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 firstSheet="1" activeTab="4"/>
  </bookViews>
  <sheets>
    <sheet name="Tab.4" sheetId="1" r:id="rId1"/>
    <sheet name="Tab.1" sheetId="4" r:id="rId2"/>
    <sheet name="Tab.3" sheetId="2" r:id="rId3"/>
    <sheet name="Tab.6" sheetId="3" r:id="rId4"/>
    <sheet name="Supl. Table S1,S3,S5" sheetId="6" r:id="rId5"/>
    <sheet name="Tab.2" sheetId="7" r:id="rId6"/>
    <sheet name="Tab. 5" sheetId="8" r:id="rId7"/>
    <sheet name="Suplemental Table S2" sheetId="9" r:id="rId8"/>
    <sheet name="Supplemental Table S4" sheetId="10" r:id="rId9"/>
    <sheet name="Supplemental Data File SF1" sheetId="11" r:id="rId10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" i="11" l="1"/>
  <c r="J90" i="11" l="1"/>
  <c r="R83" i="11" s="1"/>
  <c r="I90" i="11"/>
  <c r="H90" i="11"/>
  <c r="F90" i="11"/>
  <c r="Q83" i="11" s="1"/>
  <c r="E90" i="11"/>
  <c r="D90" i="11"/>
  <c r="C90" i="11"/>
  <c r="J58" i="11"/>
  <c r="I58" i="11"/>
  <c r="H58" i="11"/>
  <c r="G58" i="11"/>
  <c r="F58" i="11"/>
  <c r="E58" i="11"/>
  <c r="D58" i="11"/>
  <c r="C58" i="11"/>
  <c r="AC57" i="11"/>
  <c r="AL57" i="11" s="1"/>
  <c r="AB57" i="11"/>
  <c r="AK57" i="11" s="1"/>
  <c r="T57" i="11"/>
  <c r="S57" i="11"/>
  <c r="R57" i="11"/>
  <c r="AA57" i="11" s="1"/>
  <c r="AJ57" i="11" s="1"/>
  <c r="Q57" i="11"/>
  <c r="Z57" i="11" s="1"/>
  <c r="AI57" i="11" s="1"/>
  <c r="P57" i="11"/>
  <c r="Y57" i="11" s="1"/>
  <c r="AH57" i="11" s="1"/>
  <c r="O57" i="11"/>
  <c r="X57" i="11" s="1"/>
  <c r="AG57" i="11" s="1"/>
  <c r="N57" i="11"/>
  <c r="W57" i="11" s="1"/>
  <c r="AF57" i="11" s="1"/>
  <c r="W56" i="11"/>
  <c r="AF56" i="11" s="1"/>
  <c r="T56" i="11"/>
  <c r="AC56" i="11" s="1"/>
  <c r="AL56" i="11" s="1"/>
  <c r="S56" i="11"/>
  <c r="AB56" i="11" s="1"/>
  <c r="AK56" i="11" s="1"/>
  <c r="R56" i="11"/>
  <c r="AA56" i="11" s="1"/>
  <c r="AJ56" i="11" s="1"/>
  <c r="Q56" i="11"/>
  <c r="Z56" i="11" s="1"/>
  <c r="AI56" i="11" s="1"/>
  <c r="P56" i="11"/>
  <c r="Y56" i="11" s="1"/>
  <c r="AH56" i="11" s="1"/>
  <c r="O56" i="11"/>
  <c r="X56" i="11" s="1"/>
  <c r="AG56" i="11" s="1"/>
  <c r="N56" i="11"/>
  <c r="AH55" i="11"/>
  <c r="T55" i="11"/>
  <c r="AC55" i="11" s="1"/>
  <c r="AL55" i="11" s="1"/>
  <c r="S55" i="11"/>
  <c r="AB55" i="11" s="1"/>
  <c r="AK55" i="11" s="1"/>
  <c r="R55" i="11"/>
  <c r="AA55" i="11" s="1"/>
  <c r="AJ55" i="11" s="1"/>
  <c r="Q55" i="11"/>
  <c r="Z55" i="11" s="1"/>
  <c r="AI55" i="11" s="1"/>
  <c r="P55" i="11"/>
  <c r="Y55" i="11" s="1"/>
  <c r="O55" i="11"/>
  <c r="X55" i="11" s="1"/>
  <c r="AG55" i="11" s="1"/>
  <c r="N55" i="11"/>
  <c r="W55" i="11" s="1"/>
  <c r="AF55" i="11" s="1"/>
  <c r="AC54" i="11"/>
  <c r="AL54" i="11" s="1"/>
  <c r="AB54" i="11"/>
  <c r="AK54" i="11" s="1"/>
  <c r="T54" i="11"/>
  <c r="S54" i="11"/>
  <c r="R54" i="11"/>
  <c r="AA54" i="11" s="1"/>
  <c r="AJ54" i="11" s="1"/>
  <c r="Q54" i="11"/>
  <c r="Z54" i="11" s="1"/>
  <c r="AI54" i="11" s="1"/>
  <c r="P54" i="11"/>
  <c r="Y54" i="11" s="1"/>
  <c r="AH54" i="11" s="1"/>
  <c r="O54" i="11"/>
  <c r="X54" i="11" s="1"/>
  <c r="AG54" i="11" s="1"/>
  <c r="N54" i="11"/>
  <c r="W54" i="11" s="1"/>
  <c r="AF54" i="11" s="1"/>
  <c r="T53" i="11"/>
  <c r="AC53" i="11" s="1"/>
  <c r="AL53" i="11" s="1"/>
  <c r="S53" i="11"/>
  <c r="AB53" i="11" s="1"/>
  <c r="AK53" i="11" s="1"/>
  <c r="R53" i="11"/>
  <c r="AA53" i="11" s="1"/>
  <c r="AJ53" i="11" s="1"/>
  <c r="Q53" i="11"/>
  <c r="Z53" i="11" s="1"/>
  <c r="AI53" i="11" s="1"/>
  <c r="P53" i="11"/>
  <c r="Y53" i="11" s="1"/>
  <c r="AH53" i="11" s="1"/>
  <c r="O53" i="11"/>
  <c r="X53" i="11" s="1"/>
  <c r="AG53" i="11" s="1"/>
  <c r="N53" i="11"/>
  <c r="W53" i="11" s="1"/>
  <c r="AF53" i="11" s="1"/>
  <c r="T52" i="11"/>
  <c r="AC52" i="11" s="1"/>
  <c r="AL52" i="11" s="1"/>
  <c r="S52" i="11"/>
  <c r="AB52" i="11" s="1"/>
  <c r="AK52" i="11" s="1"/>
  <c r="R52" i="11"/>
  <c r="AA52" i="11" s="1"/>
  <c r="AJ52" i="11" s="1"/>
  <c r="Q52" i="11"/>
  <c r="Z52" i="11" s="1"/>
  <c r="AI52" i="11" s="1"/>
  <c r="P52" i="11"/>
  <c r="Y52" i="11" s="1"/>
  <c r="AH52" i="11" s="1"/>
  <c r="O52" i="11"/>
  <c r="X52" i="11" s="1"/>
  <c r="AG52" i="11" s="1"/>
  <c r="N52" i="11"/>
  <c r="W52" i="11" s="1"/>
  <c r="AF52" i="11" s="1"/>
  <c r="X51" i="11"/>
  <c r="AG51" i="11" s="1"/>
  <c r="T51" i="11"/>
  <c r="AC51" i="11" s="1"/>
  <c r="AL51" i="11" s="1"/>
  <c r="S51" i="11"/>
  <c r="AB51" i="11" s="1"/>
  <c r="AK51" i="11" s="1"/>
  <c r="R51" i="11"/>
  <c r="AA51" i="11" s="1"/>
  <c r="AJ51" i="11" s="1"/>
  <c r="Q51" i="11"/>
  <c r="Z51" i="11" s="1"/>
  <c r="AI51" i="11" s="1"/>
  <c r="P51" i="11"/>
  <c r="Y51" i="11" s="1"/>
  <c r="AH51" i="11" s="1"/>
  <c r="O51" i="11"/>
  <c r="N51" i="11"/>
  <c r="W51" i="11" s="1"/>
  <c r="AF51" i="11" s="1"/>
  <c r="T50" i="11"/>
  <c r="AC50" i="11" s="1"/>
  <c r="AL50" i="11" s="1"/>
  <c r="S50" i="11"/>
  <c r="AB50" i="11" s="1"/>
  <c r="AK50" i="11" s="1"/>
  <c r="R50" i="11"/>
  <c r="AA50" i="11" s="1"/>
  <c r="AJ50" i="11" s="1"/>
  <c r="Q50" i="11"/>
  <c r="Z50" i="11" s="1"/>
  <c r="AI50" i="11" s="1"/>
  <c r="P50" i="11"/>
  <c r="Y50" i="11" s="1"/>
  <c r="AH50" i="11" s="1"/>
  <c r="O50" i="11"/>
  <c r="X50" i="11" s="1"/>
  <c r="AG50" i="11" s="1"/>
  <c r="N50" i="11"/>
  <c r="W50" i="11" s="1"/>
  <c r="AF50" i="11" s="1"/>
  <c r="AB49" i="11"/>
  <c r="AK49" i="11" s="1"/>
  <c r="T49" i="11"/>
  <c r="AC49" i="11" s="1"/>
  <c r="AL49" i="11" s="1"/>
  <c r="S49" i="11"/>
  <c r="R49" i="11"/>
  <c r="AA49" i="11" s="1"/>
  <c r="AJ49" i="11" s="1"/>
  <c r="Q49" i="11"/>
  <c r="Z49" i="11" s="1"/>
  <c r="AI49" i="11" s="1"/>
  <c r="P49" i="11"/>
  <c r="Y49" i="11" s="1"/>
  <c r="AH49" i="11" s="1"/>
  <c r="O49" i="11"/>
  <c r="X49" i="11" s="1"/>
  <c r="AG49" i="11" s="1"/>
  <c r="N49" i="11"/>
  <c r="W49" i="11" s="1"/>
  <c r="AF49" i="11" s="1"/>
  <c r="Y48" i="11"/>
  <c r="AH48" i="11" s="1"/>
  <c r="T48" i="11"/>
  <c r="AC48" i="11" s="1"/>
  <c r="AL48" i="11" s="1"/>
  <c r="S48" i="11"/>
  <c r="AB48" i="11" s="1"/>
  <c r="AK48" i="11" s="1"/>
  <c r="R48" i="11"/>
  <c r="AA48" i="11" s="1"/>
  <c r="AJ48" i="11" s="1"/>
  <c r="Q48" i="11"/>
  <c r="Z48" i="11" s="1"/>
  <c r="AI48" i="11" s="1"/>
  <c r="P48" i="11"/>
  <c r="O48" i="11"/>
  <c r="X48" i="11" s="1"/>
  <c r="AG48" i="11" s="1"/>
  <c r="N48" i="11"/>
  <c r="W48" i="11" s="1"/>
  <c r="AF48" i="11" s="1"/>
  <c r="X47" i="11"/>
  <c r="AG47" i="11" s="1"/>
  <c r="T47" i="11"/>
  <c r="AC47" i="11" s="1"/>
  <c r="AL47" i="11" s="1"/>
  <c r="S47" i="11"/>
  <c r="AB47" i="11" s="1"/>
  <c r="AK47" i="11" s="1"/>
  <c r="R47" i="11"/>
  <c r="AA47" i="11" s="1"/>
  <c r="AJ47" i="11" s="1"/>
  <c r="Q47" i="11"/>
  <c r="Z47" i="11" s="1"/>
  <c r="AI47" i="11" s="1"/>
  <c r="P47" i="11"/>
  <c r="Y47" i="11" s="1"/>
  <c r="AH47" i="11" s="1"/>
  <c r="O47" i="11"/>
  <c r="N47" i="11"/>
  <c r="W47" i="11" s="1"/>
  <c r="AF47" i="11" s="1"/>
  <c r="AC46" i="11"/>
  <c r="AL46" i="11" s="1"/>
  <c r="AB46" i="11"/>
  <c r="AK46" i="11" s="1"/>
  <c r="T46" i="11"/>
  <c r="S46" i="11"/>
  <c r="R46" i="11"/>
  <c r="AA46" i="11" s="1"/>
  <c r="AJ46" i="11" s="1"/>
  <c r="Q46" i="11"/>
  <c r="Z46" i="11" s="1"/>
  <c r="AI46" i="11" s="1"/>
  <c r="P46" i="11"/>
  <c r="Y46" i="11" s="1"/>
  <c r="AH46" i="11" s="1"/>
  <c r="O46" i="11"/>
  <c r="X46" i="11" s="1"/>
  <c r="AG46" i="11" s="1"/>
  <c r="N46" i="11"/>
  <c r="W46" i="11" s="1"/>
  <c r="AF46" i="11" s="1"/>
  <c r="Z45" i="11"/>
  <c r="AI45" i="11" s="1"/>
  <c r="T45" i="11"/>
  <c r="AC45" i="11" s="1"/>
  <c r="AL45" i="11" s="1"/>
  <c r="S45" i="11"/>
  <c r="AB45" i="11" s="1"/>
  <c r="AK45" i="11" s="1"/>
  <c r="R45" i="11"/>
  <c r="AA45" i="11" s="1"/>
  <c r="AJ45" i="11" s="1"/>
  <c r="Q45" i="11"/>
  <c r="P45" i="11"/>
  <c r="Y45" i="11" s="1"/>
  <c r="AH45" i="11" s="1"/>
  <c r="O45" i="11"/>
  <c r="X45" i="11" s="1"/>
  <c r="AG45" i="11" s="1"/>
  <c r="N45" i="11"/>
  <c r="W45" i="11" s="1"/>
  <c r="AF45" i="11" s="1"/>
  <c r="T44" i="11"/>
  <c r="AC44" i="11" s="1"/>
  <c r="AL44" i="11" s="1"/>
  <c r="S44" i="11"/>
  <c r="AB44" i="11" s="1"/>
  <c r="AK44" i="11" s="1"/>
  <c r="R44" i="11"/>
  <c r="AA44" i="11" s="1"/>
  <c r="AJ44" i="11" s="1"/>
  <c r="Q44" i="11"/>
  <c r="Z44" i="11" s="1"/>
  <c r="AI44" i="11" s="1"/>
  <c r="P44" i="11"/>
  <c r="Y44" i="11" s="1"/>
  <c r="AH44" i="11" s="1"/>
  <c r="O44" i="11"/>
  <c r="X44" i="11" s="1"/>
  <c r="AG44" i="11" s="1"/>
  <c r="N44" i="11"/>
  <c r="W44" i="11" s="1"/>
  <c r="AF44" i="11" s="1"/>
  <c r="X43" i="11"/>
  <c r="AG43" i="11" s="1"/>
  <c r="T43" i="11"/>
  <c r="AC43" i="11" s="1"/>
  <c r="AL43" i="11" s="1"/>
  <c r="S43" i="11"/>
  <c r="AB43" i="11" s="1"/>
  <c r="AK43" i="11" s="1"/>
  <c r="R43" i="11"/>
  <c r="AA43" i="11" s="1"/>
  <c r="AJ43" i="11" s="1"/>
  <c r="Q43" i="11"/>
  <c r="Z43" i="11" s="1"/>
  <c r="AI43" i="11" s="1"/>
  <c r="P43" i="11"/>
  <c r="Y43" i="11" s="1"/>
  <c r="AH43" i="11" s="1"/>
  <c r="O43" i="11"/>
  <c r="N43" i="11"/>
  <c r="W43" i="11" s="1"/>
  <c r="AF43" i="11" s="1"/>
  <c r="T42" i="11"/>
  <c r="AC42" i="11" s="1"/>
  <c r="AL42" i="11" s="1"/>
  <c r="S42" i="11"/>
  <c r="AB42" i="11" s="1"/>
  <c r="AK42" i="11" s="1"/>
  <c r="R42" i="11"/>
  <c r="AA42" i="11" s="1"/>
  <c r="AJ42" i="11" s="1"/>
  <c r="Q42" i="11"/>
  <c r="Z42" i="11" s="1"/>
  <c r="AI42" i="11" s="1"/>
  <c r="P42" i="11"/>
  <c r="Y42" i="11" s="1"/>
  <c r="AH42" i="11" s="1"/>
  <c r="O42" i="11"/>
  <c r="X42" i="11" s="1"/>
  <c r="AG42" i="11" s="1"/>
  <c r="N42" i="11"/>
  <c r="W42" i="11" s="1"/>
  <c r="AF42" i="11" s="1"/>
  <c r="T41" i="11"/>
  <c r="AC41" i="11" s="1"/>
  <c r="AL41" i="11" s="1"/>
  <c r="S41" i="11"/>
  <c r="AB41" i="11" s="1"/>
  <c r="AK41" i="11" s="1"/>
  <c r="R41" i="11"/>
  <c r="AA41" i="11" s="1"/>
  <c r="AJ41" i="11" s="1"/>
  <c r="Q41" i="11"/>
  <c r="Z41" i="11" s="1"/>
  <c r="AI41" i="11" s="1"/>
  <c r="P41" i="11"/>
  <c r="Y41" i="11" s="1"/>
  <c r="AH41" i="11" s="1"/>
  <c r="O41" i="11"/>
  <c r="X41" i="11" s="1"/>
  <c r="AG41" i="11" s="1"/>
  <c r="N41" i="11"/>
  <c r="W41" i="11" s="1"/>
  <c r="AF41" i="11" s="1"/>
  <c r="AA40" i="11"/>
  <c r="AJ40" i="11" s="1"/>
  <c r="T40" i="11"/>
  <c r="AC40" i="11" s="1"/>
  <c r="AL40" i="11" s="1"/>
  <c r="S40" i="11"/>
  <c r="AB40" i="11" s="1"/>
  <c r="AK40" i="11" s="1"/>
  <c r="R40" i="11"/>
  <c r="Q40" i="11"/>
  <c r="Z40" i="11" s="1"/>
  <c r="AI40" i="11" s="1"/>
  <c r="P40" i="11"/>
  <c r="Y40" i="11" s="1"/>
  <c r="AH40" i="11" s="1"/>
  <c r="O40" i="11"/>
  <c r="X40" i="11" s="1"/>
  <c r="AG40" i="11" s="1"/>
  <c r="N40" i="11"/>
  <c r="W40" i="11" s="1"/>
  <c r="AF40" i="11" s="1"/>
  <c r="AB39" i="11"/>
  <c r="AK39" i="11" s="1"/>
  <c r="AA39" i="11"/>
  <c r="AJ39" i="11" s="1"/>
  <c r="T39" i="11"/>
  <c r="AC39" i="11" s="1"/>
  <c r="AL39" i="11" s="1"/>
  <c r="S39" i="11"/>
  <c r="R39" i="11"/>
  <c r="Q39" i="11"/>
  <c r="Z39" i="11" s="1"/>
  <c r="AI39" i="11" s="1"/>
  <c r="P39" i="11"/>
  <c r="Y39" i="11" s="1"/>
  <c r="AH39" i="11" s="1"/>
  <c r="O39" i="11"/>
  <c r="X39" i="11" s="1"/>
  <c r="AG39" i="11" s="1"/>
  <c r="N39" i="11"/>
  <c r="W39" i="11" s="1"/>
  <c r="AF39" i="11" s="1"/>
  <c r="T38" i="11"/>
  <c r="AC38" i="11" s="1"/>
  <c r="AL38" i="11" s="1"/>
  <c r="S38" i="11"/>
  <c r="AB38" i="11" s="1"/>
  <c r="AK38" i="11" s="1"/>
  <c r="R38" i="11"/>
  <c r="AA38" i="11" s="1"/>
  <c r="AJ38" i="11" s="1"/>
  <c r="Q38" i="11"/>
  <c r="Z38" i="11" s="1"/>
  <c r="AI38" i="11" s="1"/>
  <c r="P38" i="11"/>
  <c r="Y38" i="11" s="1"/>
  <c r="AH38" i="11" s="1"/>
  <c r="O38" i="11"/>
  <c r="X38" i="11" s="1"/>
  <c r="AG38" i="11" s="1"/>
  <c r="N38" i="11"/>
  <c r="W38" i="11" s="1"/>
  <c r="AF38" i="11" s="1"/>
  <c r="T37" i="11"/>
  <c r="AC37" i="11" s="1"/>
  <c r="AL37" i="11" s="1"/>
  <c r="S37" i="11"/>
  <c r="AB37" i="11" s="1"/>
  <c r="AK37" i="11" s="1"/>
  <c r="R37" i="11"/>
  <c r="AA37" i="11" s="1"/>
  <c r="AJ37" i="11" s="1"/>
  <c r="Q37" i="11"/>
  <c r="Z37" i="11" s="1"/>
  <c r="AI37" i="11" s="1"/>
  <c r="P37" i="11"/>
  <c r="Y37" i="11" s="1"/>
  <c r="AH37" i="11" s="1"/>
  <c r="O37" i="11"/>
  <c r="X37" i="11" s="1"/>
  <c r="AG37" i="11" s="1"/>
  <c r="N37" i="11"/>
  <c r="W37" i="11" s="1"/>
  <c r="AF37" i="11" s="1"/>
  <c r="Z36" i="11"/>
  <c r="AI36" i="11" s="1"/>
  <c r="T36" i="11"/>
  <c r="AC36" i="11" s="1"/>
  <c r="AL36" i="11" s="1"/>
  <c r="S36" i="11"/>
  <c r="AB36" i="11" s="1"/>
  <c r="AK36" i="11" s="1"/>
  <c r="R36" i="11"/>
  <c r="AA36" i="11" s="1"/>
  <c r="AJ36" i="11" s="1"/>
  <c r="P36" i="11"/>
  <c r="Y36" i="11" s="1"/>
  <c r="AH36" i="11" s="1"/>
  <c r="O36" i="11"/>
  <c r="X36" i="11" s="1"/>
  <c r="AG36" i="11" s="1"/>
  <c r="N36" i="11"/>
  <c r="W36" i="11" s="1"/>
  <c r="AF36" i="11" s="1"/>
  <c r="T35" i="11"/>
  <c r="AC35" i="11" s="1"/>
  <c r="AL35" i="11" s="1"/>
  <c r="S35" i="11"/>
  <c r="AB35" i="11" s="1"/>
  <c r="AK35" i="11" s="1"/>
  <c r="R35" i="11"/>
  <c r="AA35" i="11" s="1"/>
  <c r="AJ35" i="11" s="1"/>
  <c r="Q35" i="11"/>
  <c r="Z35" i="11" s="1"/>
  <c r="AI35" i="11" s="1"/>
  <c r="P35" i="11"/>
  <c r="Y35" i="11" s="1"/>
  <c r="AH35" i="11" s="1"/>
  <c r="O35" i="11"/>
  <c r="X35" i="11" s="1"/>
  <c r="AG35" i="11" s="1"/>
  <c r="N35" i="11"/>
  <c r="W35" i="11" s="1"/>
  <c r="AF35" i="11" s="1"/>
  <c r="T34" i="11"/>
  <c r="AC34" i="11" s="1"/>
  <c r="AL34" i="11" s="1"/>
  <c r="S34" i="11"/>
  <c r="AB34" i="11" s="1"/>
  <c r="AK34" i="11" s="1"/>
  <c r="R34" i="11"/>
  <c r="AA34" i="11" s="1"/>
  <c r="AJ34" i="11" s="1"/>
  <c r="Q34" i="11"/>
  <c r="Z34" i="11" s="1"/>
  <c r="AI34" i="11" s="1"/>
  <c r="P34" i="11"/>
  <c r="Y34" i="11" s="1"/>
  <c r="AH34" i="11" s="1"/>
  <c r="O34" i="11"/>
  <c r="X34" i="11" s="1"/>
  <c r="AG34" i="11" s="1"/>
  <c r="N34" i="11"/>
  <c r="W34" i="11" s="1"/>
  <c r="AF34" i="11" s="1"/>
  <c r="T33" i="11"/>
  <c r="AC33" i="11" s="1"/>
  <c r="AL33" i="11" s="1"/>
  <c r="S33" i="11"/>
  <c r="AB33" i="11" s="1"/>
  <c r="AK33" i="11" s="1"/>
  <c r="R33" i="11"/>
  <c r="AA33" i="11" s="1"/>
  <c r="AJ33" i="11" s="1"/>
  <c r="Q33" i="11"/>
  <c r="Z33" i="11" s="1"/>
  <c r="AI33" i="11" s="1"/>
  <c r="P33" i="11"/>
  <c r="Y33" i="11" s="1"/>
  <c r="AH33" i="11" s="1"/>
  <c r="O33" i="11"/>
  <c r="X33" i="11" s="1"/>
  <c r="AG33" i="11" s="1"/>
  <c r="N33" i="11"/>
  <c r="W33" i="11" s="1"/>
  <c r="AF33" i="11" s="1"/>
  <c r="T32" i="11"/>
  <c r="AC32" i="11" s="1"/>
  <c r="AL32" i="11" s="1"/>
  <c r="S32" i="11"/>
  <c r="AB32" i="11" s="1"/>
  <c r="AK32" i="11" s="1"/>
  <c r="R32" i="11"/>
  <c r="AA32" i="11" s="1"/>
  <c r="AJ32" i="11" s="1"/>
  <c r="Q32" i="11"/>
  <c r="Z32" i="11" s="1"/>
  <c r="AI32" i="11" s="1"/>
  <c r="P32" i="11"/>
  <c r="Y32" i="11" s="1"/>
  <c r="AH32" i="11" s="1"/>
  <c r="O32" i="11"/>
  <c r="X32" i="11" s="1"/>
  <c r="AG32" i="11" s="1"/>
  <c r="N32" i="11"/>
  <c r="W32" i="11" s="1"/>
  <c r="AF32" i="11" s="1"/>
  <c r="T31" i="11"/>
  <c r="AC31" i="11" s="1"/>
  <c r="AL31" i="11" s="1"/>
  <c r="S31" i="11"/>
  <c r="AB31" i="11" s="1"/>
  <c r="AK31" i="11" s="1"/>
  <c r="R31" i="11"/>
  <c r="AA31" i="11" s="1"/>
  <c r="AJ31" i="11" s="1"/>
  <c r="Q31" i="11"/>
  <c r="Z31" i="11" s="1"/>
  <c r="AI31" i="11" s="1"/>
  <c r="P31" i="11"/>
  <c r="Y31" i="11" s="1"/>
  <c r="AH31" i="11" s="1"/>
  <c r="O31" i="11"/>
  <c r="X31" i="11" s="1"/>
  <c r="AG31" i="11" s="1"/>
  <c r="N31" i="11"/>
  <c r="W31" i="11" s="1"/>
  <c r="AF31" i="11" s="1"/>
  <c r="AK30" i="11"/>
  <c r="T30" i="11"/>
  <c r="AC30" i="11" s="1"/>
  <c r="AL30" i="11" s="1"/>
  <c r="S30" i="11"/>
  <c r="AB30" i="11" s="1"/>
  <c r="R30" i="11"/>
  <c r="AA30" i="11" s="1"/>
  <c r="AJ30" i="11" s="1"/>
  <c r="Q30" i="11"/>
  <c r="Z30" i="11" s="1"/>
  <c r="AI30" i="11" s="1"/>
  <c r="P30" i="11"/>
  <c r="Y30" i="11" s="1"/>
  <c r="AH30" i="11" s="1"/>
  <c r="O30" i="11"/>
  <c r="X30" i="11" s="1"/>
  <c r="AG30" i="11" s="1"/>
  <c r="N30" i="11"/>
  <c r="W30" i="11" s="1"/>
  <c r="AF30" i="11" s="1"/>
  <c r="Z29" i="11"/>
  <c r="AI29" i="11" s="1"/>
  <c r="T29" i="11"/>
  <c r="AC29" i="11" s="1"/>
  <c r="AL29" i="11" s="1"/>
  <c r="S29" i="11"/>
  <c r="AB29" i="11" s="1"/>
  <c r="AK29" i="11" s="1"/>
  <c r="R29" i="11"/>
  <c r="AA29" i="11" s="1"/>
  <c r="AJ29" i="11" s="1"/>
  <c r="Q29" i="11"/>
  <c r="P29" i="11"/>
  <c r="Y29" i="11" s="1"/>
  <c r="AH29" i="11" s="1"/>
  <c r="O29" i="11"/>
  <c r="X29" i="11" s="1"/>
  <c r="AG29" i="11" s="1"/>
  <c r="N29" i="11"/>
  <c r="W29" i="11" s="1"/>
  <c r="AF29" i="11" s="1"/>
  <c r="T28" i="11"/>
  <c r="AC28" i="11" s="1"/>
  <c r="AL28" i="11" s="1"/>
  <c r="S28" i="11"/>
  <c r="AB28" i="11" s="1"/>
  <c r="AK28" i="11" s="1"/>
  <c r="R28" i="11"/>
  <c r="AA28" i="11" s="1"/>
  <c r="AJ28" i="11" s="1"/>
  <c r="Q28" i="11"/>
  <c r="Z28" i="11" s="1"/>
  <c r="AI28" i="11" s="1"/>
  <c r="P28" i="11"/>
  <c r="Y28" i="11" s="1"/>
  <c r="AH28" i="11" s="1"/>
  <c r="O28" i="11"/>
  <c r="X28" i="11" s="1"/>
  <c r="AG28" i="11" s="1"/>
  <c r="N28" i="11"/>
  <c r="W28" i="11" s="1"/>
  <c r="AF28" i="11" s="1"/>
  <c r="X27" i="11"/>
  <c r="AG27" i="11" s="1"/>
  <c r="T27" i="11"/>
  <c r="AC27" i="11" s="1"/>
  <c r="AL27" i="11" s="1"/>
  <c r="S27" i="11"/>
  <c r="AB27" i="11" s="1"/>
  <c r="AK27" i="11" s="1"/>
  <c r="R27" i="11"/>
  <c r="AA27" i="11" s="1"/>
  <c r="AJ27" i="11" s="1"/>
  <c r="Q27" i="11"/>
  <c r="Z27" i="11" s="1"/>
  <c r="AI27" i="11" s="1"/>
  <c r="P27" i="11"/>
  <c r="Y27" i="11" s="1"/>
  <c r="AH27" i="11" s="1"/>
  <c r="O27" i="11"/>
  <c r="N27" i="11"/>
  <c r="W27" i="11" s="1"/>
  <c r="AF27" i="11" s="1"/>
  <c r="AK26" i="11"/>
  <c r="T26" i="11"/>
  <c r="AC26" i="11" s="1"/>
  <c r="AL26" i="11" s="1"/>
  <c r="S26" i="11"/>
  <c r="AB26" i="11" s="1"/>
  <c r="R26" i="11"/>
  <c r="AA26" i="11" s="1"/>
  <c r="AJ26" i="11" s="1"/>
  <c r="Q26" i="11"/>
  <c r="Z26" i="11" s="1"/>
  <c r="AI26" i="11" s="1"/>
  <c r="P26" i="11"/>
  <c r="Y26" i="11" s="1"/>
  <c r="AH26" i="11" s="1"/>
  <c r="O26" i="11"/>
  <c r="X26" i="11" s="1"/>
  <c r="AG26" i="11" s="1"/>
  <c r="N26" i="11"/>
  <c r="W26" i="11" s="1"/>
  <c r="AF26" i="11" s="1"/>
  <c r="AB25" i="11"/>
  <c r="AK25" i="11" s="1"/>
  <c r="X25" i="11"/>
  <c r="AG25" i="11" s="1"/>
  <c r="T25" i="11"/>
  <c r="AC25" i="11" s="1"/>
  <c r="AL25" i="11" s="1"/>
  <c r="S25" i="11"/>
  <c r="R25" i="11"/>
  <c r="AA25" i="11" s="1"/>
  <c r="AJ25" i="11" s="1"/>
  <c r="Q25" i="11"/>
  <c r="Z25" i="11" s="1"/>
  <c r="AI25" i="11" s="1"/>
  <c r="P25" i="11"/>
  <c r="Y25" i="11" s="1"/>
  <c r="AH25" i="11" s="1"/>
  <c r="O25" i="11"/>
  <c r="N25" i="11"/>
  <c r="W25" i="11" s="1"/>
  <c r="AF25" i="11" s="1"/>
  <c r="AC24" i="11"/>
  <c r="AL24" i="11" s="1"/>
  <c r="T24" i="11"/>
  <c r="S24" i="11"/>
  <c r="AB24" i="11" s="1"/>
  <c r="AK24" i="11" s="1"/>
  <c r="R24" i="11"/>
  <c r="AA24" i="11" s="1"/>
  <c r="AJ24" i="11" s="1"/>
  <c r="Q24" i="11"/>
  <c r="Z24" i="11" s="1"/>
  <c r="AI24" i="11" s="1"/>
  <c r="P24" i="11"/>
  <c r="Y24" i="11" s="1"/>
  <c r="AH24" i="11" s="1"/>
  <c r="O24" i="11"/>
  <c r="X24" i="11" s="1"/>
  <c r="AG24" i="11" s="1"/>
  <c r="N24" i="11"/>
  <c r="W24" i="11" s="1"/>
  <c r="AF24" i="11" s="1"/>
  <c r="T23" i="11"/>
  <c r="AC23" i="11" s="1"/>
  <c r="AL23" i="11" s="1"/>
  <c r="S23" i="11"/>
  <c r="AB23" i="11" s="1"/>
  <c r="AK23" i="11" s="1"/>
  <c r="R23" i="11"/>
  <c r="AA23" i="11" s="1"/>
  <c r="AJ23" i="11" s="1"/>
  <c r="Q23" i="11"/>
  <c r="Z23" i="11" s="1"/>
  <c r="AI23" i="11" s="1"/>
  <c r="P23" i="11"/>
  <c r="Y23" i="11" s="1"/>
  <c r="AH23" i="11" s="1"/>
  <c r="O23" i="11"/>
  <c r="X23" i="11" s="1"/>
  <c r="AG23" i="11" s="1"/>
  <c r="N23" i="11"/>
  <c r="W23" i="11" s="1"/>
  <c r="AF23" i="11" s="1"/>
  <c r="AC22" i="11"/>
  <c r="AL22" i="11" s="1"/>
  <c r="AB22" i="11"/>
  <c r="AK22" i="11" s="1"/>
  <c r="Y22" i="11"/>
  <c r="AH22" i="11" s="1"/>
  <c r="T22" i="11"/>
  <c r="S22" i="11"/>
  <c r="R22" i="11"/>
  <c r="AA22" i="11" s="1"/>
  <c r="AJ22" i="11" s="1"/>
  <c r="Q22" i="11"/>
  <c r="Z22" i="11" s="1"/>
  <c r="AI22" i="11" s="1"/>
  <c r="P22" i="11"/>
  <c r="O22" i="11"/>
  <c r="X22" i="11" s="1"/>
  <c r="AG22" i="11" s="1"/>
  <c r="N22" i="11"/>
  <c r="W22" i="11" s="1"/>
  <c r="AF22" i="11" s="1"/>
  <c r="AC21" i="11"/>
  <c r="AL21" i="11" s="1"/>
  <c r="T21" i="11"/>
  <c r="S21" i="11"/>
  <c r="AB21" i="11" s="1"/>
  <c r="AK21" i="11" s="1"/>
  <c r="R21" i="11"/>
  <c r="AA21" i="11" s="1"/>
  <c r="AJ21" i="11" s="1"/>
  <c r="Q21" i="11"/>
  <c r="Z21" i="11" s="1"/>
  <c r="AI21" i="11" s="1"/>
  <c r="P21" i="11"/>
  <c r="Y21" i="11" s="1"/>
  <c r="AH21" i="11" s="1"/>
  <c r="O21" i="11"/>
  <c r="X21" i="11" s="1"/>
  <c r="AG21" i="11" s="1"/>
  <c r="N21" i="11"/>
  <c r="W21" i="11" s="1"/>
  <c r="AF21" i="11" s="1"/>
  <c r="Z20" i="11"/>
  <c r="AI20" i="11" s="1"/>
  <c r="T20" i="11"/>
  <c r="AC20" i="11" s="1"/>
  <c r="AL20" i="11" s="1"/>
  <c r="S20" i="11"/>
  <c r="AB20" i="11" s="1"/>
  <c r="AK20" i="11" s="1"/>
  <c r="R20" i="11"/>
  <c r="AA20" i="11" s="1"/>
  <c r="AJ20" i="11" s="1"/>
  <c r="Q20" i="11"/>
  <c r="P20" i="11"/>
  <c r="Y20" i="11" s="1"/>
  <c r="AH20" i="11" s="1"/>
  <c r="O20" i="11"/>
  <c r="X20" i="11" s="1"/>
  <c r="AG20" i="11" s="1"/>
  <c r="N20" i="11"/>
  <c r="W20" i="11" s="1"/>
  <c r="AF20" i="11" s="1"/>
  <c r="AB19" i="11"/>
  <c r="AK19" i="11" s="1"/>
  <c r="AA19" i="11"/>
  <c r="AJ19" i="11" s="1"/>
  <c r="Z19" i="11"/>
  <c r="AI19" i="11" s="1"/>
  <c r="T19" i="11"/>
  <c r="AC19" i="11" s="1"/>
  <c r="AL19" i="11" s="1"/>
  <c r="S19" i="11"/>
  <c r="R19" i="11"/>
  <c r="Q19" i="11"/>
  <c r="P19" i="11"/>
  <c r="Y19" i="11" s="1"/>
  <c r="AH19" i="11" s="1"/>
  <c r="O19" i="11"/>
  <c r="X19" i="11" s="1"/>
  <c r="AG19" i="11" s="1"/>
  <c r="N19" i="11"/>
  <c r="W19" i="11" s="1"/>
  <c r="AF19" i="11" s="1"/>
  <c r="T18" i="11"/>
  <c r="AC18" i="11" s="1"/>
  <c r="AL18" i="11" s="1"/>
  <c r="S18" i="11"/>
  <c r="AB18" i="11" s="1"/>
  <c r="AK18" i="11" s="1"/>
  <c r="R18" i="11"/>
  <c r="AA18" i="11" s="1"/>
  <c r="AJ18" i="11" s="1"/>
  <c r="Q18" i="11"/>
  <c r="Z18" i="11" s="1"/>
  <c r="AI18" i="11" s="1"/>
  <c r="P18" i="11"/>
  <c r="Y18" i="11" s="1"/>
  <c r="AH18" i="11" s="1"/>
  <c r="O18" i="11"/>
  <c r="X18" i="11" s="1"/>
  <c r="AG18" i="11" s="1"/>
  <c r="N18" i="11"/>
  <c r="W18" i="11" s="1"/>
  <c r="AF18" i="11" s="1"/>
  <c r="AB17" i="11"/>
  <c r="AK17" i="11" s="1"/>
  <c r="Z17" i="11"/>
  <c r="AI17" i="11" s="1"/>
  <c r="T17" i="11"/>
  <c r="AC17" i="11" s="1"/>
  <c r="AL17" i="11" s="1"/>
  <c r="S17" i="11"/>
  <c r="R17" i="11"/>
  <c r="AA17" i="11" s="1"/>
  <c r="AJ17" i="11" s="1"/>
  <c r="Q17" i="11"/>
  <c r="P17" i="11"/>
  <c r="Y17" i="11" s="1"/>
  <c r="AH17" i="11" s="1"/>
  <c r="O17" i="11"/>
  <c r="X17" i="11" s="1"/>
  <c r="AG17" i="11" s="1"/>
  <c r="N17" i="11"/>
  <c r="W17" i="11" s="1"/>
  <c r="AF17" i="11" s="1"/>
  <c r="AA16" i="11"/>
  <c r="AJ16" i="11" s="1"/>
  <c r="T16" i="11"/>
  <c r="AC16" i="11" s="1"/>
  <c r="AL16" i="11" s="1"/>
  <c r="S16" i="11"/>
  <c r="AB16" i="11" s="1"/>
  <c r="AK16" i="11" s="1"/>
  <c r="R16" i="11"/>
  <c r="Q16" i="11"/>
  <c r="Z16" i="11" s="1"/>
  <c r="AI16" i="11" s="1"/>
  <c r="P16" i="11"/>
  <c r="Y16" i="11" s="1"/>
  <c r="AH16" i="11" s="1"/>
  <c r="O16" i="11"/>
  <c r="X16" i="11" s="1"/>
  <c r="AG16" i="11" s="1"/>
  <c r="N16" i="11"/>
  <c r="W16" i="11" s="1"/>
  <c r="AF16" i="11" s="1"/>
  <c r="AA15" i="11"/>
  <c r="AJ15" i="11" s="1"/>
  <c r="X15" i="11"/>
  <c r="AG15" i="11" s="1"/>
  <c r="T15" i="11"/>
  <c r="AC15" i="11" s="1"/>
  <c r="AL15" i="11" s="1"/>
  <c r="S15" i="11"/>
  <c r="AB15" i="11" s="1"/>
  <c r="AK15" i="11" s="1"/>
  <c r="R15" i="11"/>
  <c r="Q15" i="11"/>
  <c r="Z15" i="11" s="1"/>
  <c r="AI15" i="11" s="1"/>
  <c r="P15" i="11"/>
  <c r="Y15" i="11" s="1"/>
  <c r="AH15" i="11" s="1"/>
  <c r="O15" i="11"/>
  <c r="N15" i="11"/>
  <c r="W15" i="11" s="1"/>
  <c r="AF15" i="11" s="1"/>
  <c r="AC14" i="11"/>
  <c r="AL14" i="11" s="1"/>
  <c r="AB14" i="11"/>
  <c r="AK14" i="11" s="1"/>
  <c r="T14" i="11"/>
  <c r="S14" i="11"/>
  <c r="R14" i="11"/>
  <c r="AA14" i="11" s="1"/>
  <c r="AJ14" i="11" s="1"/>
  <c r="Q14" i="11"/>
  <c r="Z14" i="11" s="1"/>
  <c r="AI14" i="11" s="1"/>
  <c r="P14" i="11"/>
  <c r="Y14" i="11" s="1"/>
  <c r="AH14" i="11" s="1"/>
  <c r="O14" i="11"/>
  <c r="X14" i="11" s="1"/>
  <c r="AG14" i="11" s="1"/>
  <c r="N14" i="11"/>
  <c r="W14" i="11" s="1"/>
  <c r="AF14" i="11" s="1"/>
  <c r="Z13" i="11"/>
  <c r="AI13" i="11" s="1"/>
  <c r="T13" i="11"/>
  <c r="AC13" i="11" s="1"/>
  <c r="AL13" i="11" s="1"/>
  <c r="S13" i="11"/>
  <c r="AB13" i="11" s="1"/>
  <c r="AK13" i="11" s="1"/>
  <c r="R13" i="11"/>
  <c r="AA13" i="11" s="1"/>
  <c r="AJ13" i="11" s="1"/>
  <c r="Q13" i="11"/>
  <c r="P13" i="11"/>
  <c r="Y13" i="11" s="1"/>
  <c r="AH13" i="11" s="1"/>
  <c r="O13" i="11"/>
  <c r="X13" i="11" s="1"/>
  <c r="AG13" i="11" s="1"/>
  <c r="N13" i="11"/>
  <c r="W13" i="11" s="1"/>
  <c r="AF13" i="11" s="1"/>
  <c r="AC12" i="11"/>
  <c r="AL12" i="11" s="1"/>
  <c r="AA12" i="11"/>
  <c r="AJ12" i="11" s="1"/>
  <c r="Z12" i="11"/>
  <c r="AI12" i="11" s="1"/>
  <c r="W12" i="11"/>
  <c r="AF12" i="11" s="1"/>
  <c r="T12" i="11"/>
  <c r="S12" i="11"/>
  <c r="AB12" i="11" s="1"/>
  <c r="AK12" i="11" s="1"/>
  <c r="R12" i="11"/>
  <c r="Q12" i="11"/>
  <c r="P12" i="11"/>
  <c r="Y12" i="11" s="1"/>
  <c r="AH12" i="11" s="1"/>
  <c r="O12" i="11"/>
  <c r="X12" i="11" s="1"/>
  <c r="AG12" i="11" s="1"/>
  <c r="N12" i="11"/>
  <c r="X11" i="11"/>
  <c r="AG11" i="11" s="1"/>
  <c r="T11" i="11"/>
  <c r="AC11" i="11" s="1"/>
  <c r="AL11" i="11" s="1"/>
  <c r="S11" i="11"/>
  <c r="AB11" i="11" s="1"/>
  <c r="AK11" i="11" s="1"/>
  <c r="R11" i="11"/>
  <c r="AA11" i="11" s="1"/>
  <c r="AJ11" i="11" s="1"/>
  <c r="Q11" i="11"/>
  <c r="Z11" i="11" s="1"/>
  <c r="AI11" i="11" s="1"/>
  <c r="P11" i="11"/>
  <c r="Y11" i="11" s="1"/>
  <c r="AH11" i="11" s="1"/>
  <c r="O11" i="11"/>
  <c r="N11" i="11"/>
  <c r="W11" i="11" s="1"/>
  <c r="AF11" i="11" s="1"/>
  <c r="AA10" i="11"/>
  <c r="AJ10" i="11" s="1"/>
  <c r="Y10" i="11"/>
  <c r="AH10" i="11" s="1"/>
  <c r="X10" i="11"/>
  <c r="AG10" i="11" s="1"/>
  <c r="T10" i="11"/>
  <c r="AC10" i="11" s="1"/>
  <c r="AL10" i="11" s="1"/>
  <c r="S10" i="11"/>
  <c r="AB10" i="11" s="1"/>
  <c r="AK10" i="11" s="1"/>
  <c r="R10" i="11"/>
  <c r="Q10" i="11"/>
  <c r="Z10" i="11" s="1"/>
  <c r="AI10" i="11" s="1"/>
  <c r="P10" i="11"/>
  <c r="O10" i="11"/>
  <c r="N10" i="11"/>
  <c r="W10" i="11" s="1"/>
  <c r="AF10" i="11" s="1"/>
  <c r="AC9" i="11"/>
  <c r="AL9" i="11" s="1"/>
  <c r="X9" i="11"/>
  <c r="AG9" i="11" s="1"/>
  <c r="T9" i="11"/>
  <c r="S9" i="11"/>
  <c r="AB9" i="11" s="1"/>
  <c r="AK9" i="11" s="1"/>
  <c r="R9" i="11"/>
  <c r="AA9" i="11" s="1"/>
  <c r="AJ9" i="11" s="1"/>
  <c r="Q9" i="11"/>
  <c r="Z9" i="11" s="1"/>
  <c r="AI9" i="11" s="1"/>
  <c r="P9" i="11"/>
  <c r="Y9" i="11" s="1"/>
  <c r="AH9" i="11" s="1"/>
  <c r="O9" i="11"/>
  <c r="N9" i="11"/>
  <c r="W9" i="11" s="1"/>
  <c r="AF9" i="11" s="1"/>
  <c r="Z8" i="11"/>
  <c r="AI8" i="11" s="1"/>
  <c r="W8" i="11"/>
  <c r="AF8" i="11" s="1"/>
  <c r="T8" i="11"/>
  <c r="AC8" i="11" s="1"/>
  <c r="AL8" i="11" s="1"/>
  <c r="S8" i="11"/>
  <c r="AB8" i="11" s="1"/>
  <c r="AK8" i="11" s="1"/>
  <c r="R8" i="11"/>
  <c r="AA8" i="11" s="1"/>
  <c r="AJ8" i="11" s="1"/>
  <c r="Q8" i="11"/>
  <c r="P8" i="11"/>
  <c r="Y8" i="11" s="1"/>
  <c r="AH8" i="11" s="1"/>
  <c r="O8" i="11"/>
  <c r="X8" i="11" s="1"/>
  <c r="AG8" i="11" s="1"/>
  <c r="N8" i="11"/>
  <c r="Z7" i="11"/>
  <c r="AI7" i="11" s="1"/>
  <c r="X7" i="11"/>
  <c r="AG7" i="11" s="1"/>
  <c r="W7" i="11"/>
  <c r="AF7" i="11" s="1"/>
  <c r="T7" i="11"/>
  <c r="AC7" i="11" s="1"/>
  <c r="AL7" i="11" s="1"/>
  <c r="S7" i="11"/>
  <c r="AB7" i="11" s="1"/>
  <c r="AK7" i="11" s="1"/>
  <c r="R7" i="11"/>
  <c r="AA7" i="11" s="1"/>
  <c r="AJ7" i="11" s="1"/>
  <c r="Q7" i="11"/>
  <c r="P7" i="11"/>
  <c r="Y7" i="11" s="1"/>
  <c r="AH7" i="11" s="1"/>
  <c r="O7" i="11"/>
  <c r="N7" i="11"/>
  <c r="AA6" i="11"/>
  <c r="AJ6" i="11" s="1"/>
  <c r="X6" i="11"/>
  <c r="AG6" i="11" s="1"/>
  <c r="T6" i="11"/>
  <c r="AC6" i="11" s="1"/>
  <c r="AL6" i="11" s="1"/>
  <c r="S6" i="11"/>
  <c r="AB6" i="11" s="1"/>
  <c r="AK6" i="11" s="1"/>
  <c r="R6" i="11"/>
  <c r="Q6" i="11"/>
  <c r="Z6" i="11" s="1"/>
  <c r="AI6" i="11" s="1"/>
  <c r="P6" i="11"/>
  <c r="Y6" i="11" s="1"/>
  <c r="AH6" i="11" s="1"/>
  <c r="O6" i="11"/>
  <c r="N6" i="11"/>
  <c r="W6" i="11" s="1"/>
  <c r="AF6" i="11" s="1"/>
  <c r="AB5" i="11"/>
  <c r="AK5" i="11" s="1"/>
  <c r="Y5" i="11"/>
  <c r="AH5" i="11" s="1"/>
  <c r="X5" i="11"/>
  <c r="AG5" i="11" s="1"/>
  <c r="T5" i="11"/>
  <c r="AC5" i="11" s="1"/>
  <c r="AL5" i="11" s="1"/>
  <c r="S5" i="11"/>
  <c r="R5" i="11"/>
  <c r="AA5" i="11" s="1"/>
  <c r="AJ5" i="11" s="1"/>
  <c r="Q5" i="11"/>
  <c r="Z5" i="11" s="1"/>
  <c r="AI5" i="11" s="1"/>
  <c r="P5" i="11"/>
  <c r="O5" i="11"/>
  <c r="N5" i="11"/>
  <c r="W5" i="11" s="1"/>
  <c r="AF5" i="11" s="1"/>
  <c r="Y4" i="11"/>
  <c r="AH4" i="11" s="1"/>
  <c r="W4" i="11"/>
  <c r="AF4" i="11" s="1"/>
  <c r="T4" i="11"/>
  <c r="AC4" i="11" s="1"/>
  <c r="AL4" i="11" s="1"/>
  <c r="S4" i="11"/>
  <c r="AB4" i="11" s="1"/>
  <c r="AK4" i="11" s="1"/>
  <c r="R4" i="11"/>
  <c r="AA4" i="11" s="1"/>
  <c r="AJ4" i="11" s="1"/>
  <c r="Q4" i="11"/>
  <c r="Z4" i="11" s="1"/>
  <c r="AI4" i="11" s="1"/>
  <c r="P4" i="11"/>
  <c r="O4" i="11"/>
  <c r="X4" i="11" s="1"/>
  <c r="AG4" i="11" s="1"/>
  <c r="N4" i="11"/>
  <c r="T3" i="11"/>
  <c r="AC3" i="11" s="1"/>
  <c r="AL3" i="11" s="1"/>
  <c r="S3" i="11"/>
  <c r="AB3" i="11" s="1"/>
  <c r="AK3" i="11" s="1"/>
  <c r="R3" i="11"/>
  <c r="AJ3" i="11" s="1"/>
  <c r="Q3" i="11"/>
  <c r="Z3" i="11" s="1"/>
  <c r="AI3" i="11" s="1"/>
  <c r="P3" i="11"/>
  <c r="Y3" i="11" s="1"/>
  <c r="AH3" i="11" s="1"/>
  <c r="O3" i="11"/>
  <c r="X3" i="11" s="1"/>
  <c r="AG3" i="11" s="1"/>
  <c r="N3" i="11"/>
  <c r="W3" i="11" s="1"/>
  <c r="AF3" i="11" s="1"/>
  <c r="P83" i="11" l="1"/>
  <c r="S83" i="11"/>
  <c r="N83" i="11"/>
  <c r="O83" i="11"/>
  <c r="T83" i="11"/>
</calcChain>
</file>

<file path=xl/sharedStrings.xml><?xml version="1.0" encoding="utf-8"?>
<sst xmlns="http://schemas.openxmlformats.org/spreadsheetml/2006/main" count="1535" uniqueCount="834">
  <si>
    <t>Age at diagnosis</t>
  </si>
  <si>
    <t>Smoking status</t>
  </si>
  <si>
    <t>Occupatinal exposure</t>
  </si>
  <si>
    <t>Grade</t>
  </si>
  <si>
    <t>Recurrence</t>
  </si>
  <si>
    <t>Progression</t>
  </si>
  <si>
    <t>Beta</t>
  </si>
  <si>
    <t>p-value</t>
  </si>
  <si>
    <t>Stage</t>
  </si>
  <si>
    <t>Gender</t>
  </si>
  <si>
    <t>Ta - T1&amp;T2</t>
  </si>
  <si>
    <t>Ta&amp;T1 - T2</t>
  </si>
  <si>
    <t>overall survival</t>
  </si>
  <si>
    <t>time to recurrence</t>
  </si>
  <si>
    <t>time to progression</t>
  </si>
  <si>
    <t>Abnormal expression 1</t>
  </si>
  <si>
    <t>Clinicopathological parameters</t>
  </si>
  <si>
    <t>HE n(%)</t>
  </si>
  <si>
    <t>LE n(%)</t>
  </si>
  <si>
    <t>Yes n(%)</t>
  </si>
  <si>
    <t>No n(%)</t>
  </si>
  <si>
    <t>Total</t>
  </si>
  <si>
    <t>Sex</t>
  </si>
  <si>
    <t>Female</t>
  </si>
  <si>
    <t>4 (7.27%)</t>
  </si>
  <si>
    <t>6 (10.91%)</t>
  </si>
  <si>
    <t>3 (5.45%)</t>
  </si>
  <si>
    <t>7 (12.73%)</t>
  </si>
  <si>
    <t>5 (9.09%)</t>
  </si>
  <si>
    <t>Male</t>
  </si>
  <si>
    <t>26 (47.27%)</t>
  </si>
  <si>
    <t>19 (34.55%)</t>
  </si>
  <si>
    <t>0.503 (Y)</t>
  </si>
  <si>
    <t>9 (16.36%)</t>
  </si>
  <si>
    <t>36 (65.45%)</t>
  </si>
  <si>
    <t>0.787 (Y)</t>
  </si>
  <si>
    <t>0.923 (Y)</t>
  </si>
  <si>
    <t>34 (61.82%)</t>
  </si>
  <si>
    <t>11 (20%)</t>
  </si>
  <si>
    <t>0.971 (Y)</t>
  </si>
  <si>
    <t>20 (36.36%)</t>
  </si>
  <si>
    <t>25 (45.45%)</t>
  </si>
  <si>
    <t>0.629 (Y)</t>
  </si>
  <si>
    <t>&lt;60</t>
  </si>
  <si>
    <t>2 (3.64%)</t>
  </si>
  <si>
    <t>1 (1.82%)</t>
  </si>
  <si>
    <t>0 (0%)</t>
  </si>
  <si>
    <t>&gt;60</t>
  </si>
  <si>
    <t>28 (50.91%)</t>
  </si>
  <si>
    <t>21 (38.18%)</t>
  </si>
  <si>
    <t>0.502 (Y)</t>
  </si>
  <si>
    <t>38 (69.09%)</t>
  </si>
  <si>
    <t>0.841 (Y)</t>
  </si>
  <si>
    <t>24 (43.64%)</t>
  </si>
  <si>
    <t>0.064 (Y)</t>
  </si>
  <si>
    <t>35 (63.64%)</t>
  </si>
  <si>
    <t>14 (25.45%)</t>
  </si>
  <si>
    <t>0.308 (Y)</t>
  </si>
  <si>
    <t>0.994 (Y)</t>
  </si>
  <si>
    <t>Yes</t>
  </si>
  <si>
    <t>23 (41.82%)</t>
  </si>
  <si>
    <t>37 (67.27%)</t>
  </si>
  <si>
    <t>12 (21.82%)</t>
  </si>
  <si>
    <t>17 (30.91%)</t>
  </si>
  <si>
    <t>29 (52.73%)</t>
  </si>
  <si>
    <t>No</t>
  </si>
  <si>
    <t>2 (3.64)</t>
  </si>
  <si>
    <t>0.244 (Y)</t>
  </si>
  <si>
    <t>0.636 (Y)</t>
  </si>
  <si>
    <t>0.753 (Y)</t>
  </si>
  <si>
    <t>0.861 (Y)</t>
  </si>
  <si>
    <t>0.199 (Y)</t>
  </si>
  <si>
    <t>6 (10,91%)</t>
  </si>
  <si>
    <t>15 (27.27%)</t>
  </si>
  <si>
    <t>0.622 (V)</t>
  </si>
  <si>
    <t>0.102 (Y)</t>
  </si>
  <si>
    <t>10 (18.18%)</t>
  </si>
  <si>
    <t>0.349</t>
  </si>
  <si>
    <t>13 (23.64%)</t>
  </si>
  <si>
    <t>0.359 (Y)</t>
  </si>
  <si>
    <t>8 (14.55%)</t>
  </si>
  <si>
    <t>0.293 (V)</t>
  </si>
  <si>
    <t>Tumour stage</t>
  </si>
  <si>
    <t>Ta</t>
  </si>
  <si>
    <t>18 (32.73%)</t>
  </si>
  <si>
    <t>T1</t>
  </si>
  <si>
    <t>T2</t>
  </si>
  <si>
    <t>0.699</t>
  </si>
  <si>
    <t>0.089</t>
  </si>
  <si>
    <t>0.786</t>
  </si>
  <si>
    <t>0.924</t>
  </si>
  <si>
    <t>0.505</t>
  </si>
  <si>
    <t>HG</t>
  </si>
  <si>
    <t>16 (29.09%)</t>
  </si>
  <si>
    <t>LG</t>
  </si>
  <si>
    <t>16 (29.09)</t>
  </si>
  <si>
    <t>0.580</t>
  </si>
  <si>
    <t>0.826 (V)</t>
  </si>
  <si>
    <t>0.802 (V)</t>
  </si>
  <si>
    <t>21 (38,18%)</t>
  </si>
  <si>
    <t>0.319 (V)</t>
  </si>
  <si>
    <t>0.521</t>
  </si>
  <si>
    <t>0.083 (V)</t>
  </si>
  <si>
    <t>0.463</t>
  </si>
  <si>
    <t>0.320 (V)</t>
  </si>
  <si>
    <t xml:space="preserve">0.305 </t>
  </si>
  <si>
    <t>0.729</t>
  </si>
  <si>
    <t>0.767 (V)</t>
  </si>
  <si>
    <t>0.619</t>
  </si>
  <si>
    <t>0.401 (V)</t>
  </si>
  <si>
    <t xml:space="preserve">0.424 </t>
  </si>
  <si>
    <t>Death</t>
  </si>
  <si>
    <t>0.673 (V)</t>
  </si>
  <si>
    <t>0.882 (Y)</t>
  </si>
  <si>
    <t>22 (40%)</t>
  </si>
  <si>
    <t>0.734</t>
  </si>
  <si>
    <t>30 (54.55%)</t>
  </si>
  <si>
    <t>0.432 (Y)</t>
  </si>
  <si>
    <t>0.267 (V)</t>
  </si>
  <si>
    <t>Abnormal expression 2</t>
  </si>
  <si>
    <t>Y-test chi-squared with Yeats corrections.</t>
  </si>
  <si>
    <t>V-test V-squared.</t>
  </si>
  <si>
    <t>Kaplan-Meier analysis</t>
  </si>
  <si>
    <t>Overall n (%)</t>
  </si>
  <si>
    <t>Rate</t>
  </si>
  <si>
    <t>Log-rank value</t>
  </si>
  <si>
    <t>HE</t>
  </si>
  <si>
    <t>LE</t>
  </si>
  <si>
    <t>0.5745</t>
  </si>
  <si>
    <t>0.9267</t>
  </si>
  <si>
    <t>0.6992</t>
  </si>
  <si>
    <t>0.1789</t>
  </si>
  <si>
    <t>0.7993</t>
  </si>
  <si>
    <t>0.7390</t>
  </si>
  <si>
    <t>0.4189</t>
  </si>
  <si>
    <t>0.5976</t>
  </si>
  <si>
    <t>0.6576</t>
  </si>
  <si>
    <t>0.3499</t>
  </si>
  <si>
    <t>0.2847</t>
  </si>
  <si>
    <t>0.2875</t>
  </si>
  <si>
    <t>0.6881</t>
  </si>
  <si>
    <t>0.5205</t>
  </si>
  <si>
    <t>0.2551</t>
  </si>
  <si>
    <t>HG (case/control=22/30)</t>
  </si>
  <si>
    <t>LG (case/control=33/30)</t>
  </si>
  <si>
    <t>ROC characteristics</t>
  </si>
  <si>
    <t>AUC</t>
  </si>
  <si>
    <t>95% Cl</t>
  </si>
  <si>
    <t>Significance P</t>
  </si>
  <si>
    <t>Ta (case/control=19/30)</t>
  </si>
  <si>
    <t>TaT1 (case/control=37/30)</t>
  </si>
  <si>
    <t>Mann Whitney U Test</t>
  </si>
  <si>
    <t>0.96</t>
  </si>
  <si>
    <t>0.92</t>
  </si>
  <si>
    <t>0.83</t>
  </si>
  <si>
    <t>0.87</t>
  </si>
  <si>
    <t>0.76</t>
  </si>
  <si>
    <t>0.79</t>
  </si>
  <si>
    <t>0.0009</t>
  </si>
  <si>
    <t>0.0115</t>
  </si>
  <si>
    <t>0.0414</t>
  </si>
  <si>
    <t>0.672</t>
  </si>
  <si>
    <t>0.0926</t>
  </si>
  <si>
    <t>0.0423</t>
  </si>
  <si>
    <t>0.0004</t>
  </si>
  <si>
    <t>0.4524</t>
  </si>
  <si>
    <t>0.2683</t>
  </si>
  <si>
    <t>0.732</t>
  </si>
  <si>
    <t>0.941</t>
  </si>
  <si>
    <t>0.475</t>
  </si>
  <si>
    <t>0.851</t>
  </si>
  <si>
    <t>0.841</t>
  </si>
  <si>
    <t>0.696</t>
  </si>
  <si>
    <t>0.842</t>
  </si>
  <si>
    <t>0.982</t>
  </si>
  <si>
    <t>0.401</t>
  </si>
  <si>
    <t>0.939</t>
  </si>
  <si>
    <t>0.872</t>
  </si>
  <si>
    <t>0.888</t>
  </si>
  <si>
    <t>0.858</t>
  </si>
  <si>
    <t>0.591-0.873</t>
  </si>
  <si>
    <t>0.860-1.000</t>
  </si>
  <si>
    <t>0.287-0.663</t>
  </si>
  <si>
    <t>0.717-0.984</t>
  </si>
  <si>
    <t>0.761-0.978</t>
  </si>
  <si>
    <t>0.703-0.976</t>
  </si>
  <si>
    <t>0.545-0.846</t>
  </si>
  <si>
    <t>0.734-0.950</t>
  </si>
  <si>
    <t>0.947-1.000</t>
  </si>
  <si>
    <t>0.205-0.597</t>
  </si>
  <si>
    <t>0.837-1.000</t>
  </si>
  <si>
    <t>0.764-0.980</t>
  </si>
  <si>
    <t>0.777-0.998</t>
  </si>
  <si>
    <t>0.738-0.978</t>
  </si>
  <si>
    <t>0.0013</t>
  </si>
  <si>
    <t>0.7964</t>
  </si>
  <si>
    <t>0.0109</t>
  </si>
  <si>
    <t>0.3236</t>
  </si>
  <si>
    <t>0.833</t>
  </si>
  <si>
    <t>0.981</t>
  </si>
  <si>
    <t>0.313</t>
  </si>
  <si>
    <t>0.936</t>
  </si>
  <si>
    <t>0.801</t>
  </si>
  <si>
    <t>0.895</t>
  </si>
  <si>
    <t>0.807</t>
  </si>
  <si>
    <t>0.978</t>
  </si>
  <si>
    <t>0.448</t>
  </si>
  <si>
    <t>0.925</t>
  </si>
  <si>
    <t>0.902</t>
  </si>
  <si>
    <t>0.817</t>
  </si>
  <si>
    <t>0.731-0.936</t>
  </si>
  <si>
    <t>0.955-1.000</t>
  </si>
  <si>
    <t>0.167-0.458</t>
  </si>
  <si>
    <t>0.866-1.000</t>
  </si>
  <si>
    <t>0.675-0.927</t>
  </si>
  <si>
    <t>0.809-0.980</t>
  </si>
  <si>
    <t>0.698-0.916</t>
  </si>
  <si>
    <t>0.728-0.932</t>
  </si>
  <si>
    <t>0.950-1.000</t>
  </si>
  <si>
    <t>0.300-0.596</t>
  </si>
  <si>
    <t>0.849-1.000</t>
  </si>
  <si>
    <t>0.713-0.946</t>
  </si>
  <si>
    <t>0.821-0.983</t>
  </si>
  <si>
    <t>0.714-0.920</t>
  </si>
  <si>
    <t>0.003612</t>
  </si>
  <si>
    <t>0.770102</t>
  </si>
  <si>
    <t>0.000004</t>
  </si>
  <si>
    <t>0.000001</t>
  </si>
  <si>
    <t>0.000009</t>
  </si>
  <si>
    <t>0.014889</t>
  </si>
  <si>
    <t>0.000002</t>
  </si>
  <si>
    <t>0.011493</t>
  </si>
  <si>
    <t>0.000024</t>
  </si>
  <si>
    <t>0.000016</t>
  </si>
  <si>
    <t>0.00000</t>
  </si>
  <si>
    <t>0.000000</t>
  </si>
  <si>
    <t>0.000026</t>
  </si>
  <si>
    <t>0.257699</t>
  </si>
  <si>
    <t>0.000003</t>
  </si>
  <si>
    <t>0.479923</t>
  </si>
  <si>
    <t>0.4357505*</t>
  </si>
  <si>
    <t>0.440646</t>
  </si>
  <si>
    <t>0.001136*</t>
  </si>
  <si>
    <t>0.421321</t>
  </si>
  <si>
    <t>0.115487</t>
  </si>
  <si>
    <t>0.126511*</t>
  </si>
  <si>
    <t>0.3987205*</t>
  </si>
  <si>
    <t>0.132994</t>
  </si>
  <si>
    <t>0.065169</t>
  </si>
  <si>
    <t>0.00531*</t>
  </si>
  <si>
    <t>0.606318</t>
  </si>
  <si>
    <t>0.019231</t>
  </si>
  <si>
    <t>0.037793*</t>
  </si>
  <si>
    <t>0.06102*</t>
  </si>
  <si>
    <t>0.055556</t>
  </si>
  <si>
    <t>0.929801</t>
  </si>
  <si>
    <t>0.2648165*</t>
  </si>
  <si>
    <t>0.724233</t>
  </si>
  <si>
    <t>0.1028555*</t>
  </si>
  <si>
    <t>0.269855*</t>
  </si>
  <si>
    <t>0.2946955*</t>
  </si>
  <si>
    <t>0.336568*</t>
  </si>
  <si>
    <t>0.030956*</t>
  </si>
  <si>
    <t>0.138824*</t>
  </si>
  <si>
    <t>0.141797*</t>
  </si>
  <si>
    <t>0.038561</t>
  </si>
  <si>
    <t>0.015572*</t>
  </si>
  <si>
    <t>0.081524*</t>
  </si>
  <si>
    <t>0.142</t>
  </si>
  <si>
    <t>0.524</t>
  </si>
  <si>
    <t>0.061</t>
  </si>
  <si>
    <t>0.126</t>
  </si>
  <si>
    <t>0.108</t>
  </si>
  <si>
    <t>0.001</t>
  </si>
  <si>
    <t>0.85</t>
  </si>
  <si>
    <t>0.00008</t>
  </si>
  <si>
    <t>0.099</t>
  </si>
  <si>
    <t>0.176</t>
  </si>
  <si>
    <t>0.156</t>
  </si>
  <si>
    <t>0.097</t>
  </si>
  <si>
    <t>0.104</t>
  </si>
  <si>
    <t>0.301</t>
  </si>
  <si>
    <t>0.358</t>
  </si>
  <si>
    <t>0.691</t>
  </si>
  <si>
    <t>0.184</t>
  </si>
  <si>
    <t>0.526</t>
  </si>
  <si>
    <t>0.0607</t>
  </si>
  <si>
    <t>0.159</t>
  </si>
  <si>
    <t>0.008</t>
  </si>
  <si>
    <t>0.852</t>
  </si>
  <si>
    <t>0.0006</t>
  </si>
  <si>
    <t>0.393</t>
  </si>
  <si>
    <t>0.697</t>
  </si>
  <si>
    <t>0.131</t>
  </si>
  <si>
    <t>0.145</t>
  </si>
  <si>
    <t>0.031</t>
  </si>
  <si>
    <t>0.035</t>
  </si>
  <si>
    <t>0.379</t>
  </si>
  <si>
    <t>0.694</t>
  </si>
  <si>
    <t>1.03 (0.42-2.42)</t>
  </si>
  <si>
    <t>1.07 (1.02-1.12)</t>
  </si>
  <si>
    <t>0.25 (0.09-0.65)</t>
  </si>
  <si>
    <t>3.03 (1.46-6.26)</t>
  </si>
  <si>
    <t>2.39 (0.91-6.28)</t>
  </si>
  <si>
    <t>5.89 (2.59-13.38)</t>
  </si>
  <si>
    <t>0.93 (0.36-2.43)</t>
  </si>
  <si>
    <t>0.107 (0.04-0.28)</t>
  </si>
  <si>
    <t>1.0001 (0.99-1.0003)</t>
  </si>
  <si>
    <t>1.05 (0.97-1.13)</t>
  </si>
  <si>
    <t>0.99 (0.99-1.00)</t>
  </si>
  <si>
    <t>1.00003 (0.99-1.00008)</t>
  </si>
  <si>
    <t>0.999 (0.999-1.0)</t>
  </si>
  <si>
    <t>0.999 (0.995-1.002)</t>
  </si>
  <si>
    <t>1.0003 (0.999-1.0006)</t>
  </si>
  <si>
    <t>0.649 (0.297-1.42)</t>
  </si>
  <si>
    <t>1.255 (0.612-2.575)</t>
  </si>
  <si>
    <t>0.948</t>
  </si>
  <si>
    <t>0.0034</t>
  </si>
  <si>
    <t>0.005</t>
  </si>
  <si>
    <t>0.0027</t>
  </si>
  <si>
    <t>0.075</t>
  </si>
  <si>
    <t>0.00002</t>
  </si>
  <si>
    <t>0.885</t>
  </si>
  <si>
    <t>0.000008</t>
  </si>
  <si>
    <t>0.243</t>
  </si>
  <si>
    <t>0.233</t>
  </si>
  <si>
    <t>0.484</t>
  </si>
  <si>
    <t>0.259</t>
  </si>
  <si>
    <t>0.412</t>
  </si>
  <si>
    <t>0.599</t>
  </si>
  <si>
    <t>0.129</t>
  </si>
  <si>
    <t>0.279</t>
  </si>
  <si>
    <t>0.535</t>
  </si>
  <si>
    <t>0.003</t>
  </si>
  <si>
    <t>0.052</t>
  </si>
  <si>
    <t>0.00001</t>
  </si>
  <si>
    <t>0.886</t>
  </si>
  <si>
    <t>0.321</t>
  </si>
  <si>
    <t>0.311</t>
  </si>
  <si>
    <t>0.437</t>
  </si>
  <si>
    <t>0.336</t>
  </si>
  <si>
    <t>0.177</t>
  </si>
  <si>
    <t>0.218</t>
  </si>
  <si>
    <t>0.295</t>
  </si>
  <si>
    <t>0.536</t>
  </si>
  <si>
    <t>0.56 (0.13-2.47)</t>
  </si>
  <si>
    <t>1.30 (1.17-1.45)</t>
  </si>
  <si>
    <t>0.98 (0.36-2.67)</t>
  </si>
  <si>
    <t>6.17 (2.25-16.89)</t>
  </si>
  <si>
    <t>3.08 (0.7-13.47)</t>
  </si>
  <si>
    <t>17.36 (3.89-77.41)</t>
  </si>
  <si>
    <t>1.45 (0.33-6.37)</t>
  </si>
  <si>
    <t>0.28 (0.09-0.86)</t>
  </si>
  <si>
    <t>8.67 (1.97-8.13)</t>
  </si>
  <si>
    <t>1.0003 (1.00009-1.0006)</t>
  </si>
  <si>
    <t>1.13 (1.03-1.24)</t>
  </si>
  <si>
    <t>1.00009 (1.000025-1.00015)</t>
  </si>
  <si>
    <t>0.966 (0.87-1.07)</t>
  </si>
  <si>
    <t>0.999 (0.997-1.001)</t>
  </si>
  <si>
    <t>0.587 (0.217-1.588)</t>
  </si>
  <si>
    <t>1.719 (0.663-4.459)</t>
  </si>
  <si>
    <t>0.000</t>
  </si>
  <si>
    <t>0.97</t>
  </si>
  <si>
    <t>0.135</t>
  </si>
  <si>
    <t>0.00018</t>
  </si>
  <si>
    <t>0.026</t>
  </si>
  <si>
    <t>0.004</t>
  </si>
  <si>
    <t>0.0069</t>
  </si>
  <si>
    <t>0.0089</t>
  </si>
  <si>
    <t>0.466</t>
  </si>
  <si>
    <t>0.529</t>
  </si>
  <si>
    <t>0.294</t>
  </si>
  <si>
    <t>0.265</t>
  </si>
  <si>
    <t>0.415</t>
  </si>
  <si>
    <t>0.98</t>
  </si>
  <si>
    <t>0.00028</t>
  </si>
  <si>
    <t>0.087</t>
  </si>
  <si>
    <t>0.603</t>
  </si>
  <si>
    <t>0.015</t>
  </si>
  <si>
    <t>0.00031</t>
  </si>
  <si>
    <t>0.038</t>
  </si>
  <si>
    <t>0.045</t>
  </si>
  <si>
    <t>0.398</t>
  </si>
  <si>
    <t>0.172</t>
  </si>
  <si>
    <t>0.47</t>
  </si>
  <si>
    <t>0.309</t>
  </si>
  <si>
    <t>0.44 (0.13-1.47)</t>
  </si>
  <si>
    <t>0.997 (0.99-1.005)</t>
  </si>
  <si>
    <t>2.09 (0.97-4.53)</t>
  </si>
  <si>
    <t>0.46 (0.16-1.35)</t>
  </si>
  <si>
    <t>0.51 (0.23-1.13)</t>
  </si>
  <si>
    <t>0.19 (0.06-0.66)</t>
  </si>
  <si>
    <t>1.11 (0.38-3.21)</t>
  </si>
  <si>
    <t>0.18 (0.07-0.48)</t>
  </si>
  <si>
    <t>0.98 (0.93-1.03)</t>
  </si>
  <si>
    <t>0.85 (0.36-1.96)</t>
  </si>
  <si>
    <t>1.0003 (0.99-1.0007)</t>
  </si>
  <si>
    <t>1.0000006 (0.98-1.006)</t>
  </si>
  <si>
    <t>1.000002 (1.0-1.000003)</t>
  </si>
  <si>
    <t>1.0006 (0.00004-1.001)</t>
  </si>
  <si>
    <t>0.999 (0.998-1.0007)</t>
  </si>
  <si>
    <t>1.549 (0.583-4.11)</t>
  </si>
  <si>
    <t>0.85 (0.378-1.91)</t>
  </si>
  <si>
    <t>0.493</t>
  </si>
  <si>
    <t>ITEM TO CHECK</t>
  </si>
  <si>
    <t>IMPORTANCE</t>
  </si>
  <si>
    <t>CHECKLIST</t>
  </si>
  <si>
    <t>SECTION IN THE MANUSCRIPT</t>
  </si>
  <si>
    <t>Experimental</t>
  </si>
  <si>
    <t>Definition of tested and control group</t>
  </si>
  <si>
    <t>E</t>
  </si>
  <si>
    <t>Material and methods</t>
  </si>
  <si>
    <t>Number within each group</t>
  </si>
  <si>
    <t>Experiment carried out by core lab or investigator's lab?</t>
  </si>
  <si>
    <t>D</t>
  </si>
  <si>
    <t>All experiments were performed in investigator's lab</t>
  </si>
  <si>
    <t>Acknowledgement of authors' contribution</t>
  </si>
  <si>
    <t>Contributors who do not meet the authorship as defined by the journal are listed in the Acknowledegent section.</t>
  </si>
  <si>
    <t>Samples</t>
  </si>
  <si>
    <t>Description</t>
  </si>
  <si>
    <t>Volume of sample processed</t>
  </si>
  <si>
    <t>Processing procedure</t>
  </si>
  <si>
    <t>If frozen- how and how quickly?</t>
  </si>
  <si>
    <t>If fixed - with what, how quickly</t>
  </si>
  <si>
    <t>N/A</t>
  </si>
  <si>
    <t>Sample storage condition and duration</t>
  </si>
  <si>
    <t>Nucleic acid extraction</t>
  </si>
  <si>
    <t>Procedure and/or instrumentation</t>
  </si>
  <si>
    <t>Name of kit and detailes of any modyfication</t>
  </si>
  <si>
    <t>Rnase-free Dnase; A&amp;A Biotechnology (Cat no 1009-10)</t>
  </si>
  <si>
    <t>Source of additional reagents used</t>
  </si>
  <si>
    <t>Deatails of DNase or RNase tratment</t>
  </si>
  <si>
    <t>Contamination assessment (DNA or RNA)</t>
  </si>
  <si>
    <t xml:space="preserve">miRNA measurements by TAqMan assays are not affected by genomic DNA </t>
  </si>
  <si>
    <t>Nucleic acids quantification</t>
  </si>
  <si>
    <t>Instrument and method</t>
  </si>
  <si>
    <t>Purity (A260/280)</t>
  </si>
  <si>
    <t>Yield</t>
  </si>
  <si>
    <t>RNA integrity method/instrument</t>
  </si>
  <si>
    <t>Electrophoresis traces</t>
  </si>
  <si>
    <t>Inhibition testing (cq dilution, spike or other)</t>
  </si>
  <si>
    <t>Dilution experiments were performed; PCR efficiences were found 87-90%</t>
  </si>
  <si>
    <t>Reverse transcription</t>
  </si>
  <si>
    <t>Reaction condition</t>
  </si>
  <si>
    <t>Amount of RNA and reaction volume</t>
  </si>
  <si>
    <t xml:space="preserve">Priming oligonucleatide </t>
  </si>
  <si>
    <t>Reverse transcriptase</t>
  </si>
  <si>
    <t>Temperature and time</t>
  </si>
  <si>
    <t>Manufacturer and reagents and catalogue nubers</t>
  </si>
  <si>
    <t>Cqs with and without RT</t>
  </si>
  <si>
    <t>There were no Cqs&lt;40 in reactions without RT</t>
  </si>
  <si>
    <t>Storage condition od cDNA</t>
  </si>
  <si>
    <t>If multiplex, efficiency and LOD of each assay</t>
  </si>
  <si>
    <t>Sequence accession number</t>
  </si>
  <si>
    <t>Material and methods; Manufacturer and Catalog No of primers</t>
  </si>
  <si>
    <t>Location of amplicon</t>
  </si>
  <si>
    <t>Use  of miRNAs specific TaqMan assays; specificity guaranteed by the manufacturer</t>
  </si>
  <si>
    <t>Amplicon lenght</t>
  </si>
  <si>
    <r>
      <rPr>
        <i/>
        <sz val="11"/>
        <color theme="1"/>
        <rFont val="Calibri"/>
        <family val="2"/>
        <charset val="238"/>
        <scheme val="minor"/>
      </rPr>
      <t>In silico</t>
    </r>
    <r>
      <rPr>
        <sz val="11"/>
        <color theme="1"/>
        <rFont val="Calibri"/>
        <family val="2"/>
        <charset val="238"/>
        <scheme val="minor"/>
      </rPr>
      <t xml:space="preserve"> specificity screen (BLAST, etc.)</t>
    </r>
  </si>
  <si>
    <t>Pseudogenes, retropseudogenes or other homologs?</t>
  </si>
  <si>
    <t>Sequence alignment</t>
  </si>
  <si>
    <t>Secondary structure analysis of amplicon</t>
  </si>
  <si>
    <t>Location of each primer by exon or intron (if aplicable)</t>
  </si>
  <si>
    <t>What splice variants are targeted?</t>
  </si>
  <si>
    <t>rt-PCR oligonucleotides</t>
  </si>
  <si>
    <t>Primer sequences</t>
  </si>
  <si>
    <t>The manufacturer does not provide this information of miRNAs (catalog numers provided)</t>
  </si>
  <si>
    <t>RTPrimerDB Identyfication number</t>
  </si>
  <si>
    <t>Probe sequence</t>
  </si>
  <si>
    <t>Location and identity of any modyfication</t>
  </si>
  <si>
    <t>Manufacturer of oligonucleotides</t>
  </si>
  <si>
    <t xml:space="preserve">Applied Biosystem as part of Life Technologies </t>
  </si>
  <si>
    <t>Purification method</t>
  </si>
  <si>
    <t xml:space="preserve">Yes </t>
  </si>
  <si>
    <t>rt-PCR protocol</t>
  </si>
  <si>
    <t>Complete reaction condition</t>
  </si>
  <si>
    <t>Materials and methods</t>
  </si>
  <si>
    <t>Reaction volume and amount of cDNA/DNA</t>
  </si>
  <si>
    <t>Primer, (probe), Mg++ and dNTP concentration</t>
  </si>
  <si>
    <t>Polymerase identity and concentration</t>
  </si>
  <si>
    <t>Buffer/kit identity and manufacture</t>
  </si>
  <si>
    <t>Materials and methods; use of specific TaqMan assays</t>
  </si>
  <si>
    <t>Exact chemical constraction of buffer</t>
  </si>
  <si>
    <t>The manufacturer does not provide this information.</t>
  </si>
  <si>
    <t>Additives (SYBR Green I, DMSO, etc.)</t>
  </si>
  <si>
    <t>Use of TaqMan assays without additional additives</t>
  </si>
  <si>
    <t>Manufacturer of plates/tubes and catalogue number</t>
  </si>
  <si>
    <t>Complete thermocycling parameter</t>
  </si>
  <si>
    <t>Reaction setup (manual/robotic)</t>
  </si>
  <si>
    <t>Manual setup</t>
  </si>
  <si>
    <t>Manufacturer of qPCR instruments</t>
  </si>
  <si>
    <t>rt-PCR validation</t>
  </si>
  <si>
    <t>Evidence of optimisation 9from gradients)</t>
  </si>
  <si>
    <t>Kit from Applied Biosystem; optimisation guaranteed by the manufacturer</t>
  </si>
  <si>
    <t>Specificity (gel, sequence, melt, or digest)</t>
  </si>
  <si>
    <t>Specificity guaranteed by manufacturer of the TaqMan assays.</t>
  </si>
  <si>
    <t>For SYBR GreenI, cq of the NTC</t>
  </si>
  <si>
    <t>Calibration curves with slope and Y-intercept</t>
  </si>
  <si>
    <t xml:space="preserve">PCR efficiency calculated from slope </t>
  </si>
  <si>
    <t>Confidence interval PCR efficiency or standard error</t>
  </si>
  <si>
    <t>r2 of standard curve</t>
  </si>
  <si>
    <t>N/A Specificity guaranteed by manufacturer of the TaqMan assays.</t>
  </si>
  <si>
    <t>Linear dynamic range</t>
  </si>
  <si>
    <t>Cq variation at lowest concentration of the linear interval of calibration curves</t>
  </si>
  <si>
    <t>Confidence intervals through range</t>
  </si>
  <si>
    <t>Evidence for limit detection</t>
  </si>
  <si>
    <t>Measuremments of all miRNAs were in dynamic range.</t>
  </si>
  <si>
    <t>Linear dynamic range represents the range of Cq values between the highest and lowest concentration of linear interval of calibration curve (18.62-37.80)</t>
  </si>
  <si>
    <t>Data analysis</t>
  </si>
  <si>
    <t>rt-PCR analysis program (source, version)</t>
  </si>
  <si>
    <t>Cq method determination</t>
  </si>
  <si>
    <t>Cq&gt;35 was decides as limit</t>
  </si>
  <si>
    <t>Materials and methods BioRad CFX 96</t>
  </si>
  <si>
    <t>Outlier identyfication and disposition</t>
  </si>
  <si>
    <t xml:space="preserve">E </t>
  </si>
  <si>
    <t>There were no outlier</t>
  </si>
  <si>
    <t>Results of NTCs</t>
  </si>
  <si>
    <t>NTCs did not result any amplification</t>
  </si>
  <si>
    <t>Justification of number and choice of reference genes</t>
  </si>
  <si>
    <t xml:space="preserve">Materials and methods: miR-103 </t>
  </si>
  <si>
    <t>Description of normalized method</t>
  </si>
  <si>
    <t>Number of concordance of biological replicates</t>
  </si>
  <si>
    <t>Materials and methods: duplicate measurements</t>
  </si>
  <si>
    <t>Repitability</t>
  </si>
  <si>
    <t>Number and stage of technical replicates</t>
  </si>
  <si>
    <t>Materials and methods: biological replicates were preffered in favor of technical replctates</t>
  </si>
  <si>
    <t>Reproducibility</t>
  </si>
  <si>
    <t xml:space="preserve">Materials and methods: Quantitative rt-PCR </t>
  </si>
  <si>
    <t>Power analysis</t>
  </si>
  <si>
    <t>Statistical methods for results significance</t>
  </si>
  <si>
    <t>Software</t>
  </si>
  <si>
    <t xml:space="preserve">Statistical methods </t>
  </si>
  <si>
    <t>Cq or Raw dta submission RDML</t>
  </si>
  <si>
    <t>D - desirable information that should be submitted with the manuscript if available</t>
  </si>
  <si>
    <t>N/A - not aplicalbe</t>
  </si>
  <si>
    <t>Parameters</t>
  </si>
  <si>
    <t>Number (%)</t>
  </si>
  <si>
    <t>Mean age, years (range)</t>
  </si>
  <si>
    <t>Median follow-up, months</t>
  </si>
  <si>
    <t>Smoking (ex-or current)</t>
  </si>
  <si>
    <t>Occupational exposure</t>
  </si>
  <si>
    <t>pTa</t>
  </si>
  <si>
    <t>pT1</t>
  </si>
  <si>
    <t>pT2</t>
  </si>
  <si>
    <t>10 (18.2%)</t>
  </si>
  <si>
    <t>45 (81.8)</t>
  </si>
  <si>
    <t>40 (72.73)</t>
  </si>
  <si>
    <t>19 (34.55)</t>
  </si>
  <si>
    <t>18 (32.75)</t>
  </si>
  <si>
    <t>22 (40.0)</t>
  </si>
  <si>
    <t>33 (60.0)</t>
  </si>
  <si>
    <t>26 (42.27)</t>
  </si>
  <si>
    <t>30 (54.55)</t>
  </si>
  <si>
    <t>33(4-33)</t>
  </si>
  <si>
    <t>72.8 (44-88)</t>
  </si>
  <si>
    <r>
      <t xml:space="preserve">Suplemental Table S1. </t>
    </r>
    <r>
      <rPr>
        <sz val="11"/>
        <color theme="1"/>
        <rFont val="Calibri"/>
        <family val="2"/>
        <charset val="238"/>
        <scheme val="minor"/>
      </rPr>
      <t>Characteristics of the patients group.</t>
    </r>
  </si>
  <si>
    <t>Subgroups</t>
  </si>
  <si>
    <t>BC group</t>
  </si>
  <si>
    <t>case/control=55/30</t>
  </si>
  <si>
    <t>0.69-0.89</t>
  </si>
  <si>
    <t>0.92-1.00</t>
  </si>
  <si>
    <t>0.38</t>
  </si>
  <si>
    <t>0.26-0.50</t>
  </si>
  <si>
    <t>0.85-0,98</t>
  </si>
  <si>
    <t>0.72-0.94</t>
  </si>
  <si>
    <t>0.79-0.95</t>
  </si>
  <si>
    <t>0.65-0.86</t>
  </si>
  <si>
    <r>
      <rPr>
        <b/>
        <sz val="11"/>
        <color theme="1"/>
        <rFont val="Calibri"/>
        <family val="2"/>
        <charset val="238"/>
        <scheme val="minor"/>
      </rPr>
      <t>Table 4</t>
    </r>
    <r>
      <rPr>
        <sz val="11"/>
        <color theme="1"/>
        <rFont val="Calibri"/>
        <family val="2"/>
        <charset val="238"/>
        <scheme val="minor"/>
      </rPr>
      <t>. Univaraite Cox regression analysis of potential predictor variables and overall survival, time to recurrence and time to progression in the group of patients (n=55)</t>
    </r>
  </si>
  <si>
    <t>A)</t>
  </si>
  <si>
    <t>B)</t>
  </si>
  <si>
    <t>Bold face represents p value &lt; 0.05</t>
  </si>
  <si>
    <r>
      <t xml:space="preserve">Table 6. </t>
    </r>
    <r>
      <rPr>
        <sz val="11"/>
        <color theme="1"/>
        <rFont val="Calibri"/>
        <family val="2"/>
        <charset val="238"/>
        <scheme val="minor"/>
      </rPr>
      <t>ROC characteristics for subgroups of patients with BC (HG-high grade, LG-low grade, Ta stage, TaT1 stages) and control group.</t>
    </r>
  </si>
  <si>
    <t>0.2029</t>
  </si>
  <si>
    <t>28(50.90)</t>
  </si>
  <si>
    <t>Assay name</t>
  </si>
  <si>
    <t>miRBase accession No</t>
  </si>
  <si>
    <t>Sequence</t>
  </si>
  <si>
    <t>AGCAGCAUUGUACAGGGCUAUGA</t>
  </si>
  <si>
    <t>MIMAT0000101</t>
  </si>
  <si>
    <t>ID 000439</t>
  </si>
  <si>
    <t>ACUCUUUCCCUGUUGCACUAC</t>
  </si>
  <si>
    <t>MIMAT0004680</t>
  </si>
  <si>
    <t>MIMAT0000259</t>
  </si>
  <si>
    <t>UUUGGCAAUGGUAGAACUCACACU</t>
  </si>
  <si>
    <t>UAAAGUGCUUAUAGUGCAGGUAG</t>
  </si>
  <si>
    <t>MIMAT0000075</t>
  </si>
  <si>
    <t>UACCCUGUAGAUCCGAAUUUGUG</t>
  </si>
  <si>
    <t>MIMAT0000253</t>
  </si>
  <si>
    <t>UAGCUUAUCAGACUGAUGUUGA</t>
  </si>
  <si>
    <t>GUCCAGUUUUCCCAGGAAUCCCU</t>
  </si>
  <si>
    <t>MIMAT0000437</t>
  </si>
  <si>
    <t>ID 000509</t>
  </si>
  <si>
    <t>ID 002278</t>
  </si>
  <si>
    <t>MIMAT0000266</t>
  </si>
  <si>
    <t>UCCUUCAUUCCACCGGAGUCUG</t>
  </si>
  <si>
    <t>ID 002334</t>
  </si>
  <si>
    <t>ID 000387</t>
  </si>
  <si>
    <t xml:space="preserve">Assay </t>
  </si>
  <si>
    <t>ID 002114</t>
  </si>
  <si>
    <t>MIMAT0000076</t>
  </si>
  <si>
    <t>ID 000397</t>
  </si>
  <si>
    <t>ID 000580</t>
  </si>
  <si>
    <t xml:space="preserve">TaqMan microRNA Assays from Applied Biosystems for examined mature miRNAs. </t>
  </si>
  <si>
    <t>Control group (n=30)</t>
  </si>
  <si>
    <t>Mean</t>
  </si>
  <si>
    <t>Median</t>
  </si>
  <si>
    <t>33,590-36,007</t>
  </si>
  <si>
    <t>BC Group (n=55)</t>
  </si>
  <si>
    <t>NMIBC (n=37)</t>
  </si>
  <si>
    <t>MIBC (n=18)</t>
  </si>
  <si>
    <t>miRNA</t>
  </si>
  <si>
    <r>
      <rPr>
        <b/>
        <sz val="11"/>
        <color theme="1"/>
        <rFont val="Calibri"/>
        <family val="2"/>
        <charset val="238"/>
        <scheme val="minor"/>
      </rPr>
      <t>Table 2</t>
    </r>
    <r>
      <rPr>
        <sz val="11"/>
        <color theme="1"/>
        <rFont val="Calibri"/>
        <family val="2"/>
        <charset val="238"/>
        <scheme val="minor"/>
      </rPr>
      <t xml:space="preserve">. Differences in expression in A) stage TaT1 and T2 according to different grade and B) low and higf grade tumors according to stage of BC. </t>
    </r>
  </si>
  <si>
    <r>
      <t xml:space="preserve">Supplemental Table S2. </t>
    </r>
    <r>
      <rPr>
        <sz val="11"/>
        <color theme="1"/>
        <rFont val="Calibri"/>
        <family val="2"/>
        <charset val="238"/>
        <scheme val="minor"/>
      </rPr>
      <t>Details of TaqMan MicroRNA assays</t>
    </r>
  </si>
  <si>
    <r>
      <rPr>
        <b/>
        <sz val="11"/>
        <color theme="1"/>
        <rFont val="Calibri"/>
        <family val="2"/>
        <charset val="238"/>
        <scheme val="minor"/>
      </rPr>
      <t>Supplemental Table S4.</t>
    </r>
    <r>
      <rPr>
        <sz val="11"/>
        <color theme="1"/>
        <rFont val="Calibri"/>
        <family val="2"/>
        <charset val="238"/>
        <scheme val="minor"/>
      </rPr>
      <t xml:space="preserve"> Summary statistics of the normalized expression data of miRNAs in the three clinical sample groups (BC,NMIBC, MIBC)</t>
    </r>
  </si>
  <si>
    <t>Supplemental Data File SF1</t>
  </si>
  <si>
    <t>Patients</t>
  </si>
  <si>
    <t>31,09</t>
  </si>
  <si>
    <t>32,89</t>
  </si>
  <si>
    <t>30,61</t>
  </si>
  <si>
    <t>31,28</t>
  </si>
  <si>
    <t>23,78</t>
  </si>
  <si>
    <t>30,96</t>
  </si>
  <si>
    <t>32,11</t>
  </si>
  <si>
    <t>30,85</t>
  </si>
  <si>
    <t>44,01</t>
  </si>
  <si>
    <t>32,78</t>
  </si>
  <si>
    <t>27,86</t>
  </si>
  <si>
    <t>30,82</t>
  </si>
  <si>
    <t>26,04</t>
  </si>
  <si>
    <t>22,92</t>
  </si>
  <si>
    <t>30,63</t>
  </si>
  <si>
    <t>27.97</t>
  </si>
  <si>
    <t xml:space="preserve">MEDIAN </t>
  </si>
  <si>
    <t>Controls</t>
  </si>
  <si>
    <t>dct Control Group</t>
  </si>
  <si>
    <t>tested samples: dct=Ct (tested miRNA)-Ct (reference for that samples)</t>
  </si>
  <si>
    <t>control samples: dCt=Ct (tested miRNA) - Ct (reference for that samples)</t>
  </si>
  <si>
    <r>
      <rPr>
        <b/>
        <sz val="11"/>
        <color theme="1"/>
        <rFont val="Calibri"/>
        <family val="2"/>
        <charset val="238"/>
        <scheme val="minor"/>
      </rPr>
      <t xml:space="preserve">FC (fold change)= 2 </t>
    </r>
    <r>
      <rPr>
        <b/>
        <sz val="11"/>
        <color theme="1"/>
        <rFont val="Calibri"/>
        <family val="2"/>
        <charset val="238"/>
      </rPr>
      <t>^</t>
    </r>
    <r>
      <rPr>
        <b/>
        <sz val="11"/>
        <color theme="1"/>
        <rFont val="Calibri"/>
        <family val="2"/>
        <charset val="238"/>
        <scheme val="minor"/>
      </rPr>
      <t>(-ddCt)</t>
    </r>
  </si>
  <si>
    <t>AUC- Area Under Curve</t>
  </si>
  <si>
    <t>ROC- Receiver-operating characteristics</t>
  </si>
  <si>
    <t>CI - Coincidence Interval</t>
  </si>
  <si>
    <t>Low</t>
  </si>
  <si>
    <t>High</t>
  </si>
  <si>
    <t>E - essential information that must be submitted with the manuscript</t>
  </si>
  <si>
    <t>Overall survival</t>
  </si>
  <si>
    <t xml:space="preserve">AUC- Area Under Curve </t>
  </si>
  <si>
    <t>Significance p</t>
  </si>
  <si>
    <t>ROC-Receiver-operating Characteristcs</t>
  </si>
  <si>
    <t>FCmiR-145</t>
  </si>
  <si>
    <t>FCmiR-205</t>
  </si>
  <si>
    <t>FCmiR-130b</t>
  </si>
  <si>
    <t>FCmiR-21</t>
  </si>
  <si>
    <t>FCmiR-20a</t>
  </si>
  <si>
    <t>FCmiR-182</t>
  </si>
  <si>
    <t>FCmiR-10a</t>
  </si>
  <si>
    <t>high grade</t>
  </si>
  <si>
    <t>low grade</t>
  </si>
  <si>
    <t>HR (95%CI)</t>
  </si>
  <si>
    <t>HR- Hazard Ratio</t>
  </si>
  <si>
    <t>CI- Coincidence Interval</t>
  </si>
  <si>
    <r>
      <rPr>
        <b/>
        <sz val="11"/>
        <color theme="1"/>
        <rFont val="Calibri"/>
        <family val="2"/>
        <charset val="238"/>
        <scheme val="minor"/>
      </rPr>
      <t xml:space="preserve">Table 1. </t>
    </r>
    <r>
      <rPr>
        <sz val="11"/>
        <color theme="1"/>
        <rFont val="Calibri"/>
        <family val="2"/>
        <charset val="238"/>
        <scheme val="minor"/>
      </rPr>
      <t>Differences in expression level of selected miRNAs in the patients' group according to clinicopathological parameters.</t>
    </r>
  </si>
  <si>
    <r>
      <rPr>
        <b/>
        <sz val="11"/>
        <color theme="1"/>
        <rFont val="Calibri"/>
        <family val="2"/>
        <charset val="238"/>
        <scheme val="minor"/>
      </rPr>
      <t xml:space="preserve">Table 3. </t>
    </r>
    <r>
      <rPr>
        <sz val="11"/>
        <color theme="1"/>
        <rFont val="Calibri"/>
        <family val="2"/>
        <charset val="238"/>
        <scheme val="minor"/>
      </rPr>
      <t>Kaplan-Meier analysis for overall survival, time to recurrence and time to progression in the patients' group</t>
    </r>
  </si>
  <si>
    <r>
      <rPr>
        <b/>
        <sz val="11"/>
        <color theme="1"/>
        <rFont val="Calibri"/>
        <family val="2"/>
        <charset val="238"/>
        <scheme val="minor"/>
      </rPr>
      <t xml:space="preserve"> Table 5.</t>
    </r>
    <r>
      <rPr>
        <sz val="11"/>
        <color theme="1"/>
        <rFont val="Calibri"/>
        <family val="2"/>
        <charset val="238"/>
        <scheme val="minor"/>
      </rPr>
      <t xml:space="preserve"> Results of Mann-Withney U test in bladder cancer (BC) group and in subgrups divided according to grade or stage.</t>
    </r>
  </si>
  <si>
    <t>HG - high grade</t>
  </si>
  <si>
    <t>LG - low grade</t>
  </si>
  <si>
    <t>HE - high expression</t>
  </si>
  <si>
    <t>LE - low expression</t>
  </si>
  <si>
    <t>ddCt= dCt (tested samples)- dCt (mediane of control group)</t>
  </si>
  <si>
    <t>p&lt;0.001</t>
  </si>
  <si>
    <t>p&lt;0.0001</t>
  </si>
  <si>
    <t>P&lt;0.0001</t>
  </si>
  <si>
    <r>
      <rPr>
        <b/>
        <sz val="11"/>
        <color theme="1"/>
        <rFont val="Calibri"/>
        <family val="2"/>
        <charset val="238"/>
        <scheme val="minor"/>
      </rPr>
      <t>Suplemental Table S5.</t>
    </r>
    <r>
      <rPr>
        <sz val="11"/>
        <color theme="1"/>
        <rFont val="Calibri"/>
        <family val="2"/>
        <charset val="238"/>
        <scheme val="minor"/>
      </rPr>
      <t xml:space="preserve"> ROC characteristics for A) selected miRNAs B) between AUC of different miRNAs </t>
    </r>
  </si>
  <si>
    <t>Bold face representing p-values &lt;0.05.</t>
  </si>
  <si>
    <t>TaT1 p-value</t>
  </si>
  <si>
    <t>T2 p-value</t>
  </si>
  <si>
    <t>HG p-value</t>
  </si>
  <si>
    <t>LG p-value</t>
  </si>
  <si>
    <t>Bold face represents p-value &lt; 0.05</t>
  </si>
  <si>
    <t>Results obtained with Mann-Whitney U test (p-values without *) and  parametric t test (p-values with *).</t>
  </si>
  <si>
    <t>Bold face representing p-values &lt;0.05</t>
  </si>
  <si>
    <t>p&lt;0.05 is considered as significant</t>
  </si>
  <si>
    <t xml:space="preserve">HG p-value </t>
  </si>
  <si>
    <t xml:space="preserve">Ta p-value </t>
  </si>
  <si>
    <t xml:space="preserve">TaT1 p-value </t>
  </si>
  <si>
    <t>BC-bladder cancer, NMIBC-Non-Muscle Invasive BC, MIBC-Muscle Invasive BC  CI-Coincidence Interval</t>
  </si>
  <si>
    <t>miR-130b-3p</t>
  </si>
  <si>
    <t>miR-145-5p</t>
  </si>
  <si>
    <t>miR-205-5p</t>
  </si>
  <si>
    <t>miR-21-5p</t>
  </si>
  <si>
    <t>miR-20a-5p</t>
  </si>
  <si>
    <t>miR-182-5p</t>
  </si>
  <si>
    <t>miR-10a-5p</t>
  </si>
  <si>
    <t>miR-103-5p</t>
  </si>
  <si>
    <t>mir-145-5p</t>
  </si>
  <si>
    <t>mir-205-5p</t>
  </si>
  <si>
    <t>mir-130b-3p</t>
  </si>
  <si>
    <t>mir21-5p</t>
  </si>
  <si>
    <t>mir20-5p</t>
  </si>
  <si>
    <t>mir182-5p</t>
  </si>
  <si>
    <t>mir10a-5p</t>
  </si>
  <si>
    <t>mir103-5p</t>
  </si>
  <si>
    <t>dmiR-145-5p</t>
  </si>
  <si>
    <t>dmiR-205-5p</t>
  </si>
  <si>
    <t>dmiR-130b-3p</t>
  </si>
  <si>
    <t>dmiR-21-5p</t>
  </si>
  <si>
    <t>dmiR-20a-5p</t>
  </si>
  <si>
    <t>dmiR-10a-5p</t>
  </si>
  <si>
    <t>ddmiR-145-5p</t>
  </si>
  <si>
    <t>ddmiR-205-5p</t>
  </si>
  <si>
    <t>ddmiR-130b-3p</t>
  </si>
  <si>
    <t>ddmiR-21-5p</t>
  </si>
  <si>
    <t>ddmiR-20a-5p</t>
  </si>
  <si>
    <t>ddmiR-182-5p</t>
  </si>
  <si>
    <t>ddmiR-10a-5p</t>
  </si>
  <si>
    <t>FCmiR-145-5p</t>
  </si>
  <si>
    <t>FCmiR-205-5p</t>
  </si>
  <si>
    <t>FCmiR-130b-3p</t>
  </si>
  <si>
    <t>FCmiR-21-5p</t>
  </si>
  <si>
    <t>FCmiR-20a-5p</t>
  </si>
  <si>
    <t>FCmiR-182-5p</t>
  </si>
  <si>
    <t>FCmiR-10a-5p</t>
  </si>
  <si>
    <t>hsa-miR-10a</t>
  </si>
  <si>
    <t>hsa-miR-20a</t>
  </si>
  <si>
    <t>hsa-miR-21</t>
  </si>
  <si>
    <t>hsa-mir-103</t>
  </si>
  <si>
    <t>hsa-miR-130b</t>
  </si>
  <si>
    <t>hsa-miR-145</t>
  </si>
  <si>
    <t>hsa-mir-182</t>
  </si>
  <si>
    <t>hsa-miR-205</t>
  </si>
  <si>
    <t>miR-20-5p</t>
  </si>
  <si>
    <t>27.54</t>
  </si>
  <si>
    <t>30.879</t>
  </si>
  <si>
    <t>31.661</t>
  </si>
  <si>
    <t>29.204</t>
  </si>
  <si>
    <t>38.201</t>
  </si>
  <si>
    <t>31.662</t>
  </si>
  <si>
    <t>32.704</t>
  </si>
  <si>
    <t>24.789</t>
  </si>
  <si>
    <t>26.460-28.620</t>
  </si>
  <si>
    <t>29.373-32.387</t>
  </si>
  <si>
    <t>31.425-31.898</t>
  </si>
  <si>
    <t>28.242-30.166</t>
  </si>
  <si>
    <t>37.073-39.329</t>
  </si>
  <si>
    <t>30.924-32.401</t>
  </si>
  <si>
    <t>31.758-33.651</t>
  </si>
  <si>
    <t>23.897-25.681</t>
  </si>
  <si>
    <t>28.135</t>
  </si>
  <si>
    <t>30.21</t>
  </si>
  <si>
    <t>32.151</t>
  </si>
  <si>
    <t>28.012</t>
  </si>
  <si>
    <t>39.142</t>
  </si>
  <si>
    <t>32.432</t>
  </si>
  <si>
    <t>32.15</t>
  </si>
  <si>
    <t>25.38</t>
  </si>
  <si>
    <t>24.769</t>
  </si>
  <si>
    <t>22.551</t>
  </si>
  <si>
    <t>32.381</t>
  </si>
  <si>
    <t>25.3</t>
  </si>
  <si>
    <t>33.632</t>
  </si>
  <si>
    <t>27.109</t>
  </si>
  <si>
    <t>30.255</t>
  </si>
  <si>
    <t>23.771</t>
  </si>
  <si>
    <t>23.981-25.558</t>
  </si>
  <si>
    <t>21.772-23.331</t>
  </si>
  <si>
    <t>31.886-32.875</t>
  </si>
  <si>
    <t>24.318-26.282</t>
  </si>
  <si>
    <t>32.895-34.368</t>
  </si>
  <si>
    <t>26.317-27.901</t>
  </si>
  <si>
    <t>29.455-31.054</t>
  </si>
  <si>
    <t>23.064-24.477</t>
  </si>
  <si>
    <t>24.401</t>
  </si>
  <si>
    <t>21.729</t>
  </si>
  <si>
    <t>32.271</t>
  </si>
  <si>
    <t>24.75</t>
  </si>
  <si>
    <t>33.042</t>
  </si>
  <si>
    <t>26.58</t>
  </si>
  <si>
    <t>30.27</t>
  </si>
  <si>
    <t>23.33</t>
  </si>
  <si>
    <t>24.307</t>
  </si>
  <si>
    <t>21.913</t>
  </si>
  <si>
    <t>32.031</t>
  </si>
  <si>
    <t>24.821</t>
  </si>
  <si>
    <t>33.065</t>
  </si>
  <si>
    <t>26.545</t>
  </si>
  <si>
    <t>29.603</t>
  </si>
  <si>
    <t>23.172</t>
  </si>
  <si>
    <t>23.689-24.924</t>
  </si>
  <si>
    <t>21.109-22.718</t>
  </si>
  <si>
    <t>31.446-32.616</t>
  </si>
  <si>
    <t>23.985-25.658</t>
  </si>
  <si>
    <t>32.161-33.967</t>
  </si>
  <si>
    <t>25.586-27.503</t>
  </si>
  <si>
    <t>28.721-30.485</t>
  </si>
  <si>
    <t>22.422-23.922</t>
  </si>
  <si>
    <t>24.352</t>
  </si>
  <si>
    <t>21.568</t>
  </si>
  <si>
    <t>31.782</t>
  </si>
  <si>
    <t>24.51</t>
  </si>
  <si>
    <t>32.871</t>
  </si>
  <si>
    <t>25.901</t>
  </si>
  <si>
    <t>29.75</t>
  </si>
  <si>
    <t>22.89</t>
  </si>
  <si>
    <t>25.72</t>
  </si>
  <si>
    <t>23.862</t>
  </si>
  <si>
    <t>33.098</t>
  </si>
  <si>
    <t>26.284</t>
  </si>
  <si>
    <t>34.798</t>
  </si>
  <si>
    <t>28.269</t>
  </si>
  <si>
    <t>31.596</t>
  </si>
  <si>
    <t>25.001</t>
  </si>
  <si>
    <t>23.588-27.852</t>
  </si>
  <si>
    <t>22.184-25.539</t>
  </si>
  <si>
    <t>32.194-34.001</t>
  </si>
  <si>
    <t>23.697-28.871</t>
  </si>
  <si>
    <t>26.898-29.641</t>
  </si>
  <si>
    <t>30.013-33.179</t>
  </si>
  <si>
    <t>23.543-26.459</t>
  </si>
  <si>
    <t>24.644</t>
  </si>
  <si>
    <t>23.257</t>
  </si>
  <si>
    <t>32.549</t>
  </si>
  <si>
    <t>25.57</t>
  </si>
  <si>
    <t>35.141</t>
  </si>
  <si>
    <t>27.88</t>
  </si>
  <si>
    <t>31.355</t>
  </si>
  <si>
    <t>24.135</t>
  </si>
  <si>
    <t>0.073733</t>
  </si>
  <si>
    <t>0.000005</t>
  </si>
  <si>
    <t>0.000048</t>
  </si>
  <si>
    <t>rt-PCR information</t>
  </si>
  <si>
    <t>p=0.0522</t>
  </si>
  <si>
    <t>0.0001</t>
  </si>
  <si>
    <t>p-value  for Chi^2</t>
  </si>
  <si>
    <t>p-value for Chi^2</t>
  </si>
  <si>
    <r>
      <t>Suplemental Table S3.</t>
    </r>
    <r>
      <rPr>
        <sz val="12"/>
        <color theme="1"/>
        <rFont val="Times New Roman"/>
        <family val="1"/>
        <charset val="238"/>
      </rPr>
      <t xml:space="preserve"> Experimental details of the rt-PCR analyses according to the checklist of the MIQE Giudelines (minimum information for the publication of real-time quantitative PCR experiments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</si>
</sst>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"/>
    <numFmt numFmtId="166" formatCode="0.0000"/>
    <numFmt numFmtId="167" formatCode="0.000000"/>
    <numFmt numFmtId="168" formatCode="##.00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rgb="FF333333"/>
      <name val="Arial"/>
      <family val="2"/>
      <charset val="238"/>
    </font>
    <font>
      <sz val="10"/>
      <color rgb="FF333333"/>
      <name val="Segoe U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2" xfId="0" applyBorder="1"/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left" indent="6"/>
    </xf>
    <xf numFmtId="165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/>
    <xf numFmtId="164" fontId="0" fillId="0" borderId="7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1" fillId="0" borderId="4" xfId="0" applyFont="1" applyBorder="1"/>
    <xf numFmtId="0" fontId="0" fillId="0" borderId="15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8" xfId="0" applyBorder="1"/>
    <xf numFmtId="0" fontId="0" fillId="0" borderId="1" xfId="0" applyFill="1" applyBorder="1" applyAlignment="1">
      <alignment horizontal="center"/>
    </xf>
    <xf numFmtId="0" fontId="1" fillId="0" borderId="18" xfId="0" applyFont="1" applyBorder="1"/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3" xfId="0" applyFont="1" applyBorder="1"/>
    <xf numFmtId="0" fontId="1" fillId="0" borderId="7" xfId="0" applyFont="1" applyBorder="1"/>
    <xf numFmtId="0" fontId="0" fillId="0" borderId="3" xfId="0" applyBorder="1" applyAlignment="1">
      <alignment horizontal="left"/>
    </xf>
    <xf numFmtId="0" fontId="0" fillId="0" borderId="7" xfId="0" applyBorder="1"/>
    <xf numFmtId="0" fontId="1" fillId="0" borderId="1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21" xfId="0" applyBorder="1"/>
    <xf numFmtId="0" fontId="0" fillId="0" borderId="21" xfId="0" applyBorder="1" applyAlignment="1">
      <alignment horizontal="center"/>
    </xf>
    <xf numFmtId="0" fontId="1" fillId="0" borderId="1" xfId="0" applyFont="1" applyBorder="1"/>
    <xf numFmtId="0" fontId="1" fillId="0" borderId="3" xfId="0" applyFont="1" applyBorder="1"/>
    <xf numFmtId="0" fontId="0" fillId="0" borderId="23" xfId="0" applyBorder="1" applyAlignment="1">
      <alignment horizontal="center"/>
    </xf>
    <xf numFmtId="166" fontId="0" fillId="0" borderId="3" xfId="0" applyNumberFormat="1" applyBorder="1" applyAlignment="1">
      <alignment horizontal="center"/>
    </xf>
    <xf numFmtId="0" fontId="0" fillId="0" borderId="6" xfId="0" applyBorder="1"/>
    <xf numFmtId="0" fontId="4" fillId="0" borderId="4" xfId="1" applyNumberFormat="1" applyFont="1" applyBorder="1" applyAlignment="1">
      <alignment horizontal="center" vertical="center"/>
    </xf>
    <xf numFmtId="0" fontId="0" fillId="2" borderId="6" xfId="0" applyFill="1" applyBorder="1"/>
    <xf numFmtId="0" fontId="0" fillId="0" borderId="17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/>
    <xf numFmtId="0" fontId="4" fillId="0" borderId="22" xfId="1" applyNumberFormat="1" applyFont="1" applyBorder="1" applyAlignment="1">
      <alignment horizontal="center" vertical="center"/>
    </xf>
    <xf numFmtId="167" fontId="3" fillId="0" borderId="23" xfId="1" applyNumberFormat="1" applyFont="1" applyBorder="1" applyAlignment="1">
      <alignment horizontal="center" vertical="center"/>
    </xf>
    <xf numFmtId="167" fontId="3" fillId="0" borderId="24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 vertical="center"/>
    </xf>
    <xf numFmtId="166" fontId="1" fillId="0" borderId="3" xfId="0" applyNumberFormat="1" applyFont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166" fontId="1" fillId="0" borderId="7" xfId="0" applyNumberFormat="1" applyFont="1" applyFill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/>
    <xf numFmtId="0" fontId="1" fillId="0" borderId="8" xfId="0" applyFont="1" applyBorder="1"/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8" xfId="0" applyBorder="1"/>
    <xf numFmtId="0" fontId="1" fillId="0" borderId="6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2" xfId="0" applyBorder="1"/>
    <xf numFmtId="167" fontId="3" fillId="0" borderId="35" xfId="1" applyNumberFormat="1" applyFont="1" applyBorder="1" applyAlignment="1">
      <alignment horizontal="center" vertical="center"/>
    </xf>
    <xf numFmtId="0" fontId="4" fillId="0" borderId="38" xfId="1" applyNumberFormat="1" applyFont="1" applyBorder="1" applyAlignment="1">
      <alignment horizontal="center" vertical="center"/>
    </xf>
    <xf numFmtId="0" fontId="4" fillId="0" borderId="32" xfId="1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9" fillId="0" borderId="30" xfId="0" applyFont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167" fontId="10" fillId="0" borderId="23" xfId="1" applyNumberFormat="1" applyFont="1" applyBorder="1" applyAlignment="1">
      <alignment horizontal="center" vertical="center"/>
    </xf>
    <xf numFmtId="167" fontId="10" fillId="0" borderId="24" xfId="1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2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1" fillId="0" borderId="16" xfId="0" applyFont="1" applyBorder="1"/>
    <xf numFmtId="0" fontId="0" fillId="0" borderId="16" xfId="0" applyBorder="1"/>
    <xf numFmtId="0" fontId="11" fillId="0" borderId="15" xfId="0" applyFont="1" applyBorder="1"/>
    <xf numFmtId="0" fontId="0" fillId="0" borderId="15" xfId="0" applyBorder="1"/>
    <xf numFmtId="0" fontId="11" fillId="0" borderId="36" xfId="0" applyFont="1" applyBorder="1"/>
    <xf numFmtId="0" fontId="0" fillId="0" borderId="36" xfId="0" applyBorder="1"/>
    <xf numFmtId="0" fontId="0" fillId="0" borderId="45" xfId="0" applyBorder="1"/>
    <xf numFmtId="0" fontId="0" fillId="0" borderId="14" xfId="0" applyBorder="1"/>
    <xf numFmtId="0" fontId="1" fillId="0" borderId="23" xfId="0" applyFont="1" applyBorder="1"/>
    <xf numFmtId="0" fontId="1" fillId="0" borderId="35" xfId="0" applyFont="1" applyBorder="1"/>
    <xf numFmtId="0" fontId="12" fillId="0" borderId="45" xfId="0" applyFont="1" applyBorder="1"/>
    <xf numFmtId="0" fontId="0" fillId="0" borderId="0" xfId="0" applyFill="1" applyBorder="1"/>
    <xf numFmtId="164" fontId="0" fillId="0" borderId="23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0" fontId="0" fillId="0" borderId="38" xfId="0" applyBorder="1" applyAlignment="1">
      <alignment horizontal="center"/>
    </xf>
    <xf numFmtId="0" fontId="4" fillId="0" borderId="55" xfId="1" applyNumberFormat="1" applyFont="1" applyBorder="1" applyAlignment="1">
      <alignment horizontal="center" vertical="center"/>
    </xf>
    <xf numFmtId="0" fontId="1" fillId="0" borderId="51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4" borderId="0" xfId="0" applyFill="1"/>
    <xf numFmtId="0" fontId="0" fillId="0" borderId="0" xfId="0" applyFill="1"/>
    <xf numFmtId="168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right" vertical="top"/>
    </xf>
    <xf numFmtId="2" fontId="0" fillId="0" borderId="0" xfId="0" applyNumberFormat="1"/>
    <xf numFmtId="168" fontId="0" fillId="0" borderId="0" xfId="0" applyNumberFormat="1" applyFill="1" applyAlignment="1" applyProtection="1">
      <alignment vertical="top"/>
    </xf>
    <xf numFmtId="168" fontId="0" fillId="0" borderId="0" xfId="0" applyNumberFormat="1" applyAlignment="1" applyProtection="1">
      <alignment horizontal="right" vertical="top"/>
    </xf>
    <xf numFmtId="0" fontId="14" fillId="0" borderId="0" xfId="0" applyFont="1" applyFill="1" applyBorder="1"/>
    <xf numFmtId="168" fontId="0" fillId="0" borderId="0" xfId="0" applyNumberFormat="1" applyBorder="1" applyAlignment="1" applyProtection="1">
      <alignment vertical="top"/>
    </xf>
    <xf numFmtId="0" fontId="0" fillId="0" borderId="0" xfId="0" applyFont="1" applyFill="1"/>
    <xf numFmtId="168" fontId="0" fillId="0" borderId="0" xfId="0" applyNumberFormat="1" applyFill="1"/>
    <xf numFmtId="0" fontId="15" fillId="0" borderId="0" xfId="0" applyFont="1" applyAlignment="1">
      <alignment horizontal="right" vertical="center" readingOrder="1"/>
    </xf>
    <xf numFmtId="168" fontId="0" fillId="0" borderId="0" xfId="0" applyNumberFormat="1" applyFill="1" applyBorder="1" applyAlignment="1" applyProtection="1">
      <alignment vertical="top"/>
    </xf>
    <xf numFmtId="168" fontId="17" fillId="0" borderId="0" xfId="0" applyNumberFormat="1" applyFont="1" applyAlignment="1">
      <alignment horizontal="center" vertical="center" readingOrder="1"/>
    </xf>
    <xf numFmtId="0" fontId="1" fillId="3" borderId="50" xfId="0" applyFont="1" applyFill="1" applyBorder="1"/>
    <xf numFmtId="0" fontId="1" fillId="0" borderId="45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4" fillId="0" borderId="9" xfId="1" applyNumberFormat="1" applyFont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left" vertical="center"/>
    </xf>
    <xf numFmtId="0" fontId="18" fillId="0" borderId="39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167" fontId="10" fillId="0" borderId="36" xfId="1" applyNumberFormat="1" applyFont="1" applyBorder="1" applyAlignment="1">
      <alignment horizontal="center" vertical="center"/>
    </xf>
    <xf numFmtId="167" fontId="10" fillId="0" borderId="35" xfId="1" applyNumberFormat="1" applyFont="1" applyBorder="1" applyAlignment="1">
      <alignment horizontal="center" vertical="center"/>
    </xf>
    <xf numFmtId="167" fontId="10" fillId="0" borderId="37" xfId="1" applyNumberFormat="1" applyFont="1" applyBorder="1" applyAlignment="1">
      <alignment horizontal="center" vertical="center"/>
    </xf>
    <xf numFmtId="167" fontId="10" fillId="0" borderId="14" xfId="1" applyNumberFormat="1" applyFont="1" applyBorder="1" applyAlignment="1">
      <alignment horizontal="center" vertical="center"/>
    </xf>
    <xf numFmtId="167" fontId="10" fillId="0" borderId="33" xfId="1" applyNumberFormat="1" applyFont="1" applyBorder="1" applyAlignment="1">
      <alignment horizontal="center" vertical="center"/>
    </xf>
    <xf numFmtId="167" fontId="10" fillId="0" borderId="25" xfId="1" applyNumberFormat="1" applyFont="1" applyBorder="1" applyAlignment="1">
      <alignment horizontal="center" vertical="center"/>
    </xf>
    <xf numFmtId="167" fontId="10" fillId="0" borderId="34" xfId="1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14" fillId="0" borderId="30" xfId="1" applyNumberFormat="1" applyFont="1" applyFill="1" applyBorder="1" applyAlignment="1">
      <alignment horizontal="left" vertical="center"/>
    </xf>
    <xf numFmtId="0" fontId="1" fillId="0" borderId="0" xfId="0" applyFont="1" applyFill="1"/>
    <xf numFmtId="0" fontId="13" fillId="0" borderId="0" xfId="0" applyFont="1" applyFill="1"/>
    <xf numFmtId="0" fontId="9" fillId="0" borderId="0" xfId="0" applyFont="1" applyFill="1" applyBorder="1" applyAlignment="1"/>
    <xf numFmtId="0" fontId="13" fillId="0" borderId="0" xfId="0" applyFont="1" applyFill="1" applyBorder="1" applyAlignment="1"/>
    <xf numFmtId="0" fontId="13" fillId="0" borderId="0" xfId="0" applyFont="1" applyFill="1" applyBorder="1"/>
    <xf numFmtId="168" fontId="15" fillId="0" borderId="0" xfId="0" applyNumberFormat="1" applyFont="1" applyFill="1" applyAlignment="1">
      <alignment horizontal="right" vertical="center" readingOrder="1"/>
    </xf>
    <xf numFmtId="2" fontId="9" fillId="0" borderId="0" xfId="0" applyNumberFormat="1" applyFont="1" applyFill="1"/>
    <xf numFmtId="0" fontId="9" fillId="0" borderId="40" xfId="0" applyFont="1" applyFill="1" applyBorder="1" applyAlignment="1">
      <alignment horizontal="center"/>
    </xf>
    <xf numFmtId="0" fontId="14" fillId="3" borderId="14" xfId="1" applyNumberFormat="1" applyFont="1" applyFill="1" applyBorder="1" applyAlignment="1">
      <alignment horizontal="center" vertical="center"/>
    </xf>
    <xf numFmtId="0" fontId="14" fillId="3" borderId="40" xfId="1" applyNumberFormat="1" applyFont="1" applyFill="1" applyBorder="1" applyAlignment="1">
      <alignment horizontal="center" vertical="center"/>
    </xf>
    <xf numFmtId="0" fontId="0" fillId="3" borderId="21" xfId="0" applyFont="1" applyFill="1" applyBorder="1"/>
    <xf numFmtId="0" fontId="0" fillId="0" borderId="51" xfId="0" applyFont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36" xfId="0" applyFont="1" applyFill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14" fillId="0" borderId="26" xfId="1" applyNumberFormat="1" applyFont="1" applyBorder="1" applyAlignment="1">
      <alignment horizontal="center" vertical="center"/>
    </xf>
    <xf numFmtId="0" fontId="14" fillId="0" borderId="27" xfId="1" applyNumberFormat="1" applyFont="1" applyBorder="1" applyAlignment="1">
      <alignment horizontal="center" vertical="center"/>
    </xf>
    <xf numFmtId="0" fontId="14" fillId="0" borderId="54" xfId="1" applyNumberFormat="1" applyFont="1" applyBorder="1" applyAlignment="1">
      <alignment horizontal="center" vertical="center"/>
    </xf>
    <xf numFmtId="0" fontId="14" fillId="3" borderId="35" xfId="1" applyNumberFormat="1" applyFont="1" applyFill="1" applyBorder="1" applyAlignment="1">
      <alignment horizontal="center" vertical="center"/>
    </xf>
    <xf numFmtId="0" fontId="14" fillId="0" borderId="49" xfId="1" applyNumberFormat="1" applyFont="1" applyBorder="1" applyAlignment="1">
      <alignment horizontal="center" vertical="center"/>
    </xf>
    <xf numFmtId="0" fontId="14" fillId="3" borderId="37" xfId="1" applyNumberFormat="1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/>
    <xf numFmtId="0" fontId="0" fillId="0" borderId="28" xfId="0" applyFont="1" applyBorder="1"/>
    <xf numFmtId="0" fontId="0" fillId="0" borderId="0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166" fontId="0" fillId="0" borderId="42" xfId="0" applyNumberFormat="1" applyFont="1" applyBorder="1" applyAlignment="1">
      <alignment horizontal="center"/>
    </xf>
    <xf numFmtId="0" fontId="0" fillId="0" borderId="45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47" xfId="0" applyFont="1" applyBorder="1" applyAlignment="1">
      <alignment horizontal="center"/>
    </xf>
    <xf numFmtId="0" fontId="0" fillId="0" borderId="46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1" xfId="0" applyFont="1" applyBorder="1" applyAlignment="1">
      <alignment horizontal="left"/>
    </xf>
    <xf numFmtId="0" fontId="0" fillId="0" borderId="11" xfId="0" applyFont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14" fillId="0" borderId="0" xfId="1" applyNumberFormat="1" applyFont="1" applyBorder="1" applyAlignment="1">
      <alignment horizontal="center" vertical="center"/>
    </xf>
    <xf numFmtId="0" fontId="14" fillId="0" borderId="21" xfId="1" applyNumberFormat="1" applyFont="1" applyBorder="1" applyAlignment="1">
      <alignment horizontal="center" vertical="center"/>
    </xf>
    <xf numFmtId="0" fontId="0" fillId="0" borderId="43" xfId="0" applyFont="1" applyBorder="1" applyAlignment="1">
      <alignment horizontal="center"/>
    </xf>
    <xf numFmtId="0" fontId="14" fillId="0" borderId="18" xfId="1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40" xfId="0" applyFont="1" applyBorder="1" applyAlignment="1">
      <alignment horizontal="center"/>
    </xf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showGridLines="0" topLeftCell="C1" workbookViewId="0">
      <selection activeCell="B1" sqref="B1:N25"/>
    </sheetView>
  </sheetViews>
  <sheetFormatPr defaultRowHeight="15" x14ac:dyDescent="0.25"/>
  <cols>
    <col min="2" max="2" width="22" customWidth="1"/>
    <col min="3" max="3" width="9.140625" style="1"/>
    <col min="4" max="4" width="24.140625" style="1" customWidth="1"/>
    <col min="5" max="5" width="13.140625" style="1" customWidth="1"/>
    <col min="6" max="6" width="16.5703125" style="1" customWidth="1"/>
    <col min="7" max="7" width="10.140625" customWidth="1"/>
    <col min="8" max="8" width="21.5703125" customWidth="1"/>
    <col min="9" max="9" width="10.140625" customWidth="1"/>
    <col min="10" max="10" width="16" customWidth="1"/>
    <col min="11" max="11" width="11.28515625" customWidth="1"/>
    <col min="12" max="12" width="21.140625" customWidth="1"/>
    <col min="14" max="14" width="16.7109375" style="1" customWidth="1"/>
  </cols>
  <sheetData>
    <row r="1" spans="1:14" ht="15.75" thickBot="1" x14ac:dyDescent="0.3">
      <c r="B1" s="3" t="s">
        <v>567</v>
      </c>
      <c r="K1" s="3"/>
      <c r="L1" s="3"/>
      <c r="M1" s="3"/>
      <c r="N1" s="4"/>
    </row>
    <row r="2" spans="1:14" ht="15.75" thickBot="1" x14ac:dyDescent="0.3">
      <c r="A2" s="5"/>
      <c r="B2" s="32"/>
      <c r="C2" s="24"/>
      <c r="D2" s="24" t="s">
        <v>12</v>
      </c>
      <c r="E2" s="24"/>
      <c r="F2" s="25"/>
      <c r="G2" s="24"/>
      <c r="H2" s="24" t="s">
        <v>13</v>
      </c>
      <c r="I2" s="24"/>
      <c r="J2" s="25"/>
      <c r="K2" s="1"/>
      <c r="L2" s="1" t="s">
        <v>14</v>
      </c>
      <c r="M2" s="1"/>
      <c r="N2" s="25"/>
    </row>
    <row r="3" spans="1:14" ht="15.75" thickBot="1" x14ac:dyDescent="0.3">
      <c r="B3" s="8"/>
      <c r="C3" s="27" t="s">
        <v>6</v>
      </c>
      <c r="D3" s="27" t="s">
        <v>657</v>
      </c>
      <c r="E3" s="27" t="s">
        <v>7</v>
      </c>
      <c r="F3" s="25" t="s">
        <v>831</v>
      </c>
      <c r="G3" s="22" t="s">
        <v>6</v>
      </c>
      <c r="H3" s="22" t="s">
        <v>657</v>
      </c>
      <c r="I3" s="22" t="s">
        <v>7</v>
      </c>
      <c r="J3" s="23" t="s">
        <v>832</v>
      </c>
      <c r="K3" s="9" t="s">
        <v>6</v>
      </c>
      <c r="L3" s="9" t="s">
        <v>657</v>
      </c>
      <c r="M3" s="9" t="s">
        <v>7</v>
      </c>
      <c r="N3" s="9" t="s">
        <v>832</v>
      </c>
    </row>
    <row r="4" spans="1:14" x14ac:dyDescent="0.25">
      <c r="B4" s="7" t="s">
        <v>9</v>
      </c>
      <c r="C4" s="10">
        <v>-0.56999999999999995</v>
      </c>
      <c r="D4" s="10" t="s">
        <v>345</v>
      </c>
      <c r="E4" s="10" t="s">
        <v>206</v>
      </c>
      <c r="F4" s="12" t="s">
        <v>373</v>
      </c>
      <c r="G4" s="10">
        <v>-0.81599999999999995</v>
      </c>
      <c r="H4" s="10" t="s">
        <v>386</v>
      </c>
      <c r="I4" s="10" t="s">
        <v>284</v>
      </c>
      <c r="J4" s="12" t="s">
        <v>268</v>
      </c>
      <c r="K4" s="10">
        <v>2.9000000000000001E-2</v>
      </c>
      <c r="L4" s="10" t="s">
        <v>299</v>
      </c>
      <c r="M4" s="10" t="s">
        <v>316</v>
      </c>
      <c r="N4" s="12" t="s">
        <v>316</v>
      </c>
    </row>
    <row r="5" spans="1:14" ht="17.25" customHeight="1" x14ac:dyDescent="0.25">
      <c r="B5" s="7" t="s">
        <v>0</v>
      </c>
      <c r="C5" s="10">
        <v>0.26600000000000001</v>
      </c>
      <c r="D5" s="10" t="s">
        <v>346</v>
      </c>
      <c r="E5" s="26" t="s">
        <v>361</v>
      </c>
      <c r="F5" s="13" t="s">
        <v>361</v>
      </c>
      <c r="G5" s="10">
        <v>-2E-3</v>
      </c>
      <c r="H5" s="10" t="s">
        <v>387</v>
      </c>
      <c r="I5" s="17" t="s">
        <v>285</v>
      </c>
      <c r="J5" s="13" t="s">
        <v>269</v>
      </c>
      <c r="K5" s="10">
        <v>6.8000000000000005E-2</v>
      </c>
      <c r="L5" s="10" t="s">
        <v>300</v>
      </c>
      <c r="M5" s="26" t="s">
        <v>317</v>
      </c>
      <c r="N5" s="13" t="s">
        <v>333</v>
      </c>
    </row>
    <row r="6" spans="1:14" x14ac:dyDescent="0.25">
      <c r="B6" s="7" t="s">
        <v>8</v>
      </c>
      <c r="C6" s="10"/>
      <c r="D6" s="10"/>
      <c r="E6" s="19"/>
      <c r="F6" s="12"/>
      <c r="G6" s="10"/>
      <c r="H6" s="10"/>
      <c r="I6" s="18"/>
      <c r="J6" s="14"/>
      <c r="K6" s="10"/>
      <c r="L6" s="10"/>
      <c r="M6" s="18"/>
      <c r="N6" s="13"/>
    </row>
    <row r="7" spans="1:14" x14ac:dyDescent="0.25">
      <c r="B7" s="7" t="s">
        <v>10</v>
      </c>
      <c r="C7" s="10">
        <v>-1.2999999999999999E-2</v>
      </c>
      <c r="D7" s="10" t="s">
        <v>347</v>
      </c>
      <c r="E7" s="18" t="s">
        <v>362</v>
      </c>
      <c r="F7" s="12" t="s">
        <v>374</v>
      </c>
      <c r="G7" s="10">
        <v>0.73799999999999999</v>
      </c>
      <c r="H7" s="10" t="s">
        <v>388</v>
      </c>
      <c r="I7" s="19" t="s">
        <v>286</v>
      </c>
      <c r="J7" s="12" t="s">
        <v>270</v>
      </c>
      <c r="K7" s="10">
        <v>-1.3879999999999999</v>
      </c>
      <c r="L7" s="10" t="s">
        <v>301</v>
      </c>
      <c r="M7" s="19" t="s">
        <v>318</v>
      </c>
      <c r="N7" s="13" t="s">
        <v>194</v>
      </c>
    </row>
    <row r="8" spans="1:14" x14ac:dyDescent="0.25">
      <c r="B8" s="7" t="s">
        <v>11</v>
      </c>
      <c r="C8" s="10">
        <v>1.821</v>
      </c>
      <c r="D8" s="10" t="s">
        <v>348</v>
      </c>
      <c r="E8" s="19" t="s">
        <v>164</v>
      </c>
      <c r="F8" s="12" t="s">
        <v>375</v>
      </c>
      <c r="G8" s="10">
        <v>-0.76600000000000001</v>
      </c>
      <c r="H8" s="10" t="s">
        <v>389</v>
      </c>
      <c r="I8" s="18" t="s">
        <v>287</v>
      </c>
      <c r="J8" s="13" t="s">
        <v>271</v>
      </c>
      <c r="K8" s="10">
        <v>1.109</v>
      </c>
      <c r="L8" s="10" t="s">
        <v>302</v>
      </c>
      <c r="M8" s="19" t="s">
        <v>319</v>
      </c>
      <c r="N8" s="13" t="s">
        <v>317</v>
      </c>
    </row>
    <row r="9" spans="1:14" x14ac:dyDescent="0.25">
      <c r="B9" s="7" t="s">
        <v>2</v>
      </c>
      <c r="C9" s="10">
        <v>1.1200000000000001</v>
      </c>
      <c r="D9" s="10" t="s">
        <v>349</v>
      </c>
      <c r="E9" s="10" t="s">
        <v>363</v>
      </c>
      <c r="F9" s="12" t="s">
        <v>376</v>
      </c>
      <c r="G9" s="10">
        <v>-0.66900000000000004</v>
      </c>
      <c r="H9" s="10" t="s">
        <v>390</v>
      </c>
      <c r="I9" s="10" t="s">
        <v>279</v>
      </c>
      <c r="J9" s="12" t="s">
        <v>272</v>
      </c>
      <c r="K9" s="10">
        <v>0.874</v>
      </c>
      <c r="L9" s="10" t="s">
        <v>303</v>
      </c>
      <c r="M9" s="10" t="s">
        <v>320</v>
      </c>
      <c r="N9" s="12" t="s">
        <v>334</v>
      </c>
    </row>
    <row r="10" spans="1:14" x14ac:dyDescent="0.25">
      <c r="B10" s="7" t="s">
        <v>3</v>
      </c>
      <c r="C10" s="10">
        <v>2.85</v>
      </c>
      <c r="D10" s="10" t="s">
        <v>350</v>
      </c>
      <c r="E10" s="19" t="s">
        <v>364</v>
      </c>
      <c r="F10" s="13" t="s">
        <v>361</v>
      </c>
      <c r="G10" s="10">
        <v>-1.615</v>
      </c>
      <c r="H10" s="10" t="s">
        <v>391</v>
      </c>
      <c r="I10" s="19" t="s">
        <v>288</v>
      </c>
      <c r="J10" s="13" t="s">
        <v>273</v>
      </c>
      <c r="K10" s="10">
        <v>1.7749999999999999</v>
      </c>
      <c r="L10" s="10" t="s">
        <v>304</v>
      </c>
      <c r="M10" s="19" t="s">
        <v>321</v>
      </c>
      <c r="N10" s="31" t="s">
        <v>335</v>
      </c>
    </row>
    <row r="11" spans="1:14" ht="15.75" thickBot="1" x14ac:dyDescent="0.3">
      <c r="B11" s="8" t="s">
        <v>1</v>
      </c>
      <c r="C11" s="11">
        <v>0.37</v>
      </c>
      <c r="D11" s="11" t="s">
        <v>351</v>
      </c>
      <c r="E11" s="11" t="s">
        <v>108</v>
      </c>
      <c r="F11" s="16" t="s">
        <v>377</v>
      </c>
      <c r="G11" s="11">
        <v>0.10100000000000001</v>
      </c>
      <c r="H11" s="11" t="s">
        <v>392</v>
      </c>
      <c r="I11" s="11" t="s">
        <v>289</v>
      </c>
      <c r="J11" s="29" t="s">
        <v>274</v>
      </c>
      <c r="K11" s="11">
        <v>-7.0000000000000007E-2</v>
      </c>
      <c r="L11" s="11" t="s">
        <v>305</v>
      </c>
      <c r="M11" s="11" t="s">
        <v>322</v>
      </c>
      <c r="N11" s="16" t="s">
        <v>336</v>
      </c>
    </row>
    <row r="12" spans="1:14" x14ac:dyDescent="0.25">
      <c r="B12" s="7" t="s">
        <v>4</v>
      </c>
      <c r="C12" s="10">
        <v>-1.28</v>
      </c>
      <c r="D12" s="10" t="s">
        <v>352</v>
      </c>
      <c r="E12" s="19" t="s">
        <v>365</v>
      </c>
      <c r="F12" s="12" t="s">
        <v>378</v>
      </c>
      <c r="G12" s="7"/>
      <c r="H12" s="5"/>
      <c r="I12" s="7"/>
      <c r="J12" s="7"/>
      <c r="K12" s="10">
        <v>-2.2290000000000001</v>
      </c>
      <c r="L12" s="10" t="s">
        <v>306</v>
      </c>
      <c r="M12" s="19" t="s">
        <v>323</v>
      </c>
      <c r="N12" s="31" t="s">
        <v>234</v>
      </c>
    </row>
    <row r="13" spans="1:14" ht="15.75" thickBot="1" x14ac:dyDescent="0.3">
      <c r="B13" s="8" t="s">
        <v>5</v>
      </c>
      <c r="C13" s="11">
        <v>2.16</v>
      </c>
      <c r="D13" s="11" t="s">
        <v>353</v>
      </c>
      <c r="E13" s="20" t="s">
        <v>366</v>
      </c>
      <c r="F13" s="16" t="s">
        <v>379</v>
      </c>
      <c r="G13" s="11">
        <v>-1.7170000000000001</v>
      </c>
      <c r="H13" s="11" t="s">
        <v>393</v>
      </c>
      <c r="I13" s="20" t="s">
        <v>290</v>
      </c>
      <c r="J13" s="15" t="s">
        <v>275</v>
      </c>
      <c r="K13" s="11"/>
      <c r="L13" s="11"/>
      <c r="M13" s="11"/>
      <c r="N13" s="16"/>
    </row>
    <row r="14" spans="1:14" x14ac:dyDescent="0.25">
      <c r="B14" s="7" t="s">
        <v>648</v>
      </c>
      <c r="C14" s="10">
        <v>2.9999999999999997E-4</v>
      </c>
      <c r="D14" s="10" t="s">
        <v>354</v>
      </c>
      <c r="E14" s="19" t="s">
        <v>367</v>
      </c>
      <c r="F14" s="12" t="s">
        <v>380</v>
      </c>
      <c r="G14" s="10">
        <v>-1.9E-2</v>
      </c>
      <c r="H14" s="10" t="s">
        <v>394</v>
      </c>
      <c r="I14" s="18" t="s">
        <v>291</v>
      </c>
      <c r="J14" s="12" t="s">
        <v>276</v>
      </c>
      <c r="K14" s="10">
        <v>1E-4</v>
      </c>
      <c r="L14" s="10" t="s">
        <v>307</v>
      </c>
      <c r="M14" s="18" t="s">
        <v>324</v>
      </c>
      <c r="N14" s="12" t="s">
        <v>337</v>
      </c>
    </row>
    <row r="15" spans="1:14" x14ac:dyDescent="0.25">
      <c r="B15" s="7" t="s">
        <v>649</v>
      </c>
      <c r="C15" s="10">
        <v>0.12</v>
      </c>
      <c r="D15" s="10" t="s">
        <v>355</v>
      </c>
      <c r="E15" s="19" t="s">
        <v>368</v>
      </c>
      <c r="F15" s="12" t="s">
        <v>381</v>
      </c>
      <c r="G15" s="10">
        <v>-0.16700000000000001</v>
      </c>
      <c r="H15" s="10" t="s">
        <v>395</v>
      </c>
      <c r="I15" s="18" t="s">
        <v>292</v>
      </c>
      <c r="J15" s="12" t="s">
        <v>101</v>
      </c>
      <c r="K15" s="10">
        <v>4.5999999999999999E-2</v>
      </c>
      <c r="L15" s="10" t="s">
        <v>308</v>
      </c>
      <c r="M15" s="18" t="s">
        <v>325</v>
      </c>
      <c r="N15" s="12" t="s">
        <v>338</v>
      </c>
    </row>
    <row r="16" spans="1:14" x14ac:dyDescent="0.25">
      <c r="B16" s="7" t="s">
        <v>650</v>
      </c>
      <c r="C16" s="10">
        <v>2.9999999999999997E-4</v>
      </c>
      <c r="D16" s="10" t="s">
        <v>309</v>
      </c>
      <c r="E16" s="10" t="s">
        <v>369</v>
      </c>
      <c r="F16" s="12" t="s">
        <v>382</v>
      </c>
      <c r="G16" s="10">
        <v>2.9999999999999997E-4</v>
      </c>
      <c r="H16" s="10" t="s">
        <v>396</v>
      </c>
      <c r="I16" s="10" t="s">
        <v>293</v>
      </c>
      <c r="J16" s="12" t="s">
        <v>277</v>
      </c>
      <c r="K16" s="10">
        <v>-2.0000000000000001E-4</v>
      </c>
      <c r="L16" s="10" t="s">
        <v>309</v>
      </c>
      <c r="M16" s="10" t="s">
        <v>326</v>
      </c>
      <c r="N16" s="12" t="s">
        <v>339</v>
      </c>
    </row>
    <row r="17" spans="1:14" x14ac:dyDescent="0.25">
      <c r="B17" s="7" t="s">
        <v>651</v>
      </c>
      <c r="C17" s="10">
        <v>9.0000000000000006E-5</v>
      </c>
      <c r="D17" s="10" t="s">
        <v>356</v>
      </c>
      <c r="E17" s="19" t="s">
        <v>367</v>
      </c>
      <c r="F17" s="12" t="s">
        <v>380</v>
      </c>
      <c r="G17" s="10">
        <v>4.0000000000000002E-4</v>
      </c>
      <c r="H17" s="10" t="s">
        <v>397</v>
      </c>
      <c r="I17" s="18" t="s">
        <v>294</v>
      </c>
      <c r="J17" s="12" t="s">
        <v>278</v>
      </c>
      <c r="K17" s="10">
        <v>3.0000000000000001E-5</v>
      </c>
      <c r="L17" s="10" t="s">
        <v>310</v>
      </c>
      <c r="M17" s="18" t="s">
        <v>327</v>
      </c>
      <c r="N17" s="12" t="s">
        <v>340</v>
      </c>
    </row>
    <row r="18" spans="1:14" x14ac:dyDescent="0.25">
      <c r="B18" s="7" t="s">
        <v>652</v>
      </c>
      <c r="C18" s="10">
        <v>-1.2999999999999999E-4</v>
      </c>
      <c r="D18" s="10" t="s">
        <v>311</v>
      </c>
      <c r="E18" s="10" t="s">
        <v>328</v>
      </c>
      <c r="F18" s="12" t="s">
        <v>341</v>
      </c>
      <c r="G18" s="10">
        <v>1.9999999999999999E-6</v>
      </c>
      <c r="H18" s="10" t="s">
        <v>398</v>
      </c>
      <c r="I18" s="19" t="s">
        <v>295</v>
      </c>
      <c r="J18" s="12" t="s">
        <v>279</v>
      </c>
      <c r="K18" s="10">
        <v>-1.2999999999999999E-4</v>
      </c>
      <c r="L18" s="10" t="s">
        <v>311</v>
      </c>
      <c r="M18" s="10" t="s">
        <v>328</v>
      </c>
      <c r="N18" s="12" t="s">
        <v>341</v>
      </c>
    </row>
    <row r="19" spans="1:14" x14ac:dyDescent="0.25">
      <c r="B19" s="7" t="s">
        <v>653</v>
      </c>
      <c r="C19" s="10">
        <v>-3.4000000000000002E-2</v>
      </c>
      <c r="D19" s="10" t="s">
        <v>357</v>
      </c>
      <c r="E19" s="10" t="s">
        <v>370</v>
      </c>
      <c r="F19" s="12" t="s">
        <v>383</v>
      </c>
      <c r="G19" s="10">
        <v>5.9999999999999995E-4</v>
      </c>
      <c r="H19" s="10" t="s">
        <v>399</v>
      </c>
      <c r="I19" s="19" t="s">
        <v>296</v>
      </c>
      <c r="J19" s="12" t="s">
        <v>280</v>
      </c>
      <c r="K19" s="10">
        <v>-8.9999999999999998E-4</v>
      </c>
      <c r="L19" s="10" t="s">
        <v>312</v>
      </c>
      <c r="M19" s="10" t="s">
        <v>329</v>
      </c>
      <c r="N19" s="12" t="s">
        <v>324</v>
      </c>
    </row>
    <row r="20" spans="1:14" ht="15.75" thickBot="1" x14ac:dyDescent="0.3">
      <c r="B20" s="8" t="s">
        <v>654</v>
      </c>
      <c r="C20" s="11">
        <v>-4.0000000000000002E-4</v>
      </c>
      <c r="D20" s="11" t="s">
        <v>358</v>
      </c>
      <c r="E20" s="11" t="s">
        <v>161</v>
      </c>
      <c r="F20" s="29" t="s">
        <v>384</v>
      </c>
      <c r="G20" s="11">
        <v>-4.0000000000000002E-4</v>
      </c>
      <c r="H20" s="11" t="s">
        <v>400</v>
      </c>
      <c r="I20" s="11" t="s">
        <v>91</v>
      </c>
      <c r="J20" s="16" t="s">
        <v>281</v>
      </c>
      <c r="K20" s="11">
        <v>2.9999999999999997E-4</v>
      </c>
      <c r="L20" s="11" t="s">
        <v>313</v>
      </c>
      <c r="M20" s="11" t="s">
        <v>330</v>
      </c>
      <c r="N20" s="16" t="s">
        <v>342</v>
      </c>
    </row>
    <row r="21" spans="1:14" x14ac:dyDescent="0.25">
      <c r="A21" s="5"/>
      <c r="B21" s="7" t="s">
        <v>15</v>
      </c>
      <c r="C21" s="10">
        <v>-0.53280000000000005</v>
      </c>
      <c r="D21" s="10" t="s">
        <v>359</v>
      </c>
      <c r="E21" s="10" t="s">
        <v>371</v>
      </c>
      <c r="F21" s="21" t="s">
        <v>385</v>
      </c>
      <c r="G21" s="10">
        <v>0.43759999999999999</v>
      </c>
      <c r="H21" s="10" t="s">
        <v>401</v>
      </c>
      <c r="I21" s="10" t="s">
        <v>297</v>
      </c>
      <c r="J21" s="21" t="s">
        <v>282</v>
      </c>
      <c r="K21" s="10">
        <v>-0.43149999999999999</v>
      </c>
      <c r="L21" s="10" t="s">
        <v>314</v>
      </c>
      <c r="M21" s="10" t="s">
        <v>331</v>
      </c>
      <c r="N21" s="30" t="s">
        <v>343</v>
      </c>
    </row>
    <row r="22" spans="1:14" ht="15.75" thickBot="1" x14ac:dyDescent="0.3">
      <c r="A22" s="5"/>
      <c r="B22" s="8" t="s">
        <v>119</v>
      </c>
      <c r="C22" s="11">
        <v>0.54190000000000005</v>
      </c>
      <c r="D22" s="11" t="s">
        <v>360</v>
      </c>
      <c r="E22" s="11" t="s">
        <v>372</v>
      </c>
      <c r="F22" s="11" t="s">
        <v>372</v>
      </c>
      <c r="G22" s="11">
        <v>-0.16259999999999999</v>
      </c>
      <c r="H22" s="11" t="s">
        <v>402</v>
      </c>
      <c r="I22" s="11" t="s">
        <v>298</v>
      </c>
      <c r="J22" s="11" t="s">
        <v>283</v>
      </c>
      <c r="K22" s="11">
        <v>0.22739999999999999</v>
      </c>
      <c r="L22" s="11" t="s">
        <v>315</v>
      </c>
      <c r="M22" s="11" t="s">
        <v>332</v>
      </c>
      <c r="N22" s="16" t="s">
        <v>344</v>
      </c>
    </row>
    <row r="23" spans="1:14" x14ac:dyDescent="0.25">
      <c r="B23" t="s">
        <v>679</v>
      </c>
    </row>
    <row r="24" spans="1:14" x14ac:dyDescent="0.25">
      <c r="B24" s="6" t="s">
        <v>659</v>
      </c>
      <c r="D24" s="1" t="s">
        <v>658</v>
      </c>
    </row>
    <row r="26" spans="1:14" x14ac:dyDescent="0.25">
      <c r="E26" s="6"/>
    </row>
    <row r="29" spans="1:14" x14ac:dyDescent="0.25">
      <c r="I29" s="28"/>
    </row>
  </sheetData>
  <pageMargins left="0.25" right="0.25" top="0.75" bottom="0.75" header="0.3" footer="0.3"/>
  <pageSetup paperSize="9" scale="7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1"/>
  <sheetViews>
    <sheetView showGridLines="0" workbookViewId="0">
      <selection activeCell="C3" sqref="C3"/>
    </sheetView>
  </sheetViews>
  <sheetFormatPr defaultRowHeight="15" x14ac:dyDescent="0.25"/>
  <cols>
    <col min="1" max="1" width="16.5703125" customWidth="1"/>
    <col min="2" max="2" width="9.140625" customWidth="1"/>
    <col min="3" max="4" width="11.42578125" customWidth="1"/>
    <col min="5" max="5" width="11.7109375" customWidth="1"/>
    <col min="6" max="6" width="11.140625" customWidth="1"/>
    <col min="7" max="7" width="11.28515625" customWidth="1"/>
    <col min="8" max="8" width="11.5703125" customWidth="1"/>
    <col min="9" max="9" width="11.140625" customWidth="1"/>
    <col min="10" max="10" width="10.42578125" customWidth="1"/>
    <col min="14" max="14" width="12.85546875" customWidth="1"/>
    <col min="15" max="15" width="12.7109375" customWidth="1"/>
    <col min="16" max="16" width="14.140625" customWidth="1"/>
    <col min="17" max="17" width="11.5703125" customWidth="1"/>
    <col min="18" max="18" width="12.140625" bestFit="1" customWidth="1"/>
    <col min="19" max="19" width="11.42578125" customWidth="1"/>
    <col min="23" max="23" width="14" customWidth="1"/>
    <col min="24" max="24" width="13.42578125" bestFit="1" customWidth="1"/>
    <col min="25" max="25" width="14.5703125" bestFit="1" customWidth="1"/>
    <col min="26" max="26" width="13.5703125" customWidth="1"/>
    <col min="27" max="27" width="13.140625" customWidth="1"/>
    <col min="28" max="29" width="13.42578125" bestFit="1" customWidth="1"/>
    <col min="32" max="32" width="13.5703125" customWidth="1"/>
    <col min="33" max="33" width="13.28515625" bestFit="1" customWidth="1"/>
    <col min="34" max="34" width="14.28515625" customWidth="1"/>
    <col min="35" max="35" width="12.42578125" customWidth="1"/>
    <col min="36" max="36" width="13.28515625" customWidth="1"/>
    <col min="37" max="37" width="13.28515625" bestFit="1" customWidth="1"/>
    <col min="38" max="38" width="13.140625" customWidth="1"/>
  </cols>
  <sheetData>
    <row r="1" spans="1:44" ht="60" x14ac:dyDescent="0.25">
      <c r="A1" s="123" t="s">
        <v>614</v>
      </c>
      <c r="C1" s="125" t="s">
        <v>693</v>
      </c>
      <c r="D1" s="125" t="s">
        <v>694</v>
      </c>
      <c r="E1" s="125" t="s">
        <v>695</v>
      </c>
      <c r="F1" s="125" t="s">
        <v>696</v>
      </c>
      <c r="G1" s="125" t="s">
        <v>697</v>
      </c>
      <c r="H1" s="125" t="s">
        <v>698</v>
      </c>
      <c r="I1" s="125" t="s">
        <v>699</v>
      </c>
      <c r="J1" s="125" t="s">
        <v>700</v>
      </c>
      <c r="K1" s="125"/>
      <c r="L1" s="125"/>
      <c r="M1" s="125"/>
      <c r="N1" s="125" t="s">
        <v>701</v>
      </c>
      <c r="O1" s="125" t="s">
        <v>702</v>
      </c>
      <c r="P1" s="125" t="s">
        <v>703</v>
      </c>
      <c r="Q1" s="125" t="s">
        <v>704</v>
      </c>
      <c r="R1" s="125" t="s">
        <v>705</v>
      </c>
      <c r="S1" s="125" t="s">
        <v>690</v>
      </c>
      <c r="T1" s="125" t="s">
        <v>706</v>
      </c>
      <c r="U1" s="125"/>
      <c r="V1" s="125"/>
      <c r="W1" s="125" t="s">
        <v>707</v>
      </c>
      <c r="X1" s="125" t="s">
        <v>708</v>
      </c>
      <c r="Y1" s="125" t="s">
        <v>709</v>
      </c>
      <c r="Z1" s="125" t="s">
        <v>710</v>
      </c>
      <c r="AA1" s="125" t="s">
        <v>711</v>
      </c>
      <c r="AB1" s="125" t="s">
        <v>712</v>
      </c>
      <c r="AC1" s="125" t="s">
        <v>713</v>
      </c>
      <c r="AF1" s="125" t="s">
        <v>714</v>
      </c>
      <c r="AG1" s="125" t="s">
        <v>715</v>
      </c>
      <c r="AH1" s="125" t="s">
        <v>716</v>
      </c>
      <c r="AI1" s="125" t="s">
        <v>717</v>
      </c>
      <c r="AJ1" s="125" t="s">
        <v>718</v>
      </c>
      <c r="AK1" s="125" t="s">
        <v>719</v>
      </c>
      <c r="AL1" s="125" t="s">
        <v>720</v>
      </c>
      <c r="AN1" t="s">
        <v>8</v>
      </c>
      <c r="AO1" t="s">
        <v>3</v>
      </c>
      <c r="AP1" t="s">
        <v>4</v>
      </c>
      <c r="AQ1" t="s">
        <v>5</v>
      </c>
      <c r="AR1" s="124" t="s">
        <v>111</v>
      </c>
    </row>
    <row r="2" spans="1:44" x14ac:dyDescent="0.25">
      <c r="B2" s="158" t="s">
        <v>615</v>
      </c>
      <c r="C2" s="126"/>
      <c r="D2" s="126"/>
      <c r="E2" s="127"/>
      <c r="F2" s="126"/>
      <c r="G2" s="126"/>
      <c r="H2" s="128"/>
      <c r="I2" s="126"/>
      <c r="J2" s="125"/>
      <c r="AF2" s="125"/>
      <c r="AG2" s="125"/>
      <c r="AH2" s="125"/>
      <c r="AI2" s="125"/>
      <c r="AJ2" s="125"/>
      <c r="AK2" s="125"/>
      <c r="AL2" s="125"/>
      <c r="AR2" s="124"/>
    </row>
    <row r="3" spans="1:44" x14ac:dyDescent="0.25">
      <c r="B3">
        <v>1</v>
      </c>
      <c r="C3" s="126">
        <v>25.028378815015714</v>
      </c>
      <c r="D3" s="126">
        <v>25.061345138942027</v>
      </c>
      <c r="E3" s="126">
        <v>30.664337451747674</v>
      </c>
      <c r="F3" s="126">
        <v>22.42</v>
      </c>
      <c r="G3" s="126">
        <v>31.702596258166736</v>
      </c>
      <c r="H3" s="126">
        <v>27.84</v>
      </c>
      <c r="I3" s="126">
        <v>33.26</v>
      </c>
      <c r="J3" s="126">
        <v>23.62</v>
      </c>
      <c r="N3" s="129">
        <f>$C3-J3</f>
        <v>1.4083788150157126</v>
      </c>
      <c r="O3" s="129">
        <f>$D3-J3</f>
        <v>1.441345138942026</v>
      </c>
      <c r="P3" s="129">
        <f>$E3-J3</f>
        <v>7.0443374517476727</v>
      </c>
      <c r="Q3" s="129">
        <f>$F3-J3</f>
        <v>-1.1999999999999993</v>
      </c>
      <c r="R3" s="129">
        <f>$G3-J3</f>
        <v>8.0825962581667348</v>
      </c>
      <c r="S3" s="129">
        <f>$H3-J3</f>
        <v>4.2199999999999989</v>
      </c>
      <c r="T3" s="129">
        <f>$I3-J3</f>
        <v>9.639999999999997</v>
      </c>
      <c r="W3" s="129">
        <f t="shared" ref="W3:W57" si="0">N3-$N$90</f>
        <v>1.4083788150157126</v>
      </c>
      <c r="X3" s="129">
        <f t="shared" ref="X3:X57" si="1">O3-$O$90</f>
        <v>1.441345138942026</v>
      </c>
      <c r="Y3" s="129">
        <f t="shared" ref="Y3:Y57" si="2">P3-$P$90</f>
        <v>7.0443374517476727</v>
      </c>
      <c r="Z3" s="129">
        <f t="shared" ref="Z3:Z57" si="3">Q3-$Q$90</f>
        <v>-1.1999999999999993</v>
      </c>
      <c r="AA3" s="129">
        <f>R3-$R$90</f>
        <v>8.0825962581667348</v>
      </c>
      <c r="AB3" s="129">
        <f t="shared" ref="AB3:AB57" si="4">S3-$S$90</f>
        <v>4.2199999999999989</v>
      </c>
      <c r="AC3" s="129">
        <f t="shared" ref="AC3:AC57" si="5">T3-$T$90</f>
        <v>9.639999999999997</v>
      </c>
      <c r="AF3">
        <f t="shared" ref="AF3:AL18" si="6">POWER(2,W3)</f>
        <v>2.6543871642404122</v>
      </c>
      <c r="AG3">
        <f t="shared" si="6"/>
        <v>2.71573957409207</v>
      </c>
      <c r="AH3">
        <f t="shared" si="6"/>
        <v>131.99481527453332</v>
      </c>
      <c r="AI3">
        <f t="shared" si="6"/>
        <v>0.43527528164806228</v>
      </c>
      <c r="AJ3">
        <f t="shared" si="6"/>
        <v>271.08401951857496</v>
      </c>
      <c r="AK3">
        <f t="shared" si="6"/>
        <v>18.635737383495275</v>
      </c>
      <c r="AL3">
        <f t="shared" si="6"/>
        <v>797.86452957234985</v>
      </c>
      <c r="AN3" t="s">
        <v>86</v>
      </c>
      <c r="AO3" t="s">
        <v>92</v>
      </c>
      <c r="AP3">
        <v>0</v>
      </c>
      <c r="AQ3">
        <v>1</v>
      </c>
      <c r="AR3" s="124">
        <v>1</v>
      </c>
    </row>
    <row r="4" spans="1:44" x14ac:dyDescent="0.25">
      <c r="B4">
        <v>2</v>
      </c>
      <c r="C4" s="126">
        <v>24.845681612908745</v>
      </c>
      <c r="D4" s="126">
        <v>20.993568986165876</v>
      </c>
      <c r="E4" s="126">
        <v>32.204869206814394</v>
      </c>
      <c r="F4" s="126">
        <v>26.53</v>
      </c>
      <c r="G4" s="126">
        <v>33.124465655543695</v>
      </c>
      <c r="H4" s="126">
        <v>26.27</v>
      </c>
      <c r="I4" s="126">
        <v>30.27</v>
      </c>
      <c r="J4" s="126">
        <v>23.33</v>
      </c>
      <c r="N4" s="129">
        <f t="shared" ref="N4:N57" si="7">$C4-J4</f>
        <v>1.5156816129087467</v>
      </c>
      <c r="O4" s="129">
        <f t="shared" ref="O4:O57" si="8">$D4-J4</f>
        <v>-2.3364310138341224</v>
      </c>
      <c r="P4" s="129">
        <f t="shared" ref="P4:P57" si="9">$E4-J4</f>
        <v>8.8748692068143953</v>
      </c>
      <c r="Q4" s="129">
        <f t="shared" ref="Q4:Q57" si="10">$F4-J4</f>
        <v>3.2000000000000028</v>
      </c>
      <c r="R4" s="129">
        <f t="shared" ref="R4:R57" si="11">$G4-J4</f>
        <v>9.7944656555436964</v>
      </c>
      <c r="S4" s="129">
        <f t="shared" ref="S4:S57" si="12">$H4-J4</f>
        <v>2.9400000000000013</v>
      </c>
      <c r="T4" s="129">
        <f t="shared" ref="T4:T57" si="13">$I4-J4</f>
        <v>6.9400000000000013</v>
      </c>
      <c r="W4" s="129">
        <f t="shared" si="0"/>
        <v>1.5156816129087467</v>
      </c>
      <c r="X4" s="129">
        <f t="shared" si="1"/>
        <v>-2.3364310138341224</v>
      </c>
      <c r="Y4" s="129">
        <f t="shared" si="2"/>
        <v>8.8748692068143953</v>
      </c>
      <c r="Z4" s="129">
        <f t="shared" si="3"/>
        <v>3.2000000000000028</v>
      </c>
      <c r="AA4" s="129">
        <f t="shared" ref="AA4:AA57" si="14">R4-$R$90</f>
        <v>9.7944656555436964</v>
      </c>
      <c r="AB4" s="129">
        <f t="shared" si="4"/>
        <v>2.9400000000000013</v>
      </c>
      <c r="AC4" s="129">
        <f t="shared" si="5"/>
        <v>6.9400000000000013</v>
      </c>
      <c r="AF4">
        <f t="shared" si="6"/>
        <v>2.8593388781226516</v>
      </c>
      <c r="AG4">
        <f t="shared" si="6"/>
        <v>0.19799954033871534</v>
      </c>
      <c r="AH4">
        <f t="shared" si="6"/>
        <v>469.46350713324716</v>
      </c>
      <c r="AI4">
        <f t="shared" si="6"/>
        <v>9.1895868399762985</v>
      </c>
      <c r="AJ4">
        <f t="shared" si="6"/>
        <v>888.03064650919453</v>
      </c>
      <c r="AK4">
        <f t="shared" si="6"/>
        <v>7.6741129546021218</v>
      </c>
      <c r="AL4">
        <f t="shared" si="6"/>
        <v>122.78580727363394</v>
      </c>
      <c r="AN4" t="s">
        <v>86</v>
      </c>
      <c r="AO4" t="s">
        <v>92</v>
      </c>
      <c r="AP4">
        <v>1</v>
      </c>
      <c r="AQ4">
        <v>0</v>
      </c>
      <c r="AR4" s="124">
        <v>0</v>
      </c>
    </row>
    <row r="5" spans="1:44" x14ac:dyDescent="0.25">
      <c r="B5">
        <v>3</v>
      </c>
      <c r="C5" s="126">
        <v>26.262420640802439</v>
      </c>
      <c r="D5" s="126">
        <v>20.502335434328447</v>
      </c>
      <c r="E5" s="126">
        <v>32.693144388877741</v>
      </c>
      <c r="F5" s="126">
        <v>24.58</v>
      </c>
      <c r="G5" s="126">
        <v>33.077234154082262</v>
      </c>
      <c r="H5" s="126">
        <v>26.97</v>
      </c>
      <c r="I5" s="126">
        <v>28.73</v>
      </c>
      <c r="J5" s="126">
        <v>22.16</v>
      </c>
      <c r="N5" s="129">
        <f t="shared" si="7"/>
        <v>4.1024206408024391</v>
      </c>
      <c r="O5" s="129">
        <f t="shared" si="8"/>
        <v>-1.6576645656715527</v>
      </c>
      <c r="P5" s="129">
        <f t="shared" si="9"/>
        <v>10.533144388877741</v>
      </c>
      <c r="Q5" s="129">
        <f t="shared" si="10"/>
        <v>2.4199999999999982</v>
      </c>
      <c r="R5" s="129">
        <f t="shared" si="11"/>
        <v>10.917234154082262</v>
      </c>
      <c r="S5" s="129">
        <f t="shared" si="12"/>
        <v>4.8099999999999987</v>
      </c>
      <c r="T5" s="129">
        <f t="shared" si="13"/>
        <v>6.57</v>
      </c>
      <c r="W5" s="129">
        <f t="shared" si="0"/>
        <v>4.1024206408024391</v>
      </c>
      <c r="X5" s="129">
        <f t="shared" si="1"/>
        <v>-1.6576645656715527</v>
      </c>
      <c r="Y5" s="129">
        <f t="shared" si="2"/>
        <v>10.533144388877741</v>
      </c>
      <c r="Z5" s="129">
        <f t="shared" si="3"/>
        <v>2.4199999999999982</v>
      </c>
      <c r="AA5" s="129">
        <f t="shared" si="14"/>
        <v>10.917234154082262</v>
      </c>
      <c r="AB5" s="129">
        <f t="shared" si="4"/>
        <v>4.8099999999999987</v>
      </c>
      <c r="AC5" s="129">
        <f t="shared" si="5"/>
        <v>6.57</v>
      </c>
      <c r="AF5">
        <f t="shared" si="6"/>
        <v>17.177172131377571</v>
      </c>
      <c r="AG5">
        <f t="shared" si="6"/>
        <v>0.31695181493778807</v>
      </c>
      <c r="AH5">
        <f t="shared" si="6"/>
        <v>1481.8096192824084</v>
      </c>
      <c r="AI5">
        <f t="shared" si="6"/>
        <v>5.3517102191444419</v>
      </c>
      <c r="AJ5">
        <f t="shared" si="6"/>
        <v>1933.8151134126929</v>
      </c>
      <c r="AK5">
        <f t="shared" si="6"/>
        <v>28.051383082113091</v>
      </c>
      <c r="AL5">
        <f t="shared" si="6"/>
        <v>95.009508520259118</v>
      </c>
      <c r="AN5" t="s">
        <v>83</v>
      </c>
      <c r="AO5" t="s">
        <v>92</v>
      </c>
      <c r="AP5">
        <v>0</v>
      </c>
      <c r="AQ5">
        <v>1</v>
      </c>
      <c r="AR5" s="124">
        <v>0</v>
      </c>
    </row>
    <row r="6" spans="1:44" x14ac:dyDescent="0.25">
      <c r="B6">
        <v>4</v>
      </c>
      <c r="C6" s="126">
        <v>23.774292038354464</v>
      </c>
      <c r="D6" s="126">
        <v>21.700234304880311</v>
      </c>
      <c r="E6" s="126">
        <v>33.223984100326092</v>
      </c>
      <c r="F6" s="126">
        <v>26.09</v>
      </c>
      <c r="G6" s="126">
        <v>33.705123022611588</v>
      </c>
      <c r="H6" s="126">
        <v>25.52</v>
      </c>
      <c r="I6" s="126">
        <v>32.33</v>
      </c>
      <c r="J6" s="126">
        <v>25.99</v>
      </c>
      <c r="N6" s="129">
        <f t="shared" si="7"/>
        <v>-2.2157079616455349</v>
      </c>
      <c r="O6" s="129">
        <f t="shared" si="8"/>
        <v>-4.2897656951196872</v>
      </c>
      <c r="P6" s="129">
        <f t="shared" si="9"/>
        <v>7.2339841003260936</v>
      </c>
      <c r="Q6" s="129">
        <f t="shared" si="10"/>
        <v>0.10000000000000142</v>
      </c>
      <c r="R6" s="129">
        <f t="shared" si="11"/>
        <v>7.7151230226115892</v>
      </c>
      <c r="S6" s="129">
        <f t="shared" si="12"/>
        <v>-0.46999999999999886</v>
      </c>
      <c r="T6" s="129">
        <f t="shared" si="13"/>
        <v>6.34</v>
      </c>
      <c r="W6" s="129">
        <f t="shared" si="0"/>
        <v>-2.2157079616455349</v>
      </c>
      <c r="X6" s="129">
        <f t="shared" si="1"/>
        <v>-4.2897656951196872</v>
      </c>
      <c r="Y6" s="129">
        <f t="shared" si="2"/>
        <v>7.2339841003260936</v>
      </c>
      <c r="Z6" s="129">
        <f t="shared" si="3"/>
        <v>0.10000000000000142</v>
      </c>
      <c r="AA6" s="129">
        <f t="shared" si="14"/>
        <v>7.7151230226115892</v>
      </c>
      <c r="AB6" s="129">
        <f t="shared" si="4"/>
        <v>-0.46999999999999886</v>
      </c>
      <c r="AC6" s="129">
        <f t="shared" si="5"/>
        <v>6.34</v>
      </c>
      <c r="AF6">
        <f t="shared" si="6"/>
        <v>0.2152808710256455</v>
      </c>
      <c r="AG6">
        <f t="shared" si="6"/>
        <v>5.1127181437004732E-2</v>
      </c>
      <c r="AH6">
        <f t="shared" si="6"/>
        <v>150.53802097655117</v>
      </c>
      <c r="AI6">
        <f t="shared" si="6"/>
        <v>1.0717734625362942</v>
      </c>
      <c r="AJ6">
        <f t="shared" si="6"/>
        <v>210.1277692698205</v>
      </c>
      <c r="AK6">
        <f t="shared" si="6"/>
        <v>0.72196459776124866</v>
      </c>
      <c r="AL6">
        <f t="shared" si="6"/>
        <v>81.008422014097903</v>
      </c>
      <c r="AN6" t="s">
        <v>85</v>
      </c>
      <c r="AO6" t="s">
        <v>94</v>
      </c>
      <c r="AP6">
        <v>1</v>
      </c>
      <c r="AQ6">
        <v>0</v>
      </c>
      <c r="AR6" s="124">
        <v>0</v>
      </c>
    </row>
    <row r="7" spans="1:44" x14ac:dyDescent="0.25">
      <c r="B7">
        <v>5</v>
      </c>
      <c r="C7" s="126">
        <v>23.337565434923221</v>
      </c>
      <c r="D7" s="126">
        <v>21.087220736419269</v>
      </c>
      <c r="E7" s="126">
        <v>29.729410709844228</v>
      </c>
      <c r="F7" s="126">
        <v>24.55</v>
      </c>
      <c r="G7" s="126">
        <v>32.870841118520509</v>
      </c>
      <c r="H7" s="126">
        <v>26.25</v>
      </c>
      <c r="I7" s="126">
        <v>27.44</v>
      </c>
      <c r="J7" s="126">
        <v>22.58</v>
      </c>
      <c r="N7" s="129">
        <f t="shared" si="7"/>
        <v>0.75756543492322237</v>
      </c>
      <c r="O7" s="129">
        <f t="shared" si="8"/>
        <v>-1.4927792635807293</v>
      </c>
      <c r="P7" s="129">
        <f t="shared" si="9"/>
        <v>7.1494107098442292</v>
      </c>
      <c r="Q7" s="129">
        <f t="shared" si="10"/>
        <v>1.9700000000000024</v>
      </c>
      <c r="R7" s="129">
        <f t="shared" si="11"/>
        <v>10.290841118520511</v>
      </c>
      <c r="S7" s="129">
        <f t="shared" si="12"/>
        <v>3.6700000000000017</v>
      </c>
      <c r="T7" s="129">
        <f t="shared" si="13"/>
        <v>4.860000000000003</v>
      </c>
      <c r="W7" s="129">
        <f t="shared" si="0"/>
        <v>0.75756543492322237</v>
      </c>
      <c r="X7" s="129">
        <f t="shared" si="1"/>
        <v>-1.4927792635807293</v>
      </c>
      <c r="Y7" s="129">
        <f t="shared" si="2"/>
        <v>7.1494107098442292</v>
      </c>
      <c r="Z7" s="129">
        <f t="shared" si="3"/>
        <v>1.9700000000000024</v>
      </c>
      <c r="AA7" s="129">
        <f t="shared" si="14"/>
        <v>10.290841118520511</v>
      </c>
      <c r="AB7" s="129">
        <f t="shared" si="4"/>
        <v>3.6700000000000017</v>
      </c>
      <c r="AC7" s="129">
        <f t="shared" si="5"/>
        <v>4.860000000000003</v>
      </c>
      <c r="AF7">
        <f t="shared" si="6"/>
        <v>1.6906352490292196</v>
      </c>
      <c r="AG7">
        <f t="shared" si="6"/>
        <v>0.35532737272888792</v>
      </c>
      <c r="AH7">
        <f t="shared" si="6"/>
        <v>141.96689210033611</v>
      </c>
      <c r="AI7">
        <f t="shared" si="6"/>
        <v>3.9176811903477136</v>
      </c>
      <c r="AJ7">
        <f t="shared" si="6"/>
        <v>1252.7137873455624</v>
      </c>
      <c r="AK7">
        <f t="shared" si="6"/>
        <v>12.728583740078715</v>
      </c>
      <c r="AL7">
        <f t="shared" si="6"/>
        <v>29.040612970149205</v>
      </c>
      <c r="AN7" t="s">
        <v>85</v>
      </c>
      <c r="AO7" t="s">
        <v>92</v>
      </c>
      <c r="AP7">
        <v>1</v>
      </c>
      <c r="AQ7">
        <v>0</v>
      </c>
      <c r="AR7" s="124">
        <v>0</v>
      </c>
    </row>
    <row r="8" spans="1:44" x14ac:dyDescent="0.25">
      <c r="B8">
        <v>6</v>
      </c>
      <c r="C8" s="126">
        <v>25.037360806362305</v>
      </c>
      <c r="D8" s="126">
        <v>23.650088590813208</v>
      </c>
      <c r="E8" s="126">
        <v>36.405240223679677</v>
      </c>
      <c r="F8" s="126">
        <v>24.79</v>
      </c>
      <c r="G8" s="126">
        <v>37.591113225533007</v>
      </c>
      <c r="H8" s="126">
        <v>34.36</v>
      </c>
      <c r="I8" s="126">
        <v>35.85</v>
      </c>
      <c r="J8" s="126">
        <v>31.14</v>
      </c>
      <c r="N8" s="129">
        <f t="shared" si="7"/>
        <v>-6.102639193637696</v>
      </c>
      <c r="O8" s="129">
        <f t="shared" si="8"/>
        <v>-7.4899114091867922</v>
      </c>
      <c r="P8" s="129">
        <f t="shared" si="9"/>
        <v>5.265240223679676</v>
      </c>
      <c r="Q8" s="129">
        <f t="shared" si="10"/>
        <v>-6.3500000000000014</v>
      </c>
      <c r="R8" s="129">
        <f t="shared" si="11"/>
        <v>6.4511132255330068</v>
      </c>
      <c r="S8" s="129">
        <f t="shared" si="12"/>
        <v>3.2199999999999989</v>
      </c>
      <c r="T8" s="129">
        <f t="shared" si="13"/>
        <v>4.7100000000000009</v>
      </c>
      <c r="W8" s="129">
        <f t="shared" si="0"/>
        <v>-6.102639193637696</v>
      </c>
      <c r="X8" s="129">
        <f t="shared" si="1"/>
        <v>-7.4899114091867922</v>
      </c>
      <c r="Y8" s="129">
        <f t="shared" si="2"/>
        <v>5.265240223679676</v>
      </c>
      <c r="Z8" s="129">
        <f t="shared" si="3"/>
        <v>-6.3500000000000014</v>
      </c>
      <c r="AA8" s="129">
        <f t="shared" si="14"/>
        <v>6.4511132255330068</v>
      </c>
      <c r="AB8" s="129">
        <f t="shared" si="4"/>
        <v>3.2199999999999989</v>
      </c>
      <c r="AC8" s="129">
        <f t="shared" si="5"/>
        <v>4.7100000000000009</v>
      </c>
      <c r="AF8">
        <f t="shared" si="6"/>
        <v>1.455199544117531E-2</v>
      </c>
      <c r="AG8">
        <f t="shared" si="6"/>
        <v>5.5630376725821461E-3</v>
      </c>
      <c r="AH8">
        <f t="shared" si="6"/>
        <v>38.458756833427465</v>
      </c>
      <c r="AI8">
        <f t="shared" si="6"/>
        <v>1.2259126529636719E-2</v>
      </c>
      <c r="AJ8">
        <f t="shared" si="6"/>
        <v>87.494063360317469</v>
      </c>
      <c r="AK8">
        <f t="shared" si="6"/>
        <v>9.3178686917476377</v>
      </c>
      <c r="AL8">
        <f t="shared" si="6"/>
        <v>26.172865873849013</v>
      </c>
      <c r="AN8" t="s">
        <v>86</v>
      </c>
      <c r="AO8" t="s">
        <v>92</v>
      </c>
      <c r="AP8">
        <v>0</v>
      </c>
      <c r="AQ8">
        <v>1</v>
      </c>
      <c r="AR8" s="124">
        <v>1</v>
      </c>
    </row>
    <row r="9" spans="1:44" x14ac:dyDescent="0.25">
      <c r="B9">
        <v>7</v>
      </c>
      <c r="C9" s="126">
        <v>25.832046746334008</v>
      </c>
      <c r="D9" s="126">
        <v>21.234046553625973</v>
      </c>
      <c r="E9" s="126">
        <v>30.666118365289588</v>
      </c>
      <c r="F9" s="126">
        <v>20.54</v>
      </c>
      <c r="G9" s="126">
        <v>31.911907980344818</v>
      </c>
      <c r="H9" s="126">
        <v>22.12</v>
      </c>
      <c r="I9" s="126">
        <v>26.06</v>
      </c>
      <c r="J9" s="126">
        <v>19.239999999999998</v>
      </c>
      <c r="N9" s="129">
        <f t="shared" si="7"/>
        <v>6.5920467463340096</v>
      </c>
      <c r="O9" s="129">
        <f t="shared" si="8"/>
        <v>1.9940465536259744</v>
      </c>
      <c r="P9" s="129">
        <f t="shared" si="9"/>
        <v>11.426118365289589</v>
      </c>
      <c r="Q9" s="129">
        <f t="shared" si="10"/>
        <v>1.3000000000000007</v>
      </c>
      <c r="R9" s="129">
        <f t="shared" si="11"/>
        <v>12.67190798034482</v>
      </c>
      <c r="S9" s="129">
        <f t="shared" si="12"/>
        <v>2.8800000000000026</v>
      </c>
      <c r="T9" s="129">
        <f t="shared" si="13"/>
        <v>6.82</v>
      </c>
      <c r="W9" s="129">
        <f t="shared" si="0"/>
        <v>6.5920467463340096</v>
      </c>
      <c r="X9" s="129">
        <f t="shared" si="1"/>
        <v>1.9940465536259744</v>
      </c>
      <c r="Y9" s="129">
        <f t="shared" si="2"/>
        <v>11.426118365289589</v>
      </c>
      <c r="Z9" s="129">
        <f t="shared" si="3"/>
        <v>1.3000000000000007</v>
      </c>
      <c r="AA9" s="129">
        <f t="shared" si="14"/>
        <v>12.67190798034482</v>
      </c>
      <c r="AB9" s="129">
        <f t="shared" si="4"/>
        <v>2.8800000000000026</v>
      </c>
      <c r="AC9" s="129">
        <f t="shared" si="5"/>
        <v>6.82</v>
      </c>
      <c r="AF9">
        <f t="shared" si="6"/>
        <v>96.472560073631286</v>
      </c>
      <c r="AG9">
        <f t="shared" si="6"/>
        <v>3.9835275528208705</v>
      </c>
      <c r="AH9">
        <f t="shared" si="6"/>
        <v>2751.7207703545578</v>
      </c>
      <c r="AI9">
        <f t="shared" si="6"/>
        <v>2.4622888266898335</v>
      </c>
      <c r="AJ9">
        <f t="shared" si="6"/>
        <v>6525.6594282879896</v>
      </c>
      <c r="AK9">
        <f t="shared" si="6"/>
        <v>7.3615012049990129</v>
      </c>
      <c r="AL9">
        <f t="shared" si="6"/>
        <v>112.98598352520385</v>
      </c>
      <c r="AN9" t="s">
        <v>85</v>
      </c>
      <c r="AO9" t="s">
        <v>92</v>
      </c>
      <c r="AP9">
        <v>0</v>
      </c>
      <c r="AQ9">
        <v>1</v>
      </c>
      <c r="AR9" s="124">
        <v>1</v>
      </c>
    </row>
    <row r="10" spans="1:44" x14ac:dyDescent="0.25">
      <c r="B10">
        <v>8</v>
      </c>
      <c r="C10" s="126">
        <v>29.89601914311422</v>
      </c>
      <c r="D10" s="126">
        <v>28.425823741221532</v>
      </c>
      <c r="E10" s="128" t="s">
        <v>616</v>
      </c>
      <c r="F10" s="126">
        <v>34.9</v>
      </c>
      <c r="G10" s="128" t="s">
        <v>617</v>
      </c>
      <c r="H10" s="128" t="s">
        <v>618</v>
      </c>
      <c r="I10" s="128" t="s">
        <v>619</v>
      </c>
      <c r="J10" s="128" t="s">
        <v>620</v>
      </c>
      <c r="N10" s="129">
        <f t="shared" si="7"/>
        <v>6.1160191431142188</v>
      </c>
      <c r="O10" s="129">
        <f t="shared" si="8"/>
        <v>4.6458237412215304</v>
      </c>
      <c r="P10" s="129">
        <f t="shared" si="9"/>
        <v>7.3099999999999987</v>
      </c>
      <c r="Q10" s="129">
        <f t="shared" si="10"/>
        <v>11.119999999999997</v>
      </c>
      <c r="R10" s="129">
        <f t="shared" si="11"/>
        <v>9.11</v>
      </c>
      <c r="S10" s="129">
        <f t="shared" si="12"/>
        <v>6.8299999999999983</v>
      </c>
      <c r="T10" s="129">
        <f t="shared" si="13"/>
        <v>7.5</v>
      </c>
      <c r="W10" s="129">
        <f t="shared" si="0"/>
        <v>6.1160191431142188</v>
      </c>
      <c r="X10" s="129">
        <f t="shared" si="1"/>
        <v>4.6458237412215304</v>
      </c>
      <c r="Y10" s="129">
        <f t="shared" si="2"/>
        <v>7.3099999999999987</v>
      </c>
      <c r="Z10" s="129">
        <f t="shared" si="3"/>
        <v>11.119999999999997</v>
      </c>
      <c r="AA10" s="129">
        <f t="shared" si="14"/>
        <v>9.11</v>
      </c>
      <c r="AB10" s="129">
        <f t="shared" si="4"/>
        <v>6.8299999999999983</v>
      </c>
      <c r="AC10" s="129">
        <f t="shared" si="5"/>
        <v>7.5</v>
      </c>
      <c r="AF10">
        <f t="shared" si="6"/>
        <v>69.359382201300605</v>
      </c>
      <c r="AG10">
        <f t="shared" si="6"/>
        <v>25.034118328495687</v>
      </c>
      <c r="AH10">
        <f t="shared" si="6"/>
        <v>158.68258559219015</v>
      </c>
      <c r="AI10">
        <f t="shared" si="6"/>
        <v>2225.6329984533622</v>
      </c>
      <c r="AJ10">
        <f t="shared" si="6"/>
        <v>552.56485709026629</v>
      </c>
      <c r="AK10">
        <f t="shared" si="6"/>
        <v>113.77186318932084</v>
      </c>
      <c r="AL10">
        <f t="shared" si="6"/>
        <v>181.01933598375612</v>
      </c>
      <c r="AN10" t="s">
        <v>85</v>
      </c>
      <c r="AO10" t="s">
        <v>92</v>
      </c>
      <c r="AP10">
        <v>1</v>
      </c>
      <c r="AQ10">
        <v>1</v>
      </c>
      <c r="AR10" s="124">
        <v>1</v>
      </c>
    </row>
    <row r="11" spans="1:44" x14ac:dyDescent="0.25">
      <c r="B11">
        <v>9</v>
      </c>
      <c r="C11" s="126">
        <v>24.09020393567436</v>
      </c>
      <c r="D11" s="126">
        <v>23.276163233711483</v>
      </c>
      <c r="E11" s="128" t="s">
        <v>621</v>
      </c>
      <c r="F11" s="126">
        <v>26.48</v>
      </c>
      <c r="G11" s="126">
        <v>39.413991242481956</v>
      </c>
      <c r="H11" s="126">
        <v>31.03</v>
      </c>
      <c r="I11" s="126">
        <v>31.67</v>
      </c>
      <c r="J11" s="126">
        <v>22.79</v>
      </c>
      <c r="N11" s="129">
        <f t="shared" si="7"/>
        <v>1.3002039356743609</v>
      </c>
      <c r="O11" s="129">
        <f t="shared" si="8"/>
        <v>0.4861632337114834</v>
      </c>
      <c r="P11" s="129">
        <f t="shared" si="9"/>
        <v>8.1700000000000017</v>
      </c>
      <c r="Q11" s="129">
        <f t="shared" si="10"/>
        <v>3.6900000000000013</v>
      </c>
      <c r="R11" s="129">
        <f t="shared" si="11"/>
        <v>16.623991242481956</v>
      </c>
      <c r="S11" s="129">
        <f t="shared" si="12"/>
        <v>8.240000000000002</v>
      </c>
      <c r="T11" s="129">
        <f t="shared" si="13"/>
        <v>8.8800000000000026</v>
      </c>
      <c r="W11" s="129">
        <f t="shared" si="0"/>
        <v>1.3002039356743609</v>
      </c>
      <c r="X11" s="129">
        <f t="shared" si="1"/>
        <v>0.4861632337114834</v>
      </c>
      <c r="Y11" s="129">
        <f t="shared" si="2"/>
        <v>8.1700000000000017</v>
      </c>
      <c r="Z11" s="129">
        <f t="shared" si="3"/>
        <v>3.6900000000000013</v>
      </c>
      <c r="AA11" s="129">
        <f t="shared" si="14"/>
        <v>16.623991242481956</v>
      </c>
      <c r="AB11" s="129">
        <f t="shared" si="4"/>
        <v>8.240000000000002</v>
      </c>
      <c r="AC11" s="129">
        <f t="shared" si="5"/>
        <v>8.8800000000000026</v>
      </c>
      <c r="AF11">
        <f t="shared" si="6"/>
        <v>2.4626369141310427</v>
      </c>
      <c r="AG11">
        <f t="shared" si="6"/>
        <v>1.4007147957789168</v>
      </c>
      <c r="AH11">
        <f t="shared" si="6"/>
        <v>288.01497208033544</v>
      </c>
      <c r="AI11">
        <f t="shared" si="6"/>
        <v>12.906268147554034</v>
      </c>
      <c r="AJ11">
        <f t="shared" si="6"/>
        <v>100999.68321967237</v>
      </c>
      <c r="AK11">
        <f t="shared" si="6"/>
        <v>302.33412132596004</v>
      </c>
      <c r="AL11">
        <f t="shared" si="6"/>
        <v>471.1360771199366</v>
      </c>
      <c r="AN11" t="s">
        <v>86</v>
      </c>
      <c r="AO11" t="s">
        <v>94</v>
      </c>
      <c r="AP11">
        <v>1</v>
      </c>
      <c r="AQ11">
        <v>0</v>
      </c>
      <c r="AR11" s="124">
        <v>0</v>
      </c>
    </row>
    <row r="12" spans="1:44" x14ac:dyDescent="0.25">
      <c r="B12">
        <v>10</v>
      </c>
      <c r="C12" s="126">
        <v>29.695896424035894</v>
      </c>
      <c r="D12" s="126">
        <v>21.670242875808636</v>
      </c>
      <c r="E12" s="126">
        <v>31.69612260113831</v>
      </c>
      <c r="F12" s="126">
        <v>21.89</v>
      </c>
      <c r="G12" s="126">
        <v>31.964719636225652</v>
      </c>
      <c r="H12" s="126">
        <v>26.58</v>
      </c>
      <c r="I12" s="126">
        <v>30.71</v>
      </c>
      <c r="J12" s="126">
        <v>22.81</v>
      </c>
      <c r="N12" s="129">
        <f t="shared" si="7"/>
        <v>6.8858964240358951</v>
      </c>
      <c r="O12" s="129">
        <f t="shared" si="8"/>
        <v>-1.1397571241913624</v>
      </c>
      <c r="P12" s="129">
        <f t="shared" si="9"/>
        <v>8.886122601138311</v>
      </c>
      <c r="Q12" s="129">
        <f t="shared" si="10"/>
        <v>-0.91999999999999815</v>
      </c>
      <c r="R12" s="129">
        <f t="shared" si="11"/>
        <v>9.1547196362256535</v>
      </c>
      <c r="S12" s="129">
        <f t="shared" si="12"/>
        <v>3.7699999999999996</v>
      </c>
      <c r="T12" s="129">
        <f t="shared" si="13"/>
        <v>7.9000000000000021</v>
      </c>
      <c r="W12" s="129">
        <f t="shared" si="0"/>
        <v>6.8858964240358951</v>
      </c>
      <c r="X12" s="129">
        <f t="shared" si="1"/>
        <v>-1.1397571241913624</v>
      </c>
      <c r="Y12" s="129">
        <f t="shared" si="2"/>
        <v>8.886122601138311</v>
      </c>
      <c r="Z12" s="129">
        <f t="shared" si="3"/>
        <v>-0.91999999999999815</v>
      </c>
      <c r="AA12" s="129">
        <f t="shared" si="14"/>
        <v>9.1547196362256535</v>
      </c>
      <c r="AB12" s="129">
        <f t="shared" si="4"/>
        <v>3.7699999999999996</v>
      </c>
      <c r="AC12" s="129">
        <f t="shared" si="5"/>
        <v>7.9000000000000021</v>
      </c>
      <c r="AF12">
        <f t="shared" si="6"/>
        <v>118.26639822304131</v>
      </c>
      <c r="AG12">
        <f t="shared" si="6"/>
        <v>0.45383597391584074</v>
      </c>
      <c r="AH12">
        <f t="shared" si="6"/>
        <v>473.13976310111644</v>
      </c>
      <c r="AI12">
        <f t="shared" si="6"/>
        <v>0.52850902028069091</v>
      </c>
      <c r="AJ12">
        <f t="shared" si="6"/>
        <v>569.96109531540799</v>
      </c>
      <c r="AK12">
        <f t="shared" si="6"/>
        <v>13.642158268287302</v>
      </c>
      <c r="AL12">
        <f t="shared" si="6"/>
        <v>238.85644583342307</v>
      </c>
      <c r="AN12" t="s">
        <v>86</v>
      </c>
      <c r="AO12" t="s">
        <v>92</v>
      </c>
      <c r="AP12">
        <v>0</v>
      </c>
      <c r="AQ12">
        <v>1</v>
      </c>
      <c r="AR12" s="124">
        <v>1</v>
      </c>
    </row>
    <row r="13" spans="1:44" x14ac:dyDescent="0.25">
      <c r="B13">
        <v>11</v>
      </c>
      <c r="C13" s="126">
        <v>25.575350464453898</v>
      </c>
      <c r="D13" s="126">
        <v>26.145890448740644</v>
      </c>
      <c r="E13" s="126">
        <v>34.786716504027659</v>
      </c>
      <c r="F13" s="126">
        <v>23.98</v>
      </c>
      <c r="G13" s="126">
        <v>43.736514769281833</v>
      </c>
      <c r="H13" s="126">
        <v>35.21</v>
      </c>
      <c r="I13" s="126">
        <v>31.59</v>
      </c>
      <c r="J13" s="126">
        <v>20.45</v>
      </c>
      <c r="N13" s="129">
        <f t="shared" si="7"/>
        <v>5.1253504644538985</v>
      </c>
      <c r="O13" s="129">
        <f t="shared" si="8"/>
        <v>5.695890448740645</v>
      </c>
      <c r="P13" s="129">
        <f t="shared" si="9"/>
        <v>14.33671650402766</v>
      </c>
      <c r="Q13" s="129">
        <f t="shared" si="10"/>
        <v>3.5300000000000011</v>
      </c>
      <c r="R13" s="129">
        <f t="shared" si="11"/>
        <v>23.286514769281833</v>
      </c>
      <c r="S13" s="129">
        <f t="shared" si="12"/>
        <v>14.760000000000002</v>
      </c>
      <c r="T13" s="129">
        <f t="shared" si="13"/>
        <v>11.14</v>
      </c>
      <c r="W13" s="129">
        <f t="shared" si="0"/>
        <v>5.1253504644538985</v>
      </c>
      <c r="X13" s="129">
        <f t="shared" si="1"/>
        <v>5.695890448740645</v>
      </c>
      <c r="Y13" s="129">
        <f t="shared" si="2"/>
        <v>14.33671650402766</v>
      </c>
      <c r="Z13" s="129">
        <f t="shared" si="3"/>
        <v>3.5300000000000011</v>
      </c>
      <c r="AA13" s="129">
        <f t="shared" si="14"/>
        <v>23.286514769281833</v>
      </c>
      <c r="AB13" s="129">
        <f t="shared" si="4"/>
        <v>14.760000000000002</v>
      </c>
      <c r="AC13" s="129">
        <f t="shared" si="5"/>
        <v>11.14</v>
      </c>
      <c r="AF13">
        <f t="shared" si="6"/>
        <v>34.90472559177222</v>
      </c>
      <c r="AG13">
        <f t="shared" si="6"/>
        <v>51.836285967027898</v>
      </c>
      <c r="AH13">
        <f t="shared" si="6"/>
        <v>20691.010783212769</v>
      </c>
      <c r="AI13">
        <f t="shared" si="6"/>
        <v>11.551433564179977</v>
      </c>
      <c r="AJ13">
        <f t="shared" si="6"/>
        <v>10231503.096566057</v>
      </c>
      <c r="AK13">
        <f t="shared" si="6"/>
        <v>27746.150395495297</v>
      </c>
      <c r="AL13">
        <f t="shared" si="6"/>
        <v>2256.7016773152995</v>
      </c>
      <c r="AN13" t="s">
        <v>85</v>
      </c>
      <c r="AO13" t="s">
        <v>94</v>
      </c>
      <c r="AP13">
        <v>1</v>
      </c>
      <c r="AQ13">
        <v>0</v>
      </c>
      <c r="AR13" s="124">
        <v>0</v>
      </c>
    </row>
    <row r="14" spans="1:44" x14ac:dyDescent="0.25">
      <c r="B14">
        <v>12</v>
      </c>
      <c r="C14" s="126">
        <v>24.351945579593757</v>
      </c>
      <c r="D14" s="126">
        <v>20.972164053261011</v>
      </c>
      <c r="E14" s="126">
        <v>30.195472923965646</v>
      </c>
      <c r="F14" s="126">
        <v>24.22</v>
      </c>
      <c r="G14" s="126">
        <v>32.470648456363136</v>
      </c>
      <c r="H14" s="126">
        <v>25</v>
      </c>
      <c r="I14" s="126">
        <v>32.35</v>
      </c>
      <c r="J14">
        <v>21.56</v>
      </c>
      <c r="N14" s="129">
        <f t="shared" si="7"/>
        <v>2.791945579593758</v>
      </c>
      <c r="O14" s="129">
        <f t="shared" si="8"/>
        <v>-0.58783594673898776</v>
      </c>
      <c r="P14" s="129">
        <f t="shared" si="9"/>
        <v>8.6354729239656471</v>
      </c>
      <c r="Q14" s="129">
        <f t="shared" si="10"/>
        <v>2.66</v>
      </c>
      <c r="R14" s="129">
        <f t="shared" si="11"/>
        <v>10.910648456363138</v>
      </c>
      <c r="S14" s="129">
        <f t="shared" si="12"/>
        <v>3.4400000000000013</v>
      </c>
      <c r="T14" s="129">
        <f t="shared" si="13"/>
        <v>10.790000000000003</v>
      </c>
      <c r="W14" s="129">
        <f t="shared" si="0"/>
        <v>2.791945579593758</v>
      </c>
      <c r="X14" s="129">
        <f t="shared" si="1"/>
        <v>-0.58783594673898776</v>
      </c>
      <c r="Y14" s="129">
        <f t="shared" si="2"/>
        <v>8.6354729239656471</v>
      </c>
      <c r="Z14" s="129">
        <f t="shared" si="3"/>
        <v>2.66</v>
      </c>
      <c r="AA14" s="129">
        <f t="shared" si="14"/>
        <v>10.910648456363138</v>
      </c>
      <c r="AB14" s="129">
        <f t="shared" si="4"/>
        <v>3.4400000000000013</v>
      </c>
      <c r="AC14" s="129">
        <f t="shared" si="5"/>
        <v>10.790000000000003</v>
      </c>
      <c r="AF14">
        <f t="shared" si="6"/>
        <v>6.9256312750606899</v>
      </c>
      <c r="AG14">
        <f t="shared" si="6"/>
        <v>0.66534017410289525</v>
      </c>
      <c r="AH14">
        <f t="shared" si="6"/>
        <v>397.68240528015281</v>
      </c>
      <c r="AI14">
        <f t="shared" si="6"/>
        <v>6.3203304949070178</v>
      </c>
      <c r="AJ14">
        <f t="shared" si="6"/>
        <v>1925.0076401225269</v>
      </c>
      <c r="AK14">
        <f t="shared" si="6"/>
        <v>10.852834619581385</v>
      </c>
      <c r="AL14">
        <f t="shared" si="6"/>
        <v>1770.5722497185106</v>
      </c>
      <c r="AN14" t="s">
        <v>85</v>
      </c>
      <c r="AO14" t="s">
        <v>92</v>
      </c>
      <c r="AP14">
        <v>0</v>
      </c>
      <c r="AQ14">
        <v>0</v>
      </c>
      <c r="AR14" s="124">
        <v>1</v>
      </c>
    </row>
    <row r="15" spans="1:44" x14ac:dyDescent="0.25">
      <c r="B15">
        <v>13</v>
      </c>
      <c r="C15" s="126">
        <v>26.623415074466099</v>
      </c>
      <c r="D15" s="126">
        <v>26.34293687997253</v>
      </c>
      <c r="E15" s="128" t="s">
        <v>622</v>
      </c>
      <c r="F15" s="126">
        <v>31.73</v>
      </c>
      <c r="G15" s="126">
        <v>35.452016133076192</v>
      </c>
      <c r="H15" s="126">
        <v>33.380000000000003</v>
      </c>
      <c r="I15" s="126">
        <v>38.450000000000003</v>
      </c>
      <c r="J15" s="126">
        <v>29.97</v>
      </c>
      <c r="N15" s="129">
        <f t="shared" si="7"/>
        <v>-3.3465849255339002</v>
      </c>
      <c r="O15" s="129">
        <f t="shared" si="8"/>
        <v>-3.6270631200274686</v>
      </c>
      <c r="P15" s="129">
        <f t="shared" si="9"/>
        <v>2.1400000000000006</v>
      </c>
      <c r="Q15" s="129">
        <f t="shared" si="10"/>
        <v>1.7600000000000016</v>
      </c>
      <c r="R15" s="129">
        <f t="shared" si="11"/>
        <v>5.4820161330761934</v>
      </c>
      <c r="S15" s="129">
        <f t="shared" si="12"/>
        <v>3.4100000000000037</v>
      </c>
      <c r="T15" s="129">
        <f t="shared" si="13"/>
        <v>8.480000000000004</v>
      </c>
      <c r="W15" s="129">
        <f t="shared" si="0"/>
        <v>-3.3465849255339002</v>
      </c>
      <c r="X15" s="129">
        <f t="shared" si="1"/>
        <v>-3.6270631200274686</v>
      </c>
      <c r="Y15" s="129">
        <f t="shared" si="2"/>
        <v>2.1400000000000006</v>
      </c>
      <c r="Z15" s="129">
        <f t="shared" si="3"/>
        <v>1.7600000000000016</v>
      </c>
      <c r="AA15" s="129">
        <f t="shared" si="14"/>
        <v>5.4820161330761934</v>
      </c>
      <c r="AB15" s="129">
        <f t="shared" si="4"/>
        <v>3.4100000000000037</v>
      </c>
      <c r="AC15" s="129">
        <f t="shared" si="5"/>
        <v>8.480000000000004</v>
      </c>
      <c r="AF15">
        <f t="shared" si="6"/>
        <v>9.830544068111266E-2</v>
      </c>
      <c r="AG15">
        <f t="shared" si="6"/>
        <v>8.0936646253760597E-2</v>
      </c>
      <c r="AH15">
        <f t="shared" si="6"/>
        <v>4.4076204635064444</v>
      </c>
      <c r="AI15">
        <f t="shared" si="6"/>
        <v>3.3869812494501121</v>
      </c>
      <c r="AJ15">
        <f t="shared" si="6"/>
        <v>44.694212833500259</v>
      </c>
      <c r="AK15">
        <f t="shared" si="6"/>
        <v>10.629486512772118</v>
      </c>
      <c r="AL15">
        <f t="shared" si="6"/>
        <v>357.0543785857048</v>
      </c>
      <c r="AN15" t="s">
        <v>86</v>
      </c>
      <c r="AO15" t="s">
        <v>92</v>
      </c>
      <c r="AP15">
        <v>0</v>
      </c>
      <c r="AQ15">
        <v>1</v>
      </c>
      <c r="AR15" s="124">
        <v>1</v>
      </c>
    </row>
    <row r="16" spans="1:44" x14ac:dyDescent="0.25">
      <c r="B16">
        <v>14</v>
      </c>
      <c r="C16" s="126">
        <v>22.689790750216261</v>
      </c>
      <c r="D16" s="126">
        <v>20.228183881556966</v>
      </c>
      <c r="E16" s="126">
        <v>28.11619668668196</v>
      </c>
      <c r="F16" s="126">
        <v>20.49</v>
      </c>
      <c r="G16" s="126">
        <v>28.488854085729283</v>
      </c>
      <c r="H16" s="125">
        <v>25.78</v>
      </c>
      <c r="I16" s="125">
        <v>31.38</v>
      </c>
      <c r="J16" s="125">
        <v>22.83</v>
      </c>
      <c r="N16" s="129">
        <f t="shared" si="7"/>
        <v>-0.14020924978373728</v>
      </c>
      <c r="O16" s="129">
        <f t="shared" si="8"/>
        <v>-2.6018161184430326</v>
      </c>
      <c r="P16" s="129">
        <f t="shared" si="9"/>
        <v>5.2861966866819614</v>
      </c>
      <c r="Q16" s="129">
        <f t="shared" si="10"/>
        <v>-2.34</v>
      </c>
      <c r="R16" s="129">
        <f t="shared" si="11"/>
        <v>5.6588540857292848</v>
      </c>
      <c r="S16" s="129">
        <f t="shared" si="12"/>
        <v>2.9500000000000028</v>
      </c>
      <c r="T16" s="129">
        <f t="shared" si="13"/>
        <v>8.5500000000000007</v>
      </c>
      <c r="W16" s="129">
        <f t="shared" si="0"/>
        <v>-0.14020924978373728</v>
      </c>
      <c r="X16" s="129">
        <f t="shared" si="1"/>
        <v>-2.6018161184430326</v>
      </c>
      <c r="Y16" s="129">
        <f t="shared" si="2"/>
        <v>5.2861966866819614</v>
      </c>
      <c r="Z16" s="129">
        <f t="shared" si="3"/>
        <v>-2.34</v>
      </c>
      <c r="AA16" s="129">
        <f t="shared" si="14"/>
        <v>5.6588540857292848</v>
      </c>
      <c r="AB16" s="129">
        <f t="shared" si="4"/>
        <v>2.9500000000000028</v>
      </c>
      <c r="AC16" s="129">
        <f t="shared" si="5"/>
        <v>8.5500000000000007</v>
      </c>
      <c r="AF16">
        <f t="shared" si="6"/>
        <v>0.90738753746947309</v>
      </c>
      <c r="AG16">
        <f t="shared" si="6"/>
        <v>0.16473098874356745</v>
      </c>
      <c r="AH16">
        <f t="shared" si="6"/>
        <v>39.021482556539752</v>
      </c>
      <c r="AI16">
        <f t="shared" si="6"/>
        <v>0.19751032796584428</v>
      </c>
      <c r="AJ16">
        <f t="shared" si="6"/>
        <v>50.522498641607335</v>
      </c>
      <c r="AK16">
        <f t="shared" si="6"/>
        <v>7.7274906313987799</v>
      </c>
      <c r="AL16">
        <f t="shared" si="6"/>
        <v>374.80593816208022</v>
      </c>
      <c r="AN16" t="s">
        <v>85</v>
      </c>
      <c r="AO16" t="s">
        <v>92</v>
      </c>
      <c r="AP16">
        <v>1</v>
      </c>
      <c r="AQ16">
        <v>0</v>
      </c>
      <c r="AR16" s="124">
        <v>0</v>
      </c>
    </row>
    <row r="17" spans="2:44" x14ac:dyDescent="0.25">
      <c r="B17">
        <v>15</v>
      </c>
      <c r="C17" s="126">
        <v>26.582181914425373</v>
      </c>
      <c r="D17" s="126">
        <v>23.238609961739591</v>
      </c>
      <c r="E17" s="126">
        <v>33.467110648906811</v>
      </c>
      <c r="F17" s="126">
        <v>28.43</v>
      </c>
      <c r="G17" s="126">
        <v>35.877071611173129</v>
      </c>
      <c r="H17" s="126">
        <v>29.37</v>
      </c>
      <c r="I17" s="126">
        <v>35.65</v>
      </c>
      <c r="J17" s="126">
        <v>29.75</v>
      </c>
      <c r="N17" s="129">
        <f t="shared" si="7"/>
        <v>-3.167818085574627</v>
      </c>
      <c r="O17" s="129">
        <f t="shared" si="8"/>
        <v>-6.5113900382604086</v>
      </c>
      <c r="P17" s="129">
        <f t="shared" si="9"/>
        <v>3.7171106489068109</v>
      </c>
      <c r="Q17" s="129">
        <f t="shared" si="10"/>
        <v>-1.3200000000000003</v>
      </c>
      <c r="R17" s="129">
        <f t="shared" si="11"/>
        <v>6.1270716111731289</v>
      </c>
      <c r="S17" s="129">
        <f t="shared" si="12"/>
        <v>-0.37999999999999901</v>
      </c>
      <c r="T17" s="129">
        <f t="shared" si="13"/>
        <v>5.8999999999999986</v>
      </c>
      <c r="W17" s="129">
        <f t="shared" si="0"/>
        <v>-3.167818085574627</v>
      </c>
      <c r="X17" s="129">
        <f t="shared" si="1"/>
        <v>-6.5113900382604086</v>
      </c>
      <c r="Y17" s="129">
        <f t="shared" si="2"/>
        <v>3.7171106489068109</v>
      </c>
      <c r="Z17" s="129">
        <f t="shared" si="3"/>
        <v>-1.3200000000000003</v>
      </c>
      <c r="AA17" s="129">
        <f t="shared" si="14"/>
        <v>6.1270716111731289</v>
      </c>
      <c r="AB17" s="129">
        <f t="shared" si="4"/>
        <v>-0.37999999999999901</v>
      </c>
      <c r="AC17" s="129">
        <f t="shared" si="5"/>
        <v>5.8999999999999986</v>
      </c>
      <c r="AF17">
        <f t="shared" si="6"/>
        <v>0.11127349663342566</v>
      </c>
      <c r="AG17">
        <f t="shared" si="6"/>
        <v>1.0961658931576067E-2</v>
      </c>
      <c r="AH17">
        <f t="shared" si="6"/>
        <v>13.151091593868212</v>
      </c>
      <c r="AI17">
        <f t="shared" si="6"/>
        <v>0.400534938794811</v>
      </c>
      <c r="AJ17">
        <f t="shared" si="6"/>
        <v>69.892784115529693</v>
      </c>
      <c r="AK17">
        <f t="shared" si="6"/>
        <v>0.76843759064400663</v>
      </c>
      <c r="AL17">
        <f t="shared" si="6"/>
        <v>59.714111458355596</v>
      </c>
      <c r="AN17" t="s">
        <v>86</v>
      </c>
      <c r="AO17" t="s">
        <v>92</v>
      </c>
      <c r="AP17">
        <v>0</v>
      </c>
      <c r="AQ17">
        <v>1</v>
      </c>
      <c r="AR17" s="124">
        <v>1</v>
      </c>
    </row>
    <row r="18" spans="2:44" x14ac:dyDescent="0.25">
      <c r="B18">
        <v>16</v>
      </c>
      <c r="C18" s="126">
        <v>24.443269644394178</v>
      </c>
      <c r="D18" s="126">
        <v>23.01184349810363</v>
      </c>
      <c r="E18" s="126">
        <v>33.992855254999434</v>
      </c>
      <c r="F18" s="126">
        <v>25.2</v>
      </c>
      <c r="G18" s="126">
        <v>35.427812608720387</v>
      </c>
      <c r="H18" s="126">
        <v>27.9</v>
      </c>
      <c r="I18" s="126">
        <v>31.27</v>
      </c>
      <c r="J18" s="126">
        <v>21.93</v>
      </c>
      <c r="N18" s="129">
        <f t="shared" si="7"/>
        <v>2.5132696443941782</v>
      </c>
      <c r="O18" s="129">
        <f t="shared" si="8"/>
        <v>1.0818434981036305</v>
      </c>
      <c r="P18" s="129">
        <f t="shared" si="9"/>
        <v>12.062855254999434</v>
      </c>
      <c r="Q18" s="129">
        <f t="shared" si="10"/>
        <v>3.2699999999999996</v>
      </c>
      <c r="R18" s="129">
        <f t="shared" si="11"/>
        <v>13.497812608720388</v>
      </c>
      <c r="S18" s="129">
        <f t="shared" si="12"/>
        <v>5.9699999999999989</v>
      </c>
      <c r="T18" s="129">
        <f t="shared" si="13"/>
        <v>9.34</v>
      </c>
      <c r="W18" s="129">
        <f t="shared" si="0"/>
        <v>2.5132696443941782</v>
      </c>
      <c r="X18" s="129">
        <f t="shared" si="1"/>
        <v>1.0818434981036305</v>
      </c>
      <c r="Y18" s="129">
        <f t="shared" si="2"/>
        <v>12.062855254999434</v>
      </c>
      <c r="Z18" s="129">
        <f t="shared" si="3"/>
        <v>3.2699999999999996</v>
      </c>
      <c r="AA18" s="129">
        <f t="shared" si="14"/>
        <v>13.497812608720388</v>
      </c>
      <c r="AB18" s="129">
        <f t="shared" si="4"/>
        <v>5.9699999999999989</v>
      </c>
      <c r="AC18" s="129">
        <f t="shared" si="5"/>
        <v>9.34</v>
      </c>
      <c r="AF18">
        <f t="shared" si="6"/>
        <v>5.7091249771816965</v>
      </c>
      <c r="AG18">
        <f t="shared" si="6"/>
        <v>2.1167391558696687</v>
      </c>
      <c r="AH18">
        <f t="shared" si="6"/>
        <v>4278.3988131632477</v>
      </c>
      <c r="AI18">
        <f t="shared" si="6"/>
        <v>9.6464626215260783</v>
      </c>
      <c r="AJ18">
        <f t="shared" si="6"/>
        <v>11567.685459511013</v>
      </c>
      <c r="AK18">
        <f t="shared" si="6"/>
        <v>62.682899045563246</v>
      </c>
      <c r="AL18">
        <f t="shared" si="6"/>
        <v>648.06737611278345</v>
      </c>
      <c r="AN18" t="s">
        <v>86</v>
      </c>
      <c r="AO18" t="s">
        <v>94</v>
      </c>
      <c r="AP18">
        <v>1</v>
      </c>
      <c r="AQ18">
        <v>0</v>
      </c>
      <c r="AR18" s="124">
        <v>0</v>
      </c>
    </row>
    <row r="19" spans="2:44" x14ac:dyDescent="0.25">
      <c r="B19">
        <v>17</v>
      </c>
      <c r="C19" s="126">
        <v>24.442891112064792</v>
      </c>
      <c r="D19" s="126">
        <v>21.581246821613956</v>
      </c>
      <c r="E19" s="126">
        <v>32.001762486015508</v>
      </c>
      <c r="F19" s="126">
        <v>28.39</v>
      </c>
      <c r="G19" s="126">
        <v>32.893255518332246</v>
      </c>
      <c r="H19" s="126">
        <v>25.08</v>
      </c>
      <c r="I19" s="126">
        <v>27.53</v>
      </c>
      <c r="J19" s="126">
        <v>21.77</v>
      </c>
      <c r="N19" s="129">
        <f t="shared" si="7"/>
        <v>2.6728911120647929</v>
      </c>
      <c r="O19" s="129">
        <f t="shared" si="8"/>
        <v>-0.18875317838604388</v>
      </c>
      <c r="P19" s="129">
        <f t="shared" si="9"/>
        <v>10.231762486015509</v>
      </c>
      <c r="Q19" s="129">
        <f t="shared" si="10"/>
        <v>6.620000000000001</v>
      </c>
      <c r="R19" s="129">
        <f t="shared" si="11"/>
        <v>11.123255518332247</v>
      </c>
      <c r="S19" s="129">
        <f t="shared" si="12"/>
        <v>3.3099999999999987</v>
      </c>
      <c r="T19" s="129">
        <f t="shared" si="13"/>
        <v>5.7600000000000016</v>
      </c>
      <c r="W19" s="129">
        <f t="shared" si="0"/>
        <v>2.6728911120647929</v>
      </c>
      <c r="X19" s="129">
        <f t="shared" si="1"/>
        <v>-0.18875317838604388</v>
      </c>
      <c r="Y19" s="129">
        <f t="shared" si="2"/>
        <v>10.231762486015509</v>
      </c>
      <c r="Z19" s="129">
        <f t="shared" si="3"/>
        <v>6.620000000000001</v>
      </c>
      <c r="AA19" s="129">
        <f t="shared" si="14"/>
        <v>11.123255518332247</v>
      </c>
      <c r="AB19" s="129">
        <f t="shared" si="4"/>
        <v>3.3099999999999987</v>
      </c>
      <c r="AC19" s="129">
        <f t="shared" si="5"/>
        <v>5.7600000000000016</v>
      </c>
      <c r="AF19">
        <f t="shared" ref="AF19:AL55" si="15">POWER(2,W19)</f>
        <v>6.3770584833417985</v>
      </c>
      <c r="AG19">
        <f t="shared" si="15"/>
        <v>0.87736363851612242</v>
      </c>
      <c r="AH19">
        <f t="shared" si="15"/>
        <v>1202.451080121403</v>
      </c>
      <c r="AI19">
        <f t="shared" si="15"/>
        <v>98.360011602432806</v>
      </c>
      <c r="AJ19">
        <f t="shared" si="15"/>
        <v>2230.6609288221835</v>
      </c>
      <c r="AK19">
        <f t="shared" si="15"/>
        <v>9.9176615995118844</v>
      </c>
      <c r="AL19">
        <f t="shared" si="15"/>
        <v>54.19169999120178</v>
      </c>
      <c r="AN19" t="s">
        <v>85</v>
      </c>
      <c r="AO19" t="s">
        <v>94</v>
      </c>
      <c r="AP19">
        <v>0</v>
      </c>
      <c r="AQ19">
        <v>0</v>
      </c>
      <c r="AR19" s="124">
        <v>0</v>
      </c>
    </row>
    <row r="20" spans="2:44" x14ac:dyDescent="0.25">
      <c r="B20">
        <v>18</v>
      </c>
      <c r="C20" s="126">
        <v>28.299818980481898</v>
      </c>
      <c r="D20" s="126">
        <v>22.479195002769032</v>
      </c>
      <c r="E20" s="126">
        <v>32.493542563716602</v>
      </c>
      <c r="F20" s="126">
        <v>27.99</v>
      </c>
      <c r="G20" s="126">
        <v>34.854146938515385</v>
      </c>
      <c r="H20" s="126">
        <v>23.14</v>
      </c>
      <c r="I20" s="126">
        <v>31.6</v>
      </c>
      <c r="J20" s="126">
        <v>23.31</v>
      </c>
      <c r="N20" s="129">
        <f t="shared" si="7"/>
        <v>4.9898189804818998</v>
      </c>
      <c r="O20" s="129">
        <f t="shared" si="8"/>
        <v>-0.83080499723096679</v>
      </c>
      <c r="P20" s="129">
        <f t="shared" si="9"/>
        <v>9.1835425637166033</v>
      </c>
      <c r="Q20" s="129">
        <f t="shared" si="10"/>
        <v>4.68</v>
      </c>
      <c r="R20" s="129">
        <f t="shared" si="11"/>
        <v>11.544146938515386</v>
      </c>
      <c r="S20" s="129">
        <f t="shared" si="12"/>
        <v>-0.16999999999999815</v>
      </c>
      <c r="T20" s="129">
        <f t="shared" si="13"/>
        <v>8.2900000000000027</v>
      </c>
      <c r="W20" s="129">
        <f t="shared" si="0"/>
        <v>4.9898189804818998</v>
      </c>
      <c r="X20" s="129">
        <f t="shared" si="1"/>
        <v>-0.83080499723096679</v>
      </c>
      <c r="Y20" s="129">
        <f t="shared" si="2"/>
        <v>9.1835425637166033</v>
      </c>
      <c r="Z20" s="129">
        <f t="shared" si="3"/>
        <v>4.68</v>
      </c>
      <c r="AA20" s="129">
        <f t="shared" si="14"/>
        <v>11.544146938515386</v>
      </c>
      <c r="AB20" s="129">
        <f t="shared" si="4"/>
        <v>-0.16999999999999815</v>
      </c>
      <c r="AC20" s="129">
        <f t="shared" si="5"/>
        <v>8.2900000000000027</v>
      </c>
      <c r="AF20">
        <f t="shared" si="15"/>
        <v>31.774972697343351</v>
      </c>
      <c r="AG20">
        <f t="shared" si="15"/>
        <v>0.56221544895325604</v>
      </c>
      <c r="AH20">
        <f t="shared" si="15"/>
        <v>581.46258960643161</v>
      </c>
      <c r="AI20">
        <f t="shared" si="15"/>
        <v>25.634236082867904</v>
      </c>
      <c r="AJ20">
        <f t="shared" si="15"/>
        <v>2986.3073477838579</v>
      </c>
      <c r="AK20">
        <f t="shared" si="15"/>
        <v>0.88884268116657139</v>
      </c>
      <c r="AL20">
        <f t="shared" si="15"/>
        <v>312.99591108916997</v>
      </c>
      <c r="AN20" t="s">
        <v>86</v>
      </c>
      <c r="AO20" t="s">
        <v>92</v>
      </c>
      <c r="AP20">
        <v>0</v>
      </c>
      <c r="AQ20">
        <v>1</v>
      </c>
      <c r="AR20" s="124">
        <v>1</v>
      </c>
    </row>
    <row r="21" spans="2:44" x14ac:dyDescent="0.25">
      <c r="B21">
        <v>19</v>
      </c>
      <c r="C21" s="126">
        <v>29.002084031086358</v>
      </c>
      <c r="D21" s="126">
        <v>23.699516043526948</v>
      </c>
      <c r="E21" s="126">
        <v>35.003912484956821</v>
      </c>
      <c r="F21" s="126">
        <v>26.73</v>
      </c>
      <c r="G21" s="126">
        <v>36.746987342789453</v>
      </c>
      <c r="H21" s="126">
        <v>29.9</v>
      </c>
      <c r="I21" s="126">
        <v>34.659999999999997</v>
      </c>
      <c r="J21" s="126">
        <v>27.19</v>
      </c>
      <c r="N21" s="129">
        <f t="shared" si="7"/>
        <v>1.8120840310863571</v>
      </c>
      <c r="O21" s="129">
        <f t="shared" si="8"/>
        <v>-3.490483956473053</v>
      </c>
      <c r="P21" s="129">
        <f t="shared" si="9"/>
        <v>7.8139124849568198</v>
      </c>
      <c r="Q21" s="129">
        <f t="shared" si="10"/>
        <v>-0.46000000000000085</v>
      </c>
      <c r="R21" s="129">
        <f t="shared" si="11"/>
        <v>9.5569873427894514</v>
      </c>
      <c r="S21" s="129">
        <f t="shared" si="12"/>
        <v>2.7099999999999973</v>
      </c>
      <c r="T21" s="129">
        <f t="shared" si="13"/>
        <v>7.4699999999999953</v>
      </c>
      <c r="W21" s="129">
        <f t="shared" si="0"/>
        <v>1.8120840310863571</v>
      </c>
      <c r="X21" s="129">
        <f t="shared" si="1"/>
        <v>-3.490483956473053</v>
      </c>
      <c r="Y21" s="129">
        <f t="shared" si="2"/>
        <v>7.8139124849568198</v>
      </c>
      <c r="Z21" s="129">
        <f t="shared" si="3"/>
        <v>-0.46000000000000085</v>
      </c>
      <c r="AA21" s="129">
        <f t="shared" si="14"/>
        <v>9.5569873427894514</v>
      </c>
      <c r="AB21" s="129">
        <f t="shared" si="4"/>
        <v>2.7099999999999973</v>
      </c>
      <c r="AC21" s="129">
        <f t="shared" si="5"/>
        <v>7.4699999999999953</v>
      </c>
      <c r="AF21">
        <f t="shared" si="15"/>
        <v>3.5114917145141069</v>
      </c>
      <c r="AG21">
        <f t="shared" si="15"/>
        <v>8.8973285856803558E-2</v>
      </c>
      <c r="AH21">
        <f t="shared" si="15"/>
        <v>225.02047725601125</v>
      </c>
      <c r="AI21">
        <f t="shared" si="15"/>
        <v>0.72698625866015487</v>
      </c>
      <c r="AJ21">
        <f t="shared" si="15"/>
        <v>753.25124534261136</v>
      </c>
      <c r="AK21">
        <f t="shared" si="15"/>
        <v>6.5432164684622363</v>
      </c>
      <c r="AL21">
        <f t="shared" si="15"/>
        <v>177.2940119181977</v>
      </c>
      <c r="AN21" t="s">
        <v>86</v>
      </c>
      <c r="AO21" t="s">
        <v>94</v>
      </c>
      <c r="AP21">
        <v>1</v>
      </c>
      <c r="AQ21">
        <v>0</v>
      </c>
      <c r="AR21" s="124">
        <v>0</v>
      </c>
    </row>
    <row r="22" spans="2:44" x14ac:dyDescent="0.25">
      <c r="B22">
        <v>20</v>
      </c>
      <c r="C22" s="126">
        <v>22.767786505705612</v>
      </c>
      <c r="D22" s="126">
        <v>21.728976349671335</v>
      </c>
      <c r="E22" s="126">
        <v>34.091618122425423</v>
      </c>
      <c r="F22" s="126">
        <v>24.89</v>
      </c>
      <c r="G22" s="126">
        <v>36.65051110118538</v>
      </c>
      <c r="H22" s="126">
        <v>29.28</v>
      </c>
      <c r="I22" s="126">
        <v>32.14</v>
      </c>
      <c r="J22" s="126">
        <v>26.41</v>
      </c>
      <c r="N22" s="129">
        <f t="shared" si="7"/>
        <v>-3.6422134942943885</v>
      </c>
      <c r="O22" s="129">
        <f t="shared" si="8"/>
        <v>-4.6810236503286653</v>
      </c>
      <c r="P22" s="129">
        <f t="shared" si="9"/>
        <v>7.681618122425423</v>
      </c>
      <c r="Q22" s="129">
        <f t="shared" si="10"/>
        <v>-1.5199999999999996</v>
      </c>
      <c r="R22" s="129">
        <f t="shared" si="11"/>
        <v>10.24051110118538</v>
      </c>
      <c r="S22" s="129">
        <f t="shared" si="12"/>
        <v>2.870000000000001</v>
      </c>
      <c r="T22" s="129">
        <f t="shared" si="13"/>
        <v>5.73</v>
      </c>
      <c r="W22" s="129">
        <f t="shared" si="0"/>
        <v>-3.6422134942943885</v>
      </c>
      <c r="X22" s="129">
        <f t="shared" si="1"/>
        <v>-4.6810236503286653</v>
      </c>
      <c r="Y22" s="129">
        <f t="shared" si="2"/>
        <v>7.681618122425423</v>
      </c>
      <c r="Z22" s="129">
        <f t="shared" si="3"/>
        <v>-1.5199999999999996</v>
      </c>
      <c r="AA22" s="129">
        <f t="shared" si="14"/>
        <v>10.24051110118538</v>
      </c>
      <c r="AB22" s="129">
        <f t="shared" si="4"/>
        <v>2.870000000000001</v>
      </c>
      <c r="AC22" s="129">
        <f t="shared" si="5"/>
        <v>5.73</v>
      </c>
      <c r="AF22">
        <f t="shared" si="15"/>
        <v>8.009114225805293E-2</v>
      </c>
      <c r="AG22">
        <f t="shared" si="15"/>
        <v>3.8982660068145443E-2</v>
      </c>
      <c r="AH22">
        <f t="shared" si="15"/>
        <v>205.30402795827243</v>
      </c>
      <c r="AI22">
        <f t="shared" si="15"/>
        <v>0.34868591658760145</v>
      </c>
      <c r="AJ22">
        <f t="shared" si="15"/>
        <v>1209.7649908382853</v>
      </c>
      <c r="AK22">
        <f t="shared" si="15"/>
        <v>7.3106516018352083</v>
      </c>
      <c r="AL22">
        <f t="shared" si="15"/>
        <v>53.076450932124267</v>
      </c>
      <c r="AN22" t="s">
        <v>86</v>
      </c>
      <c r="AO22" t="s">
        <v>94</v>
      </c>
      <c r="AP22">
        <v>1</v>
      </c>
      <c r="AQ22">
        <v>0</v>
      </c>
      <c r="AR22" s="124">
        <v>0</v>
      </c>
    </row>
    <row r="23" spans="2:44" x14ac:dyDescent="0.25">
      <c r="B23">
        <v>21</v>
      </c>
      <c r="C23" s="126">
        <v>20.382199003968097</v>
      </c>
      <c r="D23" s="126">
        <v>26.12664371607643</v>
      </c>
      <c r="E23" s="126">
        <v>35.950228012145544</v>
      </c>
      <c r="F23" s="126">
        <v>27.13</v>
      </c>
      <c r="G23" s="126">
        <v>37.510907837806066</v>
      </c>
      <c r="H23" s="126">
        <v>28.25</v>
      </c>
      <c r="I23" s="126">
        <v>28.61</v>
      </c>
      <c r="J23" s="126">
        <v>25.9</v>
      </c>
      <c r="N23" s="129">
        <f t="shared" si="7"/>
        <v>-5.5178009960319017</v>
      </c>
      <c r="O23" s="129">
        <f t="shared" si="8"/>
        <v>0.22664371607643119</v>
      </c>
      <c r="P23" s="129">
        <f t="shared" si="9"/>
        <v>10.050228012145546</v>
      </c>
      <c r="Q23" s="129">
        <f t="shared" si="10"/>
        <v>1.2300000000000004</v>
      </c>
      <c r="R23" s="129">
        <f t="shared" si="11"/>
        <v>11.610907837806067</v>
      </c>
      <c r="S23" s="129">
        <f t="shared" si="12"/>
        <v>2.3500000000000014</v>
      </c>
      <c r="T23" s="129">
        <f t="shared" si="13"/>
        <v>2.7100000000000009</v>
      </c>
      <c r="W23" s="129">
        <f t="shared" si="0"/>
        <v>-5.5178009960319017</v>
      </c>
      <c r="X23" s="129">
        <f t="shared" si="1"/>
        <v>0.22664371607643119</v>
      </c>
      <c r="Y23" s="129">
        <f t="shared" si="2"/>
        <v>10.050228012145546</v>
      </c>
      <c r="Z23" s="129">
        <f t="shared" si="3"/>
        <v>1.2300000000000004</v>
      </c>
      <c r="AA23" s="129">
        <f t="shared" si="14"/>
        <v>11.610907837806067</v>
      </c>
      <c r="AB23" s="129">
        <f t="shared" si="4"/>
        <v>2.3500000000000014</v>
      </c>
      <c r="AC23" s="129">
        <f t="shared" si="5"/>
        <v>2.7100000000000009</v>
      </c>
      <c r="AF23">
        <f t="shared" si="15"/>
        <v>2.182611253516507E-2</v>
      </c>
      <c r="AG23">
        <f t="shared" si="15"/>
        <v>1.170109638793716</v>
      </c>
      <c r="AH23">
        <f t="shared" si="15"/>
        <v>1060.2788415763207</v>
      </c>
      <c r="AI23">
        <f t="shared" si="15"/>
        <v>2.3456698984637581</v>
      </c>
      <c r="AJ23">
        <f t="shared" si="15"/>
        <v>3127.7464228542249</v>
      </c>
      <c r="AK23">
        <f t="shared" si="15"/>
        <v>5.0982425092770534</v>
      </c>
      <c r="AL23">
        <f t="shared" si="15"/>
        <v>6.5432164684622522</v>
      </c>
      <c r="AN23" t="s">
        <v>86</v>
      </c>
      <c r="AO23" t="s">
        <v>94</v>
      </c>
      <c r="AP23">
        <v>0</v>
      </c>
      <c r="AQ23">
        <v>1</v>
      </c>
      <c r="AR23" s="124">
        <v>1</v>
      </c>
    </row>
    <row r="24" spans="2:44" x14ac:dyDescent="0.25">
      <c r="B24">
        <v>22</v>
      </c>
      <c r="C24" s="126">
        <v>24.935731377511136</v>
      </c>
      <c r="D24" s="126">
        <v>21.643262925745589</v>
      </c>
      <c r="E24" s="126">
        <v>33.793869533987255</v>
      </c>
      <c r="F24" s="126">
        <v>26.2</v>
      </c>
      <c r="G24" s="126">
        <v>40.745094033344166</v>
      </c>
      <c r="H24" s="126">
        <v>28.41</v>
      </c>
      <c r="I24" s="126">
        <v>30.66</v>
      </c>
      <c r="J24" s="126">
        <v>24.94</v>
      </c>
      <c r="N24" s="129">
        <f t="shared" si="7"/>
        <v>-4.2686224888655033E-3</v>
      </c>
      <c r="O24" s="129">
        <f t="shared" si="8"/>
        <v>-3.2967370742544126</v>
      </c>
      <c r="P24" s="129">
        <f t="shared" si="9"/>
        <v>8.853869533987254</v>
      </c>
      <c r="Q24" s="129">
        <f t="shared" si="10"/>
        <v>1.259999999999998</v>
      </c>
      <c r="R24" s="129">
        <f t="shared" si="11"/>
        <v>15.805094033344165</v>
      </c>
      <c r="S24" s="129">
        <f t="shared" si="12"/>
        <v>3.4699999999999989</v>
      </c>
      <c r="T24" s="129">
        <f t="shared" si="13"/>
        <v>5.7199999999999989</v>
      </c>
      <c r="W24" s="129">
        <f t="shared" si="0"/>
        <v>-4.2686224888655033E-3</v>
      </c>
      <c r="X24" s="129">
        <f t="shared" si="1"/>
        <v>-3.2967370742544126</v>
      </c>
      <c r="Y24" s="129">
        <f t="shared" si="2"/>
        <v>8.853869533987254</v>
      </c>
      <c r="Z24" s="129">
        <f t="shared" si="3"/>
        <v>1.259999999999998</v>
      </c>
      <c r="AA24" s="129">
        <f t="shared" si="14"/>
        <v>15.805094033344165</v>
      </c>
      <c r="AB24" s="129">
        <f t="shared" si="4"/>
        <v>3.4699999999999989</v>
      </c>
      <c r="AC24" s="129">
        <f t="shared" si="5"/>
        <v>5.7199999999999989</v>
      </c>
      <c r="AF24">
        <f t="shared" si="15"/>
        <v>0.99704558924341979</v>
      </c>
      <c r="AG24">
        <f t="shared" si="15"/>
        <v>0.10176144208409094</v>
      </c>
      <c r="AH24">
        <f t="shared" si="15"/>
        <v>462.67955309837237</v>
      </c>
      <c r="AI24">
        <f t="shared" si="15"/>
        <v>2.3949574092378541</v>
      </c>
      <c r="AJ24">
        <f t="shared" si="15"/>
        <v>57254.204953995068</v>
      </c>
      <c r="AK24">
        <f t="shared" si="15"/>
        <v>11.080875744887388</v>
      </c>
      <c r="AL24">
        <f t="shared" si="15"/>
        <v>52.709825105124644</v>
      </c>
      <c r="AN24" t="s">
        <v>85</v>
      </c>
      <c r="AO24" t="s">
        <v>94</v>
      </c>
      <c r="AP24">
        <v>1</v>
      </c>
      <c r="AQ24">
        <v>0</v>
      </c>
      <c r="AR24" s="124">
        <v>0</v>
      </c>
    </row>
    <row r="25" spans="2:44" x14ac:dyDescent="0.25">
      <c r="B25">
        <v>23</v>
      </c>
      <c r="C25" s="126">
        <v>22.968807513048699</v>
      </c>
      <c r="D25" s="126">
        <v>24.201182509084074</v>
      </c>
      <c r="E25" s="126">
        <v>35.981656309716342</v>
      </c>
      <c r="F25" s="126">
        <v>20.96</v>
      </c>
      <c r="G25" s="126">
        <v>37.01060928666184</v>
      </c>
      <c r="H25" s="130">
        <v>26.87</v>
      </c>
      <c r="I25" s="130">
        <v>27.81</v>
      </c>
      <c r="J25" s="126">
        <v>21.79</v>
      </c>
      <c r="N25" s="129">
        <f t="shared" si="7"/>
        <v>1.1788075130486995</v>
      </c>
      <c r="O25" s="129">
        <f t="shared" si="8"/>
        <v>2.4111825090840746</v>
      </c>
      <c r="P25" s="129">
        <f t="shared" si="9"/>
        <v>14.191656309716343</v>
      </c>
      <c r="Q25" s="129">
        <f t="shared" si="10"/>
        <v>-0.82999999999999829</v>
      </c>
      <c r="R25" s="129">
        <f t="shared" si="11"/>
        <v>15.220609286661841</v>
      </c>
      <c r="S25" s="129">
        <f t="shared" si="12"/>
        <v>5.0800000000000018</v>
      </c>
      <c r="T25" s="129">
        <f t="shared" si="13"/>
        <v>6.02</v>
      </c>
      <c r="W25" s="129">
        <f t="shared" si="0"/>
        <v>1.1788075130486995</v>
      </c>
      <c r="X25" s="129">
        <f t="shared" si="1"/>
        <v>2.4111825090840746</v>
      </c>
      <c r="Y25" s="129">
        <f t="shared" si="2"/>
        <v>14.191656309716343</v>
      </c>
      <c r="Z25" s="129">
        <f t="shared" si="3"/>
        <v>-0.82999999999999829</v>
      </c>
      <c r="AA25" s="129">
        <f t="shared" si="14"/>
        <v>15.220609286661841</v>
      </c>
      <c r="AB25" s="129">
        <f t="shared" si="4"/>
        <v>5.0800000000000018</v>
      </c>
      <c r="AC25" s="129">
        <f t="shared" si="5"/>
        <v>6.02</v>
      </c>
      <c r="AF25">
        <f t="shared" si="15"/>
        <v>2.2638957310548733</v>
      </c>
      <c r="AG25">
        <f t="shared" si="15"/>
        <v>5.3191012865692411</v>
      </c>
      <c r="AH25">
        <f t="shared" si="15"/>
        <v>18711.742717225705</v>
      </c>
      <c r="AI25">
        <f t="shared" si="15"/>
        <v>0.56252924234440538</v>
      </c>
      <c r="AJ25">
        <f t="shared" si="15"/>
        <v>38182.112029954114</v>
      </c>
      <c r="AK25">
        <f t="shared" si="15"/>
        <v>33.824577297964211</v>
      </c>
      <c r="AL25">
        <f t="shared" si="15"/>
        <v>64.893406706561819</v>
      </c>
      <c r="AN25" t="s">
        <v>86</v>
      </c>
      <c r="AO25" t="s">
        <v>92</v>
      </c>
      <c r="AP25">
        <v>0</v>
      </c>
      <c r="AQ25">
        <v>1</v>
      </c>
      <c r="AR25" s="124">
        <v>1</v>
      </c>
    </row>
    <row r="26" spans="2:44" x14ac:dyDescent="0.25">
      <c r="B26">
        <v>24</v>
      </c>
      <c r="C26" s="126">
        <v>25.928133470176341</v>
      </c>
      <c r="D26" s="126">
        <v>22.273684384172395</v>
      </c>
      <c r="E26" s="126">
        <v>35.022633705513961</v>
      </c>
      <c r="F26" s="126">
        <v>23.93</v>
      </c>
      <c r="G26" s="126">
        <v>35.327247918838857</v>
      </c>
      <c r="H26" s="126">
        <v>28.21</v>
      </c>
      <c r="I26" s="126">
        <v>28.02</v>
      </c>
      <c r="J26" s="126">
        <v>22.32</v>
      </c>
      <c r="N26" s="129">
        <f t="shared" si="7"/>
        <v>3.608133470176341</v>
      </c>
      <c r="O26" s="129">
        <f t="shared" si="8"/>
        <v>-4.6315615827605683E-2</v>
      </c>
      <c r="P26" s="129">
        <f t="shared" si="9"/>
        <v>12.702633705513961</v>
      </c>
      <c r="Q26" s="129">
        <f t="shared" si="10"/>
        <v>1.6099999999999994</v>
      </c>
      <c r="R26" s="129">
        <f t="shared" si="11"/>
        <v>13.007247918838857</v>
      </c>
      <c r="S26" s="129">
        <f t="shared" si="12"/>
        <v>5.8900000000000006</v>
      </c>
      <c r="T26" s="129">
        <f t="shared" si="13"/>
        <v>5.6999999999999993</v>
      </c>
      <c r="W26" s="129">
        <f t="shared" si="0"/>
        <v>3.608133470176341</v>
      </c>
      <c r="X26" s="129">
        <f t="shared" si="1"/>
        <v>-4.6315615827605683E-2</v>
      </c>
      <c r="Y26" s="129">
        <f t="shared" si="2"/>
        <v>12.702633705513961</v>
      </c>
      <c r="Z26" s="129">
        <f t="shared" si="3"/>
        <v>1.6099999999999994</v>
      </c>
      <c r="AA26" s="129">
        <f t="shared" si="14"/>
        <v>13.007247918838857</v>
      </c>
      <c r="AB26" s="129">
        <f t="shared" si="4"/>
        <v>5.8900000000000006</v>
      </c>
      <c r="AC26" s="129">
        <f t="shared" si="5"/>
        <v>5.6999999999999993</v>
      </c>
      <c r="AF26">
        <f t="shared" si="15"/>
        <v>12.194286738587682</v>
      </c>
      <c r="AG26">
        <f t="shared" si="15"/>
        <v>0.96840630952561635</v>
      </c>
      <c r="AH26">
        <f t="shared" si="15"/>
        <v>6666.1298535785409</v>
      </c>
      <c r="AI26">
        <f t="shared" si="15"/>
        <v>3.0525184179211169</v>
      </c>
      <c r="AJ26">
        <f t="shared" si="15"/>
        <v>8233.2591335455018</v>
      </c>
      <c r="AK26">
        <f t="shared" si="15"/>
        <v>59.301635960983752</v>
      </c>
      <c r="AL26">
        <f t="shared" si="15"/>
        <v>51.984153366799028</v>
      </c>
      <c r="AN26" t="s">
        <v>83</v>
      </c>
      <c r="AO26" t="s">
        <v>94</v>
      </c>
      <c r="AP26">
        <v>0</v>
      </c>
      <c r="AQ26">
        <v>0</v>
      </c>
      <c r="AR26" s="124">
        <v>0</v>
      </c>
    </row>
    <row r="27" spans="2:44" x14ac:dyDescent="0.25">
      <c r="B27">
        <v>25</v>
      </c>
      <c r="C27" s="126">
        <v>25.487449334096905</v>
      </c>
      <c r="D27" s="126">
        <v>21.7129343055425</v>
      </c>
      <c r="E27" s="126">
        <v>30.354192396198954</v>
      </c>
      <c r="F27" s="126">
        <v>25.69</v>
      </c>
      <c r="G27" s="126">
        <v>34.755194696538176</v>
      </c>
      <c r="H27" s="126">
        <v>24.89</v>
      </c>
      <c r="I27" s="126">
        <v>32.24</v>
      </c>
      <c r="J27" s="126">
        <v>22.89</v>
      </c>
      <c r="N27" s="129">
        <f t="shared" si="7"/>
        <v>2.597449334096904</v>
      </c>
      <c r="O27" s="129">
        <f t="shared" si="8"/>
        <v>-1.1770656944575002</v>
      </c>
      <c r="P27" s="129">
        <f t="shared" si="9"/>
        <v>7.4641923961989534</v>
      </c>
      <c r="Q27" s="129">
        <f t="shared" si="10"/>
        <v>2.8000000000000007</v>
      </c>
      <c r="R27" s="129">
        <f t="shared" si="11"/>
        <v>11.865194696538175</v>
      </c>
      <c r="S27" s="129">
        <f t="shared" si="12"/>
        <v>2</v>
      </c>
      <c r="T27" s="129">
        <f t="shared" si="13"/>
        <v>9.3500000000000014</v>
      </c>
      <c r="W27" s="129">
        <f t="shared" si="0"/>
        <v>2.597449334096904</v>
      </c>
      <c r="X27" s="129">
        <f t="shared" si="1"/>
        <v>-1.1770656944575002</v>
      </c>
      <c r="Y27" s="129">
        <f t="shared" si="2"/>
        <v>7.4641923961989534</v>
      </c>
      <c r="Z27" s="129">
        <f t="shared" si="3"/>
        <v>2.8000000000000007</v>
      </c>
      <c r="AA27" s="129">
        <f t="shared" si="14"/>
        <v>11.865194696538175</v>
      </c>
      <c r="AB27" s="129">
        <f t="shared" si="4"/>
        <v>2</v>
      </c>
      <c r="AC27" s="129">
        <f t="shared" si="5"/>
        <v>9.3500000000000014</v>
      </c>
      <c r="AF27">
        <f t="shared" si="15"/>
        <v>6.0521566680364218</v>
      </c>
      <c r="AG27">
        <f t="shared" si="15"/>
        <v>0.44225007893950574</v>
      </c>
      <c r="AH27">
        <f t="shared" si="15"/>
        <v>176.58174516798459</v>
      </c>
      <c r="AI27">
        <f t="shared" si="15"/>
        <v>6.9644045063689966</v>
      </c>
      <c r="AJ27">
        <f t="shared" si="15"/>
        <v>3730.6070623674518</v>
      </c>
      <c r="AK27">
        <f t="shared" si="15"/>
        <v>4</v>
      </c>
      <c r="AL27">
        <f t="shared" si="15"/>
        <v>652.57504118746249</v>
      </c>
      <c r="AN27" t="s">
        <v>83</v>
      </c>
      <c r="AO27" t="s">
        <v>94</v>
      </c>
      <c r="AP27">
        <v>1</v>
      </c>
      <c r="AQ27">
        <v>0</v>
      </c>
      <c r="AR27" s="124">
        <v>0</v>
      </c>
    </row>
    <row r="28" spans="2:44" x14ac:dyDescent="0.25">
      <c r="B28">
        <v>26</v>
      </c>
      <c r="C28" s="126">
        <v>39.937929698345137</v>
      </c>
      <c r="D28" s="126">
        <v>35.712813153584243</v>
      </c>
      <c r="E28" s="128" t="s">
        <v>623</v>
      </c>
      <c r="F28" s="128" t="s">
        <v>624</v>
      </c>
      <c r="G28" s="128" t="s">
        <v>625</v>
      </c>
      <c r="H28" s="128" t="s">
        <v>626</v>
      </c>
      <c r="I28" s="128" t="s">
        <v>627</v>
      </c>
      <c r="J28" s="128" t="s">
        <v>628</v>
      </c>
      <c r="N28" s="129">
        <f t="shared" si="7"/>
        <v>13.897929698345138</v>
      </c>
      <c r="O28" s="129">
        <f t="shared" si="8"/>
        <v>9.6728131535842437</v>
      </c>
      <c r="P28" s="129">
        <f t="shared" si="9"/>
        <v>4.8100000000000023</v>
      </c>
      <c r="Q28" s="129">
        <f t="shared" si="10"/>
        <v>17.97</v>
      </c>
      <c r="R28" s="129">
        <f t="shared" si="11"/>
        <v>6.740000000000002</v>
      </c>
      <c r="S28" s="129">
        <f t="shared" si="12"/>
        <v>1.8200000000000003</v>
      </c>
      <c r="T28" s="129">
        <f t="shared" si="13"/>
        <v>4.7800000000000011</v>
      </c>
      <c r="W28" s="129">
        <f t="shared" si="0"/>
        <v>13.897929698345138</v>
      </c>
      <c r="X28" s="129">
        <f t="shared" si="1"/>
        <v>9.6728131535842437</v>
      </c>
      <c r="Y28" s="129">
        <f t="shared" si="2"/>
        <v>4.8100000000000023</v>
      </c>
      <c r="Z28" s="129">
        <f t="shared" si="3"/>
        <v>17.97</v>
      </c>
      <c r="AA28" s="129">
        <f t="shared" si="14"/>
        <v>6.740000000000002</v>
      </c>
      <c r="AB28" s="129">
        <f t="shared" si="4"/>
        <v>1.8200000000000003</v>
      </c>
      <c r="AC28" s="129">
        <f t="shared" si="5"/>
        <v>4.7800000000000011</v>
      </c>
      <c r="AF28">
        <f t="shared" si="15"/>
        <v>15264.89132670381</v>
      </c>
      <c r="AG28">
        <f t="shared" si="15"/>
        <v>816.21937887354125</v>
      </c>
      <c r="AH28">
        <f t="shared" si="15"/>
        <v>28.051383082113166</v>
      </c>
      <c r="AI28">
        <f t="shared" si="15"/>
        <v>256749.15449062688</v>
      </c>
      <c r="AJ28">
        <f t="shared" si="15"/>
        <v>106.89125368683146</v>
      </c>
      <c r="AK28">
        <f t="shared" si="15"/>
        <v>3.5308119851626203</v>
      </c>
      <c r="AL28">
        <f t="shared" si="15"/>
        <v>27.474093966008141</v>
      </c>
      <c r="AN28" t="s">
        <v>86</v>
      </c>
      <c r="AO28" t="s">
        <v>92</v>
      </c>
      <c r="AP28">
        <v>0</v>
      </c>
      <c r="AQ28">
        <v>1</v>
      </c>
      <c r="AR28" s="124">
        <v>1</v>
      </c>
    </row>
    <row r="29" spans="2:44" x14ac:dyDescent="0.25">
      <c r="B29">
        <v>27</v>
      </c>
      <c r="C29" s="126">
        <v>22.248611806965737</v>
      </c>
      <c r="D29" s="126">
        <v>22.012325961320293</v>
      </c>
      <c r="E29" s="126">
        <v>31.537917527257999</v>
      </c>
      <c r="F29" s="126">
        <v>25.94</v>
      </c>
      <c r="G29" s="126">
        <v>33.699069391861329</v>
      </c>
      <c r="H29" s="126">
        <v>28.6</v>
      </c>
      <c r="I29" s="126">
        <v>31.44</v>
      </c>
      <c r="J29" s="126">
        <v>24.65</v>
      </c>
      <c r="N29" s="129">
        <f t="shared" si="7"/>
        <v>-2.4013881930342613</v>
      </c>
      <c r="O29" s="129">
        <f t="shared" si="8"/>
        <v>-2.6376740386797053</v>
      </c>
      <c r="P29" s="129">
        <f t="shared" si="9"/>
        <v>6.8879175272580007</v>
      </c>
      <c r="Q29" s="129">
        <f t="shared" si="10"/>
        <v>1.2900000000000027</v>
      </c>
      <c r="R29" s="129">
        <f t="shared" si="11"/>
        <v>9.0490693918613303</v>
      </c>
      <c r="S29" s="129">
        <f t="shared" si="12"/>
        <v>3.9500000000000028</v>
      </c>
      <c r="T29" s="129">
        <f t="shared" si="13"/>
        <v>6.7900000000000027</v>
      </c>
      <c r="W29" s="129">
        <f t="shared" si="0"/>
        <v>-2.4013881930342613</v>
      </c>
      <c r="X29" s="129">
        <f t="shared" si="1"/>
        <v>-2.6376740386797053</v>
      </c>
      <c r="Y29" s="129">
        <f t="shared" si="2"/>
        <v>6.8879175272580007</v>
      </c>
      <c r="Z29" s="129">
        <f t="shared" si="3"/>
        <v>1.2900000000000027</v>
      </c>
      <c r="AA29" s="129">
        <f t="shared" si="14"/>
        <v>9.0490693918613303</v>
      </c>
      <c r="AB29" s="129">
        <f t="shared" si="4"/>
        <v>3.9500000000000028</v>
      </c>
      <c r="AC29" s="129">
        <f t="shared" si="5"/>
        <v>6.7900000000000027</v>
      </c>
      <c r="AF29">
        <f t="shared" si="15"/>
        <v>0.18928235150069589</v>
      </c>
      <c r="AG29">
        <f t="shared" si="15"/>
        <v>0.16068709359113947</v>
      </c>
      <c r="AH29">
        <f t="shared" si="15"/>
        <v>118.43219633016737</v>
      </c>
      <c r="AI29">
        <f t="shared" si="15"/>
        <v>2.4452805553841417</v>
      </c>
      <c r="AJ29">
        <f t="shared" si="15"/>
        <v>529.71383971069656</v>
      </c>
      <c r="AK29">
        <f t="shared" si="15"/>
        <v>15.454981262797554</v>
      </c>
      <c r="AL29">
        <f t="shared" si="15"/>
        <v>110.66076560740697</v>
      </c>
      <c r="AN29" t="s">
        <v>86</v>
      </c>
      <c r="AO29" t="s">
        <v>94</v>
      </c>
      <c r="AP29">
        <v>1</v>
      </c>
      <c r="AQ29">
        <v>0</v>
      </c>
      <c r="AR29" s="124">
        <v>0</v>
      </c>
    </row>
    <row r="30" spans="2:44" x14ac:dyDescent="0.25">
      <c r="B30">
        <v>28</v>
      </c>
      <c r="C30" s="126">
        <v>24.17184691814127</v>
      </c>
      <c r="D30" s="126">
        <v>18.543799654798754</v>
      </c>
      <c r="E30" s="126">
        <v>30.711961893054863</v>
      </c>
      <c r="F30" s="126">
        <v>24.75</v>
      </c>
      <c r="G30" s="126">
        <v>31.759510712786128</v>
      </c>
      <c r="H30" s="126">
        <v>28.2</v>
      </c>
      <c r="I30" s="126">
        <v>29.68</v>
      </c>
      <c r="J30" s="126">
        <v>25.81</v>
      </c>
      <c r="N30" s="129">
        <f t="shared" si="7"/>
        <v>-1.6381530818587287</v>
      </c>
      <c r="O30" s="129">
        <f t="shared" si="8"/>
        <v>-7.2662003452012449</v>
      </c>
      <c r="P30" s="129">
        <f t="shared" si="9"/>
        <v>4.9019618930548639</v>
      </c>
      <c r="Q30" s="129">
        <f t="shared" si="10"/>
        <v>-1.0599999999999987</v>
      </c>
      <c r="R30" s="129">
        <f t="shared" si="11"/>
        <v>5.9495107127861289</v>
      </c>
      <c r="S30" s="129">
        <f t="shared" si="12"/>
        <v>2.3900000000000006</v>
      </c>
      <c r="T30" s="129">
        <f t="shared" si="13"/>
        <v>3.870000000000001</v>
      </c>
      <c r="W30" s="129">
        <f t="shared" si="0"/>
        <v>-1.6381530818587287</v>
      </c>
      <c r="X30" s="129">
        <f t="shared" si="1"/>
        <v>-7.2662003452012449</v>
      </c>
      <c r="Y30" s="129">
        <f t="shared" si="2"/>
        <v>4.9019618930548639</v>
      </c>
      <c r="Z30" s="129">
        <f t="shared" si="3"/>
        <v>-1.0599999999999987</v>
      </c>
      <c r="AA30" s="129">
        <f t="shared" si="14"/>
        <v>5.9495107127861289</v>
      </c>
      <c r="AB30" s="129">
        <f t="shared" si="4"/>
        <v>2.3900000000000006</v>
      </c>
      <c r="AC30" s="129">
        <f t="shared" si="5"/>
        <v>3.870000000000001</v>
      </c>
      <c r="AF30">
        <f t="shared" si="15"/>
        <v>0.32126749342438243</v>
      </c>
      <c r="AG30">
        <f t="shared" si="15"/>
        <v>6.496145469563233E-3</v>
      </c>
      <c r="AH30">
        <f t="shared" si="15"/>
        <v>29.89768538069454</v>
      </c>
      <c r="AI30">
        <f t="shared" si="15"/>
        <v>0.47963205966263261</v>
      </c>
      <c r="AJ30">
        <f t="shared" si="15"/>
        <v>61.798962498891377</v>
      </c>
      <c r="AK30">
        <f t="shared" si="15"/>
        <v>5.2415736154334551</v>
      </c>
      <c r="AL30">
        <f t="shared" si="15"/>
        <v>14.621303203670415</v>
      </c>
      <c r="AN30" t="s">
        <v>83</v>
      </c>
      <c r="AO30" t="s">
        <v>94</v>
      </c>
      <c r="AP30">
        <v>0</v>
      </c>
      <c r="AQ30">
        <v>1</v>
      </c>
      <c r="AR30" s="124">
        <v>0</v>
      </c>
    </row>
    <row r="31" spans="2:44" x14ac:dyDescent="0.25">
      <c r="B31">
        <v>29</v>
      </c>
      <c r="C31" s="126">
        <v>26.04678489793373</v>
      </c>
      <c r="D31" s="126">
        <v>22.664241234227127</v>
      </c>
      <c r="E31" s="126">
        <v>33.893101734074094</v>
      </c>
      <c r="F31" s="126">
        <v>25.82</v>
      </c>
      <c r="G31" s="126">
        <v>34.285614836685426</v>
      </c>
      <c r="H31" s="126">
        <v>27.2</v>
      </c>
      <c r="I31" s="126">
        <v>29.63</v>
      </c>
      <c r="J31" s="126">
        <v>24.78</v>
      </c>
      <c r="N31" s="129">
        <f t="shared" si="7"/>
        <v>1.2667848979337286</v>
      </c>
      <c r="O31" s="129">
        <f t="shared" si="8"/>
        <v>-2.115758765772874</v>
      </c>
      <c r="P31" s="129">
        <f t="shared" si="9"/>
        <v>9.1131017340740925</v>
      </c>
      <c r="Q31" s="129">
        <f t="shared" si="10"/>
        <v>1.0399999999999991</v>
      </c>
      <c r="R31" s="129">
        <f t="shared" si="11"/>
        <v>9.5056148366854245</v>
      </c>
      <c r="S31" s="129">
        <f t="shared" si="12"/>
        <v>2.4199999999999982</v>
      </c>
      <c r="T31" s="129">
        <f t="shared" si="13"/>
        <v>4.8499999999999979</v>
      </c>
      <c r="W31" s="129">
        <f t="shared" si="0"/>
        <v>1.2667848979337286</v>
      </c>
      <c r="X31" s="129">
        <f t="shared" si="1"/>
        <v>-2.115758765772874</v>
      </c>
      <c r="Y31" s="129">
        <f t="shared" si="2"/>
        <v>9.1131017340740925</v>
      </c>
      <c r="Z31" s="129">
        <f t="shared" si="3"/>
        <v>1.0399999999999991</v>
      </c>
      <c r="AA31" s="129">
        <f t="shared" si="14"/>
        <v>9.5056148366854245</v>
      </c>
      <c r="AB31" s="129">
        <f t="shared" si="4"/>
        <v>2.4199999999999982</v>
      </c>
      <c r="AC31" s="129">
        <f t="shared" si="5"/>
        <v>4.8499999999999979</v>
      </c>
      <c r="AF31">
        <f t="shared" si="15"/>
        <v>2.4062472600641791</v>
      </c>
      <c r="AG31">
        <f t="shared" si="15"/>
        <v>0.23072419952177539</v>
      </c>
      <c r="AH31">
        <f t="shared" si="15"/>
        <v>553.7541264330456</v>
      </c>
      <c r="AI31">
        <f t="shared" si="15"/>
        <v>2.0562276533121318</v>
      </c>
      <c r="AJ31">
        <f t="shared" si="15"/>
        <v>726.9008774027734</v>
      </c>
      <c r="AK31">
        <f t="shared" si="15"/>
        <v>5.3517102191444419</v>
      </c>
      <c r="AL31">
        <f t="shared" si="15"/>
        <v>28.840014803546516</v>
      </c>
      <c r="AN31" t="s">
        <v>85</v>
      </c>
      <c r="AO31" t="s">
        <v>94</v>
      </c>
      <c r="AP31">
        <v>1</v>
      </c>
      <c r="AQ31">
        <v>0</v>
      </c>
      <c r="AR31" s="124">
        <v>0</v>
      </c>
    </row>
    <row r="32" spans="2:44" x14ac:dyDescent="0.25">
      <c r="B32">
        <v>30</v>
      </c>
      <c r="C32" s="126">
        <v>22.857907221130532</v>
      </c>
      <c r="D32" s="126">
        <v>20.491088380644651</v>
      </c>
      <c r="E32" s="126">
        <v>32.650502431635935</v>
      </c>
      <c r="F32" s="126">
        <v>23.45</v>
      </c>
      <c r="G32" s="126">
        <v>33.765710891003053</v>
      </c>
      <c r="H32" s="126">
        <v>23.92</v>
      </c>
      <c r="I32" s="126">
        <v>26.46</v>
      </c>
      <c r="J32" s="126">
        <v>22.78</v>
      </c>
      <c r="N32" s="129">
        <f t="shared" si="7"/>
        <v>7.7907221130530502E-2</v>
      </c>
      <c r="O32" s="129">
        <f t="shared" si="8"/>
        <v>-2.2889116193553498</v>
      </c>
      <c r="P32" s="129">
        <f t="shared" si="9"/>
        <v>9.8705024316359342</v>
      </c>
      <c r="Q32" s="129">
        <f t="shared" si="10"/>
        <v>0.66999999999999815</v>
      </c>
      <c r="R32" s="129">
        <f t="shared" si="11"/>
        <v>10.985710891003052</v>
      </c>
      <c r="S32" s="129">
        <f t="shared" si="12"/>
        <v>1.1400000000000006</v>
      </c>
      <c r="T32" s="129">
        <f t="shared" si="13"/>
        <v>3.6799999999999997</v>
      </c>
      <c r="W32" s="129">
        <f t="shared" si="0"/>
        <v>7.7907221130530502E-2</v>
      </c>
      <c r="X32" s="129">
        <f t="shared" si="1"/>
        <v>-2.2889116193553498</v>
      </c>
      <c r="Y32" s="129">
        <f t="shared" si="2"/>
        <v>9.8705024316359342</v>
      </c>
      <c r="Z32" s="129">
        <f t="shared" si="3"/>
        <v>0.66999999999999815</v>
      </c>
      <c r="AA32" s="129">
        <f t="shared" si="14"/>
        <v>10.985710891003052</v>
      </c>
      <c r="AB32" s="129">
        <f t="shared" si="4"/>
        <v>1.1400000000000006</v>
      </c>
      <c r="AC32" s="129">
        <f t="shared" si="5"/>
        <v>3.6799999999999997</v>
      </c>
      <c r="AF32">
        <f t="shared" si="15"/>
        <v>1.0554858377819547</v>
      </c>
      <c r="AG32">
        <f t="shared" si="15"/>
        <v>0.20462983079977773</v>
      </c>
      <c r="AH32">
        <f t="shared" si="15"/>
        <v>936.0893498831656</v>
      </c>
      <c r="AI32">
        <f t="shared" si="15"/>
        <v>1.5910729675098352</v>
      </c>
      <c r="AJ32">
        <f t="shared" si="15"/>
        <v>2027.8157966782182</v>
      </c>
      <c r="AK32">
        <f t="shared" si="15"/>
        <v>2.2038102317532222</v>
      </c>
      <c r="AL32">
        <f t="shared" si="15"/>
        <v>12.81711804143395</v>
      </c>
      <c r="AN32" t="s">
        <v>83</v>
      </c>
      <c r="AO32" t="s">
        <v>94</v>
      </c>
      <c r="AP32">
        <v>1</v>
      </c>
      <c r="AQ32">
        <v>0</v>
      </c>
      <c r="AR32" s="124">
        <v>0</v>
      </c>
    </row>
    <row r="33" spans="2:44" x14ac:dyDescent="0.25">
      <c r="B33">
        <v>31</v>
      </c>
      <c r="C33" s="126">
        <v>24.842373138754244</v>
      </c>
      <c r="D33" s="126">
        <v>20.548936597190202</v>
      </c>
      <c r="E33" s="126">
        <v>34.019399758703294</v>
      </c>
      <c r="F33" s="126">
        <v>21.9</v>
      </c>
      <c r="G33" s="126">
        <v>32.164730237988493</v>
      </c>
      <c r="H33" s="126">
        <v>27.14</v>
      </c>
      <c r="I33" s="126">
        <v>28.18</v>
      </c>
      <c r="J33" s="126">
        <v>21.79</v>
      </c>
      <c r="N33" s="129">
        <f t="shared" si="7"/>
        <v>3.0523731387542448</v>
      </c>
      <c r="O33" s="129">
        <f t="shared" si="8"/>
        <v>-1.2410634028097967</v>
      </c>
      <c r="P33" s="129">
        <f t="shared" si="9"/>
        <v>12.229399758703295</v>
      </c>
      <c r="Q33" s="129">
        <f t="shared" si="10"/>
        <v>0.10999999999999943</v>
      </c>
      <c r="R33" s="129">
        <f t="shared" si="11"/>
        <v>10.374730237988494</v>
      </c>
      <c r="S33" s="129">
        <f t="shared" si="12"/>
        <v>5.3500000000000014</v>
      </c>
      <c r="T33" s="129">
        <f t="shared" si="13"/>
        <v>6.3900000000000006</v>
      </c>
      <c r="W33" s="129">
        <f t="shared" si="0"/>
        <v>3.0523731387542448</v>
      </c>
      <c r="X33" s="129">
        <f t="shared" si="1"/>
        <v>-1.2410634028097967</v>
      </c>
      <c r="Y33" s="129">
        <f t="shared" si="2"/>
        <v>12.229399758703295</v>
      </c>
      <c r="Z33" s="129">
        <f t="shared" si="3"/>
        <v>0.10999999999999943</v>
      </c>
      <c r="AA33" s="129">
        <f t="shared" si="14"/>
        <v>10.374730237988494</v>
      </c>
      <c r="AB33" s="129">
        <f t="shared" si="4"/>
        <v>5.3500000000000014</v>
      </c>
      <c r="AC33" s="129">
        <f t="shared" si="5"/>
        <v>6.3900000000000006</v>
      </c>
      <c r="AF33">
        <f t="shared" si="15"/>
        <v>8.2957541451888712</v>
      </c>
      <c r="AG33">
        <f t="shared" si="15"/>
        <v>0.42306070544018853</v>
      </c>
      <c r="AH33">
        <f t="shared" si="15"/>
        <v>4801.9336651714229</v>
      </c>
      <c r="AI33">
        <f t="shared" si="15"/>
        <v>1.0792282365044268</v>
      </c>
      <c r="AJ33">
        <f t="shared" si="15"/>
        <v>1327.7154181782118</v>
      </c>
      <c r="AK33">
        <f t="shared" si="15"/>
        <v>40.785940074216427</v>
      </c>
      <c r="AL33">
        <f t="shared" si="15"/>
        <v>83.865177846935268</v>
      </c>
      <c r="AN33" t="s">
        <v>83</v>
      </c>
      <c r="AO33" t="s">
        <v>94</v>
      </c>
      <c r="AP33">
        <v>1</v>
      </c>
      <c r="AQ33">
        <v>0</v>
      </c>
      <c r="AR33" s="124">
        <v>0</v>
      </c>
    </row>
    <row r="34" spans="2:44" x14ac:dyDescent="0.25">
      <c r="B34">
        <v>32</v>
      </c>
      <c r="C34" s="126">
        <v>23.742340114608091</v>
      </c>
      <c r="D34" s="126">
        <v>23.872045940461831</v>
      </c>
      <c r="E34" s="126">
        <v>32.606059715840757</v>
      </c>
      <c r="F34" s="128" t="s">
        <v>629</v>
      </c>
      <c r="G34" s="128" t="s">
        <v>630</v>
      </c>
      <c r="H34" s="126">
        <v>26.57</v>
      </c>
      <c r="I34" s="126">
        <v>27.68</v>
      </c>
      <c r="J34" s="126">
        <v>22.18</v>
      </c>
      <c r="N34" s="129">
        <f t="shared" si="7"/>
        <v>1.5623401146080909</v>
      </c>
      <c r="O34" s="129">
        <f t="shared" si="8"/>
        <v>1.6920459404618313</v>
      </c>
      <c r="P34" s="129">
        <f t="shared" si="9"/>
        <v>10.426059715840758</v>
      </c>
      <c r="Q34" s="129">
        <f t="shared" si="10"/>
        <v>0.74000000000000199</v>
      </c>
      <c r="R34" s="129">
        <f t="shared" si="11"/>
        <v>8.4499999999999993</v>
      </c>
      <c r="S34" s="129">
        <f t="shared" si="12"/>
        <v>4.3900000000000006</v>
      </c>
      <c r="T34" s="129">
        <f t="shared" si="13"/>
        <v>5.5</v>
      </c>
      <c r="W34" s="129">
        <f t="shared" si="0"/>
        <v>1.5623401146080909</v>
      </c>
      <c r="X34" s="129">
        <f t="shared" si="1"/>
        <v>1.6920459404618313</v>
      </c>
      <c r="Y34" s="129">
        <f t="shared" si="2"/>
        <v>10.426059715840758</v>
      </c>
      <c r="Z34" s="129">
        <f t="shared" si="3"/>
        <v>0.74000000000000199</v>
      </c>
      <c r="AA34" s="129">
        <f t="shared" si="14"/>
        <v>8.4499999999999993</v>
      </c>
      <c r="AB34" s="129">
        <f t="shared" si="4"/>
        <v>4.3900000000000006</v>
      </c>
      <c r="AC34" s="129">
        <f t="shared" si="5"/>
        <v>5.5</v>
      </c>
      <c r="AF34">
        <f t="shared" si="15"/>
        <v>2.9533249741342775</v>
      </c>
      <c r="AG34">
        <f t="shared" si="15"/>
        <v>3.2311459998030339</v>
      </c>
      <c r="AH34">
        <f t="shared" si="15"/>
        <v>1375.8044538745494</v>
      </c>
      <c r="AI34">
        <f t="shared" si="15"/>
        <v>1.6701758388567409</v>
      </c>
      <c r="AJ34">
        <f t="shared" si="15"/>
        <v>349.70630572912506</v>
      </c>
      <c r="AK34">
        <f t="shared" si="15"/>
        <v>20.966294461733813</v>
      </c>
      <c r="AL34">
        <f t="shared" si="15"/>
        <v>45.254833995939045</v>
      </c>
      <c r="AN34" t="s">
        <v>86</v>
      </c>
      <c r="AO34" t="s">
        <v>94</v>
      </c>
      <c r="AP34">
        <v>0</v>
      </c>
      <c r="AQ34">
        <v>1</v>
      </c>
      <c r="AR34" s="124">
        <v>1</v>
      </c>
    </row>
    <row r="35" spans="2:44" x14ac:dyDescent="0.25">
      <c r="B35">
        <v>33</v>
      </c>
      <c r="C35" s="126">
        <v>23.91615155376811</v>
      </c>
      <c r="D35" s="126">
        <v>22.878551208708515</v>
      </c>
      <c r="E35" s="126">
        <v>31.358623394411865</v>
      </c>
      <c r="F35" s="126">
        <v>24.87</v>
      </c>
      <c r="G35" s="126">
        <v>33.264506673791303</v>
      </c>
      <c r="H35" s="126">
        <v>25.42</v>
      </c>
      <c r="I35" s="126">
        <v>29.86</v>
      </c>
      <c r="J35" s="126">
        <v>23.85</v>
      </c>
      <c r="N35" s="129">
        <f t="shared" si="7"/>
        <v>6.6151553768108329E-2</v>
      </c>
      <c r="O35" s="129">
        <f t="shared" si="8"/>
        <v>-0.9714487912914862</v>
      </c>
      <c r="P35" s="129">
        <f t="shared" si="9"/>
        <v>7.5086233944118632</v>
      </c>
      <c r="Q35" s="129">
        <f t="shared" si="10"/>
        <v>1.0199999999999996</v>
      </c>
      <c r="R35" s="129">
        <f t="shared" si="11"/>
        <v>9.4145066737913012</v>
      </c>
      <c r="S35" s="129">
        <f t="shared" si="12"/>
        <v>1.5700000000000003</v>
      </c>
      <c r="T35" s="129">
        <f t="shared" si="13"/>
        <v>6.009999999999998</v>
      </c>
      <c r="W35" s="129">
        <f t="shared" si="0"/>
        <v>6.6151553768108329E-2</v>
      </c>
      <c r="X35" s="129">
        <f t="shared" si="1"/>
        <v>-0.9714487912914862</v>
      </c>
      <c r="Y35" s="129">
        <f t="shared" si="2"/>
        <v>7.5086233944118632</v>
      </c>
      <c r="Z35" s="129">
        <f t="shared" si="3"/>
        <v>1.0199999999999996</v>
      </c>
      <c r="AA35" s="129">
        <f t="shared" si="14"/>
        <v>9.4145066737913012</v>
      </c>
      <c r="AB35" s="129">
        <f t="shared" si="4"/>
        <v>1.5700000000000003</v>
      </c>
      <c r="AC35" s="129">
        <f t="shared" si="5"/>
        <v>6.009999999999998</v>
      </c>
      <c r="AF35">
        <f t="shared" si="15"/>
        <v>1.0469202541942324</v>
      </c>
      <c r="AG35">
        <f t="shared" si="15"/>
        <v>0.50999365692551568</v>
      </c>
      <c r="AH35">
        <f t="shared" si="15"/>
        <v>182.104579688569</v>
      </c>
      <c r="AI35">
        <f t="shared" si="15"/>
        <v>2.0279189595800577</v>
      </c>
      <c r="AJ35">
        <f t="shared" si="15"/>
        <v>682.41553236761979</v>
      </c>
      <c r="AK35">
        <f t="shared" si="15"/>
        <v>2.9690471412580988</v>
      </c>
      <c r="AL35">
        <f t="shared" si="15"/>
        <v>64.445155203629881</v>
      </c>
      <c r="AN35" t="s">
        <v>83</v>
      </c>
      <c r="AO35" t="s">
        <v>94</v>
      </c>
      <c r="AP35">
        <v>1</v>
      </c>
      <c r="AQ35">
        <v>0</v>
      </c>
      <c r="AR35" s="124">
        <v>0</v>
      </c>
    </row>
    <row r="36" spans="2:44" x14ac:dyDescent="0.25">
      <c r="B36">
        <v>34</v>
      </c>
      <c r="C36" s="126">
        <v>22.749578383260047</v>
      </c>
      <c r="D36" s="126">
        <v>21.296776013233931</v>
      </c>
      <c r="E36" s="126">
        <v>31.751617568290886</v>
      </c>
      <c r="F36" s="131" t="s">
        <v>631</v>
      </c>
      <c r="G36" s="126">
        <v>33.041763750726822</v>
      </c>
      <c r="H36" s="126">
        <v>26.56</v>
      </c>
      <c r="I36" s="126">
        <v>26.85</v>
      </c>
      <c r="J36" s="126">
        <v>21.38</v>
      </c>
      <c r="N36" s="129">
        <f t="shared" si="7"/>
        <v>1.3695783832600483</v>
      </c>
      <c r="O36" s="129">
        <f t="shared" si="8"/>
        <v>-8.3223986766068236E-2</v>
      </c>
      <c r="P36" s="129">
        <f t="shared" si="9"/>
        <v>10.371617568290887</v>
      </c>
      <c r="Q36" s="129">
        <v>1.02</v>
      </c>
      <c r="R36" s="129">
        <f t="shared" si="11"/>
        <v>11.661763750726823</v>
      </c>
      <c r="S36" s="129">
        <f t="shared" si="12"/>
        <v>5.18</v>
      </c>
      <c r="T36" s="129">
        <f t="shared" si="13"/>
        <v>5.4700000000000024</v>
      </c>
      <c r="W36" s="129">
        <f t="shared" si="0"/>
        <v>1.3695783832600483</v>
      </c>
      <c r="X36" s="129">
        <f t="shared" si="1"/>
        <v>-8.3223986766068236E-2</v>
      </c>
      <c r="Y36" s="129">
        <f t="shared" si="2"/>
        <v>10.371617568290887</v>
      </c>
      <c r="Z36" s="129">
        <f t="shared" si="3"/>
        <v>1.02</v>
      </c>
      <c r="AA36" s="129">
        <f t="shared" si="14"/>
        <v>11.661763750726823</v>
      </c>
      <c r="AB36" s="129">
        <f t="shared" si="4"/>
        <v>5.18</v>
      </c>
      <c r="AC36" s="129">
        <f t="shared" si="5"/>
        <v>5.4700000000000024</v>
      </c>
      <c r="AF36">
        <f t="shared" si="15"/>
        <v>2.5839504109116662</v>
      </c>
      <c r="AG36">
        <f t="shared" si="15"/>
        <v>0.94394585470858372</v>
      </c>
      <c r="AH36">
        <f t="shared" si="15"/>
        <v>1324.8539094289631</v>
      </c>
      <c r="AI36">
        <f t="shared" si="15"/>
        <v>2.0279189595800582</v>
      </c>
      <c r="AJ36">
        <f t="shared" si="15"/>
        <v>3239.9677796111578</v>
      </c>
      <c r="AK36">
        <f t="shared" si="15"/>
        <v>36.252284329465539</v>
      </c>
      <c r="AL36">
        <f t="shared" si="15"/>
        <v>44.323502979549659</v>
      </c>
      <c r="AN36" t="s">
        <v>83</v>
      </c>
      <c r="AO36" t="s">
        <v>94</v>
      </c>
      <c r="AP36">
        <v>1</v>
      </c>
      <c r="AQ36">
        <v>0</v>
      </c>
      <c r="AR36" s="124">
        <v>0</v>
      </c>
    </row>
    <row r="37" spans="2:44" x14ac:dyDescent="0.25">
      <c r="B37">
        <v>35</v>
      </c>
      <c r="C37" s="126">
        <v>23.65031127540119</v>
      </c>
      <c r="D37" s="126">
        <v>21.192396907964007</v>
      </c>
      <c r="E37" s="126">
        <v>31.510546855829663</v>
      </c>
      <c r="F37" s="126">
        <v>23.83</v>
      </c>
      <c r="G37" s="126">
        <v>33.046815924645571</v>
      </c>
      <c r="H37" s="126">
        <v>27.86</v>
      </c>
      <c r="I37">
        <v>28.93</v>
      </c>
      <c r="J37" s="126">
        <v>23.28</v>
      </c>
      <c r="N37" s="129">
        <f t="shared" si="7"/>
        <v>0.37031127540118902</v>
      </c>
      <c r="O37" s="129">
        <f t="shared" si="8"/>
        <v>-2.0876030920359945</v>
      </c>
      <c r="P37" s="129">
        <f t="shared" si="9"/>
        <v>8.2305468558296617</v>
      </c>
      <c r="Q37" s="129">
        <f t="shared" si="10"/>
        <v>0.54999999999999716</v>
      </c>
      <c r="R37" s="129">
        <f t="shared" si="11"/>
        <v>9.7668159246455701</v>
      </c>
      <c r="S37" s="129">
        <f t="shared" si="12"/>
        <v>4.5799999999999983</v>
      </c>
      <c r="T37" s="129">
        <f t="shared" si="13"/>
        <v>5.6499999999999986</v>
      </c>
      <c r="W37" s="129">
        <f t="shared" si="0"/>
        <v>0.37031127540118902</v>
      </c>
      <c r="X37" s="129">
        <f t="shared" si="1"/>
        <v>-2.0876030920359945</v>
      </c>
      <c r="Y37" s="129">
        <f t="shared" si="2"/>
        <v>8.2305468558296617</v>
      </c>
      <c r="Z37" s="129">
        <f t="shared" si="3"/>
        <v>0.54999999999999716</v>
      </c>
      <c r="AA37" s="129">
        <f t="shared" si="14"/>
        <v>9.7668159246455701</v>
      </c>
      <c r="AB37" s="129">
        <f t="shared" si="4"/>
        <v>4.5799999999999983</v>
      </c>
      <c r="AC37" s="129">
        <f t="shared" si="5"/>
        <v>5.6499999999999986</v>
      </c>
      <c r="AF37">
        <f t="shared" si="15"/>
        <v>1.2926316983366237</v>
      </c>
      <c r="AG37">
        <f t="shared" si="15"/>
        <v>0.23527124477376987</v>
      </c>
      <c r="AH37">
        <f t="shared" si="15"/>
        <v>300.3595771994955</v>
      </c>
      <c r="AI37">
        <f t="shared" si="15"/>
        <v>1.4640856959456225</v>
      </c>
      <c r="AJ37">
        <f t="shared" si="15"/>
        <v>871.17329777838802</v>
      </c>
      <c r="AK37">
        <f t="shared" si="15"/>
        <v>23.917587978158981</v>
      </c>
      <c r="AL37">
        <f t="shared" si="15"/>
        <v>50.213382265391985</v>
      </c>
      <c r="AN37" t="s">
        <v>83</v>
      </c>
      <c r="AO37" t="s">
        <v>94</v>
      </c>
      <c r="AP37">
        <v>1</v>
      </c>
      <c r="AQ37">
        <v>0</v>
      </c>
      <c r="AR37" s="124">
        <v>0</v>
      </c>
    </row>
    <row r="38" spans="2:44" x14ac:dyDescent="0.25">
      <c r="B38">
        <v>36</v>
      </c>
      <c r="C38" s="126">
        <v>23.06698195058306</v>
      </c>
      <c r="D38" s="126">
        <v>17.192903404235278</v>
      </c>
      <c r="E38" s="126">
        <v>29.668220687846624</v>
      </c>
      <c r="F38" s="126">
        <v>22.2</v>
      </c>
      <c r="G38" s="126">
        <v>30.693498607990652</v>
      </c>
      <c r="H38" s="128">
        <v>23.12</v>
      </c>
      <c r="I38" s="126">
        <v>27.08</v>
      </c>
      <c r="J38" s="126">
        <v>22.27</v>
      </c>
      <c r="N38" s="129">
        <f t="shared" si="7"/>
        <v>0.79698195058305998</v>
      </c>
      <c r="O38" s="129">
        <f t="shared" si="8"/>
        <v>-5.0770965957647221</v>
      </c>
      <c r="P38" s="129">
        <f t="shared" si="9"/>
        <v>7.3982206878466243</v>
      </c>
      <c r="Q38" s="129">
        <f t="shared" si="10"/>
        <v>-7.0000000000000284E-2</v>
      </c>
      <c r="R38" s="129">
        <f t="shared" si="11"/>
        <v>8.423498607990652</v>
      </c>
      <c r="S38" s="129">
        <f t="shared" si="12"/>
        <v>0.85000000000000142</v>
      </c>
      <c r="T38" s="129">
        <f t="shared" si="13"/>
        <v>4.8099999999999987</v>
      </c>
      <c r="W38" s="129">
        <f t="shared" si="0"/>
        <v>0.79698195058305998</v>
      </c>
      <c r="X38" s="129">
        <f t="shared" si="1"/>
        <v>-5.0770965957647221</v>
      </c>
      <c r="Y38" s="129">
        <f t="shared" si="2"/>
        <v>7.3982206878466243</v>
      </c>
      <c r="Z38" s="129">
        <f t="shared" si="3"/>
        <v>-7.0000000000000284E-2</v>
      </c>
      <c r="AA38" s="129">
        <f t="shared" si="14"/>
        <v>8.423498607990652</v>
      </c>
      <c r="AB38" s="129">
        <f t="shared" si="4"/>
        <v>0.85000000000000142</v>
      </c>
      <c r="AC38" s="129">
        <f t="shared" si="5"/>
        <v>4.8099999999999987</v>
      </c>
      <c r="AF38">
        <f t="shared" si="15"/>
        <v>1.7374626329397367</v>
      </c>
      <c r="AG38">
        <f t="shared" si="15"/>
        <v>2.9623859125950978E-2</v>
      </c>
      <c r="AH38">
        <f t="shared" si="15"/>
        <v>168.68883603777397</v>
      </c>
      <c r="AI38">
        <f t="shared" si="15"/>
        <v>0.95263799804393712</v>
      </c>
      <c r="AJ38">
        <f t="shared" si="15"/>
        <v>343.3410646085415</v>
      </c>
      <c r="AK38">
        <f t="shared" si="15"/>
        <v>1.8025009252216622</v>
      </c>
      <c r="AL38">
        <f t="shared" si="15"/>
        <v>28.051383082113091</v>
      </c>
      <c r="AN38" t="s">
        <v>83</v>
      </c>
      <c r="AO38" t="s">
        <v>94</v>
      </c>
      <c r="AP38">
        <v>1</v>
      </c>
      <c r="AQ38">
        <v>0</v>
      </c>
      <c r="AR38" s="124">
        <v>0</v>
      </c>
    </row>
    <row r="39" spans="2:44" x14ac:dyDescent="0.25">
      <c r="B39">
        <v>37</v>
      </c>
      <c r="C39" s="126">
        <v>21.693148209887049</v>
      </c>
      <c r="D39" s="126">
        <v>21.598307608513924</v>
      </c>
      <c r="E39" s="126">
        <v>31.617629509561969</v>
      </c>
      <c r="F39" s="126">
        <v>22.85</v>
      </c>
      <c r="G39" s="126">
        <v>32.245523458651363</v>
      </c>
      <c r="H39" s="126">
        <v>25.99</v>
      </c>
      <c r="I39" s="126">
        <v>29.75</v>
      </c>
      <c r="J39" s="126">
        <v>21.85</v>
      </c>
      <c r="N39" s="129">
        <f t="shared" si="7"/>
        <v>-0.15685179011295247</v>
      </c>
      <c r="O39" s="129">
        <f t="shared" si="8"/>
        <v>-0.25169239148607758</v>
      </c>
      <c r="P39" s="129">
        <f t="shared" si="9"/>
        <v>9.7676295095619672</v>
      </c>
      <c r="Q39" s="129">
        <f t="shared" si="10"/>
        <v>1</v>
      </c>
      <c r="R39" s="129">
        <f t="shared" si="11"/>
        <v>10.395523458651361</v>
      </c>
      <c r="S39" s="129">
        <f t="shared" si="12"/>
        <v>4.139999999999997</v>
      </c>
      <c r="T39" s="129">
        <f t="shared" si="13"/>
        <v>7.8999999999999986</v>
      </c>
      <c r="W39" s="129">
        <f t="shared" si="0"/>
        <v>-0.15685179011295247</v>
      </c>
      <c r="X39" s="129">
        <f t="shared" si="1"/>
        <v>-0.25169239148607758</v>
      </c>
      <c r="Y39" s="129">
        <f t="shared" si="2"/>
        <v>9.7676295095619672</v>
      </c>
      <c r="Z39" s="129">
        <f t="shared" si="3"/>
        <v>1</v>
      </c>
      <c r="AA39" s="129">
        <f t="shared" si="14"/>
        <v>10.395523458651361</v>
      </c>
      <c r="AB39" s="129">
        <f t="shared" si="4"/>
        <v>4.139999999999997</v>
      </c>
      <c r="AC39" s="129">
        <f t="shared" si="5"/>
        <v>7.8999999999999986</v>
      </c>
      <c r="AF39">
        <f t="shared" si="15"/>
        <v>0.89698030285043584</v>
      </c>
      <c r="AG39">
        <f t="shared" si="15"/>
        <v>0.83991055788114188</v>
      </c>
      <c r="AH39">
        <f t="shared" si="15"/>
        <v>871.66472065215976</v>
      </c>
      <c r="AI39">
        <f t="shared" si="15"/>
        <v>2</v>
      </c>
      <c r="AJ39">
        <f t="shared" si="15"/>
        <v>1346.9900314267979</v>
      </c>
      <c r="AK39">
        <f t="shared" si="15"/>
        <v>17.630481854025735</v>
      </c>
      <c r="AL39">
        <f t="shared" si="15"/>
        <v>238.85644583342244</v>
      </c>
      <c r="AN39" t="s">
        <v>83</v>
      </c>
      <c r="AO39" t="s">
        <v>94</v>
      </c>
      <c r="AP39">
        <v>1</v>
      </c>
      <c r="AQ39">
        <v>0</v>
      </c>
      <c r="AR39" s="124">
        <v>0</v>
      </c>
    </row>
    <row r="40" spans="2:44" x14ac:dyDescent="0.25">
      <c r="B40">
        <v>38</v>
      </c>
      <c r="C40" s="126">
        <v>23.426989919450051</v>
      </c>
      <c r="D40" s="126">
        <v>20.273410428050571</v>
      </c>
      <c r="E40" s="126">
        <v>32.271176636418438</v>
      </c>
      <c r="F40" s="126">
        <v>22.27</v>
      </c>
      <c r="G40" s="126">
        <v>32.919979555996591</v>
      </c>
      <c r="H40" s="128">
        <v>24.6</v>
      </c>
      <c r="I40" s="126">
        <v>25.57</v>
      </c>
      <c r="J40" s="126">
        <v>22.27</v>
      </c>
      <c r="N40" s="129">
        <f t="shared" si="7"/>
        <v>1.1569899194500515</v>
      </c>
      <c r="O40" s="129">
        <f t="shared" si="8"/>
        <v>-1.9965895719494284</v>
      </c>
      <c r="P40" s="129">
        <f t="shared" si="9"/>
        <v>10.001176636418439</v>
      </c>
      <c r="Q40" s="129">
        <f t="shared" si="10"/>
        <v>0</v>
      </c>
      <c r="R40" s="129">
        <f t="shared" si="11"/>
        <v>10.649979555996591</v>
      </c>
      <c r="S40" s="129">
        <f t="shared" si="12"/>
        <v>2.3300000000000018</v>
      </c>
      <c r="T40" s="129">
        <f t="shared" si="13"/>
        <v>3.3000000000000007</v>
      </c>
      <c r="W40" s="129">
        <f t="shared" si="0"/>
        <v>1.1569899194500515</v>
      </c>
      <c r="X40" s="129">
        <f t="shared" si="1"/>
        <v>-1.9965895719494284</v>
      </c>
      <c r="Y40" s="129">
        <f t="shared" si="2"/>
        <v>10.001176636418439</v>
      </c>
      <c r="Z40" s="129">
        <f t="shared" si="3"/>
        <v>0</v>
      </c>
      <c r="AA40" s="129">
        <f t="shared" si="14"/>
        <v>10.649979555996591</v>
      </c>
      <c r="AB40" s="129">
        <f t="shared" si="4"/>
        <v>2.3300000000000018</v>
      </c>
      <c r="AC40" s="129">
        <f t="shared" si="5"/>
        <v>3.3000000000000007</v>
      </c>
      <c r="AF40">
        <f t="shared" si="15"/>
        <v>2.2299168562922613</v>
      </c>
      <c r="AG40">
        <f t="shared" si="15"/>
        <v>0.25059168121747749</v>
      </c>
      <c r="AH40">
        <f t="shared" si="15"/>
        <v>1024.8354968510425</v>
      </c>
      <c r="AI40">
        <f t="shared" si="15"/>
        <v>1</v>
      </c>
      <c r="AJ40">
        <f t="shared" si="15"/>
        <v>1606.805462767705</v>
      </c>
      <c r="AK40">
        <f t="shared" si="15"/>
        <v>5.0280534980873197</v>
      </c>
      <c r="AL40">
        <f t="shared" si="15"/>
        <v>9.8491553067593323</v>
      </c>
      <c r="AN40" t="s">
        <v>86</v>
      </c>
      <c r="AO40" t="s">
        <v>92</v>
      </c>
      <c r="AP40">
        <v>0</v>
      </c>
      <c r="AQ40">
        <v>1</v>
      </c>
      <c r="AR40" s="124">
        <v>0</v>
      </c>
    </row>
    <row r="41" spans="2:44" x14ac:dyDescent="0.25">
      <c r="B41">
        <v>39</v>
      </c>
      <c r="C41" s="126">
        <v>23.346545796626881</v>
      </c>
      <c r="D41" s="126">
        <v>24.596694250356734</v>
      </c>
      <c r="E41" s="126">
        <v>34.008173941790425</v>
      </c>
      <c r="F41" s="126">
        <v>23.92</v>
      </c>
      <c r="G41" s="126">
        <v>32.837261696099738</v>
      </c>
      <c r="H41" s="126">
        <v>26.14</v>
      </c>
      <c r="I41" s="126">
        <v>30.17</v>
      </c>
      <c r="J41" s="126">
        <v>23.66</v>
      </c>
      <c r="N41" s="129">
        <f t="shared" si="7"/>
        <v>-0.31345420337311936</v>
      </c>
      <c r="O41" s="129">
        <f t="shared" si="8"/>
        <v>0.9366942503567337</v>
      </c>
      <c r="P41" s="129">
        <f t="shared" si="9"/>
        <v>10.348173941790424</v>
      </c>
      <c r="Q41" s="129">
        <f t="shared" si="10"/>
        <v>0.26000000000000156</v>
      </c>
      <c r="R41" s="129">
        <f t="shared" si="11"/>
        <v>9.1772616960997375</v>
      </c>
      <c r="S41" s="129">
        <f t="shared" si="12"/>
        <v>2.4800000000000004</v>
      </c>
      <c r="T41" s="129">
        <f t="shared" si="13"/>
        <v>6.5100000000000016</v>
      </c>
      <c r="W41" s="129">
        <f t="shared" si="0"/>
        <v>-0.31345420337311936</v>
      </c>
      <c r="X41" s="129">
        <f t="shared" si="1"/>
        <v>0.9366942503567337</v>
      </c>
      <c r="Y41" s="129">
        <f t="shared" si="2"/>
        <v>10.348173941790424</v>
      </c>
      <c r="Z41" s="129">
        <f t="shared" si="3"/>
        <v>0.26000000000000156</v>
      </c>
      <c r="AA41" s="129">
        <f t="shared" si="14"/>
        <v>9.1772616960997375</v>
      </c>
      <c r="AB41" s="129">
        <f t="shared" si="4"/>
        <v>2.4800000000000004</v>
      </c>
      <c r="AC41" s="129">
        <f t="shared" si="5"/>
        <v>6.5100000000000016</v>
      </c>
      <c r="AF41">
        <f t="shared" si="15"/>
        <v>0.80471275019213528</v>
      </c>
      <c r="AG41">
        <f t="shared" si="15"/>
        <v>1.9141372112534565</v>
      </c>
      <c r="AH41">
        <f t="shared" si="15"/>
        <v>1303.4991635734802</v>
      </c>
      <c r="AI41">
        <f t="shared" si="15"/>
        <v>1.1974787046189299</v>
      </c>
      <c r="AJ41">
        <f t="shared" si="15"/>
        <v>578.93665642966482</v>
      </c>
      <c r="AK41">
        <f t="shared" si="15"/>
        <v>5.5789746654016223</v>
      </c>
      <c r="AL41">
        <f t="shared" si="15"/>
        <v>91.139212518212673</v>
      </c>
      <c r="AN41" t="s">
        <v>85</v>
      </c>
      <c r="AO41" t="s">
        <v>92</v>
      </c>
      <c r="AP41">
        <v>0</v>
      </c>
      <c r="AQ41">
        <v>1</v>
      </c>
      <c r="AR41" s="124">
        <v>0</v>
      </c>
    </row>
    <row r="42" spans="2:44" x14ac:dyDescent="0.25">
      <c r="B42">
        <v>40</v>
      </c>
      <c r="C42" s="126">
        <v>24.785826561670898</v>
      </c>
      <c r="D42" s="126">
        <v>19.527720682511145</v>
      </c>
      <c r="E42" s="126">
        <v>32.942986705669604</v>
      </c>
      <c r="F42" s="126">
        <v>25.76</v>
      </c>
      <c r="G42" s="126">
        <v>33.774177056073647</v>
      </c>
      <c r="H42" s="128">
        <v>27.05</v>
      </c>
      <c r="I42" s="126">
        <v>30.1</v>
      </c>
      <c r="J42" s="126">
        <v>24.54</v>
      </c>
      <c r="N42" s="129">
        <f t="shared" si="7"/>
        <v>0.24582656167089922</v>
      </c>
      <c r="O42" s="129">
        <f t="shared" si="8"/>
        <v>-5.0122793174888542</v>
      </c>
      <c r="P42" s="129">
        <f t="shared" si="9"/>
        <v>8.4029867056696048</v>
      </c>
      <c r="Q42" s="129">
        <f t="shared" si="10"/>
        <v>1.2200000000000024</v>
      </c>
      <c r="R42" s="129">
        <f t="shared" si="11"/>
        <v>9.2341770560736478</v>
      </c>
      <c r="S42" s="129">
        <f t="shared" si="12"/>
        <v>2.5100000000000016</v>
      </c>
      <c r="T42" s="129">
        <f t="shared" si="13"/>
        <v>5.5600000000000023</v>
      </c>
      <c r="W42" s="129">
        <f t="shared" si="0"/>
        <v>0.24582656167089922</v>
      </c>
      <c r="X42" s="129">
        <f t="shared" si="1"/>
        <v>-5.0122793174888542</v>
      </c>
      <c r="Y42" s="129">
        <f t="shared" si="2"/>
        <v>8.4029867056696048</v>
      </c>
      <c r="Z42" s="129">
        <f t="shared" si="3"/>
        <v>1.2200000000000024</v>
      </c>
      <c r="AA42" s="129">
        <f t="shared" si="14"/>
        <v>9.2341770560736478</v>
      </c>
      <c r="AB42" s="129">
        <f t="shared" si="4"/>
        <v>2.5100000000000016</v>
      </c>
      <c r="AC42" s="129">
        <f t="shared" si="5"/>
        <v>5.5600000000000023</v>
      </c>
      <c r="AF42">
        <f t="shared" si="15"/>
        <v>1.1857719393684791</v>
      </c>
      <c r="AG42">
        <f t="shared" si="15"/>
        <v>3.0985148278196664E-2</v>
      </c>
      <c r="AH42">
        <f t="shared" si="15"/>
        <v>338.49405970386385</v>
      </c>
      <c r="AI42">
        <f t="shared" si="15"/>
        <v>2.3294671729369156</v>
      </c>
      <c r="AJ42">
        <f t="shared" si="15"/>
        <v>602.23262516577392</v>
      </c>
      <c r="AK42">
        <f t="shared" si="15"/>
        <v>5.6962007823882921</v>
      </c>
      <c r="AL42">
        <f t="shared" si="15"/>
        <v>47.176614953315315</v>
      </c>
      <c r="AN42" t="s">
        <v>83</v>
      </c>
      <c r="AO42" t="s">
        <v>94</v>
      </c>
      <c r="AP42">
        <v>0</v>
      </c>
      <c r="AQ42">
        <v>0</v>
      </c>
      <c r="AR42" s="124">
        <v>0</v>
      </c>
    </row>
    <row r="43" spans="2:44" x14ac:dyDescent="0.25">
      <c r="B43">
        <v>41</v>
      </c>
      <c r="C43" s="126">
        <v>24.202687438680901</v>
      </c>
      <c r="D43" s="126">
        <v>20.39615570421169</v>
      </c>
      <c r="E43" s="126">
        <v>33.74429812942676</v>
      </c>
      <c r="F43" s="126">
        <v>26.92</v>
      </c>
      <c r="G43" s="126">
        <v>32.496398412864941</v>
      </c>
      <c r="H43" s="126">
        <v>32</v>
      </c>
      <c r="I43" s="126">
        <v>33.39</v>
      </c>
      <c r="J43" s="126">
        <v>26.84</v>
      </c>
      <c r="N43" s="129">
        <f t="shared" si="7"/>
        <v>-2.6373125613190993</v>
      </c>
      <c r="O43" s="129">
        <f t="shared" si="8"/>
        <v>-6.4438442957883098</v>
      </c>
      <c r="P43" s="129">
        <f t="shared" si="9"/>
        <v>6.9042981294267598</v>
      </c>
      <c r="Q43" s="129">
        <f t="shared" si="10"/>
        <v>8.0000000000001847E-2</v>
      </c>
      <c r="R43" s="129">
        <f t="shared" si="11"/>
        <v>5.6563984128649416</v>
      </c>
      <c r="S43" s="129">
        <f t="shared" si="12"/>
        <v>5.16</v>
      </c>
      <c r="T43" s="129">
        <f t="shared" si="13"/>
        <v>6.5500000000000007</v>
      </c>
      <c r="W43" s="129">
        <f t="shared" si="0"/>
        <v>-2.6373125613190993</v>
      </c>
      <c r="X43" s="129">
        <f t="shared" si="1"/>
        <v>-6.4438442957883098</v>
      </c>
      <c r="Y43" s="129">
        <f t="shared" si="2"/>
        <v>6.9042981294267598</v>
      </c>
      <c r="Z43" s="129">
        <f t="shared" si="3"/>
        <v>8.0000000000001847E-2</v>
      </c>
      <c r="AA43" s="129">
        <f t="shared" si="14"/>
        <v>5.6563984128649416</v>
      </c>
      <c r="AB43" s="129">
        <f t="shared" si="4"/>
        <v>5.16</v>
      </c>
      <c r="AC43" s="129">
        <f t="shared" si="5"/>
        <v>6.5500000000000007</v>
      </c>
      <c r="AF43">
        <f t="shared" si="15"/>
        <v>0.16072735991368609</v>
      </c>
      <c r="AG43">
        <f t="shared" si="15"/>
        <v>1.1487078252305641E-2</v>
      </c>
      <c r="AH43">
        <f t="shared" si="15"/>
        <v>119.78455835310116</v>
      </c>
      <c r="AI43">
        <f t="shared" si="15"/>
        <v>1.0570180405613818</v>
      </c>
      <c r="AJ43">
        <f t="shared" si="15"/>
        <v>50.436575285884977</v>
      </c>
      <c r="AK43">
        <f t="shared" si="15"/>
        <v>35.753188418311034</v>
      </c>
      <c r="AL43">
        <f t="shared" si="15"/>
        <v>93.701484540520042</v>
      </c>
      <c r="AN43" t="s">
        <v>83</v>
      </c>
      <c r="AO43" t="s">
        <v>94</v>
      </c>
      <c r="AP43">
        <v>1</v>
      </c>
      <c r="AQ43">
        <v>0</v>
      </c>
      <c r="AR43" s="124">
        <v>0</v>
      </c>
    </row>
    <row r="44" spans="2:44" x14ac:dyDescent="0.25">
      <c r="B44">
        <v>42</v>
      </c>
      <c r="C44" s="126">
        <v>22.247124703446996</v>
      </c>
      <c r="D44" s="126">
        <v>19.996183898991976</v>
      </c>
      <c r="E44" s="126">
        <v>31.320287135808911</v>
      </c>
      <c r="F44" s="126">
        <v>23.54</v>
      </c>
      <c r="G44" s="126">
        <v>30.74005950998307</v>
      </c>
      <c r="H44" s="126">
        <v>24.68</v>
      </c>
      <c r="I44">
        <v>31.84</v>
      </c>
      <c r="J44" s="126">
        <v>23.75</v>
      </c>
      <c r="N44" s="129">
        <f t="shared" si="7"/>
        <v>-1.5028752965530039</v>
      </c>
      <c r="O44" s="129">
        <f t="shared" si="8"/>
        <v>-3.7538161010080238</v>
      </c>
      <c r="P44" s="129">
        <f t="shared" si="9"/>
        <v>7.5702871358089112</v>
      </c>
      <c r="Q44" s="129">
        <f t="shared" si="10"/>
        <v>-0.21000000000000085</v>
      </c>
      <c r="R44" s="129">
        <f t="shared" si="11"/>
        <v>6.9900595099830696</v>
      </c>
      <c r="S44" s="129">
        <f t="shared" si="12"/>
        <v>0.92999999999999972</v>
      </c>
      <c r="T44" s="129">
        <f t="shared" si="13"/>
        <v>8.09</v>
      </c>
      <c r="W44" s="129">
        <f t="shared" si="0"/>
        <v>-1.5028752965530039</v>
      </c>
      <c r="X44" s="129">
        <f t="shared" si="1"/>
        <v>-3.7538161010080238</v>
      </c>
      <c r="Y44" s="129">
        <f t="shared" si="2"/>
        <v>7.5702871358089112</v>
      </c>
      <c r="Z44" s="129">
        <f t="shared" si="3"/>
        <v>-0.21000000000000085</v>
      </c>
      <c r="AA44" s="129">
        <f t="shared" si="14"/>
        <v>6.9900595099830696</v>
      </c>
      <c r="AB44" s="129">
        <f t="shared" si="4"/>
        <v>0.92999999999999972</v>
      </c>
      <c r="AC44" s="129">
        <f t="shared" si="5"/>
        <v>8.09</v>
      </c>
      <c r="AF44">
        <f t="shared" si="15"/>
        <v>0.35284945908009135</v>
      </c>
      <c r="AG44">
        <f t="shared" si="15"/>
        <v>7.4129104778854274E-2</v>
      </c>
      <c r="AH44">
        <f t="shared" si="15"/>
        <v>190.0568397906996</v>
      </c>
      <c r="AI44">
        <f t="shared" si="15"/>
        <v>0.86453723130786475</v>
      </c>
      <c r="AJ44">
        <f t="shared" si="15"/>
        <v>127.12108294784248</v>
      </c>
      <c r="AK44">
        <f t="shared" si="15"/>
        <v>1.9052759960878742</v>
      </c>
      <c r="AL44">
        <f t="shared" si="15"/>
        <v>272.47876670805999</v>
      </c>
      <c r="AN44" t="s">
        <v>85</v>
      </c>
      <c r="AO44" t="s">
        <v>94</v>
      </c>
      <c r="AP44">
        <v>1</v>
      </c>
      <c r="AQ44">
        <v>0</v>
      </c>
      <c r="AR44" s="124">
        <v>0</v>
      </c>
    </row>
    <row r="45" spans="2:44" x14ac:dyDescent="0.25">
      <c r="B45">
        <v>43</v>
      </c>
      <c r="C45" s="126">
        <v>21.621927118950911</v>
      </c>
      <c r="D45" s="126">
        <v>22.21732726745617</v>
      </c>
      <c r="E45" s="126">
        <v>30.908577574414249</v>
      </c>
      <c r="F45" s="126">
        <v>23.21</v>
      </c>
      <c r="G45" s="126">
        <v>32.325242044335077</v>
      </c>
      <c r="H45" s="126">
        <v>24.57</v>
      </c>
      <c r="I45" s="126">
        <v>31.29</v>
      </c>
      <c r="J45" s="126">
        <v>23.93</v>
      </c>
      <c r="N45" s="129">
        <f t="shared" si="7"/>
        <v>-2.3080728810490889</v>
      </c>
      <c r="O45" s="129">
        <f t="shared" si="8"/>
        <v>-1.7126727325438296</v>
      </c>
      <c r="P45" s="129">
        <f t="shared" si="9"/>
        <v>6.9785775744142491</v>
      </c>
      <c r="Q45" s="129">
        <f t="shared" si="10"/>
        <v>-0.71999999999999886</v>
      </c>
      <c r="R45" s="129">
        <f t="shared" si="11"/>
        <v>8.3952420443350775</v>
      </c>
      <c r="S45" s="129">
        <f t="shared" si="12"/>
        <v>0.64000000000000057</v>
      </c>
      <c r="T45" s="129">
        <f t="shared" si="13"/>
        <v>7.3599999999999994</v>
      </c>
      <c r="W45" s="129">
        <f t="shared" si="0"/>
        <v>-2.3080728810490889</v>
      </c>
      <c r="X45" s="129">
        <f t="shared" si="1"/>
        <v>-1.7126727325438296</v>
      </c>
      <c r="Y45" s="129">
        <f t="shared" si="2"/>
        <v>6.9785775744142491</v>
      </c>
      <c r="Z45" s="129">
        <f t="shared" si="3"/>
        <v>-0.71999999999999886</v>
      </c>
      <c r="AA45" s="129">
        <f t="shared" si="14"/>
        <v>8.3952420443350775</v>
      </c>
      <c r="AB45" s="129">
        <f t="shared" si="4"/>
        <v>0.64000000000000057</v>
      </c>
      <c r="AC45" s="129">
        <f t="shared" si="5"/>
        <v>7.3599999999999994</v>
      </c>
      <c r="AF45">
        <f t="shared" si="15"/>
        <v>0.20192999318796423</v>
      </c>
      <c r="AG45">
        <f t="shared" si="15"/>
        <v>0.30509432869369069</v>
      </c>
      <c r="AH45">
        <f t="shared" si="15"/>
        <v>126.11338333156586</v>
      </c>
      <c r="AI45">
        <f t="shared" si="15"/>
        <v>0.60709744219752393</v>
      </c>
      <c r="AJ45">
        <f t="shared" si="15"/>
        <v>336.68182777529626</v>
      </c>
      <c r="AK45">
        <f t="shared" si="15"/>
        <v>1.5583291593210002</v>
      </c>
      <c r="AL45">
        <f t="shared" si="15"/>
        <v>164.27851488805166</v>
      </c>
      <c r="AN45" t="s">
        <v>85</v>
      </c>
      <c r="AO45" t="s">
        <v>92</v>
      </c>
      <c r="AP45">
        <v>1</v>
      </c>
      <c r="AQ45">
        <v>0</v>
      </c>
      <c r="AR45" s="124">
        <v>1</v>
      </c>
    </row>
    <row r="46" spans="2:44" x14ac:dyDescent="0.25">
      <c r="B46">
        <v>44</v>
      </c>
      <c r="C46" s="126">
        <v>26.894153144165383</v>
      </c>
      <c r="D46" s="126">
        <v>28.338230695882864</v>
      </c>
      <c r="E46" s="126">
        <v>30.945419479638602</v>
      </c>
      <c r="F46" s="126">
        <v>27.49</v>
      </c>
      <c r="G46" s="126">
        <v>32.10061790927282</v>
      </c>
      <c r="H46" s="126">
        <v>25.9</v>
      </c>
      <c r="I46" s="126">
        <v>29.53</v>
      </c>
      <c r="J46" s="126">
        <v>25.57</v>
      </c>
      <c r="N46" s="129">
        <f t="shared" si="7"/>
        <v>1.3241531441653827</v>
      </c>
      <c r="O46" s="129">
        <f t="shared" si="8"/>
        <v>2.7682306958828633</v>
      </c>
      <c r="P46" s="129">
        <f t="shared" si="9"/>
        <v>5.3754194796386017</v>
      </c>
      <c r="Q46" s="129">
        <f t="shared" si="10"/>
        <v>1.9199999999999982</v>
      </c>
      <c r="R46" s="129">
        <f t="shared" si="11"/>
        <v>6.53061790927282</v>
      </c>
      <c r="S46" s="129">
        <f t="shared" si="12"/>
        <v>0.32999999999999829</v>
      </c>
      <c r="T46" s="129">
        <f t="shared" si="13"/>
        <v>3.9600000000000009</v>
      </c>
      <c r="W46" s="129">
        <f t="shared" si="0"/>
        <v>1.3241531441653827</v>
      </c>
      <c r="X46" s="129">
        <f t="shared" si="1"/>
        <v>2.7682306958828633</v>
      </c>
      <c r="Y46" s="129">
        <f t="shared" si="2"/>
        <v>5.3754194796386017</v>
      </c>
      <c r="Z46" s="129">
        <f t="shared" si="3"/>
        <v>1.9199999999999982</v>
      </c>
      <c r="AA46" s="129">
        <f t="shared" si="14"/>
        <v>6.53061790927282</v>
      </c>
      <c r="AB46" s="129">
        <f t="shared" si="4"/>
        <v>0.32999999999999829</v>
      </c>
      <c r="AC46" s="129">
        <f t="shared" si="5"/>
        <v>3.9600000000000009</v>
      </c>
      <c r="AF46">
        <f t="shared" si="15"/>
        <v>2.5038586914233973</v>
      </c>
      <c r="AG46">
        <f t="shared" si="15"/>
        <v>6.8127189709031892</v>
      </c>
      <c r="AH46">
        <f t="shared" si="15"/>
        <v>41.510933760250609</v>
      </c>
      <c r="AI46">
        <f t="shared" si="15"/>
        <v>3.7842305869023787</v>
      </c>
      <c r="AJ46">
        <f t="shared" si="15"/>
        <v>92.451057014036408</v>
      </c>
      <c r="AK46">
        <f t="shared" si="15"/>
        <v>1.2570133745218268</v>
      </c>
      <c r="AL46">
        <f t="shared" si="15"/>
        <v>15.562479158596577</v>
      </c>
      <c r="AN46" t="s">
        <v>83</v>
      </c>
      <c r="AO46" t="s">
        <v>94</v>
      </c>
      <c r="AP46">
        <v>1</v>
      </c>
      <c r="AQ46">
        <v>0</v>
      </c>
      <c r="AR46" s="124">
        <v>0</v>
      </c>
    </row>
    <row r="47" spans="2:44" x14ac:dyDescent="0.25">
      <c r="B47">
        <v>45</v>
      </c>
      <c r="C47" s="126">
        <v>25.21802056241734</v>
      </c>
      <c r="D47" s="126">
        <v>21.568303790513188</v>
      </c>
      <c r="E47" s="126">
        <v>30.263113642525255</v>
      </c>
      <c r="F47" s="126">
        <v>24.79</v>
      </c>
      <c r="G47" s="126">
        <v>31.038899263337889</v>
      </c>
      <c r="H47" s="126">
        <v>24.41</v>
      </c>
      <c r="I47" s="126">
        <v>32.92</v>
      </c>
      <c r="J47" s="126">
        <v>24.82</v>
      </c>
      <c r="N47" s="129">
        <f t="shared" si="7"/>
        <v>0.39802056241734007</v>
      </c>
      <c r="O47" s="129">
        <f t="shared" si="8"/>
        <v>-3.2516962094868127</v>
      </c>
      <c r="P47" s="129">
        <f t="shared" si="9"/>
        <v>5.4431136425252546</v>
      </c>
      <c r="Q47" s="129">
        <f t="shared" si="10"/>
        <v>-3.0000000000001137E-2</v>
      </c>
      <c r="R47" s="129">
        <f t="shared" si="11"/>
        <v>6.2188992633378888</v>
      </c>
      <c r="S47" s="129">
        <f t="shared" si="12"/>
        <v>-0.41000000000000014</v>
      </c>
      <c r="T47" s="129">
        <f t="shared" si="13"/>
        <v>8.1000000000000014</v>
      </c>
      <c r="W47" s="129">
        <f t="shared" si="0"/>
        <v>0.39802056241734007</v>
      </c>
      <c r="X47" s="129">
        <f t="shared" si="1"/>
        <v>-3.2516962094868127</v>
      </c>
      <c r="Y47" s="129">
        <f t="shared" si="2"/>
        <v>5.4431136425252546</v>
      </c>
      <c r="Z47" s="129">
        <f t="shared" si="3"/>
        <v>-3.0000000000001137E-2</v>
      </c>
      <c r="AA47" s="129">
        <f t="shared" si="14"/>
        <v>6.2188992633378888</v>
      </c>
      <c r="AB47" s="129">
        <f t="shared" si="4"/>
        <v>-0.41000000000000014</v>
      </c>
      <c r="AC47" s="129">
        <f t="shared" si="5"/>
        <v>8.1000000000000014</v>
      </c>
      <c r="AF47">
        <f t="shared" si="15"/>
        <v>1.3176987324725558</v>
      </c>
      <c r="AG47">
        <f t="shared" si="15"/>
        <v>0.10498854188927155</v>
      </c>
      <c r="AH47">
        <f t="shared" si="15"/>
        <v>43.505130548510543</v>
      </c>
      <c r="AI47">
        <f t="shared" si="15"/>
        <v>0.97942029758692617</v>
      </c>
      <c r="AJ47">
        <f t="shared" si="15"/>
        <v>74.486097003600051</v>
      </c>
      <c r="AK47">
        <f t="shared" si="15"/>
        <v>0.75262337370553356</v>
      </c>
      <c r="AL47">
        <f t="shared" si="15"/>
        <v>274.37400640929127</v>
      </c>
      <c r="AN47" t="s">
        <v>85</v>
      </c>
      <c r="AO47" t="s">
        <v>92</v>
      </c>
      <c r="AP47">
        <v>0</v>
      </c>
      <c r="AQ47">
        <v>1</v>
      </c>
      <c r="AR47" s="124">
        <v>1</v>
      </c>
    </row>
    <row r="48" spans="2:44" x14ac:dyDescent="0.25">
      <c r="B48">
        <v>46</v>
      </c>
      <c r="C48" s="126">
        <v>24.401558384346227</v>
      </c>
      <c r="D48" s="126">
        <v>22.650050617972489</v>
      </c>
      <c r="E48" s="126">
        <v>34.446338316070722</v>
      </c>
      <c r="F48" s="126">
        <v>22.98</v>
      </c>
      <c r="G48" s="126">
        <v>31.177596226340235</v>
      </c>
      <c r="H48" s="126">
        <v>24.86</v>
      </c>
      <c r="I48" s="126">
        <v>25.82</v>
      </c>
      <c r="J48" s="126">
        <v>21.21</v>
      </c>
      <c r="N48" s="129">
        <f t="shared" si="7"/>
        <v>3.1915583843462265</v>
      </c>
      <c r="O48" s="129">
        <f t="shared" si="8"/>
        <v>1.4400506179724886</v>
      </c>
      <c r="P48" s="129">
        <f t="shared" si="9"/>
        <v>13.236338316070722</v>
      </c>
      <c r="Q48" s="129">
        <f t="shared" si="10"/>
        <v>1.7699999999999996</v>
      </c>
      <c r="R48" s="129">
        <f t="shared" si="11"/>
        <v>9.967596226340234</v>
      </c>
      <c r="S48" s="129">
        <f t="shared" si="12"/>
        <v>3.6499999999999986</v>
      </c>
      <c r="T48" s="129">
        <f t="shared" si="13"/>
        <v>4.6099999999999994</v>
      </c>
      <c r="W48" s="129">
        <f t="shared" si="0"/>
        <v>3.1915583843462265</v>
      </c>
      <c r="X48" s="129">
        <f t="shared" si="1"/>
        <v>1.4400506179724886</v>
      </c>
      <c r="Y48" s="129">
        <f t="shared" si="2"/>
        <v>13.236338316070722</v>
      </c>
      <c r="Z48" s="129">
        <f t="shared" si="3"/>
        <v>1.7699999999999996</v>
      </c>
      <c r="AA48" s="129">
        <f t="shared" si="14"/>
        <v>9.967596226340234</v>
      </c>
      <c r="AB48" s="129">
        <f t="shared" si="4"/>
        <v>3.6499999999999986</v>
      </c>
      <c r="AC48" s="129">
        <f t="shared" si="5"/>
        <v>4.6099999999999994</v>
      </c>
      <c r="AF48">
        <f t="shared" si="15"/>
        <v>9.1359729829546481</v>
      </c>
      <c r="AG48">
        <f t="shared" si="15"/>
        <v>2.7133038514035936</v>
      </c>
      <c r="AH48">
        <f t="shared" si="15"/>
        <v>9650.1678187126963</v>
      </c>
      <c r="AI48">
        <f t="shared" si="15"/>
        <v>3.4105395670718255</v>
      </c>
      <c r="AJ48">
        <f t="shared" si="15"/>
        <v>1001.2567312913229</v>
      </c>
      <c r="AK48">
        <f t="shared" si="15"/>
        <v>12.553345566348</v>
      </c>
      <c r="AL48">
        <f t="shared" si="15"/>
        <v>24.420147343368928</v>
      </c>
      <c r="AN48" t="s">
        <v>83</v>
      </c>
      <c r="AO48" t="s">
        <v>94</v>
      </c>
      <c r="AP48">
        <v>1</v>
      </c>
      <c r="AQ48">
        <v>0</v>
      </c>
      <c r="AR48" s="124">
        <v>0</v>
      </c>
    </row>
    <row r="49" spans="2:44" x14ac:dyDescent="0.25">
      <c r="B49">
        <v>47</v>
      </c>
      <c r="C49" s="126">
        <v>25.341022542308018</v>
      </c>
      <c r="D49" s="126">
        <v>20.512415820867595</v>
      </c>
      <c r="E49" s="128" t="s">
        <v>630</v>
      </c>
      <c r="F49" s="126">
        <v>23.93</v>
      </c>
      <c r="G49" s="126">
        <v>31.407974521637676</v>
      </c>
      <c r="H49" s="126">
        <v>24.77</v>
      </c>
      <c r="I49" s="126">
        <v>26.47</v>
      </c>
      <c r="J49" s="126">
        <v>24.81</v>
      </c>
      <c r="N49" s="129">
        <f t="shared" si="7"/>
        <v>0.53102254230801904</v>
      </c>
      <c r="O49" s="129">
        <f t="shared" si="8"/>
        <v>-4.2975841791324036</v>
      </c>
      <c r="P49" s="129">
        <f t="shared" si="9"/>
        <v>5.82</v>
      </c>
      <c r="Q49" s="129">
        <f t="shared" si="10"/>
        <v>-0.87999999999999901</v>
      </c>
      <c r="R49" s="129">
        <f t="shared" si="11"/>
        <v>6.5979745216376777</v>
      </c>
      <c r="S49" s="129">
        <f t="shared" si="12"/>
        <v>-3.9999999999999147E-2</v>
      </c>
      <c r="T49" s="129">
        <f t="shared" si="13"/>
        <v>1.6600000000000001</v>
      </c>
      <c r="W49" s="129">
        <f t="shared" si="0"/>
        <v>0.53102254230801904</v>
      </c>
      <c r="X49" s="129">
        <f t="shared" si="1"/>
        <v>-4.2975841791324036</v>
      </c>
      <c r="Y49" s="129">
        <f t="shared" si="2"/>
        <v>5.82</v>
      </c>
      <c r="Z49" s="129">
        <f t="shared" si="3"/>
        <v>-0.87999999999999901</v>
      </c>
      <c r="AA49" s="129">
        <f t="shared" si="14"/>
        <v>6.5979745216376777</v>
      </c>
      <c r="AB49" s="129">
        <f t="shared" si="4"/>
        <v>-3.9999999999999147E-2</v>
      </c>
      <c r="AC49" s="129">
        <f t="shared" si="5"/>
        <v>1.6600000000000001</v>
      </c>
      <c r="AF49">
        <f t="shared" si="15"/>
        <v>1.4449529753356922</v>
      </c>
      <c r="AG49">
        <f t="shared" si="15"/>
        <v>5.0850854261898837E-2</v>
      </c>
      <c r="AH49">
        <f t="shared" si="15"/>
        <v>56.492991762601918</v>
      </c>
      <c r="AI49">
        <f t="shared" si="15"/>
        <v>0.54336743126302933</v>
      </c>
      <c r="AJ49">
        <f t="shared" si="15"/>
        <v>96.869763990212107</v>
      </c>
      <c r="AK49">
        <f t="shared" si="15"/>
        <v>0.97265494741228609</v>
      </c>
      <c r="AL49">
        <f t="shared" si="15"/>
        <v>3.1601652474535085</v>
      </c>
      <c r="AN49" t="s">
        <v>83</v>
      </c>
      <c r="AO49" t="s">
        <v>94</v>
      </c>
      <c r="AP49">
        <v>0</v>
      </c>
      <c r="AQ49">
        <v>0</v>
      </c>
      <c r="AR49" s="124">
        <v>0</v>
      </c>
    </row>
    <row r="50" spans="2:44" x14ac:dyDescent="0.25">
      <c r="B50">
        <v>48</v>
      </c>
      <c r="C50" s="126">
        <v>22.266665163715853</v>
      </c>
      <c r="D50" s="126">
        <v>21.241195344019893</v>
      </c>
      <c r="E50" s="126">
        <v>33.210127389003723</v>
      </c>
      <c r="F50" s="126">
        <v>24.29</v>
      </c>
      <c r="G50" s="126">
        <v>32.750580055899647</v>
      </c>
      <c r="H50" s="126">
        <v>20.6</v>
      </c>
      <c r="I50" s="126">
        <v>22.86</v>
      </c>
      <c r="J50" s="126">
        <v>18.28</v>
      </c>
      <c r="N50" s="129">
        <f t="shared" si="7"/>
        <v>3.9866651637158519</v>
      </c>
      <c r="O50" s="129">
        <f t="shared" si="8"/>
        <v>2.9611953440198917</v>
      </c>
      <c r="P50" s="129">
        <f t="shared" si="9"/>
        <v>14.930127389003722</v>
      </c>
      <c r="Q50" s="129">
        <f t="shared" si="10"/>
        <v>6.009999999999998</v>
      </c>
      <c r="R50" s="129">
        <f t="shared" si="11"/>
        <v>14.470580055899646</v>
      </c>
      <c r="S50" s="129">
        <f t="shared" si="12"/>
        <v>2.3200000000000003</v>
      </c>
      <c r="T50" s="129">
        <f t="shared" si="13"/>
        <v>4.5799999999999983</v>
      </c>
      <c r="W50" s="129">
        <f t="shared" si="0"/>
        <v>3.9866651637158519</v>
      </c>
      <c r="X50" s="129">
        <f t="shared" si="1"/>
        <v>2.9611953440198917</v>
      </c>
      <c r="Y50" s="129">
        <f t="shared" si="2"/>
        <v>14.930127389003722</v>
      </c>
      <c r="Z50" s="129">
        <f t="shared" si="3"/>
        <v>6.009999999999998</v>
      </c>
      <c r="AA50" s="129">
        <f t="shared" si="14"/>
        <v>14.470580055899646</v>
      </c>
      <c r="AB50" s="129">
        <f t="shared" si="4"/>
        <v>2.3200000000000003</v>
      </c>
      <c r="AC50" s="129">
        <f t="shared" si="5"/>
        <v>4.5799999999999983</v>
      </c>
      <c r="AF50">
        <f t="shared" si="15"/>
        <v>15.852793297332106</v>
      </c>
      <c r="AG50">
        <f t="shared" si="15"/>
        <v>7.7876893918191712</v>
      </c>
      <c r="AH50">
        <f t="shared" si="15"/>
        <v>31218.798397147712</v>
      </c>
      <c r="AI50">
        <f t="shared" si="15"/>
        <v>64.445155203629881</v>
      </c>
      <c r="AJ50">
        <f t="shared" si="15"/>
        <v>22702.759655649159</v>
      </c>
      <c r="AK50">
        <f t="shared" si="15"/>
        <v>4.9933221956064484</v>
      </c>
      <c r="AL50">
        <f t="shared" si="15"/>
        <v>23.917587978158981</v>
      </c>
      <c r="AN50" t="s">
        <v>85</v>
      </c>
      <c r="AO50" t="s">
        <v>94</v>
      </c>
      <c r="AP50">
        <v>1</v>
      </c>
      <c r="AQ50">
        <v>0</v>
      </c>
      <c r="AR50" s="124">
        <v>0</v>
      </c>
    </row>
    <row r="51" spans="2:44" x14ac:dyDescent="0.25">
      <c r="B51">
        <v>49</v>
      </c>
      <c r="C51" s="126">
        <v>25.482517982022234</v>
      </c>
      <c r="D51" s="126">
        <v>23.543614669401997</v>
      </c>
      <c r="E51" s="126">
        <v>33.673950181754776</v>
      </c>
      <c r="F51" s="126">
        <v>24.77</v>
      </c>
      <c r="G51" s="126">
        <v>33.356489517912173</v>
      </c>
      <c r="H51" s="126">
        <v>29.32</v>
      </c>
      <c r="I51">
        <v>28.41</v>
      </c>
      <c r="J51" s="126">
        <v>25.02</v>
      </c>
      <c r="N51" s="129">
        <f t="shared" si="7"/>
        <v>0.46251798202223426</v>
      </c>
      <c r="O51" s="129">
        <f t="shared" si="8"/>
        <v>-1.4763853305980028</v>
      </c>
      <c r="P51" s="129">
        <f t="shared" si="9"/>
        <v>8.6539501817547766</v>
      </c>
      <c r="Q51" s="129">
        <f t="shared" si="10"/>
        <v>-0.25</v>
      </c>
      <c r="R51" s="129">
        <f t="shared" si="11"/>
        <v>8.3364895179121739</v>
      </c>
      <c r="S51" s="129">
        <f t="shared" si="12"/>
        <v>4.3000000000000007</v>
      </c>
      <c r="T51" s="129">
        <f t="shared" si="13"/>
        <v>3.3900000000000006</v>
      </c>
      <c r="W51" s="129">
        <f t="shared" si="0"/>
        <v>0.46251798202223426</v>
      </c>
      <c r="X51" s="129">
        <f t="shared" si="1"/>
        <v>-1.4763853305980028</v>
      </c>
      <c r="Y51" s="129">
        <f t="shared" si="2"/>
        <v>8.6539501817547766</v>
      </c>
      <c r="Z51" s="129">
        <f t="shared" si="3"/>
        <v>-0.25</v>
      </c>
      <c r="AA51" s="129">
        <f t="shared" si="14"/>
        <v>8.3364895179121739</v>
      </c>
      <c r="AB51" s="129">
        <f t="shared" si="4"/>
        <v>4.3000000000000007</v>
      </c>
      <c r="AC51" s="129">
        <f t="shared" si="5"/>
        <v>3.3900000000000006</v>
      </c>
      <c r="AF51">
        <f t="shared" si="15"/>
        <v>1.3779446917803784</v>
      </c>
      <c r="AG51">
        <f t="shared" si="15"/>
        <v>0.35938813112189855</v>
      </c>
      <c r="AH51">
        <f t="shared" si="15"/>
        <v>402.80846225031183</v>
      </c>
      <c r="AI51">
        <f t="shared" si="15"/>
        <v>0.84089641525371461</v>
      </c>
      <c r="AJ51">
        <f t="shared" si="15"/>
        <v>323.24618161783189</v>
      </c>
      <c r="AK51">
        <f t="shared" si="15"/>
        <v>19.698310613518668</v>
      </c>
      <c r="AL51">
        <f t="shared" si="15"/>
        <v>10.48314723086691</v>
      </c>
      <c r="AN51" t="s">
        <v>83</v>
      </c>
      <c r="AO51" t="s">
        <v>94</v>
      </c>
      <c r="AP51">
        <v>1</v>
      </c>
      <c r="AQ51">
        <v>0</v>
      </c>
      <c r="AR51" s="124">
        <v>0</v>
      </c>
    </row>
    <row r="52" spans="2:44" x14ac:dyDescent="0.25">
      <c r="B52">
        <v>50</v>
      </c>
      <c r="C52" s="126">
        <v>27.501697466665199</v>
      </c>
      <c r="D52" s="126">
        <v>25.264441519135978</v>
      </c>
      <c r="E52" s="126">
        <v>32.631665003767125</v>
      </c>
      <c r="F52" s="126">
        <v>23.43</v>
      </c>
      <c r="G52" s="126">
        <v>34.997186469584612</v>
      </c>
      <c r="H52" s="126">
        <v>28.7</v>
      </c>
      <c r="I52" s="126">
        <v>34.19</v>
      </c>
      <c r="J52" s="126">
        <v>18.86</v>
      </c>
      <c r="N52" s="129">
        <f t="shared" si="7"/>
        <v>8.6416974666651996</v>
      </c>
      <c r="O52" s="129">
        <f t="shared" si="8"/>
        <v>6.4044415191359789</v>
      </c>
      <c r="P52" s="129">
        <f t="shared" si="9"/>
        <v>13.771665003767126</v>
      </c>
      <c r="Q52" s="129">
        <f t="shared" si="10"/>
        <v>4.57</v>
      </c>
      <c r="R52" s="129">
        <f t="shared" si="11"/>
        <v>16.137186469584613</v>
      </c>
      <c r="S52" s="129">
        <f t="shared" si="12"/>
        <v>9.84</v>
      </c>
      <c r="T52" s="129">
        <f t="shared" si="13"/>
        <v>15.329999999999998</v>
      </c>
      <c r="W52" s="129">
        <f t="shared" si="0"/>
        <v>8.6416974666651996</v>
      </c>
      <c r="X52" s="129">
        <f t="shared" si="1"/>
        <v>6.4044415191359789</v>
      </c>
      <c r="Y52" s="129">
        <f t="shared" si="2"/>
        <v>13.771665003767126</v>
      </c>
      <c r="Z52" s="129">
        <f t="shared" si="3"/>
        <v>4.57</v>
      </c>
      <c r="AA52" s="129">
        <f t="shared" si="14"/>
        <v>16.137186469584613</v>
      </c>
      <c r="AB52" s="129">
        <f t="shared" si="4"/>
        <v>9.84</v>
      </c>
      <c r="AC52" s="129">
        <f t="shared" si="5"/>
        <v>15.329999999999998</v>
      </c>
      <c r="AF52">
        <f t="shared" si="15"/>
        <v>399.40192243236891</v>
      </c>
      <c r="AG52">
        <f t="shared" si="15"/>
        <v>84.70889230596562</v>
      </c>
      <c r="AH52">
        <f t="shared" si="15"/>
        <v>13985.701551922513</v>
      </c>
      <c r="AI52">
        <f t="shared" si="15"/>
        <v>23.752377130064787</v>
      </c>
      <c r="AJ52">
        <f t="shared" si="15"/>
        <v>72073.758955300917</v>
      </c>
      <c r="AK52">
        <f t="shared" si="15"/>
        <v>916.50567263024311</v>
      </c>
      <c r="AL52">
        <f t="shared" si="15"/>
        <v>41189.814256331214</v>
      </c>
      <c r="AN52" t="s">
        <v>85</v>
      </c>
      <c r="AO52" t="s">
        <v>94</v>
      </c>
      <c r="AP52">
        <v>1</v>
      </c>
      <c r="AQ52">
        <v>0</v>
      </c>
      <c r="AR52" s="124">
        <v>0</v>
      </c>
    </row>
    <row r="53" spans="2:44" x14ac:dyDescent="0.25">
      <c r="B53">
        <v>51</v>
      </c>
      <c r="C53" s="126">
        <v>23.641621047977221</v>
      </c>
      <c r="D53" s="126">
        <v>22.751849551155161</v>
      </c>
      <c r="E53" s="126">
        <v>32.722938861558468</v>
      </c>
      <c r="F53" s="126">
        <v>27.53</v>
      </c>
      <c r="G53" s="126">
        <v>30.605847899650474</v>
      </c>
      <c r="H53" s="126">
        <v>25.49</v>
      </c>
      <c r="I53" s="126">
        <v>31.98</v>
      </c>
      <c r="J53" s="126">
        <v>21.53</v>
      </c>
      <c r="N53" s="129">
        <f t="shared" si="7"/>
        <v>2.1116210479772199</v>
      </c>
      <c r="O53" s="129">
        <f t="shared" si="8"/>
        <v>1.2218495511551595</v>
      </c>
      <c r="P53" s="129">
        <f t="shared" si="9"/>
        <v>11.192938861558467</v>
      </c>
      <c r="Q53" s="129">
        <f t="shared" si="10"/>
        <v>6</v>
      </c>
      <c r="R53" s="129">
        <f t="shared" si="11"/>
        <v>9.0758478996504728</v>
      </c>
      <c r="S53" s="129">
        <f t="shared" si="12"/>
        <v>3.9599999999999973</v>
      </c>
      <c r="T53" s="129">
        <f t="shared" si="13"/>
        <v>10.45</v>
      </c>
      <c r="W53" s="129">
        <f t="shared" si="0"/>
        <v>2.1116210479772199</v>
      </c>
      <c r="X53" s="129">
        <f t="shared" si="1"/>
        <v>1.2218495511551595</v>
      </c>
      <c r="Y53" s="129">
        <f t="shared" si="2"/>
        <v>11.192938861558467</v>
      </c>
      <c r="Z53" s="129">
        <f t="shared" si="3"/>
        <v>6</v>
      </c>
      <c r="AA53" s="129">
        <f t="shared" si="14"/>
        <v>9.0758478996504728</v>
      </c>
      <c r="AB53" s="129">
        <f t="shared" si="4"/>
        <v>3.9599999999999973</v>
      </c>
      <c r="AC53" s="129">
        <f t="shared" si="5"/>
        <v>10.45</v>
      </c>
      <c r="AF53">
        <f t="shared" si="15"/>
        <v>4.3217662627572127</v>
      </c>
      <c r="AG53">
        <f t="shared" si="15"/>
        <v>2.3324554909885418</v>
      </c>
      <c r="AH53">
        <f t="shared" si="15"/>
        <v>2341.0481000336731</v>
      </c>
      <c r="AI53">
        <f t="shared" si="15"/>
        <v>64</v>
      </c>
      <c r="AJ53">
        <f t="shared" si="15"/>
        <v>539.63791281844715</v>
      </c>
      <c r="AK53">
        <f t="shared" si="15"/>
        <v>15.562479158596537</v>
      </c>
      <c r="AL53">
        <f t="shared" si="15"/>
        <v>1398.8252229165005</v>
      </c>
      <c r="AN53" t="s">
        <v>83</v>
      </c>
      <c r="AO53" t="s">
        <v>94</v>
      </c>
      <c r="AP53">
        <v>1</v>
      </c>
      <c r="AQ53">
        <v>0</v>
      </c>
      <c r="AR53" s="124">
        <v>0</v>
      </c>
    </row>
    <row r="54" spans="2:44" x14ac:dyDescent="0.25">
      <c r="B54">
        <v>52</v>
      </c>
      <c r="C54" s="126">
        <v>20.822096857177197</v>
      </c>
      <c r="D54" s="126">
        <v>21.158770005309051</v>
      </c>
      <c r="E54" s="126">
        <v>31.782287073686359</v>
      </c>
      <c r="F54" s="126">
        <v>26.56</v>
      </c>
      <c r="G54" s="126">
        <v>34.392425992749381</v>
      </c>
      <c r="H54" s="126">
        <v>25.45</v>
      </c>
      <c r="I54" s="126">
        <v>25.94</v>
      </c>
      <c r="J54" s="126">
        <v>22.87</v>
      </c>
      <c r="N54" s="129">
        <f t="shared" si="7"/>
        <v>-2.0479031428228041</v>
      </c>
      <c r="O54" s="129">
        <f t="shared" si="8"/>
        <v>-1.7112299946909495</v>
      </c>
      <c r="P54" s="129">
        <f t="shared" si="9"/>
        <v>8.9122870736863575</v>
      </c>
      <c r="Q54" s="129">
        <f t="shared" si="10"/>
        <v>3.6899999999999977</v>
      </c>
      <c r="R54" s="129">
        <f t="shared" si="11"/>
        <v>11.52242599274938</v>
      </c>
      <c r="S54" s="129">
        <f t="shared" si="12"/>
        <v>2.5799999999999983</v>
      </c>
      <c r="T54" s="129">
        <f t="shared" si="13"/>
        <v>3.0700000000000003</v>
      </c>
      <c r="W54" s="129">
        <f t="shared" si="0"/>
        <v>-2.0479031428228041</v>
      </c>
      <c r="X54" s="129">
        <f t="shared" si="1"/>
        <v>-1.7112299946909495</v>
      </c>
      <c r="Y54" s="129">
        <f t="shared" si="2"/>
        <v>8.9122870736863575</v>
      </c>
      <c r="Z54" s="129">
        <f t="shared" si="3"/>
        <v>3.6899999999999977</v>
      </c>
      <c r="AA54" s="129">
        <f t="shared" si="14"/>
        <v>11.52242599274938</v>
      </c>
      <c r="AB54" s="129">
        <f t="shared" si="4"/>
        <v>2.5799999999999983</v>
      </c>
      <c r="AC54" s="129">
        <f t="shared" si="5"/>
        <v>3.0700000000000003</v>
      </c>
      <c r="AF54">
        <f t="shared" si="15"/>
        <v>0.24183531778192241</v>
      </c>
      <c r="AG54">
        <f t="shared" si="15"/>
        <v>0.30539958468314632</v>
      </c>
      <c r="AH54">
        <f t="shared" si="15"/>
        <v>481.79882791971096</v>
      </c>
      <c r="AI54">
        <f t="shared" si="15"/>
        <v>12.906268147553998</v>
      </c>
      <c r="AJ54">
        <f t="shared" si="15"/>
        <v>2941.6828369100272</v>
      </c>
      <c r="AK54">
        <f t="shared" si="15"/>
        <v>5.9793969945397469</v>
      </c>
      <c r="AL54">
        <f t="shared" si="15"/>
        <v>8.3977334689845371</v>
      </c>
      <c r="AN54" t="s">
        <v>85</v>
      </c>
      <c r="AO54" t="s">
        <v>92</v>
      </c>
      <c r="AP54">
        <v>0</v>
      </c>
      <c r="AQ54">
        <v>1</v>
      </c>
      <c r="AR54" s="124">
        <v>0</v>
      </c>
    </row>
    <row r="55" spans="2:44" x14ac:dyDescent="0.25">
      <c r="B55">
        <v>53</v>
      </c>
      <c r="C55" s="126">
        <v>23.841882176188651</v>
      </c>
      <c r="D55" s="126">
        <v>22.169813331349175</v>
      </c>
      <c r="E55" s="126">
        <v>33.476564887677966</v>
      </c>
      <c r="F55" s="126">
        <v>22.81</v>
      </c>
      <c r="G55" s="126">
        <v>33.024221817291789</v>
      </c>
      <c r="H55" s="126">
        <v>27.05</v>
      </c>
      <c r="I55" s="126">
        <v>31.27</v>
      </c>
      <c r="J55" s="126">
        <v>24.95</v>
      </c>
      <c r="N55" s="129">
        <f t="shared" si="7"/>
        <v>-1.108117823811348</v>
      </c>
      <c r="O55" s="129">
        <f t="shared" si="8"/>
        <v>-2.7801866686508241</v>
      </c>
      <c r="P55" s="129">
        <f t="shared" si="9"/>
        <v>8.5265648876779672</v>
      </c>
      <c r="Q55" s="129">
        <f t="shared" si="10"/>
        <v>-2.1400000000000006</v>
      </c>
      <c r="R55" s="129">
        <f t="shared" si="11"/>
        <v>8.0742218172917894</v>
      </c>
      <c r="S55" s="129">
        <f t="shared" si="12"/>
        <v>2.1000000000000014</v>
      </c>
      <c r="T55" s="129">
        <f t="shared" si="13"/>
        <v>6.32</v>
      </c>
      <c r="W55" s="129">
        <f t="shared" si="0"/>
        <v>-1.108117823811348</v>
      </c>
      <c r="X55" s="129">
        <f t="shared" si="1"/>
        <v>-2.7801866686508241</v>
      </c>
      <c r="Y55" s="129">
        <f t="shared" si="2"/>
        <v>8.5265648876779672</v>
      </c>
      <c r="Z55" s="129">
        <f t="shared" si="3"/>
        <v>-2.1400000000000006</v>
      </c>
      <c r="AA55" s="129">
        <f t="shared" si="14"/>
        <v>8.0742218172917894</v>
      </c>
      <c r="AB55" s="129">
        <f t="shared" si="4"/>
        <v>2.1000000000000014</v>
      </c>
      <c r="AC55" s="129">
        <f t="shared" si="5"/>
        <v>6.32</v>
      </c>
      <c r="AF55">
        <f t="shared" si="15"/>
        <v>0.46389885042075296</v>
      </c>
      <c r="AG55">
        <f t="shared" si="15"/>
        <v>0.14557286158494359</v>
      </c>
      <c r="AH55">
        <f t="shared" si="15"/>
        <v>368.76678001916071</v>
      </c>
      <c r="AI55">
        <f t="shared" ref="AI55:AL57" si="16">POWER(2,Z55)</f>
        <v>0.22687978882929014</v>
      </c>
      <c r="AJ55">
        <f t="shared" si="16"/>
        <v>269.51501090030445</v>
      </c>
      <c r="AK55">
        <f t="shared" si="16"/>
        <v>4.2870938501451761</v>
      </c>
      <c r="AL55">
        <f t="shared" si="16"/>
        <v>79.893155129703175</v>
      </c>
      <c r="AN55" t="s">
        <v>86</v>
      </c>
      <c r="AO55" t="s">
        <v>92</v>
      </c>
      <c r="AP55">
        <v>0</v>
      </c>
      <c r="AQ55">
        <v>1</v>
      </c>
      <c r="AR55" s="124">
        <v>1</v>
      </c>
    </row>
    <row r="56" spans="2:44" x14ac:dyDescent="0.25">
      <c r="B56">
        <v>54</v>
      </c>
      <c r="C56" s="126">
        <v>21.230442951627492</v>
      </c>
      <c r="D56" s="126">
        <v>24.983505366804494</v>
      </c>
      <c r="E56" s="126">
        <v>34.420393515026014</v>
      </c>
      <c r="F56" s="126">
        <v>24.51</v>
      </c>
      <c r="G56" s="126">
        <v>33.570116142220826</v>
      </c>
      <c r="H56" s="126">
        <v>33.32</v>
      </c>
      <c r="I56" s="126">
        <v>34.369999999999997</v>
      </c>
      <c r="J56" s="126">
        <v>29.7</v>
      </c>
      <c r="N56" s="129">
        <f t="shared" si="7"/>
        <v>-8.4695570483725078</v>
      </c>
      <c r="O56" s="129">
        <f t="shared" si="8"/>
        <v>-4.7164946331955058</v>
      </c>
      <c r="P56" s="129">
        <f t="shared" si="9"/>
        <v>4.7203935150260143</v>
      </c>
      <c r="Q56" s="129">
        <f t="shared" si="10"/>
        <v>-5.1899999999999977</v>
      </c>
      <c r="R56" s="129">
        <f t="shared" si="11"/>
        <v>3.8701161422208266</v>
      </c>
      <c r="S56" s="129">
        <f t="shared" si="12"/>
        <v>3.620000000000001</v>
      </c>
      <c r="T56" s="129">
        <f t="shared" si="13"/>
        <v>4.6699999999999982</v>
      </c>
      <c r="W56" s="129">
        <f t="shared" si="0"/>
        <v>-8.4695570483725078</v>
      </c>
      <c r="X56" s="129">
        <f t="shared" si="1"/>
        <v>-4.7164946331955058</v>
      </c>
      <c r="Y56" s="129">
        <f t="shared" si="2"/>
        <v>4.7203935150260143</v>
      </c>
      <c r="Z56" s="129">
        <f t="shared" si="3"/>
        <v>-5.1899999999999977</v>
      </c>
      <c r="AA56" s="129">
        <f t="shared" si="14"/>
        <v>3.8701161422208266</v>
      </c>
      <c r="AB56" s="129">
        <f t="shared" si="4"/>
        <v>3.620000000000001</v>
      </c>
      <c r="AC56" s="129">
        <f t="shared" si="5"/>
        <v>4.6699999999999982</v>
      </c>
      <c r="AF56">
        <f t="shared" ref="AF56:AH57" si="17">POWER(2,W56)</f>
        <v>2.8210402229264034E-3</v>
      </c>
      <c r="AG56">
        <f t="shared" si="17"/>
        <v>3.8035895103678816E-2</v>
      </c>
      <c r="AH56">
        <f t="shared" si="17"/>
        <v>26.362102199963608</v>
      </c>
      <c r="AI56">
        <f t="shared" si="16"/>
        <v>2.7393928791126138E-2</v>
      </c>
      <c r="AJ56">
        <f t="shared" si="16"/>
        <v>14.622480319369025</v>
      </c>
      <c r="AK56">
        <f t="shared" si="16"/>
        <v>12.295001450304104</v>
      </c>
      <c r="AL56">
        <f t="shared" si="16"/>
        <v>25.457167480157366</v>
      </c>
      <c r="AN56" t="s">
        <v>83</v>
      </c>
      <c r="AO56" t="s">
        <v>94</v>
      </c>
      <c r="AP56">
        <v>0</v>
      </c>
      <c r="AQ56">
        <v>0</v>
      </c>
      <c r="AR56" s="124">
        <v>0</v>
      </c>
    </row>
    <row r="57" spans="2:44" x14ac:dyDescent="0.25">
      <c r="B57">
        <v>55</v>
      </c>
      <c r="C57" s="126">
        <v>24.856078423271629</v>
      </c>
      <c r="D57" s="126">
        <v>18.161212645908787</v>
      </c>
      <c r="E57" s="126">
        <v>28.663027629282098</v>
      </c>
      <c r="F57" s="126">
        <v>23.57</v>
      </c>
      <c r="G57" s="126">
        <v>28.683864259080973</v>
      </c>
      <c r="H57" s="126">
        <v>25.45</v>
      </c>
      <c r="I57" s="126">
        <v>30</v>
      </c>
      <c r="J57" s="126">
        <v>23.69</v>
      </c>
      <c r="N57" s="129">
        <f t="shared" si="7"/>
        <v>1.1660784232716281</v>
      </c>
      <c r="O57" s="129">
        <f t="shared" si="8"/>
        <v>-5.5287873540912145</v>
      </c>
      <c r="P57" s="129">
        <f t="shared" si="9"/>
        <v>4.9730276292820967</v>
      </c>
      <c r="Q57" s="129">
        <f t="shared" si="10"/>
        <v>-0.12000000000000099</v>
      </c>
      <c r="R57" s="129">
        <f t="shared" si="11"/>
        <v>4.9938642590809721</v>
      </c>
      <c r="S57" s="129">
        <f t="shared" si="12"/>
        <v>1.759999999999998</v>
      </c>
      <c r="T57" s="129">
        <f t="shared" si="13"/>
        <v>6.3099999999999987</v>
      </c>
      <c r="W57" s="129">
        <f t="shared" si="0"/>
        <v>1.1660784232716281</v>
      </c>
      <c r="X57" s="129">
        <f t="shared" si="1"/>
        <v>-5.5287873540912145</v>
      </c>
      <c r="Y57" s="129">
        <f t="shared" si="2"/>
        <v>4.9730276292820967</v>
      </c>
      <c r="Z57" s="129">
        <f t="shared" si="3"/>
        <v>-0.12000000000000099</v>
      </c>
      <c r="AA57" s="129">
        <f t="shared" si="14"/>
        <v>4.9938642590809721</v>
      </c>
      <c r="AB57" s="129">
        <f t="shared" si="4"/>
        <v>1.759999999999998</v>
      </c>
      <c r="AC57" s="129">
        <f t="shared" si="5"/>
        <v>6.3099999999999987</v>
      </c>
      <c r="AF57">
        <f t="shared" si="17"/>
        <v>2.2440089395350018</v>
      </c>
      <c r="AG57">
        <f t="shared" si="17"/>
        <v>2.1660534380570678E-2</v>
      </c>
      <c r="AH57">
        <f t="shared" si="17"/>
        <v>31.407291523585094</v>
      </c>
      <c r="AI57">
        <f t="shared" si="16"/>
        <v>0.9201876506248744</v>
      </c>
      <c r="AJ57">
        <f t="shared" si="16"/>
        <v>31.864193905830177</v>
      </c>
      <c r="AK57">
        <f t="shared" si="16"/>
        <v>3.3869812494501041</v>
      </c>
      <c r="AL57">
        <f t="shared" si="16"/>
        <v>79.341292796095061</v>
      </c>
      <c r="AN57" t="s">
        <v>85</v>
      </c>
      <c r="AO57" t="s">
        <v>92</v>
      </c>
      <c r="AP57">
        <v>0</v>
      </c>
      <c r="AQ57">
        <v>1</v>
      </c>
      <c r="AR57" s="124">
        <v>0</v>
      </c>
    </row>
    <row r="58" spans="2:44" x14ac:dyDescent="0.25">
      <c r="C58" s="135">
        <f>MEDIAN(C3:C57)</f>
        <v>24.401558384346227</v>
      </c>
      <c r="D58" s="135">
        <f>MEDIAN(D3:D57)</f>
        <v>21.728976349671335</v>
      </c>
      <c r="E58" s="135">
        <f>MEDIAN(E50:E57)</f>
        <v>32.966533125281096</v>
      </c>
      <c r="F58" s="135">
        <f>MEDIAN(F37:F57)</f>
        <v>23.92</v>
      </c>
      <c r="G58" s="135">
        <f>MEDIAN(G35:G57)</f>
        <v>32.750580055899647</v>
      </c>
      <c r="H58" s="135">
        <f>MEDIAN(H29:H57)</f>
        <v>25.99</v>
      </c>
      <c r="I58" s="135">
        <f>MEDIAN(I29:I57)</f>
        <v>29.68</v>
      </c>
      <c r="J58" s="135">
        <f>MEDIAN(J3:J57)</f>
        <v>23.31</v>
      </c>
      <c r="K58" t="s">
        <v>632</v>
      </c>
      <c r="AO58" s="125"/>
      <c r="AP58" s="125"/>
      <c r="AQ58" s="125"/>
      <c r="AR58" s="125"/>
    </row>
    <row r="59" spans="2:44" x14ac:dyDescent="0.25">
      <c r="B59" s="158" t="s">
        <v>633</v>
      </c>
      <c r="C59" s="159"/>
      <c r="D59" s="159"/>
      <c r="E59" s="159"/>
      <c r="F59" s="159"/>
      <c r="G59" s="160"/>
      <c r="H59" s="161"/>
      <c r="I59" s="161"/>
      <c r="J59" s="162"/>
      <c r="AO59" s="125"/>
      <c r="AP59" s="125"/>
      <c r="AQ59" s="125"/>
      <c r="AR59" s="125"/>
    </row>
    <row r="60" spans="2:44" x14ac:dyDescent="0.25">
      <c r="B60">
        <v>1</v>
      </c>
      <c r="C60" s="126">
        <v>24.195593684536707</v>
      </c>
      <c r="D60" s="126">
        <v>31.93</v>
      </c>
      <c r="E60" s="126">
        <v>26.14</v>
      </c>
      <c r="F60" s="126">
        <v>29.68</v>
      </c>
      <c r="G60" s="126">
        <v>25.94</v>
      </c>
      <c r="H60" s="126">
        <v>26.04678489793373</v>
      </c>
      <c r="I60" s="126">
        <v>26.04678489793373</v>
      </c>
      <c r="J60" s="132">
        <v>23.03</v>
      </c>
      <c r="AO60" s="125"/>
      <c r="AP60" s="125"/>
      <c r="AQ60" s="125"/>
      <c r="AR60" s="125"/>
    </row>
    <row r="61" spans="2:44" x14ac:dyDescent="0.25">
      <c r="B61">
        <v>2</v>
      </c>
      <c r="C61" s="126">
        <v>25.189589084623375</v>
      </c>
      <c r="D61" s="126">
        <v>29.29</v>
      </c>
      <c r="E61" s="128">
        <v>27.05</v>
      </c>
      <c r="F61" s="126">
        <v>29.63</v>
      </c>
      <c r="G61" s="126">
        <v>24.75</v>
      </c>
      <c r="H61" s="126">
        <v>22.857907221130532</v>
      </c>
      <c r="I61" s="126">
        <v>22.857907221130532</v>
      </c>
      <c r="J61" s="132">
        <v>25.96</v>
      </c>
      <c r="AO61" s="125"/>
      <c r="AP61" s="125"/>
      <c r="AQ61" s="125"/>
      <c r="AR61" s="125"/>
    </row>
    <row r="62" spans="2:44" x14ac:dyDescent="0.25">
      <c r="B62">
        <v>3</v>
      </c>
      <c r="C62" s="126">
        <v>26.399882141346239</v>
      </c>
      <c r="D62" s="126">
        <v>29.77</v>
      </c>
      <c r="E62" s="126">
        <v>32</v>
      </c>
      <c r="F62" s="126">
        <v>26.46</v>
      </c>
      <c r="G62" s="126">
        <v>25.82</v>
      </c>
      <c r="H62" s="126">
        <v>24.842373138754244</v>
      </c>
      <c r="I62" s="126">
        <v>24.842373138754244</v>
      </c>
      <c r="J62" s="132">
        <v>23.16</v>
      </c>
      <c r="AO62" s="125"/>
      <c r="AP62" s="125"/>
      <c r="AQ62" s="125"/>
      <c r="AR62" s="125"/>
    </row>
    <row r="63" spans="2:44" x14ac:dyDescent="0.25">
      <c r="B63">
        <v>4</v>
      </c>
      <c r="C63" s="126">
        <v>36.135434460760095</v>
      </c>
      <c r="D63" s="126">
        <v>30.43</v>
      </c>
      <c r="E63" s="126">
        <v>24.68</v>
      </c>
      <c r="F63" s="126">
        <v>28.18</v>
      </c>
      <c r="G63" s="126">
        <v>23.45</v>
      </c>
      <c r="H63" s="126">
        <v>23.742340114608091</v>
      </c>
      <c r="I63" s="126">
        <v>23.742340114608091</v>
      </c>
      <c r="J63" s="132">
        <v>25.18</v>
      </c>
      <c r="AO63" s="125"/>
      <c r="AP63" s="125"/>
      <c r="AQ63" s="125"/>
      <c r="AR63" s="125"/>
    </row>
    <row r="64" spans="2:44" x14ac:dyDescent="0.25">
      <c r="B64">
        <v>5</v>
      </c>
      <c r="C64" s="126">
        <v>23.798351218073876</v>
      </c>
      <c r="D64" s="126">
        <v>27.53</v>
      </c>
      <c r="E64" s="126">
        <v>24.57</v>
      </c>
      <c r="F64" s="126">
        <v>27.68</v>
      </c>
      <c r="G64" s="126">
        <v>21.9</v>
      </c>
      <c r="H64" s="126">
        <v>23.91615155376811</v>
      </c>
      <c r="I64" s="126">
        <v>23.91615155376811</v>
      </c>
      <c r="J64" s="132">
        <v>27.44</v>
      </c>
      <c r="AP64" s="125"/>
      <c r="AQ64" s="125"/>
      <c r="AR64" s="125"/>
    </row>
    <row r="65" spans="2:44" x14ac:dyDescent="0.25">
      <c r="B65">
        <v>6</v>
      </c>
      <c r="C65" s="126">
        <v>27.141717887570504</v>
      </c>
      <c r="D65" s="126">
        <v>26.56</v>
      </c>
      <c r="E65" s="126">
        <v>25.9</v>
      </c>
      <c r="F65" s="126">
        <v>29.86</v>
      </c>
      <c r="G65" s="126">
        <v>29.81</v>
      </c>
      <c r="H65" s="126">
        <v>22.749578383260047</v>
      </c>
      <c r="I65" s="126">
        <v>22.749578383260047</v>
      </c>
      <c r="J65" s="132">
        <v>22.08</v>
      </c>
      <c r="AP65" s="125"/>
      <c r="AQ65" s="125"/>
      <c r="AR65" s="125"/>
    </row>
    <row r="66" spans="2:44" x14ac:dyDescent="0.25">
      <c r="B66">
        <v>7</v>
      </c>
      <c r="C66" s="126">
        <v>23.45</v>
      </c>
      <c r="D66" s="126">
        <v>29.81</v>
      </c>
      <c r="E66" s="126">
        <v>28.98</v>
      </c>
      <c r="F66" s="126">
        <v>27.91</v>
      </c>
      <c r="G66" s="126">
        <v>24.87</v>
      </c>
      <c r="H66" s="126">
        <v>23.65031127540119</v>
      </c>
      <c r="I66" s="126">
        <v>23.65031127540119</v>
      </c>
      <c r="J66" s="132">
        <v>25.73</v>
      </c>
      <c r="AP66" s="125"/>
      <c r="AQ66" s="125"/>
      <c r="AR66" s="125"/>
    </row>
    <row r="67" spans="2:44" x14ac:dyDescent="0.25">
      <c r="B67">
        <v>8</v>
      </c>
      <c r="C67" s="126">
        <v>24.195593684536707</v>
      </c>
      <c r="D67" s="126">
        <v>34.894827228578059</v>
      </c>
      <c r="E67" s="126">
        <v>33.894827228578102</v>
      </c>
      <c r="F67" s="126">
        <v>24.91</v>
      </c>
      <c r="G67" s="126">
        <v>40.642218403870906</v>
      </c>
      <c r="H67" s="126">
        <v>30.312693241284801</v>
      </c>
      <c r="I67" s="133">
        <v>34.85</v>
      </c>
      <c r="J67" s="132">
        <v>25.22</v>
      </c>
      <c r="AP67" s="125"/>
      <c r="AQ67" s="125"/>
      <c r="AR67" s="125"/>
    </row>
    <row r="68" spans="2:44" x14ac:dyDescent="0.25">
      <c r="B68">
        <v>9</v>
      </c>
      <c r="C68" s="126">
        <v>25.189589084623375</v>
      </c>
      <c r="D68" s="126">
        <v>28.538463663804901</v>
      </c>
      <c r="E68" s="126">
        <v>24.538463663804901</v>
      </c>
      <c r="F68" s="126">
        <v>28.02</v>
      </c>
      <c r="G68" s="126">
        <v>38.899203608869385</v>
      </c>
      <c r="H68">
        <v>32.79</v>
      </c>
      <c r="I68" s="133">
        <v>32.299999999999997</v>
      </c>
      <c r="J68" s="132">
        <v>27.15</v>
      </c>
      <c r="AP68" s="125"/>
      <c r="AQ68" s="125"/>
      <c r="AR68" s="125"/>
    </row>
    <row r="69" spans="2:44" x14ac:dyDescent="0.25">
      <c r="B69">
        <v>10</v>
      </c>
      <c r="C69" s="126">
        <v>26.399882141346239</v>
      </c>
      <c r="D69" s="126">
        <v>30.154829798470999</v>
      </c>
      <c r="E69" s="126">
        <v>31.154829798470999</v>
      </c>
      <c r="F69" s="126">
        <v>29.154829798470999</v>
      </c>
      <c r="G69" s="126">
        <v>28.194829798471002</v>
      </c>
      <c r="H69" s="126">
        <v>27.884829798470999</v>
      </c>
      <c r="I69" s="126">
        <v>31.154829798470999</v>
      </c>
      <c r="J69" s="132">
        <v>25.49</v>
      </c>
      <c r="AP69" s="125"/>
      <c r="AQ69" s="125"/>
      <c r="AR69" s="125"/>
    </row>
    <row r="70" spans="2:44" x14ac:dyDescent="0.25">
      <c r="B70">
        <v>11</v>
      </c>
      <c r="C70" s="126">
        <v>36.135434460760095</v>
      </c>
      <c r="D70" s="126">
        <v>32.752332502456603</v>
      </c>
      <c r="E70" s="126">
        <v>29.7523325024566</v>
      </c>
      <c r="F70" s="126">
        <v>24.6623325024566</v>
      </c>
      <c r="G70" s="126">
        <v>27.152332502456598</v>
      </c>
      <c r="H70" s="126">
        <v>29.612332502455999</v>
      </c>
      <c r="I70" s="126">
        <v>29.223325024566002</v>
      </c>
      <c r="J70" s="134">
        <v>26.78</v>
      </c>
      <c r="AP70" s="125"/>
      <c r="AQ70" s="125"/>
      <c r="AR70" s="125"/>
    </row>
    <row r="71" spans="2:44" x14ac:dyDescent="0.25">
      <c r="B71">
        <v>12</v>
      </c>
      <c r="C71" s="126">
        <v>23.798351218073876</v>
      </c>
      <c r="D71" s="126">
        <v>32.276212049382231</v>
      </c>
      <c r="E71" s="126">
        <v>24.5762120493822</v>
      </c>
      <c r="F71" s="126">
        <v>29.776212049382199</v>
      </c>
      <c r="G71" s="126">
        <v>26.0562120493822</v>
      </c>
      <c r="H71" s="126">
        <v>29.8762120493822</v>
      </c>
      <c r="I71" s="126">
        <v>26.8762120493822</v>
      </c>
      <c r="J71" s="132">
        <v>23.77</v>
      </c>
      <c r="AP71" s="125"/>
      <c r="AQ71" s="125"/>
      <c r="AR71" s="125"/>
    </row>
    <row r="72" spans="2:44" x14ac:dyDescent="0.25">
      <c r="B72" s="125">
        <v>13</v>
      </c>
      <c r="C72" s="126">
        <v>27.141717887570504</v>
      </c>
      <c r="D72" s="126">
        <v>26.549217853809044</v>
      </c>
      <c r="E72" s="126">
        <v>25.549217853809001</v>
      </c>
      <c r="F72" s="126">
        <v>26.549217853809001</v>
      </c>
      <c r="G72" s="126">
        <v>28.919217853808998</v>
      </c>
      <c r="H72" s="126">
        <v>27.149217853808999</v>
      </c>
      <c r="I72" s="126">
        <v>28.549217853809001</v>
      </c>
      <c r="J72" s="132">
        <v>27.41</v>
      </c>
      <c r="AP72" s="125"/>
      <c r="AQ72" s="125"/>
      <c r="AR72" s="125"/>
    </row>
    <row r="73" spans="2:44" x14ac:dyDescent="0.25">
      <c r="B73" s="125">
        <v>14</v>
      </c>
      <c r="C73" s="126">
        <v>26.656718436560077</v>
      </c>
      <c r="D73" s="126">
        <v>31.312693241284801</v>
      </c>
      <c r="E73" s="126">
        <v>30.312693241284801</v>
      </c>
      <c r="F73" s="126">
        <v>30.912693241284799</v>
      </c>
      <c r="G73" s="126">
        <v>25.612693241284799</v>
      </c>
      <c r="H73" s="126">
        <v>28.7126932412848</v>
      </c>
      <c r="I73" s="126">
        <v>27.172693241284801</v>
      </c>
      <c r="J73" s="132">
        <v>25.98</v>
      </c>
      <c r="AP73" s="125"/>
      <c r="AQ73" s="125"/>
      <c r="AR73" s="125"/>
    </row>
    <row r="74" spans="2:44" x14ac:dyDescent="0.25">
      <c r="B74" s="125">
        <v>15</v>
      </c>
      <c r="C74" s="126">
        <v>23.690799169984444</v>
      </c>
      <c r="D74" s="126">
        <v>28.921189586884054</v>
      </c>
      <c r="E74" s="126">
        <v>26.9211895868841</v>
      </c>
      <c r="F74" s="126">
        <v>26.9211895868841</v>
      </c>
      <c r="G74" s="126">
        <v>29.2111895868841</v>
      </c>
      <c r="H74" s="126">
        <v>29.721189586884101</v>
      </c>
      <c r="I74" s="126">
        <v>28.021189586884098</v>
      </c>
      <c r="J74" s="132">
        <v>26.53</v>
      </c>
      <c r="AP74" s="125"/>
      <c r="AQ74" s="125"/>
      <c r="AR74" s="125"/>
    </row>
    <row r="75" spans="2:44" x14ac:dyDescent="0.25">
      <c r="B75" s="125">
        <v>16</v>
      </c>
      <c r="C75" s="126">
        <v>24.195593684536707</v>
      </c>
      <c r="D75" s="126">
        <v>34.894827228578059</v>
      </c>
      <c r="E75" s="126">
        <v>31.894827228578102</v>
      </c>
      <c r="F75" s="126">
        <v>27.234827228578101</v>
      </c>
      <c r="G75" s="126">
        <v>30.288948272285701</v>
      </c>
      <c r="H75" s="126">
        <v>26.444827228578099</v>
      </c>
      <c r="I75" s="126">
        <v>28.774827228578101</v>
      </c>
      <c r="J75" s="125">
        <v>24.54</v>
      </c>
      <c r="AP75" s="125"/>
      <c r="AQ75" s="125"/>
      <c r="AR75" s="125"/>
    </row>
    <row r="76" spans="2:44" x14ac:dyDescent="0.25">
      <c r="B76" s="125">
        <v>17</v>
      </c>
      <c r="C76" s="126">
        <v>25.189589084623375</v>
      </c>
      <c r="D76" s="126">
        <v>27.538463663804865</v>
      </c>
      <c r="E76" s="126">
        <v>23.568463663804899</v>
      </c>
      <c r="F76" s="126">
        <v>28.968463663804901</v>
      </c>
      <c r="G76" s="126">
        <v>26.325684636638002</v>
      </c>
      <c r="H76" s="126">
        <v>26.556846366380402</v>
      </c>
      <c r="I76" s="126">
        <v>25.118463663804899</v>
      </c>
      <c r="J76" s="125">
        <v>24.97</v>
      </c>
      <c r="AP76" s="125"/>
      <c r="AQ76" s="125"/>
      <c r="AR76" s="125"/>
    </row>
    <row r="77" spans="2:44" x14ac:dyDescent="0.25">
      <c r="B77" s="125">
        <v>18</v>
      </c>
      <c r="C77" s="126">
        <v>26.399882141346239</v>
      </c>
      <c r="D77" s="126">
        <v>27.154829798470981</v>
      </c>
      <c r="E77" s="126">
        <v>23.154829798470999</v>
      </c>
      <c r="F77" s="126">
        <v>25.754829798471</v>
      </c>
      <c r="G77" s="126">
        <v>28.524829798471</v>
      </c>
      <c r="H77" s="126">
        <v>26.284829798471002</v>
      </c>
      <c r="I77" s="126">
        <v>26.791548297984701</v>
      </c>
      <c r="J77" s="125">
        <v>25.86</v>
      </c>
      <c r="AP77" s="125"/>
      <c r="AQ77" s="125"/>
      <c r="AR77" s="125"/>
    </row>
    <row r="78" spans="2:44" x14ac:dyDescent="0.25">
      <c r="B78" s="125">
        <v>19</v>
      </c>
      <c r="C78" s="126">
        <v>36.135434460760095</v>
      </c>
      <c r="D78" s="126">
        <v>32.752332502456603</v>
      </c>
      <c r="E78" s="126">
        <v>28.862332502456599</v>
      </c>
      <c r="F78" s="126">
        <v>26.362332502456599</v>
      </c>
      <c r="G78" s="126">
        <v>24.112332502456599</v>
      </c>
      <c r="H78" s="126">
        <v>26.762332502456601</v>
      </c>
      <c r="I78" s="126">
        <v>26.1623325024566</v>
      </c>
      <c r="J78" s="130">
        <v>23.98</v>
      </c>
      <c r="AP78" s="125"/>
      <c r="AQ78" s="125"/>
      <c r="AR78" s="125"/>
    </row>
    <row r="79" spans="2:44" x14ac:dyDescent="0.25">
      <c r="B79" s="125">
        <v>20</v>
      </c>
      <c r="C79" s="126">
        <v>23.798351218073876</v>
      </c>
      <c r="D79" s="126">
        <v>32.276212049382231</v>
      </c>
      <c r="E79" s="126">
        <v>27.426212049382201</v>
      </c>
      <c r="F79" s="126">
        <v>25.842621204938201</v>
      </c>
      <c r="G79" s="126">
        <v>29.726212049382202</v>
      </c>
      <c r="H79" s="126">
        <v>31.8262120493822</v>
      </c>
      <c r="I79" s="126">
        <v>26.3262120493822</v>
      </c>
      <c r="J79" s="130">
        <v>23.26</v>
      </c>
      <c r="AP79" s="125"/>
      <c r="AQ79" s="125"/>
      <c r="AR79" s="125"/>
    </row>
    <row r="80" spans="2:44" x14ac:dyDescent="0.25">
      <c r="B80" s="125">
        <v>21</v>
      </c>
      <c r="C80" s="126">
        <v>27.141717887570504</v>
      </c>
      <c r="D80" s="126">
        <v>29.549217853809001</v>
      </c>
      <c r="E80" s="126">
        <v>24.549217853809001</v>
      </c>
      <c r="F80" s="126">
        <v>26.749217853809</v>
      </c>
      <c r="G80" s="126">
        <v>26.849217853809002</v>
      </c>
      <c r="H80" s="126">
        <v>26.249217853809</v>
      </c>
      <c r="I80" s="126">
        <v>25.649217853808999</v>
      </c>
      <c r="J80" s="130">
        <v>25.56</v>
      </c>
      <c r="AP80" s="125"/>
      <c r="AQ80" s="125"/>
      <c r="AR80" s="125"/>
    </row>
    <row r="81" spans="2:44" x14ac:dyDescent="0.25">
      <c r="B81" s="125">
        <v>22</v>
      </c>
      <c r="C81" s="126">
        <v>26.656718436560077</v>
      </c>
      <c r="D81" s="126">
        <v>31.312693241284769</v>
      </c>
      <c r="E81" s="126">
        <v>27.882693241284802</v>
      </c>
      <c r="F81" s="126">
        <v>24.382693241284802</v>
      </c>
      <c r="G81" s="126">
        <v>25.282693241284001</v>
      </c>
      <c r="H81" s="126">
        <v>30.082693241284801</v>
      </c>
      <c r="I81" s="126">
        <v>27.276932412848002</v>
      </c>
      <c r="J81" s="125">
        <v>26.72</v>
      </c>
      <c r="AP81" s="125"/>
      <c r="AQ81" s="125"/>
      <c r="AR81" s="125"/>
    </row>
    <row r="82" spans="2:44" x14ac:dyDescent="0.25">
      <c r="B82" s="125">
        <v>23</v>
      </c>
      <c r="C82" s="126">
        <v>23.690799169984444</v>
      </c>
      <c r="D82" s="126">
        <v>28.9211895868841</v>
      </c>
      <c r="E82" s="126">
        <v>28.9211895868841</v>
      </c>
      <c r="F82" s="126">
        <v>26.721189586884101</v>
      </c>
      <c r="G82" s="126">
        <v>26.9211895868841</v>
      </c>
      <c r="H82" s="126">
        <v>29.821189586884099</v>
      </c>
      <c r="I82" s="126">
        <v>28.411189586884099</v>
      </c>
      <c r="J82" s="130">
        <v>19.079999999999998</v>
      </c>
      <c r="N82" s="125" t="s">
        <v>701</v>
      </c>
      <c r="O82" s="125" t="s">
        <v>702</v>
      </c>
      <c r="P82" s="125" t="s">
        <v>703</v>
      </c>
      <c r="Q82" s="125" t="s">
        <v>704</v>
      </c>
      <c r="R82" s="125" t="s">
        <v>705</v>
      </c>
      <c r="S82" s="125" t="s">
        <v>690</v>
      </c>
      <c r="T82" s="125" t="s">
        <v>706</v>
      </c>
      <c r="AP82" s="125"/>
      <c r="AQ82" s="125"/>
      <c r="AR82" s="125"/>
    </row>
    <row r="83" spans="2:44" x14ac:dyDescent="0.25">
      <c r="B83" s="125">
        <v>24</v>
      </c>
      <c r="C83" s="135">
        <v>25.67</v>
      </c>
      <c r="D83" s="126">
        <v>32.857907221130503</v>
      </c>
      <c r="E83" s="126">
        <v>22.857907221130532</v>
      </c>
      <c r="F83" s="126">
        <v>28.921189586884054</v>
      </c>
      <c r="G83" s="126">
        <v>28.18</v>
      </c>
      <c r="H83" s="126">
        <v>26.8579072211305</v>
      </c>
      <c r="I83" s="133">
        <v>32.299999999999997</v>
      </c>
      <c r="J83" s="130">
        <v>22.63</v>
      </c>
      <c r="K83" s="125"/>
      <c r="N83" s="164">
        <f>$C90-J90</f>
        <v>0.22979454231169072</v>
      </c>
      <c r="O83" s="164">
        <f>$D90-J90</f>
        <v>4.59</v>
      </c>
      <c r="P83" s="164">
        <f>$E90-J90</f>
        <v>2.0381060246910998</v>
      </c>
      <c r="Q83" s="164">
        <f>F90-J90</f>
        <v>2.4092318319024351</v>
      </c>
      <c r="R83" s="164">
        <f>$G90-J90</f>
        <v>2.5600000000000023</v>
      </c>
      <c r="S83" s="164">
        <f>$H90-J90</f>
        <v>1.8035625374697482</v>
      </c>
      <c r="T83" s="164">
        <f>$I90-J90</f>
        <v>1.6338801736834512</v>
      </c>
      <c r="U83" s="73" t="s">
        <v>634</v>
      </c>
      <c r="AP83" s="125"/>
      <c r="AQ83" s="125"/>
      <c r="AR83" s="125"/>
    </row>
    <row r="84" spans="2:44" x14ac:dyDescent="0.25">
      <c r="B84" s="125">
        <v>25</v>
      </c>
      <c r="C84" s="126">
        <v>26.18</v>
      </c>
      <c r="D84" s="126">
        <v>26.842373138754201</v>
      </c>
      <c r="E84" s="126">
        <v>24.842373138754244</v>
      </c>
      <c r="F84" s="126">
        <v>34.894827228578059</v>
      </c>
      <c r="G84" s="126">
        <v>25.68</v>
      </c>
      <c r="H84" s="126">
        <v>29.842373138754201</v>
      </c>
      <c r="I84" s="126">
        <v>29.81</v>
      </c>
      <c r="J84" s="130">
        <v>26.02</v>
      </c>
      <c r="AP84" s="125"/>
      <c r="AQ84" s="125"/>
      <c r="AR84" s="125"/>
    </row>
    <row r="85" spans="2:44" x14ac:dyDescent="0.25">
      <c r="B85" s="125">
        <v>26</v>
      </c>
      <c r="C85" s="126">
        <v>28.21</v>
      </c>
      <c r="D85" s="126">
        <v>28.742340114608101</v>
      </c>
      <c r="E85" s="126">
        <v>29.742340114608101</v>
      </c>
      <c r="F85" s="126">
        <v>27.538463663804865</v>
      </c>
      <c r="G85" s="126">
        <v>29.86</v>
      </c>
      <c r="H85" s="126">
        <v>26.742340114608101</v>
      </c>
      <c r="I85" s="126">
        <v>27.56</v>
      </c>
      <c r="J85" s="130">
        <v>25.28</v>
      </c>
      <c r="AP85" s="125"/>
      <c r="AQ85" s="125"/>
      <c r="AR85" s="125"/>
    </row>
    <row r="86" spans="2:44" x14ac:dyDescent="0.25">
      <c r="B86" s="125">
        <v>27</v>
      </c>
      <c r="C86" s="126">
        <v>24.13</v>
      </c>
      <c r="D86" s="126">
        <v>33.916151553768103</v>
      </c>
      <c r="E86" s="126">
        <v>29.916151553768099</v>
      </c>
      <c r="F86" s="126">
        <v>27.154829798470981</v>
      </c>
      <c r="G86" s="126">
        <v>27.91</v>
      </c>
      <c r="H86" s="126">
        <v>29.916151553768099</v>
      </c>
      <c r="I86">
        <v>36.85</v>
      </c>
      <c r="J86" s="130">
        <v>21.66</v>
      </c>
      <c r="N86" s="73" t="s">
        <v>635</v>
      </c>
      <c r="AP86" s="125"/>
      <c r="AQ86" s="125"/>
      <c r="AR86" s="125"/>
    </row>
    <row r="87" spans="2:44" x14ac:dyDescent="0.25">
      <c r="B87" s="125">
        <v>28</v>
      </c>
      <c r="C87" s="126">
        <v>22.98</v>
      </c>
      <c r="D87" s="126">
        <v>29.749578383260001</v>
      </c>
      <c r="E87" s="126">
        <v>26.749578383260001</v>
      </c>
      <c r="F87" s="126">
        <v>42.752332502456589</v>
      </c>
      <c r="G87" s="126">
        <v>24.91</v>
      </c>
      <c r="H87" s="126">
        <v>22.749578383260047</v>
      </c>
      <c r="I87" s="126">
        <v>24.43</v>
      </c>
      <c r="J87" s="130">
        <v>20.92</v>
      </c>
      <c r="N87" s="73" t="s">
        <v>636</v>
      </c>
      <c r="AP87" s="125"/>
      <c r="AQ87" s="125"/>
      <c r="AR87" s="125"/>
    </row>
    <row r="88" spans="2:44" x14ac:dyDescent="0.25">
      <c r="B88" s="125">
        <v>29</v>
      </c>
      <c r="C88" s="126">
        <v>23.76</v>
      </c>
      <c r="D88" s="126">
        <v>23.65031127540119</v>
      </c>
      <c r="E88" s="126">
        <v>28.650311275401201</v>
      </c>
      <c r="F88" s="126">
        <v>32.276212049382231</v>
      </c>
      <c r="G88" s="126">
        <v>28.02</v>
      </c>
      <c r="H88" s="126">
        <v>28.650311275401201</v>
      </c>
      <c r="I88" s="126">
        <v>25.76</v>
      </c>
      <c r="J88" s="130">
        <v>24.46</v>
      </c>
      <c r="N88" s="73" t="s">
        <v>667</v>
      </c>
      <c r="AP88" s="125"/>
      <c r="AQ88" s="125"/>
      <c r="AR88" s="125"/>
    </row>
    <row r="89" spans="2:44" x14ac:dyDescent="0.25">
      <c r="B89" s="125">
        <v>30</v>
      </c>
      <c r="C89" s="126">
        <v>26.09</v>
      </c>
      <c r="D89" s="133">
        <v>34.85</v>
      </c>
      <c r="E89" s="133">
        <v>34.85</v>
      </c>
      <c r="F89" s="126">
        <v>24.88</v>
      </c>
      <c r="G89" s="136">
        <v>22.89</v>
      </c>
      <c r="H89" s="133">
        <v>34.85</v>
      </c>
      <c r="I89" s="137">
        <v>21.98</v>
      </c>
      <c r="J89" s="130">
        <v>23.31</v>
      </c>
      <c r="N89" s="73" t="s">
        <v>637</v>
      </c>
      <c r="AP89" s="125"/>
      <c r="AQ89" s="125"/>
      <c r="AR89" s="125"/>
    </row>
    <row r="90" spans="2:44" x14ac:dyDescent="0.25">
      <c r="C90" s="135">
        <f>MEDIAN(C60:C89)</f>
        <v>25.42979454231169</v>
      </c>
      <c r="D90" s="135">
        <f>MEDIAN(D60:D89)</f>
        <v>29.79</v>
      </c>
      <c r="E90" s="135">
        <f>MEDIAN(E60:E89)</f>
        <v>27.238106024691099</v>
      </c>
      <c r="F90" s="135">
        <f>MEDIAN(F60:F89)</f>
        <v>27.609231831902434</v>
      </c>
      <c r="G90" s="163">
        <v>27.76</v>
      </c>
      <c r="H90" s="135">
        <f>MEDIAN(H60:H89)</f>
        <v>27.003562537469747</v>
      </c>
      <c r="I90" s="135">
        <f>MEDIAN(I60:I89)</f>
        <v>26.83388017368345</v>
      </c>
      <c r="J90" s="135">
        <f>MEDIAN(J60:J89)</f>
        <v>25.2</v>
      </c>
      <c r="K90" t="s">
        <v>632</v>
      </c>
      <c r="AP90" s="125"/>
      <c r="AQ90" s="125"/>
      <c r="AR90" s="125"/>
    </row>
    <row r="91" spans="2:44" ht="23.25" x14ac:dyDescent="0.25">
      <c r="G91" s="138"/>
      <c r="AP91" s="125"/>
      <c r="AQ91" s="125"/>
      <c r="AR91" s="12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40"/>
  <sheetViews>
    <sheetView showGridLines="0" topLeftCell="D17" workbookViewId="0">
      <selection activeCell="B3" sqref="B3:R38"/>
    </sheetView>
  </sheetViews>
  <sheetFormatPr defaultRowHeight="15" x14ac:dyDescent="0.25"/>
  <cols>
    <col min="2" max="2" width="22.28515625" customWidth="1"/>
    <col min="3" max="3" width="11.140625" customWidth="1"/>
    <col min="4" max="4" width="12.5703125" customWidth="1"/>
    <col min="5" max="5" width="12" customWidth="1"/>
    <col min="6" max="6" width="10.5703125" customWidth="1"/>
    <col min="7" max="7" width="12.85546875" customWidth="1"/>
    <col min="8" max="8" width="12" customWidth="1"/>
    <col min="9" max="9" width="11.7109375" customWidth="1"/>
    <col min="10" max="10" width="13" customWidth="1"/>
    <col min="11" max="11" width="11.5703125" customWidth="1"/>
    <col min="12" max="12" width="12.42578125" customWidth="1"/>
    <col min="13" max="13" width="12.28515625" customWidth="1"/>
    <col min="14" max="14" width="11.42578125" customWidth="1"/>
    <col min="15" max="15" width="12.42578125" customWidth="1"/>
    <col min="16" max="16" width="10.85546875" customWidth="1"/>
    <col min="17" max="18" width="11.140625" customWidth="1"/>
  </cols>
  <sheetData>
    <row r="3" spans="1:18" ht="15.75" thickBot="1" x14ac:dyDescent="0.3">
      <c r="B3" s="3" t="s">
        <v>660</v>
      </c>
      <c r="C3" s="3"/>
      <c r="D3" s="3"/>
      <c r="E3" s="4"/>
      <c r="F3" s="4"/>
      <c r="G3" s="4"/>
      <c r="H3" s="4"/>
      <c r="I3" s="4"/>
      <c r="J3" s="3"/>
      <c r="K3" s="3"/>
      <c r="L3" s="3"/>
      <c r="M3" s="3"/>
      <c r="N3" s="3"/>
      <c r="O3" s="3"/>
      <c r="P3" s="3"/>
      <c r="Q3" s="3"/>
      <c r="R3" s="3"/>
    </row>
    <row r="4" spans="1:18" x14ac:dyDescent="0.25">
      <c r="A4" s="5"/>
      <c r="B4" s="2"/>
      <c r="C4" s="41"/>
      <c r="D4" s="202" t="s">
        <v>648</v>
      </c>
      <c r="E4" s="203"/>
      <c r="F4" s="46" t="s">
        <v>7</v>
      </c>
      <c r="G4" s="202" t="s">
        <v>651</v>
      </c>
      <c r="H4" s="203"/>
      <c r="I4" s="46" t="s">
        <v>7</v>
      </c>
      <c r="J4" s="202" t="s">
        <v>653</v>
      </c>
      <c r="K4" s="203"/>
      <c r="L4" s="46" t="s">
        <v>7</v>
      </c>
      <c r="M4" s="204" t="s">
        <v>15</v>
      </c>
      <c r="N4" s="205"/>
      <c r="O4" s="46" t="s">
        <v>7</v>
      </c>
      <c r="P4" s="204" t="s">
        <v>119</v>
      </c>
      <c r="Q4" s="205"/>
      <c r="R4" s="39" t="s">
        <v>7</v>
      </c>
    </row>
    <row r="5" spans="1:18" ht="15.75" thickBot="1" x14ac:dyDescent="0.3">
      <c r="A5" s="5"/>
      <c r="B5" s="37" t="s">
        <v>16</v>
      </c>
      <c r="C5" s="42"/>
      <c r="D5" s="40" t="s">
        <v>17</v>
      </c>
      <c r="E5" s="45" t="s">
        <v>18</v>
      </c>
      <c r="F5" s="20"/>
      <c r="G5" s="40" t="s">
        <v>17</v>
      </c>
      <c r="H5" s="45" t="s">
        <v>18</v>
      </c>
      <c r="I5" s="20"/>
      <c r="J5" s="40" t="s">
        <v>17</v>
      </c>
      <c r="K5" s="45" t="s">
        <v>18</v>
      </c>
      <c r="L5" s="20"/>
      <c r="M5" s="40" t="s">
        <v>19</v>
      </c>
      <c r="N5" s="45" t="s">
        <v>20</v>
      </c>
      <c r="O5" s="20"/>
      <c r="P5" s="40" t="s">
        <v>19</v>
      </c>
      <c r="Q5" s="45" t="s">
        <v>20</v>
      </c>
      <c r="R5" s="38"/>
    </row>
    <row r="6" spans="1:18" x14ac:dyDescent="0.25">
      <c r="A6" s="5"/>
      <c r="B6" s="28" t="s">
        <v>21</v>
      </c>
      <c r="C6" s="43">
        <v>55</v>
      </c>
      <c r="D6" s="6"/>
      <c r="E6" s="12"/>
      <c r="F6" s="10"/>
      <c r="G6" s="6"/>
      <c r="H6" s="12"/>
      <c r="I6" s="10"/>
      <c r="J6" s="28"/>
      <c r="K6" s="5"/>
      <c r="L6" s="7"/>
      <c r="M6" s="6"/>
      <c r="N6" s="12"/>
      <c r="O6" s="10"/>
      <c r="P6" s="6"/>
      <c r="Q6" s="12"/>
      <c r="R6" s="12"/>
    </row>
    <row r="7" spans="1:18" x14ac:dyDescent="0.25">
      <c r="A7" s="5"/>
      <c r="B7" s="28" t="s">
        <v>22</v>
      </c>
      <c r="C7" s="5"/>
      <c r="D7" s="6"/>
      <c r="E7" s="12"/>
      <c r="F7" s="10"/>
      <c r="G7" s="6"/>
      <c r="H7" s="12"/>
      <c r="I7" s="10"/>
      <c r="J7" s="28"/>
      <c r="K7" s="5"/>
      <c r="L7" s="7"/>
      <c r="M7" s="6"/>
      <c r="N7" s="12"/>
      <c r="O7" s="10"/>
      <c r="P7" s="6"/>
      <c r="Q7" s="12"/>
      <c r="R7" s="12"/>
    </row>
    <row r="8" spans="1:18" x14ac:dyDescent="0.25">
      <c r="A8" s="5"/>
      <c r="B8" s="28"/>
      <c r="C8" s="5" t="s">
        <v>23</v>
      </c>
      <c r="D8" s="6" t="s">
        <v>24</v>
      </c>
      <c r="E8" s="12" t="s">
        <v>25</v>
      </c>
      <c r="F8" s="10"/>
      <c r="G8" s="34" t="s">
        <v>26</v>
      </c>
      <c r="H8" s="12" t="s">
        <v>27</v>
      </c>
      <c r="I8" s="10"/>
      <c r="J8" s="6" t="s">
        <v>28</v>
      </c>
      <c r="K8" s="47" t="s">
        <v>28</v>
      </c>
      <c r="L8" s="7"/>
      <c r="M8" s="1" t="s">
        <v>27</v>
      </c>
      <c r="N8" s="12" t="s">
        <v>26</v>
      </c>
      <c r="O8" s="10"/>
      <c r="P8" s="6" t="s">
        <v>26</v>
      </c>
      <c r="Q8" s="12" t="s">
        <v>27</v>
      </c>
      <c r="R8" s="12"/>
    </row>
    <row r="9" spans="1:18" x14ac:dyDescent="0.25">
      <c r="A9" s="5"/>
      <c r="B9" s="28"/>
      <c r="C9" s="5" t="s">
        <v>29</v>
      </c>
      <c r="D9" s="6" t="s">
        <v>30</v>
      </c>
      <c r="E9" s="12" t="s">
        <v>31</v>
      </c>
      <c r="F9" s="10" t="s">
        <v>32</v>
      </c>
      <c r="G9" s="6" t="s">
        <v>33</v>
      </c>
      <c r="H9" s="12" t="s">
        <v>34</v>
      </c>
      <c r="I9" s="10" t="s">
        <v>35</v>
      </c>
      <c r="J9" s="6" t="s">
        <v>30</v>
      </c>
      <c r="K9" s="47" t="s">
        <v>31</v>
      </c>
      <c r="L9" s="10" t="s">
        <v>36</v>
      </c>
      <c r="M9" s="1" t="s">
        <v>37</v>
      </c>
      <c r="N9" s="12" t="s">
        <v>38</v>
      </c>
      <c r="O9" s="10" t="s">
        <v>39</v>
      </c>
      <c r="P9" s="6" t="s">
        <v>40</v>
      </c>
      <c r="Q9" s="12" t="s">
        <v>41</v>
      </c>
      <c r="R9" s="12" t="s">
        <v>42</v>
      </c>
    </row>
    <row r="10" spans="1:18" x14ac:dyDescent="0.25">
      <c r="A10" s="5"/>
      <c r="B10" s="28" t="s">
        <v>0</v>
      </c>
      <c r="C10" s="5"/>
      <c r="D10" s="6"/>
      <c r="E10" s="12"/>
      <c r="F10" s="10"/>
      <c r="G10" s="6"/>
      <c r="H10" s="12"/>
      <c r="I10" s="10"/>
      <c r="J10" s="28"/>
      <c r="K10" s="5"/>
      <c r="L10" s="7"/>
      <c r="M10" s="6"/>
      <c r="N10" s="12"/>
      <c r="O10" s="10"/>
      <c r="P10" s="6"/>
      <c r="Q10" s="12"/>
      <c r="R10" s="12"/>
    </row>
    <row r="11" spans="1:18" x14ac:dyDescent="0.25">
      <c r="A11" s="5"/>
      <c r="B11" s="28"/>
      <c r="C11" s="5" t="s">
        <v>43</v>
      </c>
      <c r="D11" s="6" t="s">
        <v>44</v>
      </c>
      <c r="E11" s="12" t="s">
        <v>24</v>
      </c>
      <c r="F11" s="10"/>
      <c r="G11" s="6" t="s">
        <v>45</v>
      </c>
      <c r="H11" s="12" t="s">
        <v>28</v>
      </c>
      <c r="I11" s="10"/>
      <c r="J11" s="6" t="s">
        <v>25</v>
      </c>
      <c r="K11" s="47" t="s">
        <v>46</v>
      </c>
      <c r="L11" s="7"/>
      <c r="M11" s="33" t="s">
        <v>25</v>
      </c>
      <c r="N11" s="12" t="s">
        <v>46</v>
      </c>
      <c r="O11" s="10"/>
      <c r="P11" s="6" t="s">
        <v>44</v>
      </c>
      <c r="Q11" s="12" t="s">
        <v>24</v>
      </c>
      <c r="R11" s="12"/>
    </row>
    <row r="12" spans="1:18" x14ac:dyDescent="0.25">
      <c r="A12" s="5"/>
      <c r="B12" s="28"/>
      <c r="C12" s="5" t="s">
        <v>47</v>
      </c>
      <c r="D12" s="6" t="s">
        <v>48</v>
      </c>
      <c r="E12" s="12" t="s">
        <v>49</v>
      </c>
      <c r="F12" s="10" t="s">
        <v>50</v>
      </c>
      <c r="G12" s="6" t="s">
        <v>38</v>
      </c>
      <c r="H12" s="12" t="s">
        <v>51</v>
      </c>
      <c r="I12" s="10" t="s">
        <v>52</v>
      </c>
      <c r="J12" s="6" t="s">
        <v>41</v>
      </c>
      <c r="K12" s="47" t="s">
        <v>53</v>
      </c>
      <c r="L12" s="10" t="s">
        <v>54</v>
      </c>
      <c r="M12" s="6" t="s">
        <v>55</v>
      </c>
      <c r="N12" s="47" t="s">
        <v>56</v>
      </c>
      <c r="O12" s="10" t="s">
        <v>57</v>
      </c>
      <c r="P12" s="6" t="s">
        <v>49</v>
      </c>
      <c r="Q12" s="12" t="s">
        <v>48</v>
      </c>
      <c r="R12" s="12" t="s">
        <v>58</v>
      </c>
    </row>
    <row r="13" spans="1:18" x14ac:dyDescent="0.25">
      <c r="A13" s="5"/>
      <c r="B13" s="28" t="s">
        <v>1</v>
      </c>
      <c r="C13" s="5"/>
      <c r="D13" s="6"/>
      <c r="E13" s="12"/>
      <c r="F13" s="10"/>
      <c r="G13" s="6"/>
      <c r="H13" s="12"/>
      <c r="I13" s="10"/>
      <c r="J13" s="28"/>
      <c r="K13" s="5"/>
      <c r="L13" s="7"/>
      <c r="M13" s="6"/>
      <c r="N13" s="12"/>
      <c r="O13" s="10"/>
      <c r="P13" s="6"/>
      <c r="Q13" s="12"/>
      <c r="R13" s="12"/>
    </row>
    <row r="14" spans="1:18" x14ac:dyDescent="0.25">
      <c r="A14" s="5"/>
      <c r="B14" s="28"/>
      <c r="C14" s="5" t="s">
        <v>59</v>
      </c>
      <c r="D14" s="6" t="s">
        <v>60</v>
      </c>
      <c r="E14" s="12" t="s">
        <v>60</v>
      </c>
      <c r="F14" s="10"/>
      <c r="G14" s="6" t="s">
        <v>33</v>
      </c>
      <c r="H14" s="12" t="s">
        <v>61</v>
      </c>
      <c r="I14" s="10"/>
      <c r="J14" s="6" t="s">
        <v>30</v>
      </c>
      <c r="K14" s="47" t="s">
        <v>40</v>
      </c>
      <c r="L14" s="7"/>
      <c r="M14" s="6" t="s">
        <v>37</v>
      </c>
      <c r="N14" s="12" t="s">
        <v>62</v>
      </c>
      <c r="O14" s="10"/>
      <c r="P14" s="6" t="s">
        <v>63</v>
      </c>
      <c r="Q14" s="12" t="s">
        <v>64</v>
      </c>
      <c r="R14" s="12"/>
    </row>
    <row r="15" spans="1:18" x14ac:dyDescent="0.25">
      <c r="A15" s="5"/>
      <c r="B15" s="28"/>
      <c r="C15" s="5" t="s">
        <v>65</v>
      </c>
      <c r="D15" s="6" t="s">
        <v>27</v>
      </c>
      <c r="E15" s="12" t="s">
        <v>66</v>
      </c>
      <c r="F15" s="10" t="s">
        <v>67</v>
      </c>
      <c r="G15" s="6" t="s">
        <v>26</v>
      </c>
      <c r="H15" s="12" t="s">
        <v>25</v>
      </c>
      <c r="I15" s="10" t="s">
        <v>68</v>
      </c>
      <c r="J15" s="6" t="s">
        <v>28</v>
      </c>
      <c r="K15" s="47" t="s">
        <v>24</v>
      </c>
      <c r="L15" s="10" t="s">
        <v>69</v>
      </c>
      <c r="M15" s="6" t="s">
        <v>27</v>
      </c>
      <c r="N15" s="12" t="s">
        <v>44</v>
      </c>
      <c r="O15" s="10" t="s">
        <v>70</v>
      </c>
      <c r="P15" s="6" t="s">
        <v>25</v>
      </c>
      <c r="Q15" s="12" t="s">
        <v>26</v>
      </c>
      <c r="R15" s="12" t="s">
        <v>71</v>
      </c>
    </row>
    <row r="16" spans="1:18" x14ac:dyDescent="0.25">
      <c r="A16" s="5"/>
      <c r="B16" s="28" t="s">
        <v>2</v>
      </c>
      <c r="C16" s="5"/>
      <c r="D16" s="6"/>
      <c r="E16" s="12"/>
      <c r="F16" s="10"/>
      <c r="G16" s="6"/>
      <c r="H16" s="12"/>
      <c r="I16" s="10"/>
      <c r="J16" s="28"/>
      <c r="K16" s="5"/>
      <c r="L16" s="7"/>
      <c r="M16" s="6"/>
      <c r="N16" s="12"/>
      <c r="O16" s="10"/>
      <c r="P16" s="6"/>
      <c r="Q16" s="12"/>
      <c r="R16" s="12"/>
    </row>
    <row r="17" spans="1:19" x14ac:dyDescent="0.25">
      <c r="A17" s="5"/>
      <c r="B17" s="28"/>
      <c r="C17" s="5" t="s">
        <v>59</v>
      </c>
      <c r="D17" s="6" t="s">
        <v>49</v>
      </c>
      <c r="E17" s="12" t="s">
        <v>31</v>
      </c>
      <c r="F17" s="10"/>
      <c r="G17" s="6" t="s">
        <v>72</v>
      </c>
      <c r="H17" s="12" t="s">
        <v>37</v>
      </c>
      <c r="I17" s="10"/>
      <c r="J17" s="6" t="s">
        <v>49</v>
      </c>
      <c r="K17" s="47" t="s">
        <v>31</v>
      </c>
      <c r="L17" s="7"/>
      <c r="M17" s="6" t="s">
        <v>48</v>
      </c>
      <c r="N17" s="12" t="s">
        <v>62</v>
      </c>
      <c r="O17" s="10"/>
      <c r="P17" s="6" t="s">
        <v>73</v>
      </c>
      <c r="Q17" s="12" t="s">
        <v>41</v>
      </c>
      <c r="R17" s="12"/>
    </row>
    <row r="18" spans="1:19" x14ac:dyDescent="0.25">
      <c r="A18" s="5"/>
      <c r="B18" s="28"/>
      <c r="C18" s="5" t="s">
        <v>65</v>
      </c>
      <c r="D18" s="6" t="s">
        <v>33</v>
      </c>
      <c r="E18" s="12" t="s">
        <v>25</v>
      </c>
      <c r="F18" s="10" t="s">
        <v>74</v>
      </c>
      <c r="G18" s="6" t="s">
        <v>25</v>
      </c>
      <c r="H18" s="12" t="s">
        <v>33</v>
      </c>
      <c r="I18" s="10" t="s">
        <v>75</v>
      </c>
      <c r="J18" s="6" t="s">
        <v>76</v>
      </c>
      <c r="K18" s="47" t="s">
        <v>28</v>
      </c>
      <c r="L18" s="10" t="s">
        <v>77</v>
      </c>
      <c r="M18" s="6" t="s">
        <v>78</v>
      </c>
      <c r="N18" s="12" t="s">
        <v>44</v>
      </c>
      <c r="O18" s="10" t="s">
        <v>79</v>
      </c>
      <c r="P18" s="6" t="s">
        <v>80</v>
      </c>
      <c r="Q18" s="12" t="s">
        <v>27</v>
      </c>
      <c r="R18" s="12" t="s">
        <v>81</v>
      </c>
    </row>
    <row r="19" spans="1:19" x14ac:dyDescent="0.25">
      <c r="A19" s="5"/>
      <c r="B19" s="28" t="s">
        <v>82</v>
      </c>
      <c r="C19" s="5"/>
      <c r="D19" s="6"/>
      <c r="E19" s="12"/>
      <c r="F19" s="10"/>
      <c r="G19" s="6"/>
      <c r="H19" s="12"/>
      <c r="I19" s="10"/>
      <c r="J19" s="28"/>
      <c r="K19" s="5"/>
      <c r="L19" s="7"/>
      <c r="M19" s="6"/>
      <c r="N19" s="12"/>
      <c r="O19" s="10"/>
      <c r="P19" s="6"/>
      <c r="Q19" s="12"/>
      <c r="R19" s="12"/>
    </row>
    <row r="20" spans="1:19" x14ac:dyDescent="0.25">
      <c r="A20" s="5"/>
      <c r="B20" s="28"/>
      <c r="C20" s="5" t="s">
        <v>83</v>
      </c>
      <c r="D20" s="6" t="s">
        <v>33</v>
      </c>
      <c r="E20" s="12" t="s">
        <v>76</v>
      </c>
      <c r="F20" s="10"/>
      <c r="G20" s="6" t="s">
        <v>45</v>
      </c>
      <c r="H20" s="12" t="s">
        <v>84</v>
      </c>
      <c r="I20" s="10"/>
      <c r="J20" s="6" t="s">
        <v>38</v>
      </c>
      <c r="K20" s="47" t="s">
        <v>80</v>
      </c>
      <c r="L20" s="10"/>
      <c r="M20" s="6" t="s">
        <v>56</v>
      </c>
      <c r="N20" s="12" t="s">
        <v>28</v>
      </c>
      <c r="O20" s="10"/>
      <c r="P20" s="6" t="s">
        <v>25</v>
      </c>
      <c r="Q20" s="12" t="s">
        <v>78</v>
      </c>
      <c r="R20" s="12"/>
    </row>
    <row r="21" spans="1:19" x14ac:dyDescent="0.25">
      <c r="A21" s="5"/>
      <c r="B21" s="28"/>
      <c r="C21" s="5" t="s">
        <v>85</v>
      </c>
      <c r="D21" s="6" t="s">
        <v>76</v>
      </c>
      <c r="E21" s="12" t="s">
        <v>80</v>
      </c>
      <c r="F21" s="10"/>
      <c r="G21" s="6" t="s">
        <v>25</v>
      </c>
      <c r="H21" s="12" t="s">
        <v>62</v>
      </c>
      <c r="I21" s="10"/>
      <c r="J21" s="6" t="s">
        <v>33</v>
      </c>
      <c r="K21" s="47" t="s">
        <v>33</v>
      </c>
      <c r="L21" s="10"/>
      <c r="M21" s="6" t="s">
        <v>78</v>
      </c>
      <c r="N21" s="12" t="s">
        <v>28</v>
      </c>
      <c r="O21" s="10"/>
      <c r="P21" s="6" t="s">
        <v>80</v>
      </c>
      <c r="Q21" s="12" t="s">
        <v>76</v>
      </c>
      <c r="R21" s="12"/>
    </row>
    <row r="22" spans="1:19" x14ac:dyDescent="0.25">
      <c r="A22" s="5"/>
      <c r="B22" s="28"/>
      <c r="C22" s="5" t="s">
        <v>86</v>
      </c>
      <c r="D22" s="6" t="s">
        <v>38</v>
      </c>
      <c r="E22" s="12" t="s">
        <v>27</v>
      </c>
      <c r="F22" s="10" t="s">
        <v>87</v>
      </c>
      <c r="G22" s="6" t="s">
        <v>28</v>
      </c>
      <c r="H22" s="12" t="s">
        <v>78</v>
      </c>
      <c r="I22" s="10" t="s">
        <v>88</v>
      </c>
      <c r="J22" s="6" t="s">
        <v>38</v>
      </c>
      <c r="K22" s="47" t="s">
        <v>27</v>
      </c>
      <c r="L22" s="10" t="s">
        <v>89</v>
      </c>
      <c r="M22" s="6" t="s">
        <v>56</v>
      </c>
      <c r="N22" s="12" t="s">
        <v>24</v>
      </c>
      <c r="O22" s="10" t="s">
        <v>90</v>
      </c>
      <c r="P22" s="6" t="s">
        <v>33</v>
      </c>
      <c r="Q22" s="12" t="s">
        <v>33</v>
      </c>
      <c r="R22" s="12" t="s">
        <v>91</v>
      </c>
    </row>
    <row r="23" spans="1:19" x14ac:dyDescent="0.25">
      <c r="A23" s="5"/>
      <c r="B23" s="28" t="s">
        <v>3</v>
      </c>
      <c r="C23" s="5"/>
      <c r="D23" s="6"/>
      <c r="E23" s="12"/>
      <c r="F23" s="10"/>
      <c r="G23" s="6"/>
      <c r="H23" s="12"/>
      <c r="I23" s="10"/>
      <c r="J23" s="28"/>
      <c r="K23" s="5"/>
      <c r="L23" s="7"/>
      <c r="M23" s="6"/>
      <c r="N23" s="12"/>
      <c r="O23" s="10"/>
      <c r="P23" s="6"/>
      <c r="Q23" s="12"/>
      <c r="R23" s="12"/>
    </row>
    <row r="24" spans="1:19" x14ac:dyDescent="0.25">
      <c r="A24" s="5"/>
      <c r="B24" s="28"/>
      <c r="C24" s="5" t="s">
        <v>655</v>
      </c>
      <c r="D24" s="6" t="s">
        <v>78</v>
      </c>
      <c r="E24" s="12" t="s">
        <v>33</v>
      </c>
      <c r="F24" s="10"/>
      <c r="G24" s="6" t="s">
        <v>28</v>
      </c>
      <c r="H24" s="12" t="s">
        <v>63</v>
      </c>
      <c r="I24" s="10"/>
      <c r="J24" s="6" t="s">
        <v>62</v>
      </c>
      <c r="K24" s="47" t="s">
        <v>76</v>
      </c>
      <c r="L24" s="7"/>
      <c r="M24" s="1" t="s">
        <v>93</v>
      </c>
      <c r="N24" s="12" t="s">
        <v>25</v>
      </c>
      <c r="O24" s="10"/>
      <c r="P24" s="6" t="s">
        <v>38</v>
      </c>
      <c r="Q24" s="12" t="s">
        <v>38</v>
      </c>
      <c r="R24" s="12"/>
    </row>
    <row r="25" spans="1:19" x14ac:dyDescent="0.25">
      <c r="A25" s="5"/>
      <c r="B25" s="28"/>
      <c r="C25" s="5" t="s">
        <v>656</v>
      </c>
      <c r="D25" s="6" t="s">
        <v>63</v>
      </c>
      <c r="E25" s="12" t="s">
        <v>95</v>
      </c>
      <c r="F25" s="10" t="s">
        <v>96</v>
      </c>
      <c r="G25" s="6" t="s">
        <v>27</v>
      </c>
      <c r="H25" s="12" t="s">
        <v>30</v>
      </c>
      <c r="I25" s="10" t="s">
        <v>52</v>
      </c>
      <c r="J25" s="6" t="s">
        <v>31</v>
      </c>
      <c r="K25" s="47" t="s">
        <v>56</v>
      </c>
      <c r="L25" s="7" t="s">
        <v>97</v>
      </c>
      <c r="M25" s="1" t="s">
        <v>41</v>
      </c>
      <c r="N25" s="12" t="s">
        <v>80</v>
      </c>
      <c r="O25" s="10" t="s">
        <v>98</v>
      </c>
      <c r="P25" s="6" t="s">
        <v>62</v>
      </c>
      <c r="Q25" s="12" t="s">
        <v>99</v>
      </c>
      <c r="R25" s="12" t="s">
        <v>100</v>
      </c>
    </row>
    <row r="26" spans="1:19" x14ac:dyDescent="0.25">
      <c r="A26" s="5"/>
      <c r="B26" s="28"/>
      <c r="C26" s="5"/>
      <c r="D26" s="6"/>
      <c r="E26" s="12"/>
      <c r="F26" s="10"/>
      <c r="G26" s="6"/>
      <c r="H26" s="12"/>
      <c r="I26" s="10"/>
      <c r="J26" s="6"/>
      <c r="K26" s="47"/>
      <c r="L26" s="10"/>
      <c r="M26" s="6"/>
      <c r="N26" s="12"/>
      <c r="O26" s="10"/>
      <c r="P26" s="6"/>
      <c r="Q26" s="12"/>
      <c r="R26" s="12"/>
    </row>
    <row r="27" spans="1:19" x14ac:dyDescent="0.25">
      <c r="A27" s="5"/>
      <c r="B27" s="28" t="s">
        <v>4</v>
      </c>
      <c r="C27" s="5"/>
      <c r="D27" s="6"/>
      <c r="E27" s="12"/>
      <c r="F27" s="10"/>
      <c r="G27" s="6"/>
      <c r="H27" s="12"/>
      <c r="I27" s="10"/>
      <c r="J27" s="28"/>
      <c r="K27" s="5"/>
      <c r="L27" s="7"/>
      <c r="M27" s="6"/>
      <c r="N27" s="12"/>
      <c r="O27" s="10"/>
      <c r="P27" s="6"/>
      <c r="Q27" s="12"/>
      <c r="R27" s="12"/>
    </row>
    <row r="28" spans="1:19" x14ac:dyDescent="0.25">
      <c r="A28" s="5"/>
      <c r="B28" s="28"/>
      <c r="C28" s="5" t="s">
        <v>59</v>
      </c>
      <c r="D28" s="6" t="s">
        <v>78</v>
      </c>
      <c r="E28" s="12" t="s">
        <v>78</v>
      </c>
      <c r="F28" s="10"/>
      <c r="G28" s="6" t="s">
        <v>26</v>
      </c>
      <c r="H28" s="12" t="s">
        <v>60</v>
      </c>
      <c r="I28" s="10"/>
      <c r="J28" s="6" t="s">
        <v>93</v>
      </c>
      <c r="K28" s="47" t="s">
        <v>76</v>
      </c>
      <c r="L28" s="10"/>
      <c r="M28" s="6" t="s">
        <v>49</v>
      </c>
      <c r="N28" s="12" t="s">
        <v>28</v>
      </c>
      <c r="O28" s="10"/>
      <c r="P28" s="6" t="s">
        <v>33</v>
      </c>
      <c r="Q28" s="12" t="s">
        <v>63</v>
      </c>
      <c r="R28" s="12"/>
    </row>
    <row r="29" spans="1:19" x14ac:dyDescent="0.25">
      <c r="A29" s="5"/>
      <c r="B29" s="28"/>
      <c r="C29" s="5" t="s">
        <v>65</v>
      </c>
      <c r="D29" s="6" t="s">
        <v>63</v>
      </c>
      <c r="E29" s="12" t="s">
        <v>62</v>
      </c>
      <c r="F29" s="10" t="s">
        <v>101</v>
      </c>
      <c r="G29" s="6" t="s">
        <v>33</v>
      </c>
      <c r="H29" s="12" t="s">
        <v>40</v>
      </c>
      <c r="I29" s="10" t="s">
        <v>102</v>
      </c>
      <c r="J29" s="6" t="s">
        <v>73</v>
      </c>
      <c r="K29" s="47" t="s">
        <v>56</v>
      </c>
      <c r="L29" s="10" t="s">
        <v>103</v>
      </c>
      <c r="M29" s="6" t="s">
        <v>40</v>
      </c>
      <c r="N29" s="12" t="s">
        <v>33</v>
      </c>
      <c r="O29" s="10" t="s">
        <v>104</v>
      </c>
      <c r="P29" s="6" t="s">
        <v>56</v>
      </c>
      <c r="Q29" s="12" t="s">
        <v>73</v>
      </c>
      <c r="R29" s="12" t="s">
        <v>105</v>
      </c>
    </row>
    <row r="30" spans="1:19" x14ac:dyDescent="0.25">
      <c r="A30" s="5"/>
      <c r="B30" s="28" t="s">
        <v>5</v>
      </c>
      <c r="C30" s="5"/>
      <c r="D30" s="6"/>
      <c r="E30" s="12"/>
      <c r="F30" s="10"/>
      <c r="G30" s="6"/>
      <c r="H30" s="12"/>
      <c r="I30" s="10"/>
      <c r="J30" s="28"/>
      <c r="K30" s="5"/>
      <c r="L30" s="7"/>
      <c r="M30" s="6"/>
      <c r="N30" s="12"/>
      <c r="O30" s="10"/>
      <c r="P30" s="6"/>
      <c r="Q30" s="12"/>
      <c r="R30" s="12"/>
    </row>
    <row r="31" spans="1:19" x14ac:dyDescent="0.25">
      <c r="A31" s="5"/>
      <c r="B31" s="28"/>
      <c r="C31" s="5" t="s">
        <v>59</v>
      </c>
      <c r="D31" s="6" t="s">
        <v>63</v>
      </c>
      <c r="E31" s="12" t="s">
        <v>78</v>
      </c>
      <c r="F31" s="10"/>
      <c r="G31" s="6" t="s">
        <v>27</v>
      </c>
      <c r="H31" s="12" t="s">
        <v>60</v>
      </c>
      <c r="I31" s="10"/>
      <c r="J31" s="6" t="s">
        <v>93</v>
      </c>
      <c r="K31" s="47" t="s">
        <v>56</v>
      </c>
      <c r="L31" s="10"/>
      <c r="M31" s="6" t="s">
        <v>49</v>
      </c>
      <c r="N31" s="12" t="s">
        <v>33</v>
      </c>
      <c r="O31" s="10"/>
      <c r="P31" s="6" t="s">
        <v>56</v>
      </c>
      <c r="Q31" s="12" t="s">
        <v>93</v>
      </c>
      <c r="R31" s="12"/>
    </row>
    <row r="32" spans="1:19" x14ac:dyDescent="0.25">
      <c r="A32" s="28"/>
      <c r="B32" s="49"/>
      <c r="C32" s="28" t="s">
        <v>65</v>
      </c>
      <c r="D32" s="50" t="s">
        <v>78</v>
      </c>
      <c r="E32" s="6" t="s">
        <v>62</v>
      </c>
      <c r="F32" s="50" t="s">
        <v>106</v>
      </c>
      <c r="G32" s="50" t="s">
        <v>28</v>
      </c>
      <c r="H32" s="6" t="s">
        <v>40</v>
      </c>
      <c r="I32" s="50" t="s">
        <v>107</v>
      </c>
      <c r="J32" s="50" t="s">
        <v>73</v>
      </c>
      <c r="K32" s="6" t="s">
        <v>76</v>
      </c>
      <c r="L32" s="50" t="s">
        <v>108</v>
      </c>
      <c r="M32" s="50" t="s">
        <v>40</v>
      </c>
      <c r="N32" s="6" t="s">
        <v>28</v>
      </c>
      <c r="O32" s="50" t="s">
        <v>109</v>
      </c>
      <c r="P32" s="50" t="s">
        <v>33</v>
      </c>
      <c r="Q32" s="12" t="s">
        <v>93</v>
      </c>
      <c r="R32" s="6" t="s">
        <v>110</v>
      </c>
      <c r="S32" s="49"/>
    </row>
    <row r="33" spans="1:18" x14ac:dyDescent="0.25">
      <c r="A33" s="5"/>
      <c r="B33" t="s">
        <v>111</v>
      </c>
      <c r="C33" s="5"/>
      <c r="D33" s="1"/>
      <c r="E33" s="12"/>
      <c r="F33" s="10"/>
      <c r="G33" s="1"/>
      <c r="H33" s="12"/>
      <c r="I33" s="10"/>
      <c r="K33" s="5"/>
      <c r="L33" s="7"/>
      <c r="M33" s="1"/>
      <c r="N33" s="12"/>
      <c r="O33" s="10"/>
      <c r="P33" s="1"/>
      <c r="Q33" s="12"/>
      <c r="R33" s="12"/>
    </row>
    <row r="34" spans="1:18" x14ac:dyDescent="0.25">
      <c r="A34" s="5"/>
      <c r="C34" s="5" t="s">
        <v>59</v>
      </c>
      <c r="D34" s="1" t="s">
        <v>76</v>
      </c>
      <c r="E34" s="12" t="s">
        <v>27</v>
      </c>
      <c r="F34" s="10"/>
      <c r="G34" s="1" t="s">
        <v>26</v>
      </c>
      <c r="H34" s="12" t="s">
        <v>56</v>
      </c>
      <c r="I34" s="10"/>
      <c r="J34" s="1" t="s">
        <v>33</v>
      </c>
      <c r="K34" s="12" t="s">
        <v>80</v>
      </c>
      <c r="L34" s="10"/>
      <c r="M34" s="1" t="s">
        <v>38</v>
      </c>
      <c r="N34" s="12" t="s">
        <v>25</v>
      </c>
      <c r="O34" s="10"/>
      <c r="P34" s="1" t="s">
        <v>33</v>
      </c>
      <c r="Q34" s="12" t="s">
        <v>80</v>
      </c>
      <c r="R34" s="12"/>
    </row>
    <row r="35" spans="1:18" ht="15.75" thickBot="1" x14ac:dyDescent="0.3">
      <c r="A35" s="5"/>
      <c r="B35" s="35"/>
      <c r="C35" s="44" t="s">
        <v>65</v>
      </c>
      <c r="D35" s="4" t="s">
        <v>40</v>
      </c>
      <c r="E35" s="16" t="s">
        <v>84</v>
      </c>
      <c r="F35" s="11" t="s">
        <v>112</v>
      </c>
      <c r="G35" s="4" t="s">
        <v>33</v>
      </c>
      <c r="H35" s="16" t="s">
        <v>64</v>
      </c>
      <c r="I35" s="11" t="s">
        <v>113</v>
      </c>
      <c r="J35" s="36" t="s">
        <v>114</v>
      </c>
      <c r="K35" s="48" t="s">
        <v>93</v>
      </c>
      <c r="L35" s="11" t="s">
        <v>115</v>
      </c>
      <c r="M35" s="4" t="s">
        <v>116</v>
      </c>
      <c r="N35" s="16" t="s">
        <v>80</v>
      </c>
      <c r="O35" s="11" t="s">
        <v>117</v>
      </c>
      <c r="P35" s="4" t="s">
        <v>56</v>
      </c>
      <c r="Q35" s="16" t="s">
        <v>53</v>
      </c>
      <c r="R35" s="16" t="s">
        <v>118</v>
      </c>
    </row>
    <row r="37" spans="1:18" x14ac:dyDescent="0.25">
      <c r="B37" t="s">
        <v>120</v>
      </c>
    </row>
    <row r="38" spans="1:18" x14ac:dyDescent="0.25">
      <c r="B38" t="s">
        <v>121</v>
      </c>
    </row>
    <row r="40" spans="1:18" x14ac:dyDescent="0.25">
      <c r="D40" s="28"/>
    </row>
  </sheetData>
  <mergeCells count="5">
    <mergeCell ref="D4:E4"/>
    <mergeCell ref="G4:H4"/>
    <mergeCell ref="J4:K4"/>
    <mergeCell ref="M4:N4"/>
    <mergeCell ref="P4:Q4"/>
  </mergeCells>
  <pageMargins left="0.7" right="0.7" top="0.75" bottom="0.7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4"/>
  <sheetViews>
    <sheetView showGridLines="0" workbookViewId="0">
      <selection activeCell="B2" sqref="B2:J24"/>
    </sheetView>
  </sheetViews>
  <sheetFormatPr defaultRowHeight="15" x14ac:dyDescent="0.25"/>
  <cols>
    <col min="2" max="2" width="8.140625" customWidth="1"/>
    <col min="3" max="3" width="23.7109375" customWidth="1"/>
    <col min="4" max="4" width="28.28515625" customWidth="1"/>
    <col min="5" max="5" width="11.85546875" customWidth="1"/>
    <col min="6" max="6" width="16" customWidth="1"/>
    <col min="8" max="8" width="14.85546875" customWidth="1"/>
    <col min="10" max="10" width="13.5703125" customWidth="1"/>
  </cols>
  <sheetData>
    <row r="1" spans="2:12" x14ac:dyDescent="0.25">
      <c r="B1" s="28"/>
      <c r="C1" s="6"/>
      <c r="D1" s="6"/>
      <c r="E1" s="6"/>
      <c r="F1" s="6"/>
      <c r="G1" s="28"/>
      <c r="H1" s="28"/>
      <c r="I1" s="28"/>
      <c r="J1" s="28"/>
      <c r="K1" s="28"/>
      <c r="L1" s="28"/>
    </row>
    <row r="2" spans="2:12" ht="15.75" thickBot="1" x14ac:dyDescent="0.3">
      <c r="C2" s="3" t="s">
        <v>661</v>
      </c>
      <c r="D2" s="51"/>
      <c r="E2" s="4"/>
      <c r="F2" s="4"/>
      <c r="G2" s="4"/>
      <c r="H2" s="3"/>
      <c r="I2" s="3"/>
      <c r="J2" s="3"/>
      <c r="K2" s="28"/>
      <c r="L2" s="28"/>
    </row>
    <row r="3" spans="2:12" ht="15.75" thickBot="1" x14ac:dyDescent="0.3">
      <c r="B3" s="5"/>
      <c r="C3" s="28"/>
      <c r="D3" s="52"/>
      <c r="E3" s="208" t="s">
        <v>122</v>
      </c>
      <c r="F3" s="209"/>
      <c r="G3" s="209"/>
      <c r="H3" s="209"/>
      <c r="I3" s="209"/>
      <c r="J3" s="210"/>
      <c r="K3" s="28"/>
      <c r="L3" s="28"/>
    </row>
    <row r="4" spans="2:12" x14ac:dyDescent="0.25">
      <c r="B4" s="5"/>
      <c r="C4" s="28"/>
      <c r="D4" s="52"/>
      <c r="E4" s="211" t="s">
        <v>644</v>
      </c>
      <c r="F4" s="212"/>
      <c r="G4" s="2" t="s">
        <v>4</v>
      </c>
      <c r="H4" s="52"/>
      <c r="I4" s="2" t="s">
        <v>5</v>
      </c>
      <c r="J4" s="52"/>
      <c r="K4" s="28"/>
    </row>
    <row r="5" spans="2:12" ht="15.75" thickBot="1" x14ac:dyDescent="0.3">
      <c r="B5" s="5"/>
      <c r="C5" s="35"/>
      <c r="D5" s="38" t="s">
        <v>123</v>
      </c>
      <c r="E5" s="51" t="s">
        <v>124</v>
      </c>
      <c r="F5" s="42" t="s">
        <v>125</v>
      </c>
      <c r="G5" s="51" t="s">
        <v>124</v>
      </c>
      <c r="H5" s="42" t="s">
        <v>125</v>
      </c>
      <c r="I5" s="51" t="s">
        <v>124</v>
      </c>
      <c r="J5" s="42" t="s">
        <v>125</v>
      </c>
      <c r="K5" s="28"/>
    </row>
    <row r="6" spans="2:12" x14ac:dyDescent="0.25">
      <c r="B6" s="5"/>
      <c r="C6" s="28" t="s">
        <v>21</v>
      </c>
      <c r="D6" s="12">
        <v>55</v>
      </c>
      <c r="E6" s="28"/>
      <c r="F6" s="5"/>
      <c r="G6" s="6"/>
      <c r="H6" s="12"/>
      <c r="I6" s="28"/>
      <c r="J6" s="5"/>
      <c r="K6" s="28"/>
    </row>
    <row r="7" spans="2:12" x14ac:dyDescent="0.25">
      <c r="B7" s="5"/>
      <c r="C7" s="213" t="s">
        <v>648</v>
      </c>
      <c r="D7" s="214"/>
      <c r="E7" s="6"/>
      <c r="F7" s="5"/>
      <c r="G7" s="6"/>
      <c r="H7" s="12"/>
      <c r="I7" s="6"/>
      <c r="J7" s="5"/>
      <c r="K7" s="28"/>
    </row>
    <row r="8" spans="2:12" x14ac:dyDescent="0.25">
      <c r="B8" s="5"/>
      <c r="C8" s="28" t="s">
        <v>126</v>
      </c>
      <c r="D8" s="12">
        <v>30</v>
      </c>
      <c r="E8" s="6">
        <v>10</v>
      </c>
      <c r="F8" s="12"/>
      <c r="G8" s="6">
        <v>13</v>
      </c>
      <c r="H8" s="12"/>
      <c r="I8" s="28">
        <v>17</v>
      </c>
      <c r="J8" s="5"/>
      <c r="K8" s="28"/>
    </row>
    <row r="9" spans="2:12" x14ac:dyDescent="0.25">
      <c r="B9" s="5"/>
      <c r="C9" s="28" t="s">
        <v>127</v>
      </c>
      <c r="D9" s="12">
        <v>25</v>
      </c>
      <c r="E9" s="6">
        <v>7</v>
      </c>
      <c r="F9" s="12" t="s">
        <v>130</v>
      </c>
      <c r="G9" s="6">
        <v>13</v>
      </c>
      <c r="H9" s="12" t="s">
        <v>128</v>
      </c>
      <c r="I9" s="28">
        <v>13</v>
      </c>
      <c r="J9" s="12" t="s">
        <v>129</v>
      </c>
      <c r="K9" s="28"/>
    </row>
    <row r="10" spans="2:12" x14ac:dyDescent="0.25">
      <c r="B10" s="5"/>
      <c r="C10" s="213" t="s">
        <v>651</v>
      </c>
      <c r="D10" s="214"/>
      <c r="E10" s="6"/>
      <c r="F10" s="12"/>
      <c r="G10" s="6"/>
      <c r="H10" s="12"/>
      <c r="I10" s="28"/>
      <c r="J10" s="12"/>
      <c r="K10" s="28"/>
    </row>
    <row r="11" spans="2:12" x14ac:dyDescent="0.25">
      <c r="B11" s="5"/>
      <c r="C11" s="28" t="s">
        <v>126</v>
      </c>
      <c r="D11" s="12">
        <v>12</v>
      </c>
      <c r="E11" s="6">
        <v>3</v>
      </c>
      <c r="F11" s="12"/>
      <c r="G11" s="6">
        <v>3</v>
      </c>
      <c r="H11" s="12"/>
      <c r="I11" s="28">
        <v>7</v>
      </c>
      <c r="J11" s="12"/>
      <c r="K11" s="28"/>
    </row>
    <row r="12" spans="2:12" x14ac:dyDescent="0.25">
      <c r="B12" s="5"/>
      <c r="C12" s="28" t="s">
        <v>127</v>
      </c>
      <c r="D12" s="12">
        <v>43</v>
      </c>
      <c r="E12" s="6">
        <v>14</v>
      </c>
      <c r="F12" s="12" t="s">
        <v>133</v>
      </c>
      <c r="G12" s="6">
        <v>23</v>
      </c>
      <c r="H12" s="12" t="s">
        <v>131</v>
      </c>
      <c r="I12" s="28">
        <v>7</v>
      </c>
      <c r="J12" s="12" t="s">
        <v>132</v>
      </c>
      <c r="K12" s="28"/>
    </row>
    <row r="13" spans="2:12" x14ac:dyDescent="0.25">
      <c r="B13" s="5"/>
      <c r="C13" s="213" t="s">
        <v>653</v>
      </c>
      <c r="D13" s="214"/>
      <c r="E13" s="6"/>
      <c r="F13" s="5"/>
      <c r="G13" s="28"/>
      <c r="H13" s="5"/>
      <c r="I13" s="28"/>
      <c r="J13" s="12"/>
      <c r="K13" s="28"/>
    </row>
    <row r="14" spans="2:12" x14ac:dyDescent="0.25">
      <c r="B14" s="5"/>
      <c r="C14" s="28" t="s">
        <v>126</v>
      </c>
      <c r="D14" s="12">
        <v>31</v>
      </c>
      <c r="E14" s="6">
        <v>9</v>
      </c>
      <c r="F14" s="5"/>
      <c r="G14" s="6">
        <v>16</v>
      </c>
      <c r="H14" s="5"/>
      <c r="I14" s="28">
        <v>16</v>
      </c>
      <c r="J14" s="12"/>
      <c r="K14" s="28"/>
    </row>
    <row r="15" spans="2:12" ht="15.75" thickBot="1" x14ac:dyDescent="0.3">
      <c r="B15" s="5"/>
      <c r="C15" s="35" t="s">
        <v>127</v>
      </c>
      <c r="D15" s="16">
        <v>24</v>
      </c>
      <c r="E15" s="4">
        <v>8</v>
      </c>
      <c r="F15" s="48" t="s">
        <v>136</v>
      </c>
      <c r="G15" s="4">
        <v>10</v>
      </c>
      <c r="H15" s="48" t="s">
        <v>134</v>
      </c>
      <c r="I15" s="3">
        <v>14</v>
      </c>
      <c r="J15" s="16" t="s">
        <v>135</v>
      </c>
      <c r="K15" s="28"/>
    </row>
    <row r="16" spans="2:12" x14ac:dyDescent="0.25">
      <c r="B16" s="5"/>
      <c r="C16" s="28" t="s">
        <v>21</v>
      </c>
      <c r="D16" s="12">
        <v>55</v>
      </c>
      <c r="E16" s="6"/>
      <c r="F16" s="5"/>
      <c r="G16" s="6"/>
      <c r="H16" s="12"/>
      <c r="I16" s="28"/>
      <c r="J16" s="5"/>
      <c r="K16" s="28"/>
    </row>
    <row r="17" spans="2:12" x14ac:dyDescent="0.25">
      <c r="B17" s="5"/>
      <c r="C17" s="206" t="s">
        <v>15</v>
      </c>
      <c r="D17" s="207"/>
      <c r="E17" s="6"/>
      <c r="F17" s="5"/>
      <c r="G17" s="6"/>
      <c r="H17" s="12"/>
      <c r="I17" s="6"/>
      <c r="J17" s="5"/>
      <c r="K17" s="28"/>
    </row>
    <row r="18" spans="2:12" x14ac:dyDescent="0.25">
      <c r="B18" s="5"/>
      <c r="C18" s="28" t="s">
        <v>59</v>
      </c>
      <c r="D18" s="12">
        <v>41</v>
      </c>
      <c r="E18" s="6">
        <v>11</v>
      </c>
      <c r="F18" s="12"/>
      <c r="G18" s="6">
        <v>21</v>
      </c>
      <c r="H18" s="12"/>
      <c r="I18" s="28">
        <v>21</v>
      </c>
      <c r="J18" s="5"/>
      <c r="K18" s="28"/>
    </row>
    <row r="19" spans="2:12" x14ac:dyDescent="0.25">
      <c r="B19" s="5"/>
      <c r="C19" s="28" t="s">
        <v>65</v>
      </c>
      <c r="D19" s="12">
        <v>14</v>
      </c>
      <c r="E19" s="6">
        <v>6</v>
      </c>
      <c r="F19" s="12" t="s">
        <v>139</v>
      </c>
      <c r="G19" s="6">
        <v>5</v>
      </c>
      <c r="H19" s="12" t="s">
        <v>137</v>
      </c>
      <c r="I19" s="28">
        <v>9</v>
      </c>
      <c r="J19" s="12" t="s">
        <v>138</v>
      </c>
      <c r="K19" s="28"/>
    </row>
    <row r="20" spans="2:12" x14ac:dyDescent="0.25">
      <c r="B20" s="5"/>
      <c r="C20" s="206" t="s">
        <v>119</v>
      </c>
      <c r="D20" s="207"/>
      <c r="E20" s="6"/>
      <c r="F20" s="12"/>
      <c r="G20" s="6"/>
      <c r="H20" s="12"/>
      <c r="I20" s="28"/>
      <c r="J20" s="12"/>
      <c r="K20" s="28"/>
    </row>
    <row r="21" spans="2:12" x14ac:dyDescent="0.25">
      <c r="B21" s="5"/>
      <c r="C21" s="28" t="s">
        <v>59</v>
      </c>
      <c r="D21" s="12">
        <v>23</v>
      </c>
      <c r="E21" s="6">
        <v>9</v>
      </c>
      <c r="F21" s="12"/>
      <c r="G21" s="6">
        <v>9</v>
      </c>
      <c r="H21" s="12"/>
      <c r="I21" s="28">
        <v>14</v>
      </c>
      <c r="J21" s="12"/>
      <c r="K21" s="28"/>
    </row>
    <row r="22" spans="2:12" ht="15.75" thickBot="1" x14ac:dyDescent="0.3">
      <c r="B22" s="5"/>
      <c r="C22" s="3" t="s">
        <v>65</v>
      </c>
      <c r="D22" s="16">
        <v>32</v>
      </c>
      <c r="E22" s="4">
        <v>8</v>
      </c>
      <c r="F22" s="16" t="s">
        <v>142</v>
      </c>
      <c r="G22" s="4">
        <v>17</v>
      </c>
      <c r="H22" s="16" t="s">
        <v>140</v>
      </c>
      <c r="I22" s="3">
        <v>16</v>
      </c>
      <c r="J22" s="16" t="s">
        <v>141</v>
      </c>
      <c r="K22" s="28"/>
    </row>
    <row r="23" spans="2:12" x14ac:dyDescent="0.25">
      <c r="B23" s="28"/>
      <c r="C23" s="110" t="s">
        <v>666</v>
      </c>
      <c r="D23" s="28"/>
      <c r="E23" s="28"/>
      <c r="F23" s="28"/>
      <c r="G23" s="28"/>
      <c r="H23" s="28"/>
      <c r="I23" s="28"/>
      <c r="J23" s="28"/>
      <c r="K23" s="28"/>
      <c r="L23" s="28"/>
    </row>
    <row r="24" spans="2:12" x14ac:dyDescent="0.25">
      <c r="B24" s="28"/>
      <c r="C24" s="142" t="s">
        <v>665</v>
      </c>
      <c r="D24" s="6"/>
      <c r="E24" s="6"/>
      <c r="F24" s="6"/>
      <c r="G24" s="28"/>
      <c r="H24" s="28"/>
      <c r="I24" s="28"/>
      <c r="J24" s="28"/>
      <c r="K24" s="28"/>
      <c r="L24" s="28"/>
    </row>
    <row r="25" spans="2:12" x14ac:dyDescent="0.25"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6" spans="2:12" x14ac:dyDescent="0.25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2" x14ac:dyDescent="0.25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</row>
    <row r="28" spans="2:12" x14ac:dyDescent="0.25"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</row>
    <row r="29" spans="2:12" x14ac:dyDescent="0.25"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2:12" x14ac:dyDescent="0.25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</row>
    <row r="31" spans="2:12" x14ac:dyDescent="0.25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</row>
    <row r="32" spans="2:12" x14ac:dyDescent="0.25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</row>
    <row r="33" spans="2:12" x14ac:dyDescent="0.25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</row>
    <row r="34" spans="2:12" x14ac:dyDescent="0.25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</row>
  </sheetData>
  <mergeCells count="7">
    <mergeCell ref="C20:D20"/>
    <mergeCell ref="E3:J3"/>
    <mergeCell ref="E4:F4"/>
    <mergeCell ref="C7:D7"/>
    <mergeCell ref="C10:D10"/>
    <mergeCell ref="C13:D13"/>
    <mergeCell ref="C17:D17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workbookViewId="0">
      <selection activeCell="G23" sqref="G23"/>
    </sheetView>
  </sheetViews>
  <sheetFormatPr defaultRowHeight="15" x14ac:dyDescent="0.25"/>
  <cols>
    <col min="2" max="2" width="22.85546875" customWidth="1"/>
    <col min="3" max="3" width="12.5703125" customWidth="1"/>
    <col min="4" max="4" width="25.42578125" customWidth="1"/>
    <col min="5" max="5" width="13.7109375" customWidth="1"/>
    <col min="6" max="6" width="15.140625" customWidth="1"/>
    <col min="7" max="7" width="23.140625" customWidth="1"/>
    <col min="8" max="8" width="16.42578125" customWidth="1"/>
  </cols>
  <sheetData>
    <row r="1" spans="2:18" x14ac:dyDescent="0.25">
      <c r="B1" s="28"/>
      <c r="C1" s="6"/>
      <c r="D1" s="6"/>
      <c r="E1" s="6"/>
      <c r="F1" s="6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2:18" ht="15.75" thickBot="1" x14ac:dyDescent="0.3">
      <c r="B2" s="2" t="s">
        <v>571</v>
      </c>
      <c r="C2" s="6"/>
      <c r="D2" s="6"/>
      <c r="E2" s="6"/>
      <c r="F2" s="6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2:18" ht="15.75" thickBot="1" x14ac:dyDescent="0.3">
      <c r="B3" s="55"/>
      <c r="C3" s="215" t="s">
        <v>143</v>
      </c>
      <c r="D3" s="216"/>
      <c r="E3" s="217"/>
      <c r="F3" s="218" t="s">
        <v>144</v>
      </c>
      <c r="G3" s="216"/>
      <c r="H3" s="217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2:18" ht="15.75" thickBot="1" x14ac:dyDescent="0.3">
      <c r="B4" s="57" t="s">
        <v>145</v>
      </c>
      <c r="C4" s="27" t="s">
        <v>146</v>
      </c>
      <c r="D4" s="24" t="s">
        <v>147</v>
      </c>
      <c r="E4" s="27" t="s">
        <v>646</v>
      </c>
      <c r="F4" s="24" t="s">
        <v>146</v>
      </c>
      <c r="G4" s="58" t="s">
        <v>147</v>
      </c>
      <c r="H4" s="27" t="s">
        <v>646</v>
      </c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2:18" x14ac:dyDescent="0.25">
      <c r="B5" s="56" t="s">
        <v>686</v>
      </c>
      <c r="C5" s="21" t="s">
        <v>167</v>
      </c>
      <c r="D5" s="21" t="s">
        <v>180</v>
      </c>
      <c r="E5" s="65" t="s">
        <v>194</v>
      </c>
      <c r="F5" s="21" t="s">
        <v>198</v>
      </c>
      <c r="G5" s="21" t="s">
        <v>210</v>
      </c>
      <c r="H5" s="65" t="s">
        <v>830</v>
      </c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2:18" x14ac:dyDescent="0.25">
      <c r="B6" s="56" t="s">
        <v>687</v>
      </c>
      <c r="C6" s="10" t="s">
        <v>168</v>
      </c>
      <c r="D6" s="10" t="s">
        <v>181</v>
      </c>
      <c r="E6" s="65" t="s">
        <v>830</v>
      </c>
      <c r="F6" s="10" t="s">
        <v>199</v>
      </c>
      <c r="G6" s="10" t="s">
        <v>211</v>
      </c>
      <c r="H6" s="65" t="s">
        <v>830</v>
      </c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2:18" x14ac:dyDescent="0.25">
      <c r="B7" s="56" t="s">
        <v>685</v>
      </c>
      <c r="C7" s="10" t="s">
        <v>169</v>
      </c>
      <c r="D7" s="79" t="s">
        <v>182</v>
      </c>
      <c r="E7" s="54" t="s">
        <v>195</v>
      </c>
      <c r="F7" s="10" t="s">
        <v>200</v>
      </c>
      <c r="G7" s="79" t="s">
        <v>212</v>
      </c>
      <c r="H7" s="65" t="s">
        <v>159</v>
      </c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2:18" x14ac:dyDescent="0.25">
      <c r="B8" s="56" t="s">
        <v>688</v>
      </c>
      <c r="C8" s="10" t="s">
        <v>170</v>
      </c>
      <c r="D8" s="79" t="s">
        <v>183</v>
      </c>
      <c r="E8" s="66" t="s">
        <v>830</v>
      </c>
      <c r="F8" s="10" t="s">
        <v>201</v>
      </c>
      <c r="G8" s="79" t="s">
        <v>213</v>
      </c>
      <c r="H8" s="65" t="s">
        <v>830</v>
      </c>
      <c r="I8" s="28"/>
      <c r="J8" s="28"/>
      <c r="K8" s="28"/>
      <c r="L8" s="28"/>
      <c r="M8" s="28"/>
      <c r="N8" s="28"/>
      <c r="O8" s="28"/>
      <c r="P8" s="28"/>
      <c r="Q8" s="28"/>
      <c r="R8" s="28"/>
    </row>
    <row r="9" spans="2:18" x14ac:dyDescent="0.25">
      <c r="B9" s="56" t="s">
        <v>689</v>
      </c>
      <c r="C9" s="10" t="s">
        <v>155</v>
      </c>
      <c r="D9" s="79" t="s">
        <v>184</v>
      </c>
      <c r="E9" s="66" t="s">
        <v>830</v>
      </c>
      <c r="F9" s="10" t="s">
        <v>202</v>
      </c>
      <c r="G9" s="79" t="s">
        <v>214</v>
      </c>
      <c r="H9" s="65" t="s">
        <v>830</v>
      </c>
      <c r="I9" s="28"/>
      <c r="J9" s="28"/>
      <c r="K9" s="28"/>
      <c r="L9" s="28"/>
      <c r="M9" s="28"/>
      <c r="N9" s="28"/>
      <c r="O9" s="28"/>
      <c r="P9" s="28"/>
      <c r="Q9" s="28"/>
      <c r="R9" s="28"/>
    </row>
    <row r="10" spans="2:18" x14ac:dyDescent="0.25">
      <c r="B10" s="56" t="s">
        <v>690</v>
      </c>
      <c r="C10" s="10" t="s">
        <v>171</v>
      </c>
      <c r="D10" s="79" t="s">
        <v>185</v>
      </c>
      <c r="E10" s="66" t="s">
        <v>830</v>
      </c>
      <c r="F10" s="10" t="s">
        <v>203</v>
      </c>
      <c r="G10" s="79" t="s">
        <v>215</v>
      </c>
      <c r="H10" s="65" t="s">
        <v>830</v>
      </c>
      <c r="I10" s="28"/>
      <c r="J10" s="28"/>
      <c r="K10" s="28"/>
      <c r="L10" s="28"/>
      <c r="M10" s="28"/>
      <c r="N10" s="28"/>
      <c r="O10" s="28"/>
      <c r="P10" s="28"/>
      <c r="Q10" s="28"/>
      <c r="R10" s="28"/>
    </row>
    <row r="11" spans="2:18" ht="15.75" thickBot="1" x14ac:dyDescent="0.3">
      <c r="B11" s="56" t="s">
        <v>691</v>
      </c>
      <c r="C11" s="11" t="s">
        <v>172</v>
      </c>
      <c r="D11" s="80" t="s">
        <v>186</v>
      </c>
      <c r="E11" s="66" t="s">
        <v>196</v>
      </c>
      <c r="F11" s="11" t="s">
        <v>204</v>
      </c>
      <c r="G11" s="80" t="s">
        <v>216</v>
      </c>
      <c r="H11" s="65" t="s">
        <v>830</v>
      </c>
      <c r="I11" s="28"/>
      <c r="J11" s="28"/>
      <c r="K11" s="28"/>
      <c r="L11" s="28"/>
      <c r="M11" s="28"/>
      <c r="N11" s="28"/>
      <c r="O11" s="28"/>
      <c r="P11" s="28"/>
      <c r="Q11" s="28"/>
      <c r="R11" s="28"/>
    </row>
    <row r="12" spans="2:18" ht="15.75" thickBot="1" x14ac:dyDescent="0.3">
      <c r="B12" s="55"/>
      <c r="D12" s="24" t="s">
        <v>149</v>
      </c>
      <c r="E12" s="30"/>
      <c r="F12" s="60"/>
      <c r="G12" s="24" t="s">
        <v>150</v>
      </c>
      <c r="H12" s="59"/>
      <c r="I12" s="49"/>
      <c r="J12" s="28"/>
      <c r="K12" s="28"/>
      <c r="L12" s="28"/>
      <c r="M12" s="28"/>
      <c r="N12" s="28"/>
      <c r="O12" s="28"/>
      <c r="P12" s="28"/>
      <c r="Q12" s="28"/>
      <c r="R12" s="28"/>
    </row>
    <row r="13" spans="2:18" ht="15.75" thickBot="1" x14ac:dyDescent="0.3">
      <c r="B13" s="57" t="s">
        <v>145</v>
      </c>
      <c r="C13" s="24" t="s">
        <v>146</v>
      </c>
      <c r="D13" s="11" t="s">
        <v>147</v>
      </c>
      <c r="E13" s="27" t="s">
        <v>646</v>
      </c>
      <c r="F13" s="27" t="s">
        <v>146</v>
      </c>
      <c r="G13" s="58" t="s">
        <v>147</v>
      </c>
      <c r="H13" s="27" t="s">
        <v>646</v>
      </c>
      <c r="I13" s="28"/>
      <c r="J13" s="28"/>
      <c r="K13" s="28"/>
      <c r="L13" s="28"/>
      <c r="M13" s="28"/>
      <c r="N13" s="28"/>
      <c r="O13" s="28"/>
      <c r="P13" s="28"/>
      <c r="Q13" s="28"/>
      <c r="R13" s="28"/>
    </row>
    <row r="14" spans="2:18" x14ac:dyDescent="0.25">
      <c r="B14" s="56" t="s">
        <v>686</v>
      </c>
      <c r="C14" s="21" t="s">
        <v>173</v>
      </c>
      <c r="D14" s="21" t="s">
        <v>187</v>
      </c>
      <c r="E14" s="65" t="s">
        <v>830</v>
      </c>
      <c r="F14" s="81" t="s">
        <v>154</v>
      </c>
      <c r="G14" s="21" t="s">
        <v>217</v>
      </c>
      <c r="H14" s="65" t="s">
        <v>830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</row>
    <row r="15" spans="2:18" x14ac:dyDescent="0.25">
      <c r="B15" s="56" t="s">
        <v>687</v>
      </c>
      <c r="C15" s="10" t="s">
        <v>174</v>
      </c>
      <c r="D15" s="10" t="s">
        <v>188</v>
      </c>
      <c r="E15" s="65" t="s">
        <v>830</v>
      </c>
      <c r="F15" s="82" t="s">
        <v>205</v>
      </c>
      <c r="G15" s="10" t="s">
        <v>218</v>
      </c>
      <c r="H15" s="65" t="s">
        <v>830</v>
      </c>
      <c r="I15" s="28"/>
      <c r="J15" s="28"/>
      <c r="K15" s="28"/>
      <c r="L15" s="28"/>
      <c r="M15" s="28"/>
      <c r="N15" s="28"/>
      <c r="O15" s="28"/>
      <c r="P15" s="28"/>
      <c r="Q15" s="28"/>
      <c r="R15" s="28"/>
    </row>
    <row r="16" spans="2:18" x14ac:dyDescent="0.25">
      <c r="B16" s="56" t="s">
        <v>685</v>
      </c>
      <c r="C16" s="10" t="s">
        <v>175</v>
      </c>
      <c r="D16" s="79" t="s">
        <v>189</v>
      </c>
      <c r="E16" s="54" t="s">
        <v>197</v>
      </c>
      <c r="F16" s="82" t="s">
        <v>206</v>
      </c>
      <c r="G16" s="79" t="s">
        <v>219</v>
      </c>
      <c r="H16" s="54" t="s">
        <v>403</v>
      </c>
      <c r="I16" s="28"/>
      <c r="J16" s="28"/>
      <c r="K16" s="28"/>
      <c r="L16" s="28"/>
      <c r="M16" s="28"/>
      <c r="N16" s="28"/>
      <c r="O16" s="28"/>
      <c r="P16" s="28"/>
      <c r="Q16" s="28"/>
      <c r="R16" s="28"/>
    </row>
    <row r="17" spans="1:18" x14ac:dyDescent="0.25">
      <c r="B17" s="56" t="s">
        <v>688</v>
      </c>
      <c r="C17" s="10" t="s">
        <v>176</v>
      </c>
      <c r="D17" s="79" t="s">
        <v>190</v>
      </c>
      <c r="E17" s="66" t="s">
        <v>830</v>
      </c>
      <c r="F17" s="82" t="s">
        <v>207</v>
      </c>
      <c r="G17" s="79" t="s">
        <v>220</v>
      </c>
      <c r="H17" s="65" t="s">
        <v>830</v>
      </c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25">
      <c r="B18" s="56" t="s">
        <v>689</v>
      </c>
      <c r="C18" s="10" t="s">
        <v>177</v>
      </c>
      <c r="D18" s="79" t="s">
        <v>191</v>
      </c>
      <c r="E18" s="66" t="s">
        <v>830</v>
      </c>
      <c r="F18" s="82" t="s">
        <v>154</v>
      </c>
      <c r="G18" s="79" t="s">
        <v>221</v>
      </c>
      <c r="H18" s="65" t="s">
        <v>830</v>
      </c>
      <c r="I18" s="28"/>
      <c r="J18" s="28"/>
      <c r="K18" s="28"/>
      <c r="L18" s="28"/>
      <c r="M18" s="28"/>
      <c r="N18" s="28"/>
      <c r="O18" s="28"/>
      <c r="P18" s="28"/>
      <c r="Q18" s="28"/>
      <c r="R18" s="28"/>
    </row>
    <row r="19" spans="1:18" x14ac:dyDescent="0.25">
      <c r="B19" s="56" t="s">
        <v>690</v>
      </c>
      <c r="C19" s="10" t="s">
        <v>178</v>
      </c>
      <c r="D19" s="79" t="s">
        <v>192</v>
      </c>
      <c r="E19" s="66" t="s">
        <v>830</v>
      </c>
      <c r="F19" s="82" t="s">
        <v>208</v>
      </c>
      <c r="G19" s="79" t="s">
        <v>222</v>
      </c>
      <c r="H19" s="65" t="s">
        <v>830</v>
      </c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18" ht="15.75" thickBot="1" x14ac:dyDescent="0.3">
      <c r="A20" s="28"/>
      <c r="B20" s="143" t="s">
        <v>691</v>
      </c>
      <c r="C20" s="22" t="s">
        <v>179</v>
      </c>
      <c r="D20" s="80" t="s">
        <v>193</v>
      </c>
      <c r="E20" s="67" t="s">
        <v>830</v>
      </c>
      <c r="F20" s="83" t="s">
        <v>209</v>
      </c>
      <c r="G20" s="80" t="s">
        <v>223</v>
      </c>
      <c r="H20" s="68" t="s">
        <v>830</v>
      </c>
      <c r="I20" s="28"/>
      <c r="J20" s="28"/>
      <c r="K20" s="28"/>
      <c r="L20" s="28"/>
      <c r="M20" s="28"/>
      <c r="N20" s="28"/>
      <c r="O20" s="28"/>
      <c r="P20" s="28"/>
      <c r="Q20" s="28"/>
      <c r="R20" s="28"/>
    </row>
    <row r="21" spans="1:18" x14ac:dyDescent="0.25">
      <c r="A21" s="28"/>
      <c r="B21" s="64" t="s">
        <v>645</v>
      </c>
      <c r="C21" s="6"/>
      <c r="D21" s="6" t="s">
        <v>659</v>
      </c>
      <c r="E21" s="142" t="s">
        <v>672</v>
      </c>
      <c r="F21" s="6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</row>
    <row r="22" spans="1:18" x14ac:dyDescent="0.25">
      <c r="B22" s="64" t="s">
        <v>647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1:18" x14ac:dyDescent="0.25"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x14ac:dyDescent="0.25">
      <c r="B24" s="28"/>
      <c r="C24" s="6"/>
      <c r="D24" s="6"/>
      <c r="E24" s="6"/>
      <c r="F24" s="6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</row>
    <row r="25" spans="1:18" x14ac:dyDescent="0.25"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</row>
    <row r="26" spans="1:18" x14ac:dyDescent="0.25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</row>
    <row r="27" spans="1:18" x14ac:dyDescent="0.25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</row>
    <row r="28" spans="1:18" x14ac:dyDescent="0.25"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</row>
    <row r="29" spans="1:18" x14ac:dyDescent="0.25"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</row>
    <row r="30" spans="1:18" x14ac:dyDescent="0.25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</row>
    <row r="31" spans="1:18" x14ac:dyDescent="0.25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</row>
    <row r="32" spans="1:18" x14ac:dyDescent="0.25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</row>
  </sheetData>
  <mergeCells count="2">
    <mergeCell ref="C3:E3"/>
    <mergeCell ref="F3:H3"/>
  </mergeCells>
  <pageMargins left="0.25" right="0.25" top="0.75" bottom="0.75" header="0.3" footer="0.3"/>
  <pageSetup paperSize="9" scale="9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100"/>
  <sheetViews>
    <sheetView showGridLines="0" tabSelected="1" topLeftCell="F1" zoomScaleNormal="100" workbookViewId="0">
      <selection activeCell="K3" sqref="K3:R20"/>
    </sheetView>
  </sheetViews>
  <sheetFormatPr defaultRowHeight="15" x14ac:dyDescent="0.25"/>
  <cols>
    <col min="2" max="2" width="49.5703125" customWidth="1"/>
    <col min="3" max="3" width="17.85546875" customWidth="1"/>
    <col min="4" max="4" width="16.42578125" customWidth="1"/>
    <col min="5" max="5" width="92.7109375" customWidth="1"/>
    <col min="7" max="7" width="27.28515625" customWidth="1"/>
    <col min="8" max="8" width="27.140625" style="1" customWidth="1"/>
    <col min="11" max="11" width="18.28515625" customWidth="1"/>
    <col min="12" max="12" width="11.85546875" customWidth="1"/>
    <col min="13" max="13" width="12.42578125" customWidth="1"/>
    <col min="14" max="14" width="13.28515625" customWidth="1"/>
    <col min="15" max="15" width="11.140625" customWidth="1"/>
    <col min="16" max="16" width="11.85546875" customWidth="1"/>
  </cols>
  <sheetData>
    <row r="2" spans="2:17" ht="16.5" thickBot="1" x14ac:dyDescent="0.3">
      <c r="B2" s="72" t="s">
        <v>833</v>
      </c>
      <c r="G2" s="51" t="s">
        <v>555</v>
      </c>
      <c r="H2" s="4"/>
    </row>
    <row r="3" spans="2:17" s="1" customFormat="1" ht="16.5" thickBot="1" x14ac:dyDescent="0.3">
      <c r="B3" s="70" t="s">
        <v>404</v>
      </c>
      <c r="C3" s="71" t="s">
        <v>405</v>
      </c>
      <c r="D3" s="71" t="s">
        <v>406</v>
      </c>
      <c r="E3" s="71" t="s">
        <v>407</v>
      </c>
      <c r="G3" s="78" t="s">
        <v>535</v>
      </c>
      <c r="H3" s="69" t="s">
        <v>536</v>
      </c>
      <c r="K3" s="182" t="s">
        <v>671</v>
      </c>
      <c r="L3" s="182"/>
      <c r="M3" s="182"/>
      <c r="N3" s="183"/>
      <c r="O3" s="183"/>
      <c r="P3" s="182"/>
      <c r="Q3"/>
    </row>
    <row r="4" spans="2:17" ht="15.75" thickBot="1" x14ac:dyDescent="0.3">
      <c r="B4" s="74" t="s">
        <v>408</v>
      </c>
      <c r="D4" s="77"/>
      <c r="E4" s="5"/>
      <c r="G4" s="7" t="s">
        <v>537</v>
      </c>
      <c r="H4" s="12" t="s">
        <v>554</v>
      </c>
      <c r="K4" s="182" t="s">
        <v>568</v>
      </c>
      <c r="L4" s="182"/>
      <c r="M4" s="182"/>
      <c r="N4" s="182"/>
      <c r="O4" s="183"/>
      <c r="P4" s="182"/>
    </row>
    <row r="5" spans="2:17" ht="15.75" thickBot="1" x14ac:dyDescent="0.3">
      <c r="B5" s="7" t="s">
        <v>409</v>
      </c>
      <c r="C5" t="s">
        <v>410</v>
      </c>
      <c r="D5" s="7" t="s">
        <v>59</v>
      </c>
      <c r="E5" s="5" t="s">
        <v>411</v>
      </c>
      <c r="G5" s="7" t="s">
        <v>538</v>
      </c>
      <c r="H5" s="12" t="s">
        <v>553</v>
      </c>
      <c r="K5" s="184"/>
      <c r="L5" s="219" t="s">
        <v>558</v>
      </c>
      <c r="M5" s="220"/>
      <c r="N5" s="221"/>
      <c r="O5" s="183"/>
      <c r="P5" s="183"/>
      <c r="Q5" s="28"/>
    </row>
    <row r="6" spans="2:17" x14ac:dyDescent="0.25">
      <c r="B6" s="7" t="s">
        <v>412</v>
      </c>
      <c r="C6" t="s">
        <v>410</v>
      </c>
      <c r="D6" s="7" t="s">
        <v>59</v>
      </c>
      <c r="E6" s="5" t="s">
        <v>411</v>
      </c>
      <c r="G6" s="7" t="s">
        <v>9</v>
      </c>
      <c r="H6" s="12"/>
      <c r="K6" s="139" t="s">
        <v>145</v>
      </c>
      <c r="L6" s="140" t="s">
        <v>146</v>
      </c>
      <c r="M6" s="140" t="s">
        <v>147</v>
      </c>
      <c r="N6" s="141" t="s">
        <v>148</v>
      </c>
      <c r="O6" s="185"/>
      <c r="P6" s="198"/>
      <c r="Q6" s="89"/>
    </row>
    <row r="7" spans="2:17" x14ac:dyDescent="0.25">
      <c r="B7" s="7" t="s">
        <v>413</v>
      </c>
      <c r="C7" t="s">
        <v>414</v>
      </c>
      <c r="D7" s="7" t="s">
        <v>59</v>
      </c>
      <c r="E7" s="5" t="s">
        <v>415</v>
      </c>
      <c r="G7" s="7" t="s">
        <v>29</v>
      </c>
      <c r="H7" s="12" t="s">
        <v>545</v>
      </c>
      <c r="K7" s="199" t="s">
        <v>686</v>
      </c>
      <c r="L7" s="186" t="s">
        <v>157</v>
      </c>
      <c r="M7" s="200" t="s">
        <v>559</v>
      </c>
      <c r="N7" s="187" t="s">
        <v>668</v>
      </c>
      <c r="O7" s="185"/>
      <c r="P7" s="185"/>
      <c r="Q7" s="6"/>
    </row>
    <row r="8" spans="2:17" ht="30" x14ac:dyDescent="0.25">
      <c r="B8" s="7" t="s">
        <v>416</v>
      </c>
      <c r="C8" t="s">
        <v>414</v>
      </c>
      <c r="D8" s="7" t="s">
        <v>59</v>
      </c>
      <c r="E8" s="76" t="s">
        <v>417</v>
      </c>
      <c r="G8" s="7" t="s">
        <v>23</v>
      </c>
      <c r="H8" s="12" t="s">
        <v>544</v>
      </c>
      <c r="K8" s="199" t="s">
        <v>687</v>
      </c>
      <c r="L8" s="188" t="s">
        <v>152</v>
      </c>
      <c r="M8" s="189" t="s">
        <v>560</v>
      </c>
      <c r="N8" s="190" t="s">
        <v>668</v>
      </c>
      <c r="O8" s="185"/>
      <c r="P8" s="185"/>
      <c r="Q8" s="6"/>
    </row>
    <row r="9" spans="2:17" x14ac:dyDescent="0.25">
      <c r="B9" s="32" t="s">
        <v>418</v>
      </c>
      <c r="D9" s="7"/>
      <c r="E9" s="5"/>
      <c r="G9" s="7" t="s">
        <v>539</v>
      </c>
      <c r="H9" s="12" t="s">
        <v>546</v>
      </c>
      <c r="K9" s="199" t="s">
        <v>685</v>
      </c>
      <c r="L9" s="188" t="s">
        <v>561</v>
      </c>
      <c r="M9" s="189" t="s">
        <v>562</v>
      </c>
      <c r="N9" s="190" t="s">
        <v>829</v>
      </c>
      <c r="O9" s="185"/>
      <c r="P9" s="185"/>
      <c r="Q9" s="28"/>
    </row>
    <row r="10" spans="2:17" x14ac:dyDescent="0.25">
      <c r="B10" s="7" t="s">
        <v>419</v>
      </c>
      <c r="C10" t="s">
        <v>410</v>
      </c>
      <c r="D10" s="7" t="s">
        <v>59</v>
      </c>
      <c r="E10" s="5" t="s">
        <v>411</v>
      </c>
      <c r="G10" s="7" t="s">
        <v>540</v>
      </c>
      <c r="H10" s="50" t="s">
        <v>573</v>
      </c>
      <c r="I10" s="49"/>
      <c r="K10" s="199" t="s">
        <v>688</v>
      </c>
      <c r="L10" s="188" t="s">
        <v>153</v>
      </c>
      <c r="M10" s="189" t="s">
        <v>563</v>
      </c>
      <c r="N10" s="190" t="s">
        <v>669</v>
      </c>
      <c r="O10" s="185"/>
      <c r="P10" s="185"/>
      <c r="Q10" s="28"/>
    </row>
    <row r="11" spans="2:17" x14ac:dyDescent="0.25">
      <c r="B11" s="7" t="s">
        <v>420</v>
      </c>
      <c r="C11" t="s">
        <v>414</v>
      </c>
      <c r="D11" s="7" t="s">
        <v>59</v>
      </c>
      <c r="E11" s="5" t="s">
        <v>411</v>
      </c>
      <c r="G11" s="7" t="s">
        <v>8</v>
      </c>
      <c r="H11" s="12"/>
      <c r="K11" s="199" t="s">
        <v>689</v>
      </c>
      <c r="L11" s="188" t="s">
        <v>154</v>
      </c>
      <c r="M11" s="189" t="s">
        <v>564</v>
      </c>
      <c r="N11" s="190" t="s">
        <v>670</v>
      </c>
      <c r="O11" s="185"/>
      <c r="P11" s="185"/>
      <c r="Q11" s="6"/>
    </row>
    <row r="12" spans="2:17" x14ac:dyDescent="0.25">
      <c r="B12" s="7" t="s">
        <v>421</v>
      </c>
      <c r="C12" t="s">
        <v>410</v>
      </c>
      <c r="D12" s="7" t="s">
        <v>59</v>
      </c>
      <c r="E12" s="5" t="s">
        <v>411</v>
      </c>
      <c r="G12" s="7" t="s">
        <v>541</v>
      </c>
      <c r="H12" s="12" t="s">
        <v>547</v>
      </c>
      <c r="K12" s="199" t="s">
        <v>690</v>
      </c>
      <c r="L12" s="188" t="s">
        <v>155</v>
      </c>
      <c r="M12" s="189" t="s">
        <v>565</v>
      </c>
      <c r="N12" s="190" t="s">
        <v>669</v>
      </c>
      <c r="O12" s="185"/>
      <c r="P12" s="183"/>
      <c r="Q12" s="6"/>
    </row>
    <row r="13" spans="2:17" ht="15.75" thickBot="1" x14ac:dyDescent="0.3">
      <c r="B13" s="7" t="s">
        <v>422</v>
      </c>
      <c r="C13" t="s">
        <v>410</v>
      </c>
      <c r="D13" s="7" t="s">
        <v>59</v>
      </c>
      <c r="E13" s="5" t="s">
        <v>411</v>
      </c>
      <c r="G13" s="7" t="s">
        <v>542</v>
      </c>
      <c r="H13" s="12" t="s">
        <v>548</v>
      </c>
      <c r="K13" s="201" t="s">
        <v>691</v>
      </c>
      <c r="L13" s="191" t="s">
        <v>156</v>
      </c>
      <c r="M13" s="192" t="s">
        <v>566</v>
      </c>
      <c r="N13" s="193" t="s">
        <v>669</v>
      </c>
      <c r="O13" s="194"/>
      <c r="P13" s="183"/>
      <c r="Q13" s="6"/>
    </row>
    <row r="14" spans="2:17" ht="15.75" thickBot="1" x14ac:dyDescent="0.3">
      <c r="B14" s="7" t="s">
        <v>423</v>
      </c>
      <c r="C14" t="s">
        <v>410</v>
      </c>
      <c r="D14" s="7" t="s">
        <v>424</v>
      </c>
      <c r="E14" s="5" t="s">
        <v>424</v>
      </c>
      <c r="G14" s="7" t="s">
        <v>543</v>
      </c>
      <c r="H14" s="12" t="s">
        <v>548</v>
      </c>
      <c r="K14" s="195" t="s">
        <v>569</v>
      </c>
      <c r="L14" s="196"/>
      <c r="M14" s="185"/>
      <c r="N14" s="185"/>
      <c r="O14" s="182"/>
      <c r="P14" s="182"/>
    </row>
    <row r="15" spans="2:17" ht="15.75" thickBot="1" x14ac:dyDescent="0.3">
      <c r="B15" s="7" t="s">
        <v>425</v>
      </c>
      <c r="C15" t="s">
        <v>410</v>
      </c>
      <c r="D15" s="7" t="s">
        <v>59</v>
      </c>
      <c r="E15" s="5" t="s">
        <v>411</v>
      </c>
      <c r="G15" s="7" t="s">
        <v>3</v>
      </c>
      <c r="H15" s="12"/>
      <c r="K15" s="168"/>
      <c r="L15" s="169"/>
      <c r="M15" s="176" t="s">
        <v>688</v>
      </c>
      <c r="N15" s="176" t="s">
        <v>686</v>
      </c>
      <c r="O15" s="176" t="s">
        <v>690</v>
      </c>
      <c r="P15" s="177" t="s">
        <v>691</v>
      </c>
    </row>
    <row r="16" spans="2:17" x14ac:dyDescent="0.25">
      <c r="B16" s="32" t="s">
        <v>426</v>
      </c>
      <c r="D16" s="7"/>
      <c r="E16" s="5"/>
      <c r="G16" s="7" t="s">
        <v>641</v>
      </c>
      <c r="H16" s="12" t="s">
        <v>549</v>
      </c>
      <c r="K16" s="170"/>
      <c r="L16" s="171" t="s">
        <v>146</v>
      </c>
      <c r="M16" s="166" t="s">
        <v>153</v>
      </c>
      <c r="N16" s="166" t="s">
        <v>157</v>
      </c>
      <c r="O16" s="166" t="s">
        <v>155</v>
      </c>
      <c r="P16" s="167" t="s">
        <v>156</v>
      </c>
    </row>
    <row r="17" spans="2:16" x14ac:dyDescent="0.25">
      <c r="B17" s="7" t="s">
        <v>427</v>
      </c>
      <c r="C17" t="s">
        <v>410</v>
      </c>
      <c r="D17" s="7" t="s">
        <v>59</v>
      </c>
      <c r="E17" s="5" t="s">
        <v>411</v>
      </c>
      <c r="G17" s="7" t="s">
        <v>642</v>
      </c>
      <c r="H17" s="12" t="s">
        <v>550</v>
      </c>
      <c r="K17" s="178" t="s">
        <v>687</v>
      </c>
      <c r="L17" s="179" t="s">
        <v>152</v>
      </c>
      <c r="M17" s="172" t="s">
        <v>162</v>
      </c>
      <c r="N17" s="172" t="s">
        <v>158</v>
      </c>
      <c r="O17" s="172" t="s">
        <v>163</v>
      </c>
      <c r="P17" s="173" t="s">
        <v>164</v>
      </c>
    </row>
    <row r="18" spans="2:16" ht="15.75" thickBot="1" x14ac:dyDescent="0.3">
      <c r="B18" s="7" t="s">
        <v>428</v>
      </c>
      <c r="C18" t="s">
        <v>410</v>
      </c>
      <c r="D18" s="7" t="s">
        <v>59</v>
      </c>
      <c r="E18" s="5" t="s">
        <v>411</v>
      </c>
      <c r="G18" s="7" t="s">
        <v>4</v>
      </c>
      <c r="H18" s="12" t="s">
        <v>551</v>
      </c>
      <c r="K18" s="180" t="s">
        <v>729</v>
      </c>
      <c r="L18" s="181" t="s">
        <v>154</v>
      </c>
      <c r="M18" s="174" t="s">
        <v>572</v>
      </c>
      <c r="N18" s="174" t="s">
        <v>160</v>
      </c>
      <c r="O18" s="174" t="s">
        <v>165</v>
      </c>
      <c r="P18" s="175" t="s">
        <v>166</v>
      </c>
    </row>
    <row r="19" spans="2:16" ht="15.75" thickBot="1" x14ac:dyDescent="0.3">
      <c r="B19" s="7" t="s">
        <v>430</v>
      </c>
      <c r="C19" t="s">
        <v>410</v>
      </c>
      <c r="D19" s="7" t="s">
        <v>59</v>
      </c>
      <c r="E19" s="5" t="s">
        <v>429</v>
      </c>
      <c r="G19" s="8" t="s">
        <v>5</v>
      </c>
      <c r="H19" s="11" t="s">
        <v>552</v>
      </c>
      <c r="K19" s="182" t="s">
        <v>638</v>
      </c>
      <c r="L19" s="182"/>
      <c r="M19" s="197" t="s">
        <v>639</v>
      </c>
      <c r="N19" s="182"/>
      <c r="O19" s="182"/>
      <c r="P19" s="182"/>
    </row>
    <row r="20" spans="2:16" x14ac:dyDescent="0.25">
      <c r="B20" s="7" t="s">
        <v>431</v>
      </c>
      <c r="C20" t="s">
        <v>410</v>
      </c>
      <c r="D20" s="7" t="s">
        <v>59</v>
      </c>
      <c r="E20" s="5" t="s">
        <v>411</v>
      </c>
      <c r="K20" s="182" t="s">
        <v>680</v>
      </c>
      <c r="L20" s="182"/>
      <c r="M20" s="182" t="s">
        <v>640</v>
      </c>
      <c r="N20" s="182"/>
      <c r="O20" s="182"/>
      <c r="P20" s="182"/>
    </row>
    <row r="21" spans="2:16" ht="30" x14ac:dyDescent="0.25">
      <c r="B21" s="7" t="s">
        <v>432</v>
      </c>
      <c r="C21" t="s">
        <v>410</v>
      </c>
      <c r="D21" s="7" t="s">
        <v>59</v>
      </c>
      <c r="E21" s="76" t="s">
        <v>433</v>
      </c>
    </row>
    <row r="22" spans="2:16" x14ac:dyDescent="0.25">
      <c r="B22" s="7" t="s">
        <v>434</v>
      </c>
      <c r="C22" t="s">
        <v>410</v>
      </c>
      <c r="D22" s="7" t="s">
        <v>59</v>
      </c>
      <c r="E22" s="5" t="s">
        <v>411</v>
      </c>
    </row>
    <row r="23" spans="2:16" x14ac:dyDescent="0.25">
      <c r="B23" s="7" t="s">
        <v>435</v>
      </c>
      <c r="C23" t="s">
        <v>410</v>
      </c>
      <c r="D23" s="7" t="s">
        <v>59</v>
      </c>
      <c r="E23" s="5" t="s">
        <v>411</v>
      </c>
    </row>
    <row r="24" spans="2:16" x14ac:dyDescent="0.25">
      <c r="B24" s="7" t="s">
        <v>436</v>
      </c>
      <c r="C24" t="s">
        <v>414</v>
      </c>
      <c r="D24" s="7" t="s">
        <v>59</v>
      </c>
      <c r="E24" s="5" t="s">
        <v>411</v>
      </c>
    </row>
    <row r="25" spans="2:16" x14ac:dyDescent="0.25">
      <c r="B25" s="7" t="s">
        <v>437</v>
      </c>
      <c r="C25" t="s">
        <v>414</v>
      </c>
      <c r="D25" s="7" t="s">
        <v>59</v>
      </c>
      <c r="E25" s="5" t="s">
        <v>411</v>
      </c>
    </row>
    <row r="26" spans="2:16" x14ac:dyDescent="0.25">
      <c r="B26" s="7" t="s">
        <v>438</v>
      </c>
      <c r="C26" t="s">
        <v>410</v>
      </c>
      <c r="D26" s="7" t="s">
        <v>59</v>
      </c>
      <c r="E26" s="5" t="s">
        <v>411</v>
      </c>
    </row>
    <row r="27" spans="2:16" x14ac:dyDescent="0.25">
      <c r="B27" s="7" t="s">
        <v>439</v>
      </c>
      <c r="C27" t="s">
        <v>414</v>
      </c>
      <c r="D27" s="7" t="s">
        <v>424</v>
      </c>
      <c r="E27" s="5" t="s">
        <v>424</v>
      </c>
    </row>
    <row r="28" spans="2:16" x14ac:dyDescent="0.25">
      <c r="B28" s="7" t="s">
        <v>440</v>
      </c>
      <c r="C28" s="7" t="s">
        <v>410</v>
      </c>
      <c r="D28" s="7" t="s">
        <v>59</v>
      </c>
      <c r="E28" s="76" t="s">
        <v>441</v>
      </c>
    </row>
    <row r="29" spans="2:16" x14ac:dyDescent="0.25">
      <c r="B29" s="32" t="s">
        <v>442</v>
      </c>
      <c r="D29" s="7"/>
      <c r="E29" s="5"/>
    </row>
    <row r="30" spans="2:16" x14ac:dyDescent="0.25">
      <c r="B30" s="7" t="s">
        <v>443</v>
      </c>
      <c r="C30" t="s">
        <v>410</v>
      </c>
      <c r="D30" s="7" t="s">
        <v>59</v>
      </c>
      <c r="E30" s="5" t="s">
        <v>411</v>
      </c>
    </row>
    <row r="31" spans="2:16" x14ac:dyDescent="0.25">
      <c r="B31" s="7" t="s">
        <v>444</v>
      </c>
      <c r="C31" t="s">
        <v>410</v>
      </c>
      <c r="D31" s="7" t="s">
        <v>59</v>
      </c>
      <c r="E31" s="5" t="s">
        <v>411</v>
      </c>
    </row>
    <row r="32" spans="2:16" x14ac:dyDescent="0.25">
      <c r="B32" s="7" t="s">
        <v>445</v>
      </c>
      <c r="C32" t="s">
        <v>410</v>
      </c>
      <c r="D32" s="7" t="s">
        <v>59</v>
      </c>
      <c r="E32" s="5" t="s">
        <v>411</v>
      </c>
    </row>
    <row r="33" spans="2:5" x14ac:dyDescent="0.25">
      <c r="B33" s="7" t="s">
        <v>446</v>
      </c>
      <c r="C33" t="s">
        <v>410</v>
      </c>
      <c r="D33" s="7" t="s">
        <v>59</v>
      </c>
      <c r="E33" s="5" t="s">
        <v>411</v>
      </c>
    </row>
    <row r="34" spans="2:5" x14ac:dyDescent="0.25">
      <c r="B34" s="7" t="s">
        <v>447</v>
      </c>
      <c r="C34" t="s">
        <v>410</v>
      </c>
      <c r="D34" s="7" t="s">
        <v>59</v>
      </c>
      <c r="E34" s="5" t="s">
        <v>411</v>
      </c>
    </row>
    <row r="35" spans="2:5" x14ac:dyDescent="0.25">
      <c r="B35" s="7" t="s">
        <v>448</v>
      </c>
      <c r="C35" t="s">
        <v>414</v>
      </c>
      <c r="D35" s="7" t="s">
        <v>59</v>
      </c>
      <c r="E35" s="5" t="s">
        <v>411</v>
      </c>
    </row>
    <row r="36" spans="2:5" x14ac:dyDescent="0.25">
      <c r="B36" s="7" t="s">
        <v>449</v>
      </c>
      <c r="C36" t="s">
        <v>414</v>
      </c>
      <c r="D36" s="7" t="s">
        <v>59</v>
      </c>
      <c r="E36" s="5" t="s">
        <v>450</v>
      </c>
    </row>
    <row r="37" spans="2:5" x14ac:dyDescent="0.25">
      <c r="B37" s="7" t="s">
        <v>451</v>
      </c>
      <c r="C37" t="s">
        <v>414</v>
      </c>
      <c r="D37" s="7" t="s">
        <v>59</v>
      </c>
      <c r="E37" s="5" t="s">
        <v>411</v>
      </c>
    </row>
    <row r="38" spans="2:5" x14ac:dyDescent="0.25">
      <c r="B38" s="32" t="s">
        <v>828</v>
      </c>
      <c r="D38" s="7"/>
      <c r="E38" s="5"/>
    </row>
    <row r="39" spans="2:5" x14ac:dyDescent="0.25">
      <c r="B39" s="7" t="s">
        <v>452</v>
      </c>
      <c r="C39" t="s">
        <v>410</v>
      </c>
      <c r="D39" s="7" t="s">
        <v>424</v>
      </c>
      <c r="E39" s="5" t="s">
        <v>424</v>
      </c>
    </row>
    <row r="40" spans="2:5" x14ac:dyDescent="0.25">
      <c r="B40" s="7" t="s">
        <v>453</v>
      </c>
      <c r="C40" t="s">
        <v>410</v>
      </c>
      <c r="D40" s="7" t="s">
        <v>59</v>
      </c>
      <c r="E40" s="76" t="s">
        <v>454</v>
      </c>
    </row>
    <row r="41" spans="2:5" x14ac:dyDescent="0.25">
      <c r="B41" s="7" t="s">
        <v>455</v>
      </c>
      <c r="C41" t="s">
        <v>414</v>
      </c>
      <c r="D41" s="7" t="s">
        <v>59</v>
      </c>
      <c r="E41" s="76" t="s">
        <v>456</v>
      </c>
    </row>
    <row r="42" spans="2:5" x14ac:dyDescent="0.25">
      <c r="B42" s="7" t="s">
        <v>457</v>
      </c>
      <c r="C42" t="s">
        <v>410</v>
      </c>
      <c r="D42" s="7" t="s">
        <v>424</v>
      </c>
      <c r="E42" s="76" t="s">
        <v>456</v>
      </c>
    </row>
    <row r="43" spans="2:5" x14ac:dyDescent="0.25">
      <c r="B43" s="7" t="s">
        <v>458</v>
      </c>
      <c r="C43" t="s">
        <v>410</v>
      </c>
      <c r="D43" s="7" t="s">
        <v>424</v>
      </c>
      <c r="E43" s="76" t="s">
        <v>456</v>
      </c>
    </row>
    <row r="44" spans="2:5" x14ac:dyDescent="0.25">
      <c r="B44" s="7" t="s">
        <v>459</v>
      </c>
      <c r="C44" t="s">
        <v>410</v>
      </c>
      <c r="D44" s="7" t="s">
        <v>424</v>
      </c>
      <c r="E44" s="76" t="s">
        <v>456</v>
      </c>
    </row>
    <row r="45" spans="2:5" x14ac:dyDescent="0.25">
      <c r="B45" s="7" t="s">
        <v>460</v>
      </c>
      <c r="C45" t="s">
        <v>414</v>
      </c>
      <c r="D45" s="7" t="s">
        <v>424</v>
      </c>
      <c r="E45" s="76" t="s">
        <v>456</v>
      </c>
    </row>
    <row r="46" spans="2:5" x14ac:dyDescent="0.25">
      <c r="B46" s="7" t="s">
        <v>461</v>
      </c>
      <c r="C46" t="s">
        <v>414</v>
      </c>
      <c r="D46" s="7" t="s">
        <v>424</v>
      </c>
      <c r="E46" s="76" t="s">
        <v>456</v>
      </c>
    </row>
    <row r="47" spans="2:5" x14ac:dyDescent="0.25">
      <c r="B47" s="7" t="s">
        <v>462</v>
      </c>
      <c r="C47" t="s">
        <v>410</v>
      </c>
      <c r="D47" s="7" t="s">
        <v>59</v>
      </c>
      <c r="E47" s="76" t="s">
        <v>456</v>
      </c>
    </row>
    <row r="48" spans="2:5" x14ac:dyDescent="0.25">
      <c r="B48" s="7" t="s">
        <v>463</v>
      </c>
      <c r="C48" t="s">
        <v>410</v>
      </c>
      <c r="D48" s="7" t="s">
        <v>59</v>
      </c>
      <c r="E48" s="76" t="s">
        <v>456</v>
      </c>
    </row>
    <row r="49" spans="2:5" x14ac:dyDescent="0.25">
      <c r="B49" s="32" t="s">
        <v>464</v>
      </c>
      <c r="D49" s="7"/>
      <c r="E49" s="5"/>
    </row>
    <row r="50" spans="2:5" x14ac:dyDescent="0.25">
      <c r="B50" s="7" t="s">
        <v>465</v>
      </c>
      <c r="C50" t="s">
        <v>410</v>
      </c>
      <c r="D50" s="7" t="s">
        <v>424</v>
      </c>
      <c r="E50" s="76" t="s">
        <v>466</v>
      </c>
    </row>
    <row r="51" spans="2:5" x14ac:dyDescent="0.25">
      <c r="B51" s="7" t="s">
        <v>467</v>
      </c>
      <c r="C51" t="s">
        <v>414</v>
      </c>
      <c r="D51" s="7" t="s">
        <v>424</v>
      </c>
      <c r="E51" s="76" t="s">
        <v>456</v>
      </c>
    </row>
    <row r="52" spans="2:5" x14ac:dyDescent="0.25">
      <c r="B52" s="7" t="s">
        <v>468</v>
      </c>
      <c r="C52" t="s">
        <v>414</v>
      </c>
      <c r="D52" s="7" t="s">
        <v>424</v>
      </c>
      <c r="E52" s="76" t="s">
        <v>466</v>
      </c>
    </row>
    <row r="53" spans="2:5" x14ac:dyDescent="0.25">
      <c r="B53" s="7" t="s">
        <v>469</v>
      </c>
      <c r="C53" t="s">
        <v>410</v>
      </c>
      <c r="D53" s="7" t="s">
        <v>59</v>
      </c>
      <c r="E53" s="76" t="s">
        <v>466</v>
      </c>
    </row>
    <row r="54" spans="2:5" x14ac:dyDescent="0.25">
      <c r="B54" s="7" t="s">
        <v>470</v>
      </c>
      <c r="C54" t="s">
        <v>414</v>
      </c>
      <c r="D54" s="7" t="s">
        <v>59</v>
      </c>
      <c r="E54" s="76" t="s">
        <v>471</v>
      </c>
    </row>
    <row r="55" spans="2:5" x14ac:dyDescent="0.25">
      <c r="B55" s="7" t="s">
        <v>472</v>
      </c>
      <c r="C55" t="s">
        <v>414</v>
      </c>
      <c r="D55" s="7" t="s">
        <v>473</v>
      </c>
      <c r="E55" s="5" t="s">
        <v>471</v>
      </c>
    </row>
    <row r="56" spans="2:5" x14ac:dyDescent="0.25">
      <c r="B56" s="32" t="s">
        <v>474</v>
      </c>
      <c r="D56" s="7"/>
      <c r="E56" s="5"/>
    </row>
    <row r="57" spans="2:5" x14ac:dyDescent="0.25">
      <c r="B57" s="7" t="s">
        <v>475</v>
      </c>
      <c r="C57" t="s">
        <v>410</v>
      </c>
      <c r="D57" s="7" t="s">
        <v>59</v>
      </c>
      <c r="E57" s="76" t="s">
        <v>476</v>
      </c>
    </row>
    <row r="58" spans="2:5" x14ac:dyDescent="0.25">
      <c r="B58" s="7" t="s">
        <v>477</v>
      </c>
      <c r="C58" t="s">
        <v>410</v>
      </c>
      <c r="D58" s="7" t="s">
        <v>59</v>
      </c>
      <c r="E58" s="5" t="s">
        <v>476</v>
      </c>
    </row>
    <row r="59" spans="2:5" x14ac:dyDescent="0.25">
      <c r="B59" s="7" t="s">
        <v>478</v>
      </c>
      <c r="C59" t="s">
        <v>410</v>
      </c>
      <c r="D59" s="7" t="s">
        <v>59</v>
      </c>
      <c r="E59" s="5" t="s">
        <v>476</v>
      </c>
    </row>
    <row r="60" spans="2:5" x14ac:dyDescent="0.25">
      <c r="B60" s="7" t="s">
        <v>479</v>
      </c>
      <c r="C60" t="s">
        <v>410</v>
      </c>
      <c r="D60" s="7" t="s">
        <v>59</v>
      </c>
      <c r="E60" s="5" t="s">
        <v>476</v>
      </c>
    </row>
    <row r="61" spans="2:5" x14ac:dyDescent="0.25">
      <c r="B61" s="7" t="s">
        <v>480</v>
      </c>
      <c r="C61" t="s">
        <v>410</v>
      </c>
      <c r="D61" s="7" t="s">
        <v>424</v>
      </c>
      <c r="E61" s="5" t="s">
        <v>481</v>
      </c>
    </row>
    <row r="62" spans="2:5" x14ac:dyDescent="0.25">
      <c r="B62" s="7" t="s">
        <v>482</v>
      </c>
      <c r="C62" t="s">
        <v>414</v>
      </c>
      <c r="D62" s="7" t="s">
        <v>424</v>
      </c>
      <c r="E62" s="5" t="s">
        <v>483</v>
      </c>
    </row>
    <row r="63" spans="2:5" x14ac:dyDescent="0.25">
      <c r="B63" s="7" t="s">
        <v>484</v>
      </c>
      <c r="C63" t="s">
        <v>410</v>
      </c>
      <c r="D63" s="7" t="s">
        <v>59</v>
      </c>
      <c r="E63" s="5" t="s">
        <v>485</v>
      </c>
    </row>
    <row r="64" spans="2:5" x14ac:dyDescent="0.25">
      <c r="B64" s="7" t="s">
        <v>486</v>
      </c>
      <c r="C64" t="s">
        <v>414</v>
      </c>
      <c r="D64" s="7" t="s">
        <v>59</v>
      </c>
      <c r="E64" s="5" t="s">
        <v>476</v>
      </c>
    </row>
    <row r="65" spans="2:5" x14ac:dyDescent="0.25">
      <c r="B65" s="7" t="s">
        <v>487</v>
      </c>
      <c r="C65" t="s">
        <v>410</v>
      </c>
      <c r="D65" s="7" t="s">
        <v>59</v>
      </c>
      <c r="E65" s="5" t="s">
        <v>476</v>
      </c>
    </row>
    <row r="66" spans="2:5" x14ac:dyDescent="0.25">
      <c r="B66" s="7" t="s">
        <v>488</v>
      </c>
      <c r="C66" t="s">
        <v>414</v>
      </c>
      <c r="D66" s="7" t="s">
        <v>59</v>
      </c>
      <c r="E66" s="5" t="s">
        <v>489</v>
      </c>
    </row>
    <row r="67" spans="2:5" x14ac:dyDescent="0.25">
      <c r="B67" s="7" t="s">
        <v>490</v>
      </c>
      <c r="C67" t="s">
        <v>410</v>
      </c>
      <c r="D67" s="7" t="s">
        <v>59</v>
      </c>
      <c r="E67" s="5" t="s">
        <v>512</v>
      </c>
    </row>
    <row r="68" spans="2:5" x14ac:dyDescent="0.25">
      <c r="B68" s="32" t="s">
        <v>491</v>
      </c>
      <c r="D68" s="7"/>
      <c r="E68" s="5"/>
    </row>
    <row r="69" spans="2:5" x14ac:dyDescent="0.25">
      <c r="B69" s="7" t="s">
        <v>492</v>
      </c>
      <c r="C69" t="s">
        <v>414</v>
      </c>
      <c r="D69" s="7" t="s">
        <v>59</v>
      </c>
      <c r="E69" s="76" t="s">
        <v>493</v>
      </c>
    </row>
    <row r="70" spans="2:5" x14ac:dyDescent="0.25">
      <c r="B70" s="7" t="s">
        <v>494</v>
      </c>
      <c r="C70" t="s">
        <v>410</v>
      </c>
      <c r="D70" s="7" t="s">
        <v>59</v>
      </c>
      <c r="E70" s="5" t="s">
        <v>495</v>
      </c>
    </row>
    <row r="71" spans="2:5" x14ac:dyDescent="0.25">
      <c r="B71" s="7" t="s">
        <v>496</v>
      </c>
      <c r="C71" t="s">
        <v>410</v>
      </c>
      <c r="D71" s="7" t="s">
        <v>424</v>
      </c>
      <c r="E71" s="5" t="s">
        <v>424</v>
      </c>
    </row>
    <row r="72" spans="2:5" x14ac:dyDescent="0.25">
      <c r="B72" s="7" t="s">
        <v>497</v>
      </c>
      <c r="C72" t="s">
        <v>410</v>
      </c>
      <c r="D72" s="7" t="s">
        <v>59</v>
      </c>
      <c r="E72" s="5" t="s">
        <v>476</v>
      </c>
    </row>
    <row r="73" spans="2:5" x14ac:dyDescent="0.25">
      <c r="B73" s="7" t="s">
        <v>498</v>
      </c>
      <c r="C73" t="s">
        <v>410</v>
      </c>
      <c r="D73" s="7" t="s">
        <v>59</v>
      </c>
      <c r="E73" s="5" t="s">
        <v>476</v>
      </c>
    </row>
    <row r="74" spans="2:5" x14ac:dyDescent="0.25">
      <c r="B74" s="7" t="s">
        <v>499</v>
      </c>
      <c r="C74" t="s">
        <v>414</v>
      </c>
      <c r="D74" s="7" t="s">
        <v>473</v>
      </c>
      <c r="E74" s="5" t="s">
        <v>476</v>
      </c>
    </row>
    <row r="75" spans="2:5" x14ac:dyDescent="0.25">
      <c r="B75" s="7" t="s">
        <v>500</v>
      </c>
      <c r="C75" t="s">
        <v>410</v>
      </c>
      <c r="D75" s="7" t="s">
        <v>424</v>
      </c>
      <c r="E75" s="76" t="s">
        <v>501</v>
      </c>
    </row>
    <row r="76" spans="2:5" ht="30" x14ac:dyDescent="0.25">
      <c r="B76" s="7" t="s">
        <v>502</v>
      </c>
      <c r="C76" t="s">
        <v>410</v>
      </c>
      <c r="D76" s="7" t="s">
        <v>59</v>
      </c>
      <c r="E76" s="76" t="s">
        <v>507</v>
      </c>
    </row>
    <row r="77" spans="2:5" ht="30" x14ac:dyDescent="0.25">
      <c r="B77" s="75" t="s">
        <v>503</v>
      </c>
      <c r="C77" t="s">
        <v>410</v>
      </c>
      <c r="D77" s="7" t="s">
        <v>424</v>
      </c>
      <c r="E77" s="76" t="s">
        <v>501</v>
      </c>
    </row>
    <row r="78" spans="2:5" x14ac:dyDescent="0.25">
      <c r="B78" s="7" t="s">
        <v>504</v>
      </c>
      <c r="C78" t="s">
        <v>410</v>
      </c>
      <c r="D78" s="7" t="s">
        <v>424</v>
      </c>
      <c r="E78" s="76" t="s">
        <v>424</v>
      </c>
    </row>
    <row r="79" spans="2:5" x14ac:dyDescent="0.25">
      <c r="B79" s="7" t="s">
        <v>505</v>
      </c>
      <c r="C79" t="s">
        <v>410</v>
      </c>
      <c r="D79" s="7" t="s">
        <v>59</v>
      </c>
      <c r="E79" s="76" t="s">
        <v>506</v>
      </c>
    </row>
    <row r="80" spans="2:5" x14ac:dyDescent="0.25">
      <c r="B80" s="7" t="s">
        <v>452</v>
      </c>
      <c r="C80" t="s">
        <v>410</v>
      </c>
      <c r="D80" s="7" t="s">
        <v>424</v>
      </c>
      <c r="E80" s="76" t="s">
        <v>424</v>
      </c>
    </row>
    <row r="81" spans="2:5" x14ac:dyDescent="0.25">
      <c r="B81" s="32" t="s">
        <v>508</v>
      </c>
      <c r="D81" s="7"/>
      <c r="E81" s="5"/>
    </row>
    <row r="82" spans="2:5" x14ac:dyDescent="0.25">
      <c r="B82" s="7" t="s">
        <v>509</v>
      </c>
      <c r="C82" t="s">
        <v>410</v>
      </c>
      <c r="D82" s="7" t="s">
        <v>59</v>
      </c>
      <c r="E82" s="5" t="s">
        <v>476</v>
      </c>
    </row>
    <row r="83" spans="2:5" x14ac:dyDescent="0.25">
      <c r="B83" s="7" t="s">
        <v>510</v>
      </c>
      <c r="C83" t="s">
        <v>410</v>
      </c>
      <c r="D83" s="7" t="s">
        <v>59</v>
      </c>
      <c r="E83" s="76" t="s">
        <v>511</v>
      </c>
    </row>
    <row r="84" spans="2:5" x14ac:dyDescent="0.25">
      <c r="B84" s="7" t="s">
        <v>513</v>
      </c>
      <c r="C84" t="s">
        <v>514</v>
      </c>
      <c r="D84" s="7" t="s">
        <v>59</v>
      </c>
      <c r="E84" s="76" t="s">
        <v>515</v>
      </c>
    </row>
    <row r="85" spans="2:5" x14ac:dyDescent="0.25">
      <c r="B85" s="7" t="s">
        <v>516</v>
      </c>
      <c r="C85" t="s">
        <v>410</v>
      </c>
      <c r="D85" s="7" t="s">
        <v>59</v>
      </c>
      <c r="E85" s="76" t="s">
        <v>517</v>
      </c>
    </row>
    <row r="86" spans="2:5" x14ac:dyDescent="0.25">
      <c r="B86" s="7" t="s">
        <v>518</v>
      </c>
      <c r="C86" t="s">
        <v>410</v>
      </c>
      <c r="D86" s="7" t="s">
        <v>59</v>
      </c>
      <c r="E86" s="5" t="s">
        <v>519</v>
      </c>
    </row>
    <row r="87" spans="2:5" x14ac:dyDescent="0.25">
      <c r="B87" s="7" t="s">
        <v>520</v>
      </c>
      <c r="C87" t="s">
        <v>410</v>
      </c>
      <c r="D87" s="7" t="s">
        <v>59</v>
      </c>
      <c r="E87" s="5" t="s">
        <v>519</v>
      </c>
    </row>
    <row r="88" spans="2:5" x14ac:dyDescent="0.25">
      <c r="B88" s="7" t="s">
        <v>521</v>
      </c>
      <c r="C88" t="s">
        <v>414</v>
      </c>
      <c r="D88" s="7" t="s">
        <v>59</v>
      </c>
      <c r="E88" s="5" t="s">
        <v>476</v>
      </c>
    </row>
    <row r="89" spans="2:5" x14ac:dyDescent="0.25">
      <c r="B89" s="7" t="s">
        <v>524</v>
      </c>
      <c r="C89" t="s">
        <v>410</v>
      </c>
      <c r="D89" s="7" t="s">
        <v>59</v>
      </c>
      <c r="E89" s="5" t="s">
        <v>522</v>
      </c>
    </row>
    <row r="90" spans="2:5" x14ac:dyDescent="0.25">
      <c r="B90" s="7" t="s">
        <v>523</v>
      </c>
      <c r="C90" t="s">
        <v>410</v>
      </c>
      <c r="D90" s="7" t="s">
        <v>59</v>
      </c>
      <c r="E90" s="76" t="s">
        <v>525</v>
      </c>
    </row>
    <row r="91" spans="2:5" x14ac:dyDescent="0.25">
      <c r="B91" s="7" t="s">
        <v>526</v>
      </c>
      <c r="C91" t="s">
        <v>414</v>
      </c>
      <c r="D91" s="7" t="s">
        <v>59</v>
      </c>
      <c r="E91" s="5" t="s">
        <v>527</v>
      </c>
    </row>
    <row r="92" spans="2:5" x14ac:dyDescent="0.25">
      <c r="B92" s="7" t="s">
        <v>528</v>
      </c>
      <c r="C92" t="s">
        <v>414</v>
      </c>
      <c r="D92" s="7" t="s">
        <v>424</v>
      </c>
      <c r="E92" s="5" t="s">
        <v>424</v>
      </c>
    </row>
    <row r="93" spans="2:5" x14ac:dyDescent="0.25">
      <c r="B93" s="7" t="s">
        <v>529</v>
      </c>
      <c r="C93" t="s">
        <v>410</v>
      </c>
      <c r="D93" s="7" t="s">
        <v>59</v>
      </c>
      <c r="E93" s="5" t="s">
        <v>531</v>
      </c>
    </row>
    <row r="94" spans="2:5" x14ac:dyDescent="0.25">
      <c r="B94" s="7" t="s">
        <v>530</v>
      </c>
      <c r="C94" t="s">
        <v>410</v>
      </c>
      <c r="D94" s="7" t="s">
        <v>59</v>
      </c>
      <c r="E94" s="5" t="s">
        <v>531</v>
      </c>
    </row>
    <row r="95" spans="2:5" ht="15.75" thickBot="1" x14ac:dyDescent="0.3">
      <c r="B95" s="8" t="s">
        <v>532</v>
      </c>
      <c r="C95" s="35" t="s">
        <v>414</v>
      </c>
      <c r="D95" s="8" t="s">
        <v>424</v>
      </c>
      <c r="E95" s="44" t="s">
        <v>424</v>
      </c>
    </row>
    <row r="98" spans="2:2" x14ac:dyDescent="0.25">
      <c r="B98" s="73" t="s">
        <v>643</v>
      </c>
    </row>
    <row r="99" spans="2:2" x14ac:dyDescent="0.25">
      <c r="B99" s="73" t="s">
        <v>533</v>
      </c>
    </row>
    <row r="100" spans="2:2" x14ac:dyDescent="0.25">
      <c r="B100" s="73" t="s">
        <v>534</v>
      </c>
    </row>
  </sheetData>
  <mergeCells count="1">
    <mergeCell ref="L5:N5"/>
  </mergeCells>
  <pageMargins left="0.7" right="0.7" top="0.75" bottom="0.75" header="0.3" footer="0.3"/>
  <pageSetup paperSize="9" scale="4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workbookViewId="0">
      <selection activeCell="B4" sqref="B4:D19"/>
    </sheetView>
  </sheetViews>
  <sheetFormatPr defaultRowHeight="15" x14ac:dyDescent="0.25"/>
  <cols>
    <col min="2" max="2" width="13.7109375" customWidth="1"/>
    <col min="3" max="3" width="11.85546875" style="1" customWidth="1"/>
    <col min="4" max="4" width="12.5703125" style="1" customWidth="1"/>
  </cols>
  <sheetData>
    <row r="2" spans="2:4" x14ac:dyDescent="0.25">
      <c r="B2" t="s">
        <v>611</v>
      </c>
    </row>
    <row r="3" spans="2:4" ht="15.75" thickBot="1" x14ac:dyDescent="0.3">
      <c r="B3" s="122"/>
    </row>
    <row r="4" spans="2:4" x14ac:dyDescent="0.25">
      <c r="B4" s="90" t="s">
        <v>568</v>
      </c>
      <c r="C4" s="91" t="s">
        <v>673</v>
      </c>
      <c r="D4" s="165" t="s">
        <v>674</v>
      </c>
    </row>
    <row r="5" spans="2:4" x14ac:dyDescent="0.25">
      <c r="B5" s="61" t="s">
        <v>686</v>
      </c>
      <c r="C5" s="62" t="s">
        <v>240</v>
      </c>
      <c r="D5" s="63" t="s">
        <v>254</v>
      </c>
    </row>
    <row r="6" spans="2:4" x14ac:dyDescent="0.25">
      <c r="B6" s="61" t="s">
        <v>687</v>
      </c>
      <c r="C6" s="62" t="s">
        <v>241</v>
      </c>
      <c r="D6" s="63" t="s">
        <v>255</v>
      </c>
    </row>
    <row r="7" spans="2:4" x14ac:dyDescent="0.25">
      <c r="B7" s="61" t="s">
        <v>685</v>
      </c>
      <c r="C7" s="93" t="s">
        <v>242</v>
      </c>
      <c r="D7" s="63" t="s">
        <v>256</v>
      </c>
    </row>
    <row r="8" spans="2:4" x14ac:dyDescent="0.25">
      <c r="B8" s="61" t="s">
        <v>688</v>
      </c>
      <c r="C8" s="62" t="s">
        <v>243</v>
      </c>
      <c r="D8" s="63" t="s">
        <v>257</v>
      </c>
    </row>
    <row r="9" spans="2:4" x14ac:dyDescent="0.25">
      <c r="B9" s="61" t="s">
        <v>689</v>
      </c>
      <c r="C9" s="62" t="s">
        <v>244</v>
      </c>
      <c r="D9" s="63" t="s">
        <v>258</v>
      </c>
    </row>
    <row r="10" spans="2:4" x14ac:dyDescent="0.25">
      <c r="B10" s="61" t="s">
        <v>690</v>
      </c>
      <c r="C10" s="62" t="s">
        <v>245</v>
      </c>
      <c r="D10" s="63" t="s">
        <v>259</v>
      </c>
    </row>
    <row r="11" spans="2:4" ht="15.75" thickBot="1" x14ac:dyDescent="0.3">
      <c r="B11" s="61" t="s">
        <v>691</v>
      </c>
      <c r="C11" s="62" t="s">
        <v>246</v>
      </c>
      <c r="D11" s="63" t="s">
        <v>260</v>
      </c>
    </row>
    <row r="12" spans="2:4" x14ac:dyDescent="0.25">
      <c r="B12" s="90" t="s">
        <v>569</v>
      </c>
      <c r="C12" s="91" t="s">
        <v>675</v>
      </c>
      <c r="D12" s="92" t="s">
        <v>676</v>
      </c>
    </row>
    <row r="13" spans="2:4" x14ac:dyDescent="0.25">
      <c r="B13" s="61" t="s">
        <v>686</v>
      </c>
      <c r="C13" s="62" t="s">
        <v>247</v>
      </c>
      <c r="D13" s="63" t="s">
        <v>261</v>
      </c>
    </row>
    <row r="14" spans="2:4" x14ac:dyDescent="0.25">
      <c r="B14" s="61" t="s">
        <v>687</v>
      </c>
      <c r="C14" s="62" t="s">
        <v>248</v>
      </c>
      <c r="D14" s="94" t="s">
        <v>262</v>
      </c>
    </row>
    <row r="15" spans="2:4" x14ac:dyDescent="0.25">
      <c r="B15" s="61" t="s">
        <v>685</v>
      </c>
      <c r="C15" s="93" t="s">
        <v>249</v>
      </c>
      <c r="D15" s="63" t="s">
        <v>263</v>
      </c>
    </row>
    <row r="16" spans="2:4" x14ac:dyDescent="0.25">
      <c r="B16" s="61" t="s">
        <v>688</v>
      </c>
      <c r="C16" s="62" t="s">
        <v>250</v>
      </c>
      <c r="D16" s="63" t="s">
        <v>264</v>
      </c>
    </row>
    <row r="17" spans="2:4" x14ac:dyDescent="0.25">
      <c r="B17" s="61" t="s">
        <v>689</v>
      </c>
      <c r="C17" s="93" t="s">
        <v>251</v>
      </c>
      <c r="D17" s="94" t="s">
        <v>265</v>
      </c>
    </row>
    <row r="18" spans="2:4" x14ac:dyDescent="0.25">
      <c r="B18" s="61" t="s">
        <v>690</v>
      </c>
      <c r="C18" s="93" t="s">
        <v>252</v>
      </c>
      <c r="D18" s="94" t="s">
        <v>266</v>
      </c>
    </row>
    <row r="19" spans="2:4" x14ac:dyDescent="0.25">
      <c r="B19" s="61" t="s">
        <v>691</v>
      </c>
      <c r="C19" s="62" t="s">
        <v>253</v>
      </c>
      <c r="D19" s="63" t="s">
        <v>267</v>
      </c>
    </row>
    <row r="20" spans="2:4" x14ac:dyDescent="0.25">
      <c r="B20" t="s">
        <v>678</v>
      </c>
    </row>
    <row r="21" spans="2:4" x14ac:dyDescent="0.25">
      <c r="B21" s="144" t="s">
        <v>677</v>
      </c>
      <c r="C21" s="9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4"/>
  <sheetViews>
    <sheetView showGridLines="0" topLeftCell="A2" zoomScaleNormal="100" workbookViewId="0">
      <selection activeCell="B3" sqref="B3:J14"/>
    </sheetView>
  </sheetViews>
  <sheetFormatPr defaultRowHeight="15" x14ac:dyDescent="0.25"/>
  <cols>
    <col min="2" max="2" width="22.28515625" customWidth="1"/>
    <col min="3" max="3" width="12.5703125" customWidth="1"/>
    <col min="4" max="4" width="11.42578125" customWidth="1"/>
    <col min="5" max="5" width="12.7109375" customWidth="1"/>
    <col min="6" max="6" width="11" customWidth="1"/>
    <col min="7" max="7" width="12.42578125" customWidth="1"/>
  </cols>
  <sheetData>
    <row r="3" spans="2:7" ht="15.75" thickBot="1" x14ac:dyDescent="0.3">
      <c r="B3" s="3" t="s">
        <v>662</v>
      </c>
      <c r="C3" s="3"/>
      <c r="D3" s="3"/>
      <c r="E3" s="3"/>
      <c r="F3" s="3"/>
      <c r="G3" s="28"/>
    </row>
    <row r="4" spans="2:7" ht="15.75" thickBot="1" x14ac:dyDescent="0.3">
      <c r="B4" s="46" t="s">
        <v>151</v>
      </c>
      <c r="C4" s="46" t="s">
        <v>557</v>
      </c>
      <c r="D4" s="117"/>
      <c r="E4" s="73" t="s">
        <v>556</v>
      </c>
      <c r="F4" s="73"/>
      <c r="G4" s="84"/>
    </row>
    <row r="5" spans="2:7" ht="15.75" thickBot="1" x14ac:dyDescent="0.3">
      <c r="B5" s="8"/>
      <c r="C5" s="20" t="s">
        <v>7</v>
      </c>
      <c r="D5" s="118" t="s">
        <v>681</v>
      </c>
      <c r="E5" s="119" t="s">
        <v>676</v>
      </c>
      <c r="F5" s="120" t="s">
        <v>682</v>
      </c>
      <c r="G5" s="121" t="s">
        <v>683</v>
      </c>
    </row>
    <row r="6" spans="2:7" x14ac:dyDescent="0.25">
      <c r="B6" s="86" t="s">
        <v>686</v>
      </c>
      <c r="C6" s="145" t="s">
        <v>826</v>
      </c>
      <c r="D6" s="149" t="s">
        <v>224</v>
      </c>
      <c r="E6" s="152" t="s">
        <v>230</v>
      </c>
      <c r="F6" s="152" t="s">
        <v>236</v>
      </c>
      <c r="G6" s="154" t="s">
        <v>227</v>
      </c>
    </row>
    <row r="7" spans="2:7" x14ac:dyDescent="0.25">
      <c r="B7" s="61" t="s">
        <v>687</v>
      </c>
      <c r="C7" s="146" t="s">
        <v>235</v>
      </c>
      <c r="D7" s="150" t="s">
        <v>234</v>
      </c>
      <c r="E7" s="93" t="s">
        <v>234</v>
      </c>
      <c r="F7" s="93" t="s">
        <v>235</v>
      </c>
      <c r="G7" s="94" t="s">
        <v>235</v>
      </c>
    </row>
    <row r="8" spans="2:7" x14ac:dyDescent="0.25">
      <c r="B8" s="61" t="s">
        <v>685</v>
      </c>
      <c r="C8" s="88" t="s">
        <v>825</v>
      </c>
      <c r="D8" s="85" t="s">
        <v>225</v>
      </c>
      <c r="E8" s="93" t="s">
        <v>231</v>
      </c>
      <c r="F8" s="62" t="s">
        <v>237</v>
      </c>
      <c r="G8" s="63" t="s">
        <v>239</v>
      </c>
    </row>
    <row r="9" spans="2:7" x14ac:dyDescent="0.25">
      <c r="B9" s="61" t="s">
        <v>688</v>
      </c>
      <c r="C9" s="147" t="s">
        <v>235</v>
      </c>
      <c r="D9" s="150" t="s">
        <v>226</v>
      </c>
      <c r="E9" s="93" t="s">
        <v>232</v>
      </c>
      <c r="F9" s="93" t="s">
        <v>235</v>
      </c>
      <c r="G9" s="94" t="s">
        <v>235</v>
      </c>
    </row>
    <row r="10" spans="2:7" x14ac:dyDescent="0.25">
      <c r="B10" s="61" t="s">
        <v>729</v>
      </c>
      <c r="C10" s="147" t="s">
        <v>235</v>
      </c>
      <c r="D10" s="150" t="s">
        <v>227</v>
      </c>
      <c r="E10" s="93" t="s">
        <v>227</v>
      </c>
      <c r="F10" s="93" t="s">
        <v>238</v>
      </c>
      <c r="G10" s="94" t="s">
        <v>227</v>
      </c>
    </row>
    <row r="11" spans="2:7" x14ac:dyDescent="0.25">
      <c r="B11" s="61" t="s">
        <v>690</v>
      </c>
      <c r="C11" s="147" t="s">
        <v>235</v>
      </c>
      <c r="D11" s="150" t="s">
        <v>228</v>
      </c>
      <c r="E11" s="93" t="s">
        <v>234</v>
      </c>
      <c r="F11" s="93" t="s">
        <v>227</v>
      </c>
      <c r="G11" s="94" t="s">
        <v>235</v>
      </c>
    </row>
    <row r="12" spans="2:7" ht="15.75" thickBot="1" x14ac:dyDescent="0.3">
      <c r="B12" s="87" t="s">
        <v>691</v>
      </c>
      <c r="C12" s="148" t="s">
        <v>827</v>
      </c>
      <c r="D12" s="151" t="s">
        <v>229</v>
      </c>
      <c r="E12" s="153" t="s">
        <v>233</v>
      </c>
      <c r="F12" s="153" t="s">
        <v>228</v>
      </c>
      <c r="G12" s="155" t="s">
        <v>226</v>
      </c>
    </row>
    <row r="13" spans="2:7" x14ac:dyDescent="0.25">
      <c r="B13" t="s">
        <v>570</v>
      </c>
    </row>
    <row r="14" spans="2:7" x14ac:dyDescent="0.25">
      <c r="B14" s="144" t="s">
        <v>663</v>
      </c>
      <c r="C14" s="156" t="s">
        <v>664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14"/>
  <sheetViews>
    <sheetView showGridLines="0" workbookViewId="0">
      <selection activeCell="D17" sqref="D17"/>
    </sheetView>
  </sheetViews>
  <sheetFormatPr defaultRowHeight="15" x14ac:dyDescent="0.25"/>
  <cols>
    <col min="3" max="3" width="16.28515625" customWidth="1"/>
    <col min="5" max="5" width="20.7109375" customWidth="1"/>
    <col min="6" max="6" width="33.28515625" customWidth="1"/>
  </cols>
  <sheetData>
    <row r="4" spans="2:6" x14ac:dyDescent="0.25">
      <c r="C4" s="99" t="s">
        <v>612</v>
      </c>
      <c r="D4" s="100"/>
      <c r="E4" s="100"/>
      <c r="F4" s="100"/>
    </row>
    <row r="5" spans="2:6" x14ac:dyDescent="0.25">
      <c r="B5" s="102"/>
      <c r="C5" s="107" t="s">
        <v>574</v>
      </c>
      <c r="D5" s="108" t="s">
        <v>597</v>
      </c>
      <c r="E5" s="108" t="s">
        <v>575</v>
      </c>
      <c r="F5" s="108" t="s">
        <v>576</v>
      </c>
    </row>
    <row r="6" spans="2:6" x14ac:dyDescent="0.25">
      <c r="B6" s="102"/>
      <c r="C6" s="105" t="s">
        <v>721</v>
      </c>
      <c r="D6" s="102" t="s">
        <v>596</v>
      </c>
      <c r="E6" s="101" t="s">
        <v>587</v>
      </c>
      <c r="F6" s="101" t="s">
        <v>586</v>
      </c>
    </row>
    <row r="7" spans="2:6" x14ac:dyDescent="0.25">
      <c r="B7" s="102"/>
      <c r="C7" s="105" t="s">
        <v>722</v>
      </c>
      <c r="D7" s="102" t="s">
        <v>601</v>
      </c>
      <c r="E7" s="101" t="s">
        <v>585</v>
      </c>
      <c r="F7" s="109" t="s">
        <v>584</v>
      </c>
    </row>
    <row r="8" spans="2:6" x14ac:dyDescent="0.25">
      <c r="B8" s="102"/>
      <c r="C8" s="105" t="s">
        <v>723</v>
      </c>
      <c r="D8" s="102" t="s">
        <v>600</v>
      </c>
      <c r="E8" s="109" t="s">
        <v>599</v>
      </c>
      <c r="F8" s="101" t="s">
        <v>588</v>
      </c>
    </row>
    <row r="9" spans="2:6" x14ac:dyDescent="0.25">
      <c r="B9" s="102"/>
      <c r="C9" s="105" t="s">
        <v>724</v>
      </c>
      <c r="D9" s="102" t="s">
        <v>579</v>
      </c>
      <c r="E9" s="101" t="s">
        <v>578</v>
      </c>
      <c r="F9" s="101" t="s">
        <v>577</v>
      </c>
    </row>
    <row r="10" spans="2:6" x14ac:dyDescent="0.25">
      <c r="B10" s="102"/>
      <c r="C10" s="105" t="s">
        <v>725</v>
      </c>
      <c r="D10" s="102" t="s">
        <v>598</v>
      </c>
      <c r="E10" s="109" t="s">
        <v>581</v>
      </c>
      <c r="F10" s="101" t="s">
        <v>580</v>
      </c>
    </row>
    <row r="11" spans="2:6" x14ac:dyDescent="0.25">
      <c r="B11" s="102"/>
      <c r="C11" s="105" t="s">
        <v>726</v>
      </c>
      <c r="D11" s="102" t="s">
        <v>592</v>
      </c>
      <c r="E11" s="101" t="s">
        <v>590</v>
      </c>
      <c r="F11" s="101" t="s">
        <v>589</v>
      </c>
    </row>
    <row r="12" spans="2:6" x14ac:dyDescent="0.25">
      <c r="B12" s="102"/>
      <c r="C12" s="105" t="s">
        <v>727</v>
      </c>
      <c r="D12" s="102" t="s">
        <v>595</v>
      </c>
      <c r="E12" s="101" t="s">
        <v>582</v>
      </c>
      <c r="F12" s="101" t="s">
        <v>583</v>
      </c>
    </row>
    <row r="13" spans="2:6" x14ac:dyDescent="0.25">
      <c r="B13" s="102"/>
      <c r="C13" s="106" t="s">
        <v>728</v>
      </c>
      <c r="D13" s="104" t="s">
        <v>591</v>
      </c>
      <c r="E13" s="103" t="s">
        <v>593</v>
      </c>
      <c r="F13" s="103" t="s">
        <v>594</v>
      </c>
    </row>
    <row r="14" spans="2:6" x14ac:dyDescent="0.25">
      <c r="C14" s="110" t="s">
        <v>602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15"/>
  <sheetViews>
    <sheetView showGridLines="0" workbookViewId="0">
      <selection activeCell="C4" sqref="C4:P15"/>
    </sheetView>
  </sheetViews>
  <sheetFormatPr defaultRowHeight="15" x14ac:dyDescent="0.25"/>
  <cols>
    <col min="2" max="2" width="7.85546875" customWidth="1"/>
    <col min="3" max="3" width="11.5703125" customWidth="1"/>
    <col min="4" max="4" width="9.85546875" customWidth="1"/>
    <col min="5" max="5" width="13.140625" customWidth="1"/>
    <col min="8" max="8" width="13.85546875" customWidth="1"/>
    <col min="11" max="11" width="12.5703125" customWidth="1"/>
    <col min="14" max="14" width="12.42578125" customWidth="1"/>
  </cols>
  <sheetData>
    <row r="4" spans="3:15" ht="15.75" thickBot="1" x14ac:dyDescent="0.3">
      <c r="C4" t="s">
        <v>613</v>
      </c>
    </row>
    <row r="5" spans="3:15" ht="15.75" thickBot="1" x14ac:dyDescent="0.3">
      <c r="C5" s="115" t="s">
        <v>610</v>
      </c>
      <c r="D5" s="222" t="s">
        <v>603</v>
      </c>
      <c r="E5" s="222"/>
      <c r="F5" s="222"/>
      <c r="G5" s="222" t="s">
        <v>607</v>
      </c>
      <c r="H5" s="222"/>
      <c r="I5" s="222"/>
      <c r="J5" s="222" t="s">
        <v>608</v>
      </c>
      <c r="K5" s="222"/>
      <c r="L5" s="222"/>
      <c r="M5" s="222" t="s">
        <v>609</v>
      </c>
      <c r="N5" s="222"/>
      <c r="O5" s="223"/>
    </row>
    <row r="6" spans="3:15" x14ac:dyDescent="0.25">
      <c r="C6" s="113"/>
      <c r="D6" s="116" t="s">
        <v>604</v>
      </c>
      <c r="E6" s="116" t="s">
        <v>147</v>
      </c>
      <c r="F6" s="116" t="s">
        <v>605</v>
      </c>
      <c r="G6" s="116" t="s">
        <v>604</v>
      </c>
      <c r="H6" s="116" t="s">
        <v>147</v>
      </c>
      <c r="I6" s="116" t="s">
        <v>605</v>
      </c>
      <c r="J6" s="116" t="s">
        <v>604</v>
      </c>
      <c r="K6" s="116" t="s">
        <v>147</v>
      </c>
      <c r="L6" s="116" t="s">
        <v>605</v>
      </c>
      <c r="M6" s="116" t="s">
        <v>604</v>
      </c>
      <c r="N6" s="116" t="s">
        <v>147</v>
      </c>
      <c r="O6" s="96" t="s">
        <v>605</v>
      </c>
    </row>
    <row r="7" spans="3:15" x14ac:dyDescent="0.25">
      <c r="C7" s="61" t="s">
        <v>686</v>
      </c>
      <c r="D7" s="111" t="s">
        <v>730</v>
      </c>
      <c r="E7" s="53" t="s">
        <v>738</v>
      </c>
      <c r="F7" s="53" t="s">
        <v>746</v>
      </c>
      <c r="G7" s="53" t="s">
        <v>754</v>
      </c>
      <c r="H7" s="53" t="s">
        <v>762</v>
      </c>
      <c r="I7" s="53" t="s">
        <v>770</v>
      </c>
      <c r="J7" s="53" t="s">
        <v>778</v>
      </c>
      <c r="K7" s="53" t="s">
        <v>786</v>
      </c>
      <c r="L7" s="53" t="s">
        <v>794</v>
      </c>
      <c r="M7" s="53" t="s">
        <v>802</v>
      </c>
      <c r="N7" s="53" t="s">
        <v>810</v>
      </c>
      <c r="O7" s="96" t="s">
        <v>817</v>
      </c>
    </row>
    <row r="8" spans="3:15" x14ac:dyDescent="0.25">
      <c r="C8" s="61" t="s">
        <v>687</v>
      </c>
      <c r="D8" s="53" t="s">
        <v>731</v>
      </c>
      <c r="E8" s="53" t="s">
        <v>739</v>
      </c>
      <c r="F8" s="53" t="s">
        <v>747</v>
      </c>
      <c r="G8" s="53" t="s">
        <v>755</v>
      </c>
      <c r="H8" s="53" t="s">
        <v>763</v>
      </c>
      <c r="I8" s="53" t="s">
        <v>771</v>
      </c>
      <c r="J8" s="53" t="s">
        <v>779</v>
      </c>
      <c r="K8" s="53" t="s">
        <v>787</v>
      </c>
      <c r="L8" s="53" t="s">
        <v>795</v>
      </c>
      <c r="M8" s="53" t="s">
        <v>803</v>
      </c>
      <c r="N8" s="53" t="s">
        <v>811</v>
      </c>
      <c r="O8" s="96" t="s">
        <v>818</v>
      </c>
    </row>
    <row r="9" spans="3:15" x14ac:dyDescent="0.25">
      <c r="C9" s="61" t="s">
        <v>685</v>
      </c>
      <c r="D9" s="53" t="s">
        <v>732</v>
      </c>
      <c r="E9" s="53" t="s">
        <v>740</v>
      </c>
      <c r="F9" s="53" t="s">
        <v>748</v>
      </c>
      <c r="G9" s="53" t="s">
        <v>756</v>
      </c>
      <c r="H9" s="53" t="s">
        <v>764</v>
      </c>
      <c r="I9" s="53" t="s">
        <v>772</v>
      </c>
      <c r="J9" s="53" t="s">
        <v>780</v>
      </c>
      <c r="K9" s="53" t="s">
        <v>788</v>
      </c>
      <c r="L9" s="53" t="s">
        <v>796</v>
      </c>
      <c r="M9" s="53" t="s">
        <v>804</v>
      </c>
      <c r="N9" s="53" t="s">
        <v>812</v>
      </c>
      <c r="O9" s="96" t="s">
        <v>819</v>
      </c>
    </row>
    <row r="10" spans="3:15" x14ac:dyDescent="0.25">
      <c r="C10" s="61" t="s">
        <v>688</v>
      </c>
      <c r="D10" s="53" t="s">
        <v>733</v>
      </c>
      <c r="E10" s="53" t="s">
        <v>741</v>
      </c>
      <c r="F10" s="53" t="s">
        <v>749</v>
      </c>
      <c r="G10" s="111" t="s">
        <v>757</v>
      </c>
      <c r="H10" s="53" t="s">
        <v>765</v>
      </c>
      <c r="I10" s="111" t="s">
        <v>773</v>
      </c>
      <c r="J10" s="53" t="s">
        <v>781</v>
      </c>
      <c r="K10" s="53" t="s">
        <v>789</v>
      </c>
      <c r="L10" s="111" t="s">
        <v>797</v>
      </c>
      <c r="M10" s="53" t="s">
        <v>805</v>
      </c>
      <c r="N10" s="53" t="s">
        <v>813</v>
      </c>
      <c r="O10" s="96" t="s">
        <v>820</v>
      </c>
    </row>
    <row r="11" spans="3:15" x14ac:dyDescent="0.25">
      <c r="C11" s="61" t="s">
        <v>689</v>
      </c>
      <c r="D11" s="53" t="s">
        <v>734</v>
      </c>
      <c r="E11" s="53" t="s">
        <v>742</v>
      </c>
      <c r="F11" s="53" t="s">
        <v>750</v>
      </c>
      <c r="G11" s="53" t="s">
        <v>758</v>
      </c>
      <c r="H11" s="53" t="s">
        <v>766</v>
      </c>
      <c r="I11" s="53" t="s">
        <v>774</v>
      </c>
      <c r="J11" s="53" t="s">
        <v>782</v>
      </c>
      <c r="K11" s="53" t="s">
        <v>790</v>
      </c>
      <c r="L11" s="53" t="s">
        <v>798</v>
      </c>
      <c r="M11" s="53" t="s">
        <v>806</v>
      </c>
      <c r="N11" s="53" t="s">
        <v>606</v>
      </c>
      <c r="O11" s="96" t="s">
        <v>821</v>
      </c>
    </row>
    <row r="12" spans="3:15" x14ac:dyDescent="0.25">
      <c r="C12" s="61" t="s">
        <v>690</v>
      </c>
      <c r="D12" s="53" t="s">
        <v>735</v>
      </c>
      <c r="E12" s="53" t="s">
        <v>743</v>
      </c>
      <c r="F12" s="53" t="s">
        <v>751</v>
      </c>
      <c r="G12" s="53" t="s">
        <v>759</v>
      </c>
      <c r="H12" s="53" t="s">
        <v>767</v>
      </c>
      <c r="I12" s="111" t="s">
        <v>775</v>
      </c>
      <c r="J12" s="53" t="s">
        <v>783</v>
      </c>
      <c r="K12" s="53" t="s">
        <v>791</v>
      </c>
      <c r="L12" s="53" t="s">
        <v>799</v>
      </c>
      <c r="M12" s="53" t="s">
        <v>807</v>
      </c>
      <c r="N12" s="53" t="s">
        <v>814</v>
      </c>
      <c r="O12" s="96" t="s">
        <v>822</v>
      </c>
    </row>
    <row r="13" spans="3:15" x14ac:dyDescent="0.25">
      <c r="C13" s="61" t="s">
        <v>691</v>
      </c>
      <c r="D13" s="53" t="s">
        <v>736</v>
      </c>
      <c r="E13" s="53" t="s">
        <v>744</v>
      </c>
      <c r="F13" s="53" t="s">
        <v>752</v>
      </c>
      <c r="G13" s="53" t="s">
        <v>760</v>
      </c>
      <c r="H13" s="53" t="s">
        <v>768</v>
      </c>
      <c r="I13" s="111" t="s">
        <v>776</v>
      </c>
      <c r="J13" s="53" t="s">
        <v>784</v>
      </c>
      <c r="K13" s="53" t="s">
        <v>792</v>
      </c>
      <c r="L13" s="111" t="s">
        <v>800</v>
      </c>
      <c r="M13" s="53" t="s">
        <v>808</v>
      </c>
      <c r="N13" s="53" t="s">
        <v>815</v>
      </c>
      <c r="O13" s="96" t="s">
        <v>823</v>
      </c>
    </row>
    <row r="14" spans="3:15" ht="15.75" thickBot="1" x14ac:dyDescent="0.3">
      <c r="C14" s="114" t="s">
        <v>692</v>
      </c>
      <c r="D14" s="97" t="s">
        <v>737</v>
      </c>
      <c r="E14" s="97" t="s">
        <v>745</v>
      </c>
      <c r="F14" s="97" t="s">
        <v>753</v>
      </c>
      <c r="G14" s="97" t="s">
        <v>761</v>
      </c>
      <c r="H14" s="97" t="s">
        <v>769</v>
      </c>
      <c r="I14" s="112" t="s">
        <v>777</v>
      </c>
      <c r="J14" s="97" t="s">
        <v>785</v>
      </c>
      <c r="K14" s="97" t="s">
        <v>793</v>
      </c>
      <c r="L14" s="112" t="s">
        <v>801</v>
      </c>
      <c r="M14" s="97" t="s">
        <v>809</v>
      </c>
      <c r="N14" s="97" t="s">
        <v>816</v>
      </c>
      <c r="O14" s="98" t="s">
        <v>824</v>
      </c>
    </row>
    <row r="15" spans="3:15" x14ac:dyDescent="0.25">
      <c r="C15" s="157" t="s">
        <v>684</v>
      </c>
    </row>
  </sheetData>
  <mergeCells count="4">
    <mergeCell ref="D5:F5"/>
    <mergeCell ref="G5:I5"/>
    <mergeCell ref="J5:L5"/>
    <mergeCell ref="M5:O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Tab.4</vt:lpstr>
      <vt:lpstr>Tab.1</vt:lpstr>
      <vt:lpstr>Tab.3</vt:lpstr>
      <vt:lpstr>Tab.6</vt:lpstr>
      <vt:lpstr>Supl. Table S1,S3,S5</vt:lpstr>
      <vt:lpstr>Tab.2</vt:lpstr>
      <vt:lpstr>Tab. 5</vt:lpstr>
      <vt:lpstr>Suplemental Table S2</vt:lpstr>
      <vt:lpstr>Supplemental Table S4</vt:lpstr>
      <vt:lpstr>Supplemental Data File SF1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Zglińska-Pietrzak</dc:creator>
  <cp:lastModifiedBy>BioRad</cp:lastModifiedBy>
  <cp:lastPrinted>2019-08-23T09:21:37Z</cp:lastPrinted>
  <dcterms:created xsi:type="dcterms:W3CDTF">2019-03-13T20:30:03Z</dcterms:created>
  <dcterms:modified xsi:type="dcterms:W3CDTF">2019-10-09T06:38:16Z</dcterms:modified>
</cp:coreProperties>
</file>