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Dropbox\Saját dolgok\NMNAT\Cikkábrák\Cancers\Revision\"/>
    </mc:Choice>
  </mc:AlternateContent>
  <bookViews>
    <workbookView xWindow="0" yWindow="0" windowWidth="28800" windowHeight="118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8" i="1"/>
  <c r="F23" i="1" l="1"/>
  <c r="F19" i="1"/>
  <c r="F22" i="1"/>
  <c r="F18" i="1"/>
  <c r="F17" i="1"/>
  <c r="H17" i="1" s="1"/>
  <c r="F21" i="1"/>
  <c r="G22" i="1" l="1"/>
  <c r="G19" i="1"/>
  <c r="G21" i="1"/>
  <c r="G23" i="1"/>
  <c r="I24" i="1" l="1"/>
  <c r="I17" i="1"/>
  <c r="J17" i="1"/>
  <c r="I21" i="1"/>
  <c r="J21" i="1"/>
</calcChain>
</file>

<file path=xl/sharedStrings.xml><?xml version="1.0" encoding="utf-8"?>
<sst xmlns="http://schemas.openxmlformats.org/spreadsheetml/2006/main" count="20" uniqueCount="17">
  <si>
    <t>CTL</t>
  </si>
  <si>
    <t>Cisp</t>
  </si>
  <si>
    <t>NMNAT1/actin</t>
  </si>
  <si>
    <t>ctl</t>
  </si>
  <si>
    <t>cisp</t>
  </si>
  <si>
    <t>exp1</t>
  </si>
  <si>
    <t>exp2</t>
  </si>
  <si>
    <t>exp3</t>
  </si>
  <si>
    <t>min</t>
  </si>
  <si>
    <t>max</t>
  </si>
  <si>
    <t>actin density mean</t>
  </si>
  <si>
    <t>NMNAT1 density mean</t>
  </si>
  <si>
    <t>CISPLATIN</t>
  </si>
  <si>
    <t>Average</t>
  </si>
  <si>
    <t>SEM</t>
  </si>
  <si>
    <t>EXP1</t>
  </si>
  <si>
    <t>actin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</si>
</sst>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(Munka1!$J$17,Munka1!$J$21)</c:f>
                <c:numCache>
                  <c:formatCode>General</c:formatCode>
                  <c:ptCount val="2"/>
                  <c:pt idx="0">
                    <c:v>5.771727514681204E-2</c:v>
                  </c:pt>
                  <c:pt idx="1">
                    <c:v>0.23181442589525411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(Munka1!$E$17,Munka1!$E$21)</c:f>
              <c:strCache>
                <c:ptCount val="2"/>
                <c:pt idx="0">
                  <c:v>CTL</c:v>
                </c:pt>
                <c:pt idx="1">
                  <c:v>CISPLATIN</c:v>
                </c:pt>
              </c:strCache>
            </c:strRef>
          </c:cat>
          <c:val>
            <c:numRef>
              <c:f>(Munka1!$I$17,Munka1!$I$21)</c:f>
              <c:numCache>
                <c:formatCode>General</c:formatCode>
                <c:ptCount val="2"/>
                <c:pt idx="0">
                  <c:v>1.0000000000000002</c:v>
                </c:pt>
                <c:pt idx="1">
                  <c:v>1.9923941868171535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3730704"/>
        <c:axId val="-893731792"/>
      </c:barChart>
      <c:catAx>
        <c:axId val="-89373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-893731792"/>
        <c:crosses val="autoZero"/>
        <c:auto val="1"/>
        <c:lblAlgn val="ctr"/>
        <c:lblOffset val="100"/>
        <c:noMultiLvlLbl val="0"/>
      </c:catAx>
      <c:valAx>
        <c:axId val="-893731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RELATIVE DENSITY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-893730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2</xdr:row>
      <xdr:rowOff>0</xdr:rowOff>
    </xdr:from>
    <xdr:to>
      <xdr:col>25</xdr:col>
      <xdr:colOff>384504</xdr:colOff>
      <xdr:row>34</xdr:row>
      <xdr:rowOff>31011</xdr:rowOff>
    </xdr:to>
    <xdr:pic>
      <xdr:nvPicPr>
        <xdr:cNvPr id="13" name="Kép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63200" y="381000"/>
          <a:ext cx="5261304" cy="6127011"/>
        </a:xfrm>
        <a:prstGeom prst="rect">
          <a:avLst/>
        </a:prstGeom>
      </xdr:spPr>
    </xdr:pic>
    <xdr:clientData/>
  </xdr:twoCellAnchor>
  <xdr:twoCellAnchor>
    <xdr:from>
      <xdr:col>5</xdr:col>
      <xdr:colOff>361950</xdr:colOff>
      <xdr:row>26</xdr:row>
      <xdr:rowOff>0</xdr:rowOff>
    </xdr:from>
    <xdr:to>
      <xdr:col>10</xdr:col>
      <xdr:colOff>171450</xdr:colOff>
      <xdr:row>41</xdr:row>
      <xdr:rowOff>185737</xdr:rowOff>
    </xdr:to>
    <xdr:graphicFrame macro="">
      <xdr:nvGraphicFramePr>
        <xdr:cNvPr id="14" name="Diagra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47625</xdr:colOff>
      <xdr:row>26</xdr:row>
      <xdr:rowOff>104775</xdr:rowOff>
    </xdr:from>
    <xdr:to>
      <xdr:col>9</xdr:col>
      <xdr:colOff>342900</xdr:colOff>
      <xdr:row>28</xdr:row>
      <xdr:rowOff>9525</xdr:rowOff>
    </xdr:to>
    <xdr:sp macro="" textlink="">
      <xdr:nvSpPr>
        <xdr:cNvPr id="2" name="Szövegdoboz 1"/>
        <xdr:cNvSpPr txBox="1"/>
      </xdr:nvSpPr>
      <xdr:spPr>
        <a:xfrm>
          <a:off x="5534025" y="5057775"/>
          <a:ext cx="2952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100"/>
            <a:t>*</a:t>
          </a:r>
        </a:p>
      </xdr:txBody>
    </xdr:sp>
    <xdr:clientData/>
  </xdr:twoCellAnchor>
  <xdr:twoCellAnchor editAs="oneCell">
    <xdr:from>
      <xdr:col>19</xdr:col>
      <xdr:colOff>101749</xdr:colOff>
      <xdr:row>43</xdr:row>
      <xdr:rowOff>76200</xdr:rowOff>
    </xdr:from>
    <xdr:to>
      <xdr:col>20</xdr:col>
      <xdr:colOff>152400</xdr:colOff>
      <xdr:row>44</xdr:row>
      <xdr:rowOff>161247</xdr:rowOff>
    </xdr:to>
    <xdr:pic>
      <xdr:nvPicPr>
        <xdr:cNvPr id="6" name="Kép 5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50432" t="-11233" b="-1"/>
        <a:stretch/>
      </xdr:blipFill>
      <xdr:spPr>
        <a:xfrm rot="10800000" flipV="1">
          <a:off x="11684149" y="8267700"/>
          <a:ext cx="660251" cy="275547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41</xdr:row>
      <xdr:rowOff>14606</xdr:rowOff>
    </xdr:from>
    <xdr:to>
      <xdr:col>19</xdr:col>
      <xdr:colOff>19522</xdr:colOff>
      <xdr:row>42</xdr:row>
      <xdr:rowOff>147757</xdr:rowOff>
    </xdr:to>
    <xdr:sp macro="" textlink="">
      <xdr:nvSpPr>
        <xdr:cNvPr id="19" name="Szövegdoboz 13"/>
        <xdr:cNvSpPr txBox="1"/>
      </xdr:nvSpPr>
      <xdr:spPr>
        <a:xfrm>
          <a:off x="10972800" y="7825106"/>
          <a:ext cx="629122" cy="32365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hu-HU"/>
          </a:defPPr>
          <a:lvl1pPr marL="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1pPr>
          <a:lvl2pPr marL="4572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2pPr>
          <a:lvl3pPr marL="9144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3pPr>
          <a:lvl4pPr marL="13716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4pPr>
          <a:lvl5pPr marL="18288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5pPr>
          <a:lvl6pPr marL="22860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6pPr>
          <a:lvl7pPr marL="27432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7pPr>
          <a:lvl8pPr marL="32004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8pPr>
          <a:lvl9pPr marL="36576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9pPr>
        </a:lstStyle>
        <a:p>
          <a:r>
            <a:rPr lang="hu-HU" sz="135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25</a:t>
          </a:r>
        </a:p>
      </xdr:txBody>
    </xdr:sp>
    <xdr:clientData/>
  </xdr:twoCellAnchor>
  <xdr:twoCellAnchor>
    <xdr:from>
      <xdr:col>18</xdr:col>
      <xdr:colOff>0</xdr:colOff>
      <xdr:row>39</xdr:row>
      <xdr:rowOff>55939</xdr:rowOff>
    </xdr:from>
    <xdr:to>
      <xdr:col>19</xdr:col>
      <xdr:colOff>19522</xdr:colOff>
      <xdr:row>40</xdr:row>
      <xdr:rowOff>189090</xdr:rowOff>
    </xdr:to>
    <xdr:sp macro="" textlink="">
      <xdr:nvSpPr>
        <xdr:cNvPr id="20" name="Szövegdoboz 14"/>
        <xdr:cNvSpPr txBox="1"/>
      </xdr:nvSpPr>
      <xdr:spPr>
        <a:xfrm>
          <a:off x="10972800" y="7485439"/>
          <a:ext cx="629122" cy="32365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hu-HU"/>
          </a:defPPr>
          <a:lvl1pPr marL="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1pPr>
          <a:lvl2pPr marL="4572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2pPr>
          <a:lvl3pPr marL="9144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3pPr>
          <a:lvl4pPr marL="13716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4pPr>
          <a:lvl5pPr marL="18288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5pPr>
          <a:lvl6pPr marL="22860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6pPr>
          <a:lvl7pPr marL="27432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7pPr>
          <a:lvl8pPr marL="32004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8pPr>
          <a:lvl9pPr marL="3657600" algn="l" defTabSz="914400" rtl="0" eaLnBrk="1" latinLnBrk="0" hangingPunct="1">
            <a:defRPr sz="1800" kern="1200">
              <a:solidFill>
                <a:sysClr val="window" lastClr="FFFFFF"/>
              </a:solidFill>
              <a:latin typeface="Century Gothic" panose="020B0502020202020204"/>
            </a:defRPr>
          </a:lvl9pPr>
        </a:lstStyle>
        <a:p>
          <a:r>
            <a:rPr lang="hu-HU" sz="135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35</a:t>
          </a:r>
        </a:p>
      </xdr:txBody>
    </xdr:sp>
    <xdr:clientData/>
  </xdr:twoCellAnchor>
  <xdr:twoCellAnchor editAs="oneCell">
    <xdr:from>
      <xdr:col>19</xdr:col>
      <xdr:colOff>142871</xdr:colOff>
      <xdr:row>38</xdr:row>
      <xdr:rowOff>9525</xdr:rowOff>
    </xdr:from>
    <xdr:to>
      <xdr:col>20</xdr:col>
      <xdr:colOff>142875</xdr:colOff>
      <xdr:row>42</xdr:row>
      <xdr:rowOff>171450</xdr:rowOff>
    </xdr:to>
    <xdr:pic>
      <xdr:nvPicPr>
        <xdr:cNvPr id="21" name="Kép 20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39477" t="42823" r="35466" b="41257"/>
        <a:stretch/>
      </xdr:blipFill>
      <xdr:spPr>
        <a:xfrm flipH="1">
          <a:off x="11725271" y="7248525"/>
          <a:ext cx="609604" cy="923925"/>
        </a:xfrm>
        <a:prstGeom prst="rect">
          <a:avLst/>
        </a:prstGeom>
      </xdr:spPr>
    </xdr:pic>
    <xdr:clientData/>
  </xdr:twoCellAnchor>
  <xdr:twoCellAnchor>
    <xdr:from>
      <xdr:col>18</xdr:col>
      <xdr:colOff>415447</xdr:colOff>
      <xdr:row>40</xdr:row>
      <xdr:rowOff>61252</xdr:rowOff>
    </xdr:from>
    <xdr:to>
      <xdr:col>19</xdr:col>
      <xdr:colOff>71258</xdr:colOff>
      <xdr:row>40</xdr:row>
      <xdr:rowOff>61252</xdr:rowOff>
    </xdr:to>
    <xdr:cxnSp macro="">
      <xdr:nvCxnSpPr>
        <xdr:cNvPr id="22" name="Egyenes összekötő 21"/>
        <xdr:cNvCxnSpPr/>
      </xdr:nvCxnSpPr>
      <xdr:spPr>
        <a:xfrm>
          <a:off x="11388247" y="7681252"/>
          <a:ext cx="265411" cy="0"/>
        </a:xfrm>
        <a:prstGeom prst="line">
          <a:avLst/>
        </a:prstGeom>
        <a:noFill/>
        <a:ln w="34925" cap="flat" cmpd="sng" algn="ctr">
          <a:solidFill>
            <a:sysClr val="windowText" lastClr="000000"/>
          </a:solidFill>
          <a:prstDash val="solid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412991</xdr:colOff>
      <xdr:row>41</xdr:row>
      <xdr:rowOff>177584</xdr:rowOff>
    </xdr:from>
    <xdr:to>
      <xdr:col>19</xdr:col>
      <xdr:colOff>68802</xdr:colOff>
      <xdr:row>41</xdr:row>
      <xdr:rowOff>177584</xdr:rowOff>
    </xdr:to>
    <xdr:cxnSp macro="">
      <xdr:nvCxnSpPr>
        <xdr:cNvPr id="23" name="Egyenes összekötő 22"/>
        <xdr:cNvCxnSpPr/>
      </xdr:nvCxnSpPr>
      <xdr:spPr>
        <a:xfrm>
          <a:off x="11385791" y="7988084"/>
          <a:ext cx="265411" cy="0"/>
        </a:xfrm>
        <a:prstGeom prst="line">
          <a:avLst/>
        </a:prstGeom>
        <a:noFill/>
        <a:ln w="34925" cap="flat" cmpd="sng" algn="ctr">
          <a:solidFill>
            <a:sysClr val="windowText" lastClr="000000"/>
          </a:solidFill>
          <a:prstDash val="solid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3:V45"/>
  <sheetViews>
    <sheetView tabSelected="1" topLeftCell="A13" workbookViewId="0">
      <selection activeCell="P42" sqref="P42"/>
    </sheetView>
  </sheetViews>
  <sheetFormatPr defaultRowHeight="15" x14ac:dyDescent="0.25"/>
  <sheetData>
    <row r="3" spans="2:14" x14ac:dyDescent="0.25">
      <c r="F3" t="s">
        <v>10</v>
      </c>
      <c r="G3" t="s">
        <v>8</v>
      </c>
      <c r="H3" t="s">
        <v>9</v>
      </c>
      <c r="L3" t="s">
        <v>11</v>
      </c>
      <c r="M3" t="s">
        <v>8</v>
      </c>
      <c r="N3" t="s">
        <v>9</v>
      </c>
    </row>
    <row r="4" spans="2:14" x14ac:dyDescent="0.25">
      <c r="B4" t="s">
        <v>5</v>
      </c>
      <c r="F4">
        <v>97.063999999999993</v>
      </c>
      <c r="G4">
        <v>7</v>
      </c>
      <c r="H4">
        <v>199</v>
      </c>
      <c r="J4">
        <v>1</v>
      </c>
      <c r="K4">
        <v>375</v>
      </c>
      <c r="L4">
        <v>35.671999999999997</v>
      </c>
      <c r="M4">
        <v>3</v>
      </c>
      <c r="N4">
        <v>88</v>
      </c>
    </row>
    <row r="5" spans="2:14" x14ac:dyDescent="0.25">
      <c r="F5">
        <v>92.076999999999998</v>
      </c>
      <c r="G5">
        <v>12</v>
      </c>
      <c r="H5">
        <v>202</v>
      </c>
      <c r="J5">
        <v>2</v>
      </c>
      <c r="K5">
        <v>375</v>
      </c>
      <c r="L5">
        <v>86.340999999999994</v>
      </c>
      <c r="M5">
        <v>0</v>
      </c>
      <c r="N5">
        <v>255</v>
      </c>
    </row>
    <row r="6" spans="2:14" x14ac:dyDescent="0.25">
      <c r="B6" t="s">
        <v>6</v>
      </c>
      <c r="C6" t="s">
        <v>1</v>
      </c>
      <c r="F6">
        <v>159.31899999999999</v>
      </c>
      <c r="G6">
        <v>19</v>
      </c>
      <c r="H6">
        <v>252</v>
      </c>
      <c r="J6">
        <v>5</v>
      </c>
      <c r="K6">
        <v>1121</v>
      </c>
      <c r="L6">
        <v>99.313999999999993</v>
      </c>
      <c r="M6">
        <v>25</v>
      </c>
      <c r="N6">
        <v>247</v>
      </c>
    </row>
    <row r="7" spans="2:14" x14ac:dyDescent="0.25">
      <c r="C7" t="s">
        <v>3</v>
      </c>
      <c r="F7">
        <v>138.04</v>
      </c>
      <c r="G7">
        <v>26</v>
      </c>
      <c r="H7">
        <v>251</v>
      </c>
      <c r="J7">
        <v>6</v>
      </c>
      <c r="K7">
        <v>1121</v>
      </c>
      <c r="L7">
        <v>61.658999999999999</v>
      </c>
      <c r="M7">
        <v>24</v>
      </c>
      <c r="N7">
        <v>138</v>
      </c>
    </row>
    <row r="8" spans="2:14" x14ac:dyDescent="0.25">
      <c r="B8" t="s">
        <v>7</v>
      </c>
      <c r="C8" t="s">
        <v>4</v>
      </c>
      <c r="F8">
        <v>189.2</v>
      </c>
      <c r="G8">
        <v>29</v>
      </c>
      <c r="H8">
        <v>255</v>
      </c>
      <c r="J8">
        <v>7</v>
      </c>
      <c r="K8">
        <v>1121</v>
      </c>
      <c r="L8">
        <v>160.184</v>
      </c>
      <c r="M8">
        <v>27</v>
      </c>
      <c r="N8">
        <v>255</v>
      </c>
    </row>
    <row r="9" spans="2:14" x14ac:dyDescent="0.25">
      <c r="C9" t="s">
        <v>3</v>
      </c>
      <c r="F9">
        <v>158.637</v>
      </c>
      <c r="G9">
        <v>24</v>
      </c>
      <c r="H9">
        <v>254</v>
      </c>
      <c r="J9">
        <v>8</v>
      </c>
      <c r="K9">
        <v>1121</v>
      </c>
      <c r="L9">
        <v>62.545000000000002</v>
      </c>
      <c r="M9">
        <v>20</v>
      </c>
      <c r="N9">
        <v>107</v>
      </c>
    </row>
    <row r="16" spans="2:14" x14ac:dyDescent="0.25">
      <c r="F16" t="s">
        <v>2</v>
      </c>
      <c r="I16" t="s">
        <v>13</v>
      </c>
      <c r="J16" t="s">
        <v>14</v>
      </c>
    </row>
    <row r="17" spans="5:10" x14ac:dyDescent="0.25">
      <c r="E17" t="s">
        <v>0</v>
      </c>
      <c r="F17">
        <f>L7/F7</f>
        <v>0.44667487684729068</v>
      </c>
      <c r="G17">
        <f>F17/$H$17</f>
        <v>1.1088789586994821</v>
      </c>
      <c r="H17">
        <f>AVERAGEA(F17:F19)</f>
        <v>0.40281662244827959</v>
      </c>
      <c r="I17">
        <f>AVERAGEA(G17:G19)</f>
        <v>1.0000000000000002</v>
      </c>
      <c r="J17">
        <f>STDEVA(G17:G19)/SQRT(3)</f>
        <v>5.771727514681204E-2</v>
      </c>
    </row>
    <row r="18" spans="5:10" x14ac:dyDescent="0.25">
      <c r="F18">
        <f>L9/F9</f>
        <v>0.39426489406632753</v>
      </c>
      <c r="G18">
        <f>F18/$H$17</f>
        <v>0.97877017008390688</v>
      </c>
    </row>
    <row r="19" spans="5:10" x14ac:dyDescent="0.25">
      <c r="F19">
        <f>L4/F4</f>
        <v>0.36751009643122062</v>
      </c>
      <c r="G19">
        <f t="shared" ref="G18:G19" si="0">F19/$H$17</f>
        <v>0.91235087121661118</v>
      </c>
    </row>
    <row r="21" spans="5:10" x14ac:dyDescent="0.25">
      <c r="E21" t="s">
        <v>12</v>
      </c>
      <c r="F21">
        <f>L6/F6</f>
        <v>0.62336570026173899</v>
      </c>
      <c r="G21">
        <f>F21/$H$17</f>
        <v>1.5475173205936337</v>
      </c>
      <c r="I21">
        <f>AVERAGEA(G21:G23)</f>
        <v>1.9923941868171535</v>
      </c>
      <c r="J21">
        <f>STDEVA(G21:G23)/SQRT(3)</f>
        <v>0.23181442589525411</v>
      </c>
    </row>
    <row r="22" spans="5:10" x14ac:dyDescent="0.25">
      <c r="F22">
        <f>L8/F8</f>
        <v>0.84663847780126855</v>
      </c>
      <c r="G22">
        <f t="shared" ref="G22:G23" si="1">F22/$H$17</f>
        <v>2.1017962780569572</v>
      </c>
    </row>
    <row r="23" spans="5:10" x14ac:dyDescent="0.25">
      <c r="F23">
        <f>L5/F5</f>
        <v>0.93770431269480969</v>
      </c>
      <c r="G23">
        <f t="shared" si="1"/>
        <v>2.3278689618008701</v>
      </c>
    </row>
    <row r="24" spans="5:10" x14ac:dyDescent="0.25">
      <c r="I24">
        <f>TTEST(G17:G19,G21:G23,2,2)</f>
        <v>1.4212257065735432E-2</v>
      </c>
    </row>
    <row r="37" spans="19:22" x14ac:dyDescent="0.25">
      <c r="S37" t="s">
        <v>15</v>
      </c>
    </row>
    <row r="45" spans="19:22" x14ac:dyDescent="0.25">
      <c r="V45" t="s">
        <v>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Hegedűs Csaba</dc:creator>
  <cp:lastModifiedBy>Hegedűs Csaba</cp:lastModifiedBy>
  <dcterms:created xsi:type="dcterms:W3CDTF">2020-04-22T17:51:53Z</dcterms:created>
  <dcterms:modified xsi:type="dcterms:W3CDTF">2020-04-30T11:05:19Z</dcterms:modified>
</cp:coreProperties>
</file>