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MDPI\Downloads\cancers-1118804\"/>
    </mc:Choice>
  </mc:AlternateContent>
  <xr:revisionPtr revIDLastSave="0" documentId="13_ncr:1_{7C3A079D-688B-47AA-9719-28260D3DB5B3}" xr6:coauthVersionLast="46" xr6:coauthVersionMax="46" xr10:uidLastSave="{00000000-0000-0000-0000-000000000000}"/>
  <bookViews>
    <workbookView xWindow="708" yWindow="1512" windowWidth="20052" windowHeight="9720" activeTab="7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  <sheet name="Table S7" sheetId="7" r:id="rId7"/>
    <sheet name="Table S8" sheetId="8" r:id="rId8"/>
  </sheets>
  <externalReferences>
    <externalReference r:id="rId9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8" l="1"/>
  <c r="F6" i="8"/>
  <c r="I6" i="8"/>
  <c r="L6" i="8"/>
  <c r="C7" i="8"/>
  <c r="F7" i="8"/>
  <c r="I7" i="8"/>
  <c r="L7" i="8"/>
  <c r="G4" i="6"/>
  <c r="F5" i="6"/>
  <c r="G5" i="6"/>
  <c r="F6" i="6"/>
  <c r="G6" i="6"/>
  <c r="F7" i="6"/>
  <c r="G7" i="6"/>
  <c r="F8" i="6"/>
  <c r="G8" i="6"/>
  <c r="F9" i="6"/>
  <c r="G9" i="6"/>
</calcChain>
</file>

<file path=xl/sharedStrings.xml><?xml version="1.0" encoding="utf-8"?>
<sst xmlns="http://schemas.openxmlformats.org/spreadsheetml/2006/main" count="2478" uniqueCount="1396">
  <si>
    <t>Characteristics</t>
  </si>
  <si>
    <t>CRC cases</t>
  </si>
  <si>
    <t>(n=4485)</t>
  </si>
  <si>
    <t>Controls</t>
  </si>
  <si>
    <t>(n=3513)</t>
  </si>
  <si>
    <t>P</t>
  </si>
  <si>
    <t>--</t>
  </si>
  <si>
    <t>Women</t>
  </si>
  <si>
    <t>1768 (39.4%)</t>
  </si>
  <si>
    <t>1355 (38.6%)</t>
  </si>
  <si>
    <t>Men</t>
  </si>
  <si>
    <t>2717 (60.6%)</t>
  </si>
  <si>
    <t>2158 (61.4%)</t>
  </si>
  <si>
    <t>30-49</t>
  </si>
  <si>
    <t xml:space="preserve">  222 (04.9%)</t>
  </si>
  <si>
    <t xml:space="preserve">  146 (04.2%)</t>
  </si>
  <si>
    <t>50-59</t>
  </si>
  <si>
    <t xml:space="preserve">  688 (15.3%)</t>
  </si>
  <si>
    <t xml:space="preserve">  524 (14.9%)</t>
  </si>
  <si>
    <t>60-69</t>
  </si>
  <si>
    <t>1346 (30.0%)</t>
  </si>
  <si>
    <t>1092 (31.1%)</t>
  </si>
  <si>
    <t>70-79</t>
  </si>
  <si>
    <t>1529 (34.1%)</t>
  </si>
  <si>
    <t>1175 (33.4%)</t>
  </si>
  <si>
    <t>≥80</t>
  </si>
  <si>
    <t xml:space="preserve">  700 (15.6%)</t>
  </si>
  <si>
    <t xml:space="preserve">  576 (16.4%)</t>
  </si>
  <si>
    <t>Years of recruitment, n (%)</t>
  </si>
  <si>
    <t>2003-2008</t>
  </si>
  <si>
    <t>2156 (48.1%)</t>
  </si>
  <si>
    <t>1764 (50.2%)</t>
  </si>
  <si>
    <t>2009-2016</t>
  </si>
  <si>
    <t>2329 (51.9%)</t>
  </si>
  <si>
    <t>1749 (49.8%)</t>
  </si>
  <si>
    <t>Education, n (%)</t>
  </si>
  <si>
    <t>≤9 years</t>
  </si>
  <si>
    <t>2962 (66.0%)</t>
  </si>
  <si>
    <t>1997 (56.8%)</t>
  </si>
  <si>
    <t>10-11 years</t>
  </si>
  <si>
    <t xml:space="preserve">  778 (17.3%)</t>
  </si>
  <si>
    <t xml:space="preserve">  719 (20.5%)</t>
  </si>
  <si>
    <t>&gt;11 years</t>
  </si>
  <si>
    <t xml:space="preserve">  735 (16.4%)</t>
  </si>
  <si>
    <t xml:space="preserve">  790 (22.5%)</t>
  </si>
  <si>
    <t>Family history of CRC, n (%)</t>
  </si>
  <si>
    <t>Yes</t>
  </si>
  <si>
    <t>647 (14.4%)</t>
  </si>
  <si>
    <t xml:space="preserve">  378 (10.8%)</t>
  </si>
  <si>
    <t>Smoking, n (%)</t>
  </si>
  <si>
    <t>Never</t>
  </si>
  <si>
    <t>1800 (40.1%)</t>
  </si>
  <si>
    <t>1531 (43.6%)</t>
  </si>
  <si>
    <t>Former</t>
  </si>
  <si>
    <t>1965 (43.8%)</t>
  </si>
  <si>
    <t>1547 (44.0%)</t>
  </si>
  <si>
    <t>Current</t>
  </si>
  <si>
    <t xml:space="preserve">  705 (15.7%)</t>
  </si>
  <si>
    <t xml:space="preserve">  424 (12.1%)</t>
  </si>
  <si>
    <t>&lt;25</t>
  </si>
  <si>
    <t>1683 (37.5%)</t>
  </si>
  <si>
    <t>1174 (33.4%)</t>
  </si>
  <si>
    <t>25-29.9</t>
  </si>
  <si>
    <t>1902 (42.4%)</t>
  </si>
  <si>
    <t>1644 (46.8%)</t>
  </si>
  <si>
    <t>≥30</t>
  </si>
  <si>
    <t>872 (19.4%)</t>
  </si>
  <si>
    <t xml:space="preserve">  694 (19.8%)</t>
  </si>
  <si>
    <t>1248 (27.8%)</t>
  </si>
  <si>
    <t>1330 (37.9%)</t>
  </si>
  <si>
    <t xml:space="preserve">  518 (11.5%)</t>
  </si>
  <si>
    <t xml:space="preserve">  605 (17.2%)</t>
  </si>
  <si>
    <t>Participation in a health check-up, n (%)</t>
  </si>
  <si>
    <t>3774 (84.1%)</t>
  </si>
  <si>
    <t>3207 (91.3%)</t>
  </si>
  <si>
    <t>Tumor location, n (%)</t>
  </si>
  <si>
    <t>Colon</t>
  </si>
  <si>
    <t>2732 (60.9%)</t>
  </si>
  <si>
    <t>-</t>
  </si>
  <si>
    <t>Rectosigmoid</t>
  </si>
  <si>
    <t xml:space="preserve">  242 (05.4%)</t>
  </si>
  <si>
    <t>Rectum</t>
  </si>
  <si>
    <t>1511 (33.7%)</t>
  </si>
  <si>
    <t>Tumor stage, n (%)</t>
  </si>
  <si>
    <t>I</t>
  </si>
  <si>
    <t>1030 (23.0%)</t>
  </si>
  <si>
    <t>II</t>
  </si>
  <si>
    <t>1334 (29.7%)</t>
  </si>
  <si>
    <t>III</t>
  </si>
  <si>
    <t>1425 (31.8%)</t>
  </si>
  <si>
    <t>IV</t>
  </si>
  <si>
    <t xml:space="preserve">  650 (14.5%)</t>
  </si>
  <si>
    <t>Abbreviations: BMI, body mass index; CRC, colorectal cancer; HRT, hormone replacement therapy; NSAID, nonsteroidal anti-inflammatory drug; PRS, polygenic risk score. Missing values for the following items: education (n=17, 0.2%), family history of CRC (n=7, 0.1%), smoking (n=26, 0.3%), BMI (n=29, 0.4%), NSAID (n=98, 1.2%), HRT (n=11, 0.1%), health check-up (n=37, 0.5%), and tumor stage (n=46, 1.0%) a p-values are not reported for sex and age, as these were matching factors. b History of colorectal cancer among first-degree relatives.c BMI was calculated from height and reported weight 5-14 years before the recruitment. d Ever regular use of aspirin or NSAIDs (at least twice per week for at least 1 year). e Participants were categorized into three groups (low, medium or high PRS) according to tertiles of the PRS among the controls.</t>
    <phoneticPr fontId="3" type="noConversion"/>
  </si>
  <si>
    <t>(n=948)</t>
  </si>
  <si>
    <t>(n=1076)</t>
  </si>
  <si>
    <t>Sex, n (%)</t>
  </si>
  <si>
    <t>337 (35.55)</t>
  </si>
  <si>
    <t>527 (48.98)</t>
  </si>
  <si>
    <t>611 (64.45)</t>
  </si>
  <si>
    <t>549 (51.02)</t>
  </si>
  <si>
    <t>Age, n (%)</t>
  </si>
  <si>
    <t>20-29</t>
  </si>
  <si>
    <t xml:space="preserve">    3 (00.31)</t>
  </si>
  <si>
    <t xml:space="preserve">    3 (00.28)</t>
  </si>
  <si>
    <t>30-39</t>
  </si>
  <si>
    <t xml:space="preserve">    7 (00.74)</t>
  </si>
  <si>
    <t xml:space="preserve">  17 (01.58)</t>
  </si>
  <si>
    <t>40-49</t>
  </si>
  <si>
    <t xml:space="preserve">  53 (05.59)</t>
  </si>
  <si>
    <t xml:space="preserve">  86 (07.99)</t>
  </si>
  <si>
    <t>150 (15.82)</t>
  </si>
  <si>
    <t>240 (22.30)</t>
  </si>
  <si>
    <t>286 (30.17)</t>
  </si>
  <si>
    <t>382 (35.50)</t>
  </si>
  <si>
    <t>320 (33.76)</t>
  </si>
  <si>
    <t>265 (24.63)</t>
  </si>
  <si>
    <t>124 (13.08)</t>
  </si>
  <si>
    <t xml:space="preserve">  83 (07.71)</t>
  </si>
  <si>
    <t>Unknown</t>
  </si>
  <si>
    <t xml:space="preserve">    5 (00.53)</t>
  </si>
  <si>
    <t xml:space="preserve">  29 (03.06)</t>
  </si>
  <si>
    <t xml:space="preserve">    7 (00.65)</t>
  </si>
  <si>
    <t>326 (34.39)</t>
  </si>
  <si>
    <t>307 (28.53)</t>
  </si>
  <si>
    <t>Less than high school graduate</t>
  </si>
  <si>
    <t>398 (41.98)</t>
  </si>
  <si>
    <t>504 (46.84)</t>
  </si>
  <si>
    <t>Some college or technical school</t>
  </si>
  <si>
    <t xml:space="preserve">    8 (00.84)</t>
  </si>
  <si>
    <t xml:space="preserve">  36 (03.35)</t>
  </si>
  <si>
    <t>College graduate</t>
  </si>
  <si>
    <t xml:space="preserve">  58 (06.12)</t>
  </si>
  <si>
    <t xml:space="preserve">  81 (07.53)</t>
  </si>
  <si>
    <t>High school graduate or completed GED</t>
  </si>
  <si>
    <t>129 (13.61)</t>
  </si>
  <si>
    <t>141 (13.10)</t>
  </si>
  <si>
    <t>414 (43.67)</t>
  </si>
  <si>
    <t>553 (51.39)</t>
  </si>
  <si>
    <t>387 (40.82)</t>
  </si>
  <si>
    <t>335 (31.13)</t>
  </si>
  <si>
    <t>119 (12.55)</t>
  </si>
  <si>
    <t>180 (16.73)</t>
  </si>
  <si>
    <t xml:space="preserve">  28 (02.95)</t>
  </si>
  <si>
    <t xml:space="preserve">    8 (00.74)</t>
  </si>
  <si>
    <t>364 (38.40)</t>
  </si>
  <si>
    <t>376 (34.94)</t>
  </si>
  <si>
    <t>381 (40.19)</t>
  </si>
  <si>
    <t>431 (40.06)</t>
  </si>
  <si>
    <t>148 (15.61)</t>
  </si>
  <si>
    <t>209 (19.42)</t>
  </si>
  <si>
    <t xml:space="preserve">  55 (05.80)</t>
  </si>
  <si>
    <t xml:space="preserve">  60 (05.58)</t>
  </si>
  <si>
    <t>136 (14.78)</t>
  </si>
  <si>
    <t>294 (27.53)</t>
  </si>
  <si>
    <t xml:space="preserve">  10 (02.97)</t>
  </si>
  <si>
    <t xml:space="preserve">  28 (05.39)</t>
  </si>
  <si>
    <t>Low</t>
  </si>
  <si>
    <t>211 (22.25)</t>
  </si>
  <si>
    <t>Medium</t>
  </si>
  <si>
    <t>324 (34.18)</t>
  </si>
  <si>
    <t>High</t>
  </si>
  <si>
    <t>413 (43.57)</t>
  </si>
  <si>
    <t>Proximal</t>
  </si>
  <si>
    <t>254 (26.79)</t>
  </si>
  <si>
    <t>Distal</t>
  </si>
  <si>
    <t>681 (71.84)</t>
  </si>
  <si>
    <t>Unspecified or unknown</t>
  </si>
  <si>
    <t xml:space="preserve">  13 (01.37)</t>
  </si>
  <si>
    <t>Abbreviations: BMI, body mass index; CRC, colorectal cancer; HRT, hormone replacement therapy; NSAID, nonsteroidal anti-inflammatory drug; PRS, polygenic risk score. a BMI was calculated from height and reported weight 5-14 years before the recruitment. b Ever regular use of aspirin or NSAIDs (at least twice per week for at least 1 year). This parameter was available in 920 CRC cases and 1068 controls. c Data on HRT was available in 337 CRC cases and 520 healthy controls. d Participants were categorized into three groups (low, medium or high PRS) according to tertiles of the PRS among the controls.</t>
    <phoneticPr fontId="3" type="noConversion"/>
  </si>
  <si>
    <t>ZFYVE1</t>
  </si>
  <si>
    <t>zinc finger, FYVE domain containing 1</t>
  </si>
  <si>
    <t>Symbol</t>
  </si>
  <si>
    <t>Name</t>
  </si>
  <si>
    <t>GeneId</t>
  </si>
  <si>
    <t>  Z  (top)</t>
  </si>
  <si>
    <t>  Y  (top)</t>
  </si>
  <si>
    <t>  X  (top)</t>
  </si>
  <si>
    <t>WIPI2</t>
  </si>
  <si>
    <t>WD repeat domain, phosphoinositide interacting 2</t>
  </si>
  <si>
    <t>WIPI1</t>
  </si>
  <si>
    <t>WD repeat domain, phosphoinositide interacting 1</t>
  </si>
  <si>
    <t>WDR45L</t>
  </si>
  <si>
    <t>WDR45-like</t>
  </si>
  <si>
    <t>WDR45</t>
  </si>
  <si>
    <t>WD repeat domain 45</t>
  </si>
  <si>
    <t>WDFY3</t>
  </si>
  <si>
    <t>WD repeat and FYVE domain containing 3</t>
  </si>
  <si>
    <t>  W  (top)</t>
  </si>
  <si>
    <t>VEGFA</t>
  </si>
  <si>
    <t>vascular endothelial growth factor A</t>
  </si>
  <si>
    <t>VAMP7</t>
  </si>
  <si>
    <t>vesicle-associated membrane protein 7</t>
  </si>
  <si>
    <t>VAMP3</t>
  </si>
  <si>
    <t>vesicle-associated membrane protein 3 (cellubrevin)</t>
  </si>
  <si>
    <t>  V  (top)</t>
  </si>
  <si>
    <t>UVRAG</t>
  </si>
  <si>
    <t>UV radiation resistance associated gene</t>
  </si>
  <si>
    <t>USP10</t>
  </si>
  <si>
    <t>ubiquitin specific peptidase 10</t>
  </si>
  <si>
    <t>ULK4</t>
  </si>
  <si>
    <t>unc-51 like kinase 4</t>
  </si>
  <si>
    <t>ULK3</t>
  </si>
  <si>
    <t>unc-51-like kinase 3 (C. elegans)</t>
  </si>
  <si>
    <t>ULK2</t>
  </si>
  <si>
    <t>unc-51-like kinase 2 (C. elegans)</t>
  </si>
  <si>
    <t>ULK1</t>
  </si>
  <si>
    <t>unc-51-like kinase 1 (C. elegans)</t>
  </si>
  <si>
    <t>  U  (top)</t>
  </si>
  <si>
    <t>TUSC1</t>
  </si>
  <si>
    <t>tumor suppressor candidate 1</t>
  </si>
  <si>
    <t>TSC2</t>
  </si>
  <si>
    <t>tuberous sclerosis 2</t>
  </si>
  <si>
    <t>TSC1</t>
  </si>
  <si>
    <t>tuberous sclerosis 1</t>
  </si>
  <si>
    <t>TP73</t>
  </si>
  <si>
    <t>tumor protein p73</t>
  </si>
  <si>
    <t>TP63</t>
  </si>
  <si>
    <t>tumor protein p63</t>
  </si>
  <si>
    <t>TP53INP2</t>
  </si>
  <si>
    <t>tumor protein p53 inducible nuclear protein 2</t>
  </si>
  <si>
    <t>TP53</t>
  </si>
  <si>
    <t>tumor protein p53</t>
  </si>
  <si>
    <t>TNFSF10</t>
  </si>
  <si>
    <t>tumor necrosis factor (ligand) superfamily, member 10</t>
  </si>
  <si>
    <t>TMEM74</t>
  </si>
  <si>
    <t>transmembrane protein 74</t>
  </si>
  <si>
    <t>TMEM49</t>
  </si>
  <si>
    <t>transmembrane protein 49</t>
  </si>
  <si>
    <t>TM9SF1</t>
  </si>
  <si>
    <t>transmembrane 9 superfamily member 1</t>
  </si>
  <si>
    <t>TFEB</t>
  </si>
  <si>
    <t>transcription factor EB</t>
  </si>
  <si>
    <t>Not included</t>
  </si>
  <si>
    <t>TBK1</t>
  </si>
  <si>
    <t>TANK-binding kinase 1</t>
  </si>
  <si>
    <t>  T  (top)</t>
  </si>
  <si>
    <t>STK11</t>
  </si>
  <si>
    <t>serine/threonine kinase 11</t>
  </si>
  <si>
    <t>ST13</t>
  </si>
  <si>
    <t>suppression of tumorigenicity 13 (colon carcinoma) (Hsp70 interacting protein)</t>
  </si>
  <si>
    <t>SQSTM1</t>
  </si>
  <si>
    <t>sequestosome 1</t>
  </si>
  <si>
    <t>SPNS1</t>
  </si>
  <si>
    <t>spinster homolog 1 (Drosophila)</t>
  </si>
  <si>
    <t>SPHK1</t>
  </si>
  <si>
    <t>sphingosine kinase 1</t>
  </si>
  <si>
    <t>SIRT2</t>
  </si>
  <si>
    <t>sirtuin (silent mating type information regulation 2 homolog) 2 (S. cerevisiae)</t>
  </si>
  <si>
    <t>SIRT1</t>
  </si>
  <si>
    <t>sirtuin (silent mating type information regulation 2 homolog) 1 (S. cerevisiae)</t>
  </si>
  <si>
    <t>SH3GLB1</t>
  </si>
  <si>
    <t>SH3-domain GRB2-like endophilin B1</t>
  </si>
  <si>
    <t>SESN2</t>
  </si>
  <si>
    <t>sestrin 2</t>
  </si>
  <si>
    <t>SERPINA1</t>
  </si>
  <si>
    <t>serpin peptidase inhibitor, clade A (alpha-1 antiproteinase, antitrypsin), member 1</t>
  </si>
  <si>
    <t>SAR1A</t>
  </si>
  <si>
    <t>SAR1 homolog A (S. cerevisiae)</t>
  </si>
  <si>
    <t>  S  (top)</t>
  </si>
  <si>
    <t>RPTOR</t>
  </si>
  <si>
    <t>regulatory associated protein of MTOR, complex 1</t>
  </si>
  <si>
    <t>RPS6KB1</t>
  </si>
  <si>
    <t>ribosomal protein S6 kinase, 70kDa, polypeptide 1</t>
  </si>
  <si>
    <t>RHEB</t>
  </si>
  <si>
    <t>Ras homolog enriched in brain</t>
  </si>
  <si>
    <t>RGS19</t>
  </si>
  <si>
    <t>regulator of G-protein signaling 19</t>
  </si>
  <si>
    <t>RELA</t>
  </si>
  <si>
    <t>v-rel reticuloendotheliosis viral oncogene homolog A (avian)</t>
  </si>
  <si>
    <t>RB1CC1</t>
  </si>
  <si>
    <t>RB1-inducible coiled-coil 1</t>
  </si>
  <si>
    <t>RB1</t>
  </si>
  <si>
    <t>retinoblastoma 1</t>
  </si>
  <si>
    <t>RAF1</t>
  </si>
  <si>
    <t>v-raf-1 murine leukemia viral oncogene homolog 1</t>
  </si>
  <si>
    <t>RAC1</t>
  </si>
  <si>
    <t>ras-related C3 botulinum toxin substrate 1 (rho family, small GTP binding protein Rac1)</t>
  </si>
  <si>
    <t>RAB7A</t>
  </si>
  <si>
    <t>RAB7A, member RAS oncogene family</t>
  </si>
  <si>
    <t>RAB5A</t>
  </si>
  <si>
    <t>RAB5A, member RAS oncogene family</t>
  </si>
  <si>
    <t>RAB33B</t>
  </si>
  <si>
    <t>RAB33B, member RAS oncogene family</t>
  </si>
  <si>
    <t>RAB24</t>
  </si>
  <si>
    <t>RAB24, member RAS oncogene family</t>
  </si>
  <si>
    <t>RAB1A</t>
  </si>
  <si>
    <t>RAB1A, member RAS oncogene family</t>
  </si>
  <si>
    <t>RAB11A</t>
  </si>
  <si>
    <t>RAB11A, member RAS oncogene family</t>
  </si>
  <si>
    <t>  R  (top)</t>
  </si>
  <si>
    <t>  Q  (top)</t>
  </si>
  <si>
    <t>PTK6</t>
  </si>
  <si>
    <t>PTK6 protein tyrosine kinase 6</t>
  </si>
  <si>
    <t>PTEN</t>
  </si>
  <si>
    <t>phosphatase and tensin homolog</t>
  </si>
  <si>
    <t>PRKCQ</t>
  </si>
  <si>
    <t>protein kinase C, theta</t>
  </si>
  <si>
    <t>PRKCD</t>
  </si>
  <si>
    <t>protein kinase C, delta</t>
  </si>
  <si>
    <t>PRKAR1A</t>
  </si>
  <si>
    <t>protein kinase, cAMP-dependent, regulatory, type I, alpha (tissue specific extinguisher 1)</t>
  </si>
  <si>
    <t>PRKAB1</t>
  </si>
  <si>
    <t>protein kinase, AMP-activated, beta 1 non-catalytic subunit</t>
  </si>
  <si>
    <t>PPP1R15A</t>
  </si>
  <si>
    <t>protein phosphatase 1, regulatory (inhibitor) subunit 15A</t>
  </si>
  <si>
    <t>PINK1</t>
  </si>
  <si>
    <t>PTEN induced putative kinase 1</t>
  </si>
  <si>
    <t>PIK3R4</t>
  </si>
  <si>
    <t>phosphoinositide-3-kinase, regulatory subunit 4</t>
  </si>
  <si>
    <t>PIK3C3</t>
  </si>
  <si>
    <t>phosphoinositide-3-kinase, class 3</t>
  </si>
  <si>
    <t>PEX3</t>
  </si>
  <si>
    <t>peroxisomal biogenesis factor 3</t>
  </si>
  <si>
    <t>PEX14</t>
  </si>
  <si>
    <t>peroxisomal biogenesis factor 14</t>
  </si>
  <si>
    <t>PELP1</t>
  </si>
  <si>
    <t>proline, glutamate and leucine rich protein 1</t>
  </si>
  <si>
    <t>PEA15</t>
  </si>
  <si>
    <t>phosphoprotein enriched in astrocytes 15</t>
  </si>
  <si>
    <t>PARP1</t>
  </si>
  <si>
    <t>poly (ADP-ribose) polymerase 1</t>
  </si>
  <si>
    <t>PARK2</t>
  </si>
  <si>
    <t>Parkinson disease (autosomal recessive, juvenile) 2, parkin</t>
  </si>
  <si>
    <t>P4HB</t>
  </si>
  <si>
    <t>prolyl 4-hydroxylase, beta polypeptide</t>
  </si>
  <si>
    <t>  P  (top)</t>
  </si>
  <si>
    <t>  O  (top)</t>
  </si>
  <si>
    <t>NRG3</t>
  </si>
  <si>
    <t>neuregulin 3</t>
  </si>
  <si>
    <t>NRG2</t>
  </si>
  <si>
    <t>neuregulin 2</t>
  </si>
  <si>
    <t>NRG1</t>
  </si>
  <si>
    <t>neuregulin 1</t>
  </si>
  <si>
    <t>NPC1</t>
  </si>
  <si>
    <t>Niemann-Pick disease, type C1</t>
  </si>
  <si>
    <t>NLRC4</t>
  </si>
  <si>
    <t>NLR family, CARD domain containing 4</t>
  </si>
  <si>
    <t>NKX2-3</t>
  </si>
  <si>
    <t>NK2 transcription factor related, locus 3 (Drosophila)</t>
  </si>
  <si>
    <t>NFKB1</t>
  </si>
  <si>
    <t>nuclear factor of kappa light polypeptide gene enhancer in B-cells 1</t>
  </si>
  <si>
    <t>NFE2L2</t>
  </si>
  <si>
    <t>nuclear factor (erythroid-derived 2)-like 2</t>
  </si>
  <si>
    <t>NCKAP1</t>
  </si>
  <si>
    <t>NCK-associated protein 1</t>
  </si>
  <si>
    <t>NBR1</t>
  </si>
  <si>
    <t>neighbor of BRCA1 gene 1</t>
  </si>
  <si>
    <t>NAMPT</t>
  </si>
  <si>
    <t>nicotinamide phosphoribosyltransferase</t>
  </si>
  <si>
    <t>NAF1</t>
  </si>
  <si>
    <t>nuclear assembly factor 1 homolog (S. cerevisiae)</t>
  </si>
  <si>
    <t>  N  (top)</t>
  </si>
  <si>
    <t>MYC</t>
  </si>
  <si>
    <t>v-myc myelocytomatosis viral oncogene homolog (avian)</t>
  </si>
  <si>
    <t>MTOR</t>
  </si>
  <si>
    <t>mechanistic target of rapamycin (serine/threonine kinase)</t>
  </si>
  <si>
    <t>MTMR14</t>
  </si>
  <si>
    <t>myotubularin related protein 14</t>
  </si>
  <si>
    <t>MLST8</t>
  </si>
  <si>
    <t>MTOR associated protein, LST8 homolog (S. cerevisiae)</t>
  </si>
  <si>
    <t>MBTPS2</t>
  </si>
  <si>
    <t>membrane-bound transcription factor peptidase, site 2</t>
  </si>
  <si>
    <t>MAPK9</t>
  </si>
  <si>
    <t>mitogen-activated protein kinase 9</t>
  </si>
  <si>
    <t>MAPK8IP1</t>
  </si>
  <si>
    <t>mitogen-activated protein kinase 8 interacting protein 1</t>
  </si>
  <si>
    <t>MAPK8</t>
  </si>
  <si>
    <t>mitogen-activated protein kinase 8</t>
  </si>
  <si>
    <t>MAPK3</t>
  </si>
  <si>
    <t>mitogen-activated protein kinase 3</t>
  </si>
  <si>
    <t>MAPK1</t>
  </si>
  <si>
    <t>mitogen-activated protein kinase 1</t>
  </si>
  <si>
    <t>MAP2K7</t>
  </si>
  <si>
    <t>mitogen-activated protein kinase kinase 7</t>
  </si>
  <si>
    <t>MAP1LC3C</t>
  </si>
  <si>
    <t>microtubule-associated protein 1 light chain 3 gamma</t>
  </si>
  <si>
    <t>MAP1LC3B</t>
  </si>
  <si>
    <t>microtubule-associated protein 1 light chain 3 beta</t>
  </si>
  <si>
    <t>MAP1LC3A</t>
  </si>
  <si>
    <t>microtubule-associated protein 1 light chain 3 alpha</t>
  </si>
  <si>
    <t>  M  (top)</t>
  </si>
  <si>
    <t>LAMP2</t>
  </si>
  <si>
    <t>lysosomal-associated membrane protein 2</t>
  </si>
  <si>
    <t>LAMP1</t>
  </si>
  <si>
    <t>lysosomal-associated membrane protein 1</t>
  </si>
  <si>
    <t>  L  (top)</t>
  </si>
  <si>
    <t>KLHL24</t>
  </si>
  <si>
    <t>kelch-like 24 (Drosophila)</t>
  </si>
  <si>
    <t>KIF5B</t>
  </si>
  <si>
    <t>kinesin family member 5B</t>
  </si>
  <si>
    <t>KIAA0831</t>
  </si>
  <si>
    <t>KIAA0652</t>
  </si>
  <si>
    <t>KIAA0226</t>
  </si>
  <si>
    <t>  K  (top)</t>
  </si>
  <si>
    <t>GRID2</t>
  </si>
  <si>
    <t>glutamate receptor, ionotropic, delta 2</t>
  </si>
  <si>
    <t>GRID1</t>
  </si>
  <si>
    <t>glutamate receptor, ionotropic, delta 1</t>
  </si>
  <si>
    <t>GOPC</t>
  </si>
  <si>
    <t>golgi-associated PDZ and coiled-coil motif containing</t>
  </si>
  <si>
    <t>GNB2L1</t>
  </si>
  <si>
    <t>guanine nucleotide binding protein (G protein), beta polypeptide 2-like 1</t>
  </si>
  <si>
    <t>GNAI3</t>
  </si>
  <si>
    <t>guanine nucleotide binding protein (G protein), alpha inhibiting activity polypeptide 3</t>
  </si>
  <si>
    <t>GAPDH</t>
  </si>
  <si>
    <t>glyceraldehyde-3-phosphate dehydrogenase</t>
  </si>
  <si>
    <t>GABARAPL2</t>
  </si>
  <si>
    <t>GABA(A) receptor-associated protein-like 2</t>
  </si>
  <si>
    <t>GABARAPL1</t>
  </si>
  <si>
    <t>GABA(A) receptor-associated protein like 1</t>
  </si>
  <si>
    <t>GABARAP</t>
  </si>
  <si>
    <t>GABA(A) receptor-associated protein</t>
  </si>
  <si>
    <t>GAA</t>
  </si>
  <si>
    <t>glucosidase, alpha; acid</t>
  </si>
  <si>
    <t>  G  (top)</t>
  </si>
  <si>
    <t>ITPR1</t>
  </si>
  <si>
    <t>inositol 1,4,5-triphosphate receptor, type 1</t>
  </si>
  <si>
    <t>ITGB4</t>
  </si>
  <si>
    <t>integrin, beta 4</t>
  </si>
  <si>
    <t>ITGB1</t>
  </si>
  <si>
    <t>integrin, beta 1 (fibronectin receptor, beta polypeptide, antigen CD29 includes MDF2, MSK12)</t>
  </si>
  <si>
    <t>ITGA6</t>
  </si>
  <si>
    <t>integrin, alpha 6</t>
  </si>
  <si>
    <t>ITGA3</t>
  </si>
  <si>
    <t>integrin, alpha 3 (antigen CD49C, alpha 3 subunit of VLA-3 receptor)</t>
  </si>
  <si>
    <t>IRGM</t>
  </si>
  <si>
    <t>immunity-related GTPase family, M</t>
  </si>
  <si>
    <t>IL24</t>
  </si>
  <si>
    <t>interleukin 24</t>
  </si>
  <si>
    <t>IKBKE</t>
  </si>
  <si>
    <t>inhibitor of kappa light polypeptide gene enhancer in B-cells, kinase epsilon</t>
  </si>
  <si>
    <t>IKBKB</t>
  </si>
  <si>
    <t>inhibitor of kappa light polypeptide gene enhancer in B-cells, kinase beta</t>
  </si>
  <si>
    <t>IFNG</t>
  </si>
  <si>
    <t>interferon, gamma</t>
  </si>
  <si>
    <t>  I  (top)</t>
  </si>
  <si>
    <t>HSPB8</t>
  </si>
  <si>
    <t>heat shock 22kDa protein 8</t>
  </si>
  <si>
    <t>HSPA8</t>
  </si>
  <si>
    <t>heat shock 70kDa protein 8</t>
  </si>
  <si>
    <t>HSPA5</t>
  </si>
  <si>
    <t>heat shock 70kDa protein 5 (glucose-regulated protein, 78kDa)</t>
  </si>
  <si>
    <t>HSP90AB1</t>
  </si>
  <si>
    <t>heat shock protein 90kDa alpha (cytosolic), class B member 1</t>
  </si>
  <si>
    <t>HIF1A</t>
  </si>
  <si>
    <t>hypoxia inducible factor 1, alpha subunit (basic helix-loop-helix transcription factor)</t>
  </si>
  <si>
    <t>HGS</t>
  </si>
  <si>
    <t>hepatocyte growth factor-regulated tyrosine kinase substrate</t>
  </si>
  <si>
    <t>HDAC6</t>
  </si>
  <si>
    <t>histone deacetylase 6</t>
  </si>
  <si>
    <t>HDAC1</t>
  </si>
  <si>
    <t>histone deacetylase 1</t>
  </si>
  <si>
    <t>  H  (top)</t>
  </si>
  <si>
    <t>FOXO3</t>
  </si>
  <si>
    <t>forkhead box O3</t>
  </si>
  <si>
    <t>FOXO1</t>
  </si>
  <si>
    <t>forkhead box O1</t>
  </si>
  <si>
    <t>FOS</t>
  </si>
  <si>
    <t>FBJ murine osteosarcoma viral oncogene homolog</t>
  </si>
  <si>
    <t>FKBP1B</t>
  </si>
  <si>
    <t>FK506 binding protein 1B, 12.6 kDa</t>
  </si>
  <si>
    <t>FKBP1A</t>
  </si>
  <si>
    <t>FK506 binding protein 1A, 12kDa</t>
  </si>
  <si>
    <t>FAS</t>
  </si>
  <si>
    <t>Fas (TNF receptor superfamily, member 6)</t>
  </si>
  <si>
    <t>FAM48A</t>
  </si>
  <si>
    <t>family with sequence similarity 48, member A</t>
  </si>
  <si>
    <t>FADD</t>
  </si>
  <si>
    <t>Fas (TNFRSF6)-associated via death domain</t>
  </si>
  <si>
    <t>  F  (top)</t>
  </si>
  <si>
    <t>ERO1L</t>
  </si>
  <si>
    <t>ERO1-like (S. cerevisiae)</t>
  </si>
  <si>
    <t>ERN1</t>
  </si>
  <si>
    <t>endoplasmic reticulum to nucleus signaling 1</t>
  </si>
  <si>
    <t>ERBB2</t>
  </si>
  <si>
    <t>v-erb-b2 erythroblastic leukemia viral oncogene homolog 2, neuro/glioblastoma derived oncogene homolog (avian)</t>
  </si>
  <si>
    <t>EIF4G1</t>
  </si>
  <si>
    <t>eukaryotic translation initiation factor 4 gamma, 1</t>
  </si>
  <si>
    <t>EIF4EBP1</t>
  </si>
  <si>
    <t>eukaryotic translation initiation factor 4E binding protein 1</t>
  </si>
  <si>
    <t>EIF2S1</t>
  </si>
  <si>
    <t>eukaryotic translation initiation factor 2, subunit 1 alpha, 35kDa</t>
  </si>
  <si>
    <t>EIF2AK3</t>
  </si>
  <si>
    <t>eukaryotic translation initiation factor 2-alpha kinase 3</t>
  </si>
  <si>
    <t>EIF2AK2</t>
  </si>
  <si>
    <t>eukaryotic translation initiation factor 2-alpha kinase 2</t>
  </si>
  <si>
    <t>EGFR</t>
  </si>
  <si>
    <t>epidermal growth factor receptor (erythroblastic leukemia viral (v-erb-b) oncogene homolog, avian)</t>
  </si>
  <si>
    <t>EEF2K</t>
  </si>
  <si>
    <t>eukaryotic elongation factor-2 kinase</t>
  </si>
  <si>
    <t>EEF2</t>
  </si>
  <si>
    <t>eukaryotic translation elongation factor 2</t>
  </si>
  <si>
    <t>EDEM1</t>
  </si>
  <si>
    <t>ER degradation enhancer, mannosidase alpha-like 1</t>
  </si>
  <si>
    <t>  E  (top)</t>
  </si>
  <si>
    <t>DRAM1</t>
  </si>
  <si>
    <t>DNA-damage regulated autophagy modulator 1</t>
  </si>
  <si>
    <t>DNAJB9</t>
  </si>
  <si>
    <t>DnaJ (Hsp40) homolog, subfamily B, member 9</t>
  </si>
  <si>
    <t>DNAJB1</t>
  </si>
  <si>
    <t>DnaJ (Hsp40) homolog, subfamily B, member 1</t>
  </si>
  <si>
    <t>DLC1</t>
  </si>
  <si>
    <t>deleted in liver cancer 1</t>
  </si>
  <si>
    <t>DIRAS3</t>
  </si>
  <si>
    <t>DIRAS family, GTP-binding RAS-like 3</t>
  </si>
  <si>
    <t>DDIT3</t>
  </si>
  <si>
    <t>DNA-damage-inducible transcript 3</t>
  </si>
  <si>
    <t>DAPK2</t>
  </si>
  <si>
    <t>death-associated protein kinase 2</t>
  </si>
  <si>
    <t>DAPK1</t>
  </si>
  <si>
    <t>death-associated protein kinase 1</t>
  </si>
  <si>
    <t>  D  (top)</t>
  </si>
  <si>
    <t>CXCR4</t>
  </si>
  <si>
    <t>chemokine (C-X-C motif) receptor 4</t>
  </si>
  <si>
    <t>CX3CL1</t>
  </si>
  <si>
    <t>chemokine (C-X3-C motif) ligand 1</t>
  </si>
  <si>
    <t>CTSL1</t>
  </si>
  <si>
    <t>cathepsin L1</t>
  </si>
  <si>
    <t>CTSD</t>
  </si>
  <si>
    <t>cathepsin D</t>
  </si>
  <si>
    <t>CTSB</t>
  </si>
  <si>
    <t>cathepsin B</t>
  </si>
  <si>
    <t>CLN3</t>
  </si>
  <si>
    <t>ceroid-lipofuscinosis, neuronal 3</t>
  </si>
  <si>
    <t>CHMP4B</t>
  </si>
  <si>
    <t>chromatin modifying protein 4B</t>
  </si>
  <si>
    <t>CHMP2B</t>
  </si>
  <si>
    <t>chromatin modifying protein 2B</t>
  </si>
  <si>
    <t>CFLAR</t>
  </si>
  <si>
    <t>CASP8 and FADD-like apoptosis regulator</t>
  </si>
  <si>
    <t>CDKN2A</t>
  </si>
  <si>
    <t>cyclin-dependent kinase inhibitor 2A (melanoma, p16, inhibits CDK4)</t>
  </si>
  <si>
    <t>CDKN1B</t>
  </si>
  <si>
    <t>cyclin-dependent kinase inhibitor 1B (p27, Kip1)</t>
  </si>
  <si>
    <t>CDKN1A</t>
  </si>
  <si>
    <t>cyclin-dependent kinase inhibitor 1A (p21, Cip1)</t>
  </si>
  <si>
    <t>CD46</t>
  </si>
  <si>
    <t>CD46 molecule, complement regulatory protein</t>
  </si>
  <si>
    <t>CCR2</t>
  </si>
  <si>
    <t>chemokine (C-C motif) receptor 2</t>
  </si>
  <si>
    <t>CCL2</t>
  </si>
  <si>
    <t>chemokine (C-C motif) ligand 2</t>
  </si>
  <si>
    <t>CASP8</t>
  </si>
  <si>
    <t>caspase 8, apoptosis-related cysteine peptidase</t>
  </si>
  <si>
    <t>CASP4</t>
  </si>
  <si>
    <t>caspase 4, apoptosis-related cysteine peptidase</t>
  </si>
  <si>
    <t>CASP3</t>
  </si>
  <si>
    <t>caspase 3, apoptosis-related cysteine peptidase</t>
  </si>
  <si>
    <t>CASP1</t>
  </si>
  <si>
    <t>caspase 1, apoptosis-related cysteine peptidase (interleukin 1, beta, convertase)</t>
  </si>
  <si>
    <t>CAPNS1</t>
  </si>
  <si>
    <t>calpain, small subunit 1</t>
  </si>
  <si>
    <t>CAPN2</t>
  </si>
  <si>
    <t>calpain 2, (m/II) large subunit</t>
  </si>
  <si>
    <t>CAPN10</t>
  </si>
  <si>
    <t>calpain 10</t>
  </si>
  <si>
    <t>CAPN1</t>
  </si>
  <si>
    <t>calpain 1, (mu/I) large subunit</t>
  </si>
  <si>
    <t>CANX</t>
  </si>
  <si>
    <t>calnexin</t>
  </si>
  <si>
    <t>CAMKK2</t>
  </si>
  <si>
    <t>calcium/calmodulin-dependent protein kinase kinase 2, beta</t>
  </si>
  <si>
    <t>CALCOCO2</t>
  </si>
  <si>
    <t>calcium binding and coiled-coil domain 2</t>
  </si>
  <si>
    <t>C17orf88</t>
  </si>
  <si>
    <t>chromosome 17 open reading frame 88</t>
  </si>
  <si>
    <t>C12orf44</t>
  </si>
  <si>
    <t>chromosome 12 open reading frame 44</t>
  </si>
  <si>
    <t>  C  (top)</t>
  </si>
  <si>
    <t>BNIP3L</t>
  </si>
  <si>
    <t>BCL2/adenovirus E1B 19kDa interacting protein 3-like</t>
  </si>
  <si>
    <t>BNIP3</t>
  </si>
  <si>
    <t>BCL2/adenovirus E1B 19kDa interacting protein 3</t>
  </si>
  <si>
    <t>BNIP1</t>
  </si>
  <si>
    <t>BCL2/adenovirus E1B 19kDa interacting protein 1</t>
  </si>
  <si>
    <t>BIRC6</t>
  </si>
  <si>
    <t>baculoviral IAP repeat-containing 6</t>
  </si>
  <si>
    <t>BIRC5</t>
  </si>
  <si>
    <t>baculoviral IAP repeat-containing 5</t>
  </si>
  <si>
    <t>BID</t>
  </si>
  <si>
    <t>BH3 interacting domain death agonist</t>
  </si>
  <si>
    <t>BECN1</t>
  </si>
  <si>
    <t>beclin 1, autophagy related</t>
  </si>
  <si>
    <t>BCL2L1</t>
  </si>
  <si>
    <t>BCL2-like 1</t>
  </si>
  <si>
    <t>BCL2</t>
  </si>
  <si>
    <t>B-cell CLL/lymphoma 2</t>
  </si>
  <si>
    <t>BAX</t>
  </si>
  <si>
    <t>BCL2-associated X protein</t>
  </si>
  <si>
    <t>BAK1</t>
  </si>
  <si>
    <t>BCL2-antagonist/killer 1</t>
  </si>
  <si>
    <t>BAG3</t>
  </si>
  <si>
    <t>BCL2-associated athanogene 3</t>
  </si>
  <si>
    <t>BAG1</t>
  </si>
  <si>
    <t>BCL2-associated athanogene</t>
  </si>
  <si>
    <t>  B  (top)</t>
  </si>
  <si>
    <t>ATIC</t>
  </si>
  <si>
    <t>5-aminoimidazole-4-carboxamide ribonucleotide formyltransferase/IMP cyclohydrolase</t>
  </si>
  <si>
    <t>ATG9B</t>
  </si>
  <si>
    <t>ATG9 autophagy related 9 homolog B (S. cerevisiae)</t>
  </si>
  <si>
    <t>ATG9A</t>
  </si>
  <si>
    <t>ATG9 autophagy related 9 homolog A (S. cerevisiae)</t>
  </si>
  <si>
    <t>ATG7</t>
  </si>
  <si>
    <t>ATG7 autophagy related 7 homolog (S. cerevisiae)</t>
  </si>
  <si>
    <t>ATG5</t>
  </si>
  <si>
    <t>ATG5 autophagy related 5 homolog (S. cerevisiae)</t>
  </si>
  <si>
    <t>ATG4D</t>
  </si>
  <si>
    <t>ATG4 autophagy related 4 homolog D (S. cerevisiae)</t>
  </si>
  <si>
    <t>ATG4C</t>
  </si>
  <si>
    <t>ATG4 autophagy related 4 homolog C (S. cerevisiae)</t>
  </si>
  <si>
    <t>ATG4B</t>
  </si>
  <si>
    <t>ATG4 autophagy related 4 homolog B (S. cerevisiae)</t>
  </si>
  <si>
    <t>ATG4A</t>
  </si>
  <si>
    <t>ATG4 autophagy related 4 homolog A (S. cerevisiae)</t>
  </si>
  <si>
    <t>ATG3</t>
  </si>
  <si>
    <t>ATG3 autophagy related 3 homolog (S. cerevisiae)</t>
  </si>
  <si>
    <t>ATG2B</t>
  </si>
  <si>
    <t>ATG2 autophagy related 2 homolog B (S. cerevisiae)</t>
  </si>
  <si>
    <t>ATG2A</t>
  </si>
  <si>
    <t>ATG2 autophagy related 2 homolog A (S. cerevisiae)</t>
  </si>
  <si>
    <t>ATG16L2</t>
  </si>
  <si>
    <t>ATG16 autophagy related 16-like 2 (S. cerevisiae)</t>
  </si>
  <si>
    <t>ATG16L1</t>
  </si>
  <si>
    <t>ATG16 autophagy related 16-like 1 (S. cerevisiae)</t>
  </si>
  <si>
    <t>ATG12</t>
  </si>
  <si>
    <t>ATG12 autophagy related 12 homolog (S. cerevisiae)</t>
  </si>
  <si>
    <t>ATG10</t>
  </si>
  <si>
    <t>ATG10 autophagy related 10 homolog (S. cerevisiae)</t>
  </si>
  <si>
    <t>ATF6</t>
  </si>
  <si>
    <t>activating transcription factor 6</t>
  </si>
  <si>
    <t>ATF4</t>
  </si>
  <si>
    <t>activating transcription factor 4 (tax-responsive enhancer element B67)</t>
  </si>
  <si>
    <t>ARSB</t>
  </si>
  <si>
    <t>arylsulfatase B</t>
  </si>
  <si>
    <t>ARSA</t>
  </si>
  <si>
    <t>arylsulfatase A</t>
  </si>
  <si>
    <t>ARNT</t>
  </si>
  <si>
    <t>aryl hydrocarbon receptor nuclear translocator</t>
  </si>
  <si>
    <t>APOL1</t>
  </si>
  <si>
    <t>apolipoprotein L, 1</t>
  </si>
  <si>
    <t>AMBRA1</t>
  </si>
  <si>
    <t>autophagy/beclin-1 regulator 1</t>
  </si>
  <si>
    <r>
      <t>Table S4.</t>
    </r>
    <r>
      <rPr>
        <sz val="11"/>
        <color theme="1"/>
        <rFont val="Arial"/>
        <family val="2"/>
      </rPr>
      <t xml:space="preserve"> Genome-wide genotyping platforms used to genetically characterize the DACHS cohort.</t>
    </r>
  </si>
  <si>
    <t>DACHS population</t>
  </si>
  <si>
    <t>Healthy controls</t>
  </si>
  <si>
    <t>(n=3493)</t>
  </si>
  <si>
    <t>Genotyping platform</t>
  </si>
  <si>
    <t>Percentage</t>
  </si>
  <si>
    <t>Recruitment Period</t>
  </si>
  <si>
    <t>Imputation</t>
  </si>
  <si>
    <t>Illumina HumanCytoSNP</t>
  </si>
  <si>
    <t>Cosmopolitan panel of reference haplotypes from Phase 1 of the 1,000 Genome Project</t>
  </si>
  <si>
    <t>Illumina HumanOmniExpress</t>
  </si>
  <si>
    <t>2007-2010</t>
  </si>
  <si>
    <t>2010-2015</t>
  </si>
  <si>
    <t>Haplotype Reference Consortium (Version r1.1.2016)</t>
  </si>
  <si>
    <t>Illumina Infinium Oncoarray</t>
  </si>
  <si>
    <t>2003-2016</t>
  </si>
  <si>
    <t xml:space="preserve">Tri-allelic SNPs and those not assigned with a rs-number (dbSNP) were excluded. Genotyped SNPs showing low call rate (&lt;98%), lack of Hardy-Weinberg equilibrium in controls (P&lt;1•10-4) or low minor allele frequency (&lt;0.1%) were also removed from the association analyses. See Peters et al. (2013) and Schumacher et al. (2015) for more information about genotyping and imputation protocols [6, 57]. </t>
    <phoneticPr fontId="3" type="noConversion"/>
  </si>
  <si>
    <t>Treg_HLANDRP_PBMC_LMI4_grandparentPerc__Index78</t>
  </si>
  <si>
    <t>Treg_HLANDRP_PBMC_LMI4_parentPerc__Index83</t>
  </si>
  <si>
    <t>Treg_CD45RAN_PBMC_LMI4_grandparentPerc__Index78</t>
  </si>
  <si>
    <t>Treg_CD45RAN_PBMC_LMI4_parentPerc__Index83</t>
  </si>
  <si>
    <t>Treg_CD45RAP_PBMC_LMI4_grandparentPerc__Index78</t>
  </si>
  <si>
    <t>Treg_CD45RAP_PBMC_LMI4_parentPerc__Index83</t>
  </si>
  <si>
    <t>Treg_FOXP3P_HeliosN_PBMC_LMI4_grandparentPerc__Index78</t>
  </si>
  <si>
    <t>Treg_FOXP3P_HeliosN_PBMC_LMI4_parentPerc__Index83</t>
  </si>
  <si>
    <t>Treg_FOXP3P_HeliosP_PBMC_LMI4_grandparentPerc__Index78</t>
  </si>
  <si>
    <t>Treg_FOXP3P_HeliosP_PBMC_LMI4_parentPerc__Index83</t>
  </si>
  <si>
    <t>Prol_CD8_PBMC_LMI4_grandparentPerc__Index77</t>
  </si>
  <si>
    <t>Prol_CD8_PBMC_LMI4_parentPerc__Index81</t>
  </si>
  <si>
    <t>Prol_CD4P_Treg_PBMC_LMI4_grandparentPerc__Index78</t>
  </si>
  <si>
    <t>Prol_CD4P_Treg_PBMC_LMI4_parentPerc__Index83</t>
  </si>
  <si>
    <t>Prol_CD4P_Tconv_PBMC_LMI4_grandparentPerc__Index78</t>
  </si>
  <si>
    <t>Prol_CD4P_Tconv_PBMC_LMI4_parentPerc__Index82</t>
  </si>
  <si>
    <t>Prol_DP_CD4PCD8P_PBMC_LMI4_grandparentPerc__Index77</t>
  </si>
  <si>
    <t>Prol_DP_CD4PCD8P_PBMC_LMI4_parentPerc__Index79</t>
  </si>
  <si>
    <t>Prol_DN_CD4NCD8N_PBMC_LMI4_grandparentPerc__Index77</t>
  </si>
  <si>
    <t>Prol_DN_CD4NCD8N_PBMC_LMI4_parentPerc__Index80</t>
  </si>
  <si>
    <t>IgMP_CD27N_LMI3_grandparentPerc__Index47</t>
  </si>
  <si>
    <t>IgMP_CD27N_LMI3_parentPerc__Index57Plus58</t>
  </si>
  <si>
    <t>Class_non_switched_memory_IgMP_CD38P_CD27P_LMI3_grandparentPerc__Index47</t>
  </si>
  <si>
    <t>Class_non_switched_memory_IgMP_CD38P_CD27P_LMI3_parentPerc__Index57Plus58</t>
  </si>
  <si>
    <t>IgMP_CD38PP_CD27P_LMI3_grandparentPerc__Index47</t>
  </si>
  <si>
    <t>IgMP_CD38PP_CD27P_LMI3_parentPerc__Index57Plus58</t>
  </si>
  <si>
    <t>IgM_only_memory_IgDN_IgMP_CD27_LMI3_grandparentPerc__Index47</t>
  </si>
  <si>
    <t>IgM_only_memory_IgDN_IgMP_CD27_LMI3_parentPerc__Index57</t>
  </si>
  <si>
    <t>IgDN_IgMP_CD27N_LMI3_grandparentPerc__Index47</t>
  </si>
  <si>
    <t>IgDN_IgMP_CD27N_LMI3_parentPerc__Index57</t>
  </si>
  <si>
    <t>Memory_B_cells_IgDP_IgMP_CD27P_LMI3_grandparentPerc__Index47</t>
  </si>
  <si>
    <t>Memory_B_cells_IgDP_IgMP_CD27P_LMI3_parentPerc__Index58</t>
  </si>
  <si>
    <t>Naive_B_cells_IgDP_IgMP_CD27N_LMI3_grandparentPerc__Index47</t>
  </si>
  <si>
    <t>Naive_B_cells_IgDP_IgMP_CD27N_LMI3_parentPerc__Index58</t>
  </si>
  <si>
    <t>IgDN_IgMN_CD27N_LMI3_grandparentPerc__Index47</t>
  </si>
  <si>
    <t>IgDN_IgMN_CD27N_LMI3_parentPerc__Index60</t>
  </si>
  <si>
    <t>Class_switched_memory_IgDN_IgMN_CD38P_CD27P_LMI3_grandparentPerc__Index47</t>
  </si>
  <si>
    <t>Class_switched_memory_IgDN_IgMN_CD38P_CD27P_LMI3_parentPerc__Index60</t>
  </si>
  <si>
    <t>Plasmablast_IgDN_IgMN_CD38PP_LMI3_grandparentPerc__Index47</t>
  </si>
  <si>
    <t>Plasmablast_IgDN_IgMN_CD38PP_LMI3_parentPerc__Index60</t>
  </si>
  <si>
    <t>Natural_effector_CD24P_CD38P_IgDP_IgMP_LMI3_grandparentPerc__Index47</t>
  </si>
  <si>
    <t>Natural_effector_CD24P_CD38P_IgDP_IgMP_LMI3_parentPerc__Index55</t>
  </si>
  <si>
    <t>CD24P_CD38P_CD27P_IgMP_LMI3_grandparentPerc__Index47</t>
  </si>
  <si>
    <t>CD24P_CD38P_CD27P_IgMP_LMI3_parentPerc__Index55</t>
  </si>
  <si>
    <t>IgMN_LMI3_grandparentPerc__Index47</t>
  </si>
  <si>
    <t>IgMN_LMI3_parentPerc__Index55</t>
  </si>
  <si>
    <t>Mature_naive_CD24P_CD38P_LMI3_grandparentPerc__Index47</t>
  </si>
  <si>
    <t>Mature_naive_CD24P_CD38P_LMI3_parentPerc__Index48</t>
  </si>
  <si>
    <t>Transitional_B_cell_CD27N_IgMP_CD24P_CD38high_LMI3_grandparentPerc__Index47</t>
  </si>
  <si>
    <t>Transitional_B_cell_CD27N_IgMP_CD24P_CD38high_LMI3_parentPerc__Index48</t>
  </si>
  <si>
    <t>IgDN_IgMN_LMI3_grandparentPerc__Index46</t>
  </si>
  <si>
    <t>IgDN_IgMN_LMI3_parentPerc__Index47</t>
  </si>
  <si>
    <t>IgDP_IgMN_LMI3_grandparentPerc__Index46</t>
  </si>
  <si>
    <t>IgDP_IgMN_LMI3_parentPerc__Index47</t>
  </si>
  <si>
    <t>IgDP_IgMP_LMI3_grandparentPerc__Index46</t>
  </si>
  <si>
    <t>IgDP_IgMP_LMI3_parentPerc__Index47</t>
  </si>
  <si>
    <t>IgDN_IgMP_LMI3_grandparentPerc__Index46</t>
  </si>
  <si>
    <t>IgDN_IgMP_LMI3_parentPerc__Index47</t>
  </si>
  <si>
    <t>Transitional_B_cells_CD24PP_CD38PP_LMI3_grandparentPerc__Index46</t>
  </si>
  <si>
    <t>Transitional_B_cells_CD24PP_CD38PP_LMI3_parentPerc__Index47</t>
  </si>
  <si>
    <t>CD24P_CD38P_LMI3_grandparentPerc__Index46</t>
  </si>
  <si>
    <t>CD24P_CD38P_LMI3_parentPerc__Index47</t>
  </si>
  <si>
    <t>IgDP_CD5P_LMI3_grandparentPerc__Index46</t>
  </si>
  <si>
    <t>IgDP_CD5P_LMI3_parentPerc__Index47</t>
  </si>
  <si>
    <t>IgDN_CD5P_LMI3_grandparentPerc__Index46</t>
  </si>
  <si>
    <t>IgDN_CD5P_LMI3_parentPerc__Index47</t>
  </si>
  <si>
    <t>IgDP_CD5PP_LMI3_grandparentPerc__Index46</t>
  </si>
  <si>
    <t>IgDP_CD5PP_LMI3_parentPerc__Index47</t>
  </si>
  <si>
    <t>IgDN_CD5PP_LMI3_grandparentPerc__Index46</t>
  </si>
  <si>
    <t>IgDN_CD5PP_LMI3_parentPerc__Index47</t>
  </si>
  <si>
    <t>CD19P_CD20P_B_cells_LMI3_grandparentPerc__Index46</t>
  </si>
  <si>
    <t>CD19P_CD20P_B_cells_LMI3_parentPerc__Index47</t>
  </si>
  <si>
    <t>CD19P_CD20N_Plasma_blasts_LMI3_grandparentPerc__Index46</t>
  </si>
  <si>
    <t>CD19P_CD20N_Plasma_blasts_LMI3_parentPerc__Index47</t>
  </si>
  <si>
    <t>CD8P_CM_CD45ROP_CD27P_LMI2_grandparentPerc__Index21</t>
  </si>
  <si>
    <t>CD8P_CM_CD45ROP_CD27P_LMI2_parentPerc__Index23</t>
  </si>
  <si>
    <t>CD8P_EM_CD45ROP_CD27N_LMI2_grandparentPerc__Index21</t>
  </si>
  <si>
    <t>CD8P_EM_CD45ROP_CD27N_LMI2_parentPerc__Index23</t>
  </si>
  <si>
    <t>CD8P_Eff_CD45RON_CD27N_LMI2_grandparentPerc__Index21</t>
  </si>
  <si>
    <t>CD8P_Eff_CD45RON_CD27N_LMI2_parentPerc__Index23</t>
  </si>
  <si>
    <t>CD8P_Naive_CD45RON_CD27P_LMI2_grandparentPerc__Index21</t>
  </si>
  <si>
    <t>CD8P_Naive_CD45RON_CD27P_LMI2_parentPerc__Index23</t>
  </si>
  <si>
    <t>CD8P_CM_CD45RAN_CD27P_LMI2_grandparentPerc__Index21</t>
  </si>
  <si>
    <t>CD8P_CM_CD45RAN_CD27P_LMI2_parentPerc__Index23</t>
  </si>
  <si>
    <t>CD8P_EM_CD45RAN_CD27N_LMI2_grandparentPerc__Index21</t>
  </si>
  <si>
    <t>CD8P_EM_CD45RAN_CD27N_LMI2_parentPerc__Index23</t>
  </si>
  <si>
    <t>CD8P_Eff_CD45RAP_CD27N_LMI2_grandparentPerc__Index21</t>
  </si>
  <si>
    <t>CD8P_Eff_CD45RAP_CD27N_LMI2_parentPerc__Index23</t>
  </si>
  <si>
    <t>CD8P_Naive_CD45RAP_CD27P_LMI2_grandparentPerc__Index21</t>
  </si>
  <si>
    <t>CD8P_Naive_CD45RAP_CD27P_LMI2_parentPerc__Index23</t>
  </si>
  <si>
    <t>CD4P_CM_CD45ROP_CD27P_LMI2_grandparentPerc__Index21</t>
  </si>
  <si>
    <t>CD4P_CM_CD45ROP_CD27P_LMI2_parentPerc__Index22</t>
  </si>
  <si>
    <t>CD4P_EM_CD45ROP_CD27N_LMI2_grandparentPerc__Index21</t>
  </si>
  <si>
    <t>CD4P_EM_CD45ROP_CD27N_LMI2_parentPerc__Index22</t>
  </si>
  <si>
    <t>CD4P_Eff_CD45RON_CD27N_LMI2_grandparentPerc__Index21</t>
  </si>
  <si>
    <t>CD4P_Eff_CD45RON_CD27N_LMI2_parentPerc__Index22</t>
  </si>
  <si>
    <t>CD4P_Naive_CD45RON_CD27P_LMI2_grandparentPerc__Index21</t>
  </si>
  <si>
    <t>CD4P_Naive_CD45RON_CD27P_LMI2_parentPerc__Index22</t>
  </si>
  <si>
    <t>CD4P_CM_CD45RAN_CD27P_LMI2_grandparentPerc__Index21</t>
  </si>
  <si>
    <t>CD4P_CM_CD45RAN_CD27P_LMI2_parentPerc__Index22</t>
  </si>
  <si>
    <t>CD4P_EM_CD45RAN_CD27N_LMI2_grandparentPerc__Index21</t>
  </si>
  <si>
    <t>CD4P_EM_CD45RAN_CD27N_LMI2_parentPerc__Index22</t>
  </si>
  <si>
    <t>CD4P_Eff_CD45RAP_CD27N_LMI2_grandparentPerc__Index21</t>
  </si>
  <si>
    <t>CD4P_Eff_CD45RAP_CD27N_LMI2_parentPerc__Index22</t>
  </si>
  <si>
    <t>CD4P_Naive_CD45RAP_CD27P_LMI2_grandparentPerc__Index21</t>
  </si>
  <si>
    <t>CD4P_Naive_CD45RAP_CD27P_LMI2_parentPerc__Index22</t>
  </si>
  <si>
    <t>CD4P_CD25P_CD127low_Treg_LMI2_grandparentPerc__Index21</t>
  </si>
  <si>
    <t>CD4P_CD25P_CD127low_Treg_LMI2_parentPerc__Index22</t>
  </si>
  <si>
    <t>CD45RON_CD45RAN_T_cells_LMI2_grandparentPerc__Index20</t>
  </si>
  <si>
    <t>CD45RON_CD45RAN_T_cells_LMI2_parentPerc__Index21</t>
  </si>
  <si>
    <t>CD45ROP_CD45RAN_T_cells_LMI2_grandparentPerc__Index20</t>
  </si>
  <si>
    <t>CD45ROP_CD45RAN_T_cells_LMI2_parentPerc__Index21</t>
  </si>
  <si>
    <t>CD45ROP_CD45RAP_T_cells_LMI2_grandparentPerc__Index20</t>
  </si>
  <si>
    <t>CD45ROP_CD45RAP_T_cells_LMI2_parentPerc__Index21</t>
  </si>
  <si>
    <t>CD45RON_CD45RAP_T_cells_LMI2_grandparentPerc__Index20</t>
  </si>
  <si>
    <t>CD45RON_CD45RAP_T_cells_LMI2_parentPerc__Index21</t>
  </si>
  <si>
    <t>NK_CD56P_CD16N_LMI1_grandparentPerc__Index7</t>
  </si>
  <si>
    <t>NK_CD56P_CD16N_LMI1_parentPerc__Index9</t>
  </si>
  <si>
    <t>NK_bright_CD56PP_CD16N_LMI1_grandparentPerc__Index7</t>
  </si>
  <si>
    <t>NK_bright_CD56PP_CD16N_LMI1_parentPerc__Index9</t>
  </si>
  <si>
    <t>NK_dim_CD56P_CD16P_LMI1_grandparentPerc__Index7</t>
  </si>
  <si>
    <t>NK_dim_CD56P_CD16P_LMI1_parentPerc__Index9</t>
  </si>
  <si>
    <t>CD4P_CD25high_Treg_LMI1_grandparentPerc__Index8</t>
  </si>
  <si>
    <t>CD4P_CD25high_Treg_LMI1_parentPerc__Index12</t>
  </si>
  <si>
    <t>DN_CD4N_CD8N_LMI1_grandparentPerc__Index7</t>
  </si>
  <si>
    <t>DN_CD4N_CD8N_LMI1_parentPerc__Index8</t>
  </si>
  <si>
    <t>DP_CD4P_CD8P_LMI1_grandparentPerc__Index7</t>
  </si>
  <si>
    <t>DP_CD4P_CD8P_LMI1_parentPerc__Index8</t>
  </si>
  <si>
    <t>CD8P_T_cells_LMI1_grandparentPerc__Index7</t>
  </si>
  <si>
    <t>CD8P_T_cells_LMI1_parentPerc__Index8</t>
  </si>
  <si>
    <t>CD4P_T_cells_LMI1_grandparentPerc__Index7</t>
  </si>
  <si>
    <t>CD4P_T_cells_LMI1_parentPerc__Index8</t>
  </si>
  <si>
    <t>B_cells_CD19P_LMI1_grandparentPerc__Index1</t>
  </si>
  <si>
    <t>B_cells_CD19P_LMI1_parentPerc__Index7</t>
  </si>
  <si>
    <t>NKT_cells_CD3P_CD56P_LMI1_grandparentPerc__Index1</t>
  </si>
  <si>
    <t>NKT_cells_CD3P_CD56P_LMI1_parentPerc__Index7</t>
  </si>
  <si>
    <t>NK_cells_CD3N_CD56P_LMI1_grandparentPerc__Index1</t>
  </si>
  <si>
    <t>NK_cells_CD3N_CD56P_LMI1_parentPerc__Index7</t>
  </si>
  <si>
    <t>T_cells_CD3P_CD56N_LMI1_grandparentPerc__Index1</t>
  </si>
  <si>
    <t>T_cells_CD3P_CD56N_LMI1_parentPerc__Index7</t>
  </si>
  <si>
    <t>Lymphocytes_LMI1_parentPerc__Index1</t>
  </si>
  <si>
    <t>NonClassical_monocytes_CD14PCD16P_LMI1_grandparentPerc__Index1</t>
  </si>
  <si>
    <t>NonClassical_monocytes_CD14PCD16P_LMI1_parentPerc__Index3</t>
  </si>
  <si>
    <t>Intermediate_monocytes_CD14PPCD16P_LMI1_grandparentPerc__Index1</t>
  </si>
  <si>
    <t>Intermediate_monocytes_CD14PPCD16P_LMI1_parentPerc__Index3</t>
  </si>
  <si>
    <t>Classical_monocytes_CD14PPCD16N_LMI1_grandparentPerc__Index1</t>
  </si>
  <si>
    <t>Classical_monocytes_CD14PPCD16N_LMI1_parentPerc__Index3</t>
  </si>
  <si>
    <t>Monocytes_CD14P_LMI1_parentPerc__Index1</t>
  </si>
  <si>
    <t>Neutrophils_LMI1_parentPerc__Index1</t>
  </si>
  <si>
    <t>78</t>
  </si>
  <si>
    <t>83</t>
  </si>
  <si>
    <t>Treg_HLANDRP_PBMC_LMI4</t>
  </si>
  <si>
    <t>Treg_CD45RAN_PBMC_LMI4</t>
  </si>
  <si>
    <t>Treg_CD45RAP_PBMC_LMI4</t>
  </si>
  <si>
    <t>Treg_FOXP3P_HeliosN_PBMC_LMI4</t>
  </si>
  <si>
    <t>Treg_FOXP3P_HeliosP_PBMC_LMI4</t>
  </si>
  <si>
    <t>77</t>
  </si>
  <si>
    <t>81</t>
  </si>
  <si>
    <t>Prol_CD8_PBMC_LMI4</t>
  </si>
  <si>
    <t>Prol_CD4P_Treg_PBMC_LMI4</t>
  </si>
  <si>
    <t>82</t>
  </si>
  <si>
    <t>Prol_CD4P_Tconv_PBMC_LMI4</t>
  </si>
  <si>
    <t>79</t>
  </si>
  <si>
    <t>Prol_DP_CD4PCD8P_PBMC_LMI4</t>
  </si>
  <si>
    <t>80</t>
  </si>
  <si>
    <t>Prol_DN_CD4NCD8N_PBMC_LMI4</t>
  </si>
  <si>
    <t>justRef</t>
  </si>
  <si>
    <t>CD4P_CD25P_CD127low_Treg_PBMC_LMI4</t>
  </si>
  <si>
    <t>CD25N_CD127P_Tconv_PBMC_LMI4</t>
  </si>
  <si>
    <t>CD8P_T_cells_PBMC_LMI4</t>
  </si>
  <si>
    <t>DN_CD4N_CD8N_PBMC_LMI4</t>
  </si>
  <si>
    <t>DP_CD4P_CD8P_PBMC_LMI4</t>
  </si>
  <si>
    <t>CD4P_T_cells_PBMC_LMI4</t>
  </si>
  <si>
    <t>Lymphocytes_PBMC_LMI4</t>
  </si>
  <si>
    <t>47</t>
  </si>
  <si>
    <t>57+58</t>
  </si>
  <si>
    <t>IgMP_CD27N_LMI3</t>
  </si>
  <si>
    <t>Class_non_switched_memory_IgMP_CD38P_CD27P_LMI3</t>
  </si>
  <si>
    <t>IgMP_CD38PP_CD27P_LMI3</t>
  </si>
  <si>
    <t>57</t>
  </si>
  <si>
    <t>IgM_only_memory_IgDN_IgMP_CD27_LMI3</t>
  </si>
  <si>
    <t>IgDN_IgMP_CD27N_LMI3</t>
  </si>
  <si>
    <t>58</t>
  </si>
  <si>
    <t>Memory_B_cells_IgDP_IgMP_CD27P_LMI3</t>
  </si>
  <si>
    <t>Naive_B_cells_IgDP_IgMP_CD27N_LMI3</t>
  </si>
  <si>
    <t>60</t>
  </si>
  <si>
    <t>IgDN_IgMN_CD27N_LMI3</t>
  </si>
  <si>
    <t>Class_switched_memory_IgDN_IgMN_CD38P_CD27P_LMI3</t>
  </si>
  <si>
    <t>Plasmablast_IgDN_IgMN_CD38PP_LMI3</t>
  </si>
  <si>
    <t>55</t>
  </si>
  <si>
    <t>Natural_effector_CD24P_CD38P_IgDP_IgMP_LMI3</t>
  </si>
  <si>
    <t>CD24P_CD38P_CD27P_IgMP_LMI3</t>
  </si>
  <si>
    <t>IgMN_LMI3</t>
  </si>
  <si>
    <t>48</t>
  </si>
  <si>
    <t>Mature_naive_CD24P_CD38P_LMI3</t>
  </si>
  <si>
    <t>Transitional_B_cell_CD27N_IgMP_CD24P_CD38high_LMI3</t>
  </si>
  <si>
    <t>46</t>
  </si>
  <si>
    <t>IgDN_IgMN_LMI3</t>
  </si>
  <si>
    <t>IgDP_IgMN_LMI3</t>
  </si>
  <si>
    <t>IgDP_IgMP_LMI3</t>
  </si>
  <si>
    <t>IgDN_IgMP_LMI3</t>
  </si>
  <si>
    <t>Transitional_B_cells_CD24PP_CD38PP_LMI3</t>
  </si>
  <si>
    <t>CD24P_CD38P_LMI3</t>
  </si>
  <si>
    <t>IgDP_CD5P_LMI3</t>
  </si>
  <si>
    <t>IgDN_CD5P_LMI3</t>
  </si>
  <si>
    <t>IgDP_CD5PP_LMI3</t>
  </si>
  <si>
    <t>IgDN_CD5PP_LMI3</t>
  </si>
  <si>
    <t>CD19P_CD20P_B_cells_LMI3</t>
  </si>
  <si>
    <t>CD19P_CD20N_Plasma_blasts_LMI3</t>
  </si>
  <si>
    <t>CD27N_IgMP_LMI3</t>
  </si>
  <si>
    <t>B_cells_CD3N_CD19P_LMI3</t>
  </si>
  <si>
    <t>Lymphocytes_LMI3</t>
  </si>
  <si>
    <t>21</t>
  </si>
  <si>
    <t>23</t>
  </si>
  <si>
    <t>CD8P_CM_CD45ROP_CD27P_LMI2</t>
  </si>
  <si>
    <t>CD8P_EM_CD45ROP_CD27N_LMI2</t>
  </si>
  <si>
    <t>CD8P_Eff_CD45RON_CD27N_LMI2</t>
  </si>
  <si>
    <t>CD8P_Naive_CD45RON_CD27P_LMI2</t>
  </si>
  <si>
    <t>CD8P_CM_CD45RAN_CD27P_LMI2</t>
  </si>
  <si>
    <t>CD8P_EM_CD45RAN_CD27N_LMI2</t>
  </si>
  <si>
    <t>CD8P_Eff_CD45RAP_CD27N_LMI2</t>
  </si>
  <si>
    <t>CD8P_Naive_CD45RAP_CD27P_LMI2</t>
  </si>
  <si>
    <t>22</t>
  </si>
  <si>
    <t>CD4P_CM_CD45ROP_CD27P_LMI2</t>
  </si>
  <si>
    <t>CD4P_EM_CD45ROP_CD27N_LMI2</t>
  </si>
  <si>
    <t>CD4P_Eff_CD45RON_CD27N_LMI2</t>
  </si>
  <si>
    <t>CD4P_Naive_CD45RON_CD27P_LMI2</t>
  </si>
  <si>
    <t>CD4P_CM_CD45RAN_CD27P_LMI2</t>
  </si>
  <si>
    <t>CD4P_EM_CD45RAN_CD27N_LMI2</t>
  </si>
  <si>
    <t>CD4P_Eff_CD45RAP_CD27N_LMI2</t>
  </si>
  <si>
    <t>CD4P_Naive_CD45RAP_CD27P_LMI2</t>
  </si>
  <si>
    <t>CD4P_CD25P_CD127low_Treg_LMI2</t>
  </si>
  <si>
    <t>20</t>
  </si>
  <si>
    <t>CD45RON_CD45RAN_T_cells_LMI2</t>
  </si>
  <si>
    <t>CD45ROP_CD45RAN_T_cells_LMI2</t>
  </si>
  <si>
    <t>CD45ROP_CD45RAP_T_cells_LMI2</t>
  </si>
  <si>
    <t>CD45RON_CD45RAP_T_cells_LMI2</t>
  </si>
  <si>
    <t>CD8P_T_cells_LMI2</t>
  </si>
  <si>
    <t>CD4P_T_cells_LMI2</t>
  </si>
  <si>
    <t>T_cells_CD3P_CD56N_LMI2</t>
  </si>
  <si>
    <t>Leukocytes_CD45P_LMI2</t>
  </si>
  <si>
    <t>7</t>
  </si>
  <si>
    <t>9</t>
  </si>
  <si>
    <t>NK_CD56P_CD16N_LMI1</t>
  </si>
  <si>
    <t>NK_bright_CD56PP_CD16N_LMI1</t>
  </si>
  <si>
    <t>NK_dim_CD56P_CD16P_LMI1</t>
  </si>
  <si>
    <t>8</t>
  </si>
  <si>
    <t>12</t>
  </si>
  <si>
    <t>CD4P_CD25high_Treg_LMI1</t>
  </si>
  <si>
    <t>DN_CD4N_CD8N_LMI1</t>
  </si>
  <si>
    <t>DP_CD4P_CD8P_LMI1</t>
  </si>
  <si>
    <t>CD8P_T_cells_LMI1</t>
  </si>
  <si>
    <t>CD4P_T_cells_LMI1</t>
  </si>
  <si>
    <t>1</t>
  </si>
  <si>
    <t>B_cells_CD19P_LMI1</t>
  </si>
  <si>
    <t>NKT_cells_CD3P_CD56P_LMI1</t>
  </si>
  <si>
    <t>NK_cells_CD3N_CD56P_LMI1</t>
  </si>
  <si>
    <t>T_cells_CD3P_CD56N_LMI1</t>
  </si>
  <si>
    <t>None</t>
  </si>
  <si>
    <t>Lymphocytes_LMI1</t>
  </si>
  <si>
    <t>3</t>
  </si>
  <si>
    <t>NonClassical_monocytes_CD14PCD16P_LMI1</t>
  </si>
  <si>
    <t>Intermediate_monocytes_CD14PPCD16P_LMI1</t>
  </si>
  <si>
    <t>Classical_monocytes_CD14PPCD16N_LMI1</t>
  </si>
  <si>
    <t>Monocytes_CD14P_LMI1</t>
  </si>
  <si>
    <t>Neutrophils_LMI1</t>
  </si>
  <si>
    <t>Leukocytes_CD45P_LMI1</t>
  </si>
  <si>
    <t>Grandparent</t>
  </si>
  <si>
    <t>Parent</t>
  </si>
  <si>
    <t>Number</t>
  </si>
  <si>
    <t>Cell types analysed</t>
  </si>
  <si>
    <r>
      <rPr>
        <b/>
        <sz val="11"/>
        <color theme="1"/>
        <rFont val="等线"/>
        <family val="2"/>
        <scheme val="minor"/>
      </rPr>
      <t>NOTE:</t>
    </r>
    <r>
      <rPr>
        <sz val="11"/>
        <color theme="1"/>
        <rFont val="等线"/>
        <family val="2"/>
        <scheme val="minor"/>
      </rPr>
      <t xml:space="preserve"> Cells included in LMI1-3 were measured in whole blood and those included LIM4 in PBMCs.</t>
    </r>
  </si>
  <si>
    <r>
      <t xml:space="preserve">Table S5. </t>
    </r>
    <r>
      <rPr>
        <sz val="14"/>
        <color theme="1"/>
        <rFont val="等线"/>
        <family val="2"/>
        <scheme val="minor"/>
      </rPr>
      <t xml:space="preserve">Cell types analysed either in whole blood or peripheral mononuclear blood cells. </t>
    </r>
    <phoneticPr fontId="3" type="noConversion"/>
  </si>
  <si>
    <t>OID00472</t>
  </si>
  <si>
    <t>P15692</t>
  </si>
  <si>
    <t>Olink INFLAMMATION(v.3021)</t>
  </si>
  <si>
    <t>OID00481</t>
  </si>
  <si>
    <t>P00749</t>
  </si>
  <si>
    <t>uPA</t>
  </si>
  <si>
    <t>OID00555</t>
  </si>
  <si>
    <t>O43508</t>
  </si>
  <si>
    <t>TWEAK</t>
  </si>
  <si>
    <t>OID00497</t>
  </si>
  <si>
    <t>Q969D9</t>
  </si>
  <si>
    <t>TSLP</t>
  </si>
  <si>
    <t>OID00521</t>
  </si>
  <si>
    <t>O14788</t>
  </si>
  <si>
    <t>TRANCE</t>
  </si>
  <si>
    <t>OID00488</t>
  </si>
  <si>
    <t>P50591</t>
  </si>
  <si>
    <t>TRAIL</t>
  </si>
  <si>
    <t>OID00506</t>
  </si>
  <si>
    <t>O43557</t>
  </si>
  <si>
    <t>TNFSF14</t>
  </si>
  <si>
    <t>OID00553</t>
  </si>
  <si>
    <t>Q07011</t>
  </si>
  <si>
    <t>TNFRSF9</t>
  </si>
  <si>
    <t>OID00561</t>
  </si>
  <si>
    <t>P01374</t>
  </si>
  <si>
    <t>TNFB</t>
  </si>
  <si>
    <t>OID05548</t>
  </si>
  <si>
    <t>P01375</t>
  </si>
  <si>
    <t>TNF</t>
  </si>
  <si>
    <t>OID00503</t>
  </si>
  <si>
    <t>P01135</t>
  </si>
  <si>
    <t>TGF-alpha</t>
  </si>
  <si>
    <t>OID00558</t>
  </si>
  <si>
    <t>O95630</t>
  </si>
  <si>
    <t>STAMBP</t>
  </si>
  <si>
    <t>OID00557</t>
  </si>
  <si>
    <t>P50225</t>
  </si>
  <si>
    <t>ST1A1</t>
  </si>
  <si>
    <t>OID00502</t>
  </si>
  <si>
    <t>Q13291</t>
  </si>
  <si>
    <t>SLAMF1</t>
  </si>
  <si>
    <t>OID00538</t>
  </si>
  <si>
    <t>Q8IXJ6</t>
  </si>
  <si>
    <t>OID00500</t>
  </si>
  <si>
    <t>P21583</t>
  </si>
  <si>
    <t>SCF</t>
  </si>
  <si>
    <t>OID00518</t>
  </si>
  <si>
    <t>Q9NZQ7</t>
  </si>
  <si>
    <t>PD-L1</t>
  </si>
  <si>
    <t>OID00494</t>
  </si>
  <si>
    <t>P13725</t>
  </si>
  <si>
    <t>OSM</t>
  </si>
  <si>
    <t>OID00479</t>
  </si>
  <si>
    <t>O00300</t>
  </si>
  <si>
    <t>OPG</t>
  </si>
  <si>
    <t>OID00554</t>
  </si>
  <si>
    <t>P20783</t>
  </si>
  <si>
    <t>NT-3</t>
  </si>
  <si>
    <t>OID00548</t>
  </si>
  <si>
    <t>Q99748</t>
  </si>
  <si>
    <t>NRTN</t>
  </si>
  <si>
    <t>OID00527</t>
  </si>
  <si>
    <t>P09238</t>
  </si>
  <si>
    <t>MMP-10</t>
  </si>
  <si>
    <t>OID00510</t>
  </si>
  <si>
    <t>P03956</t>
  </si>
  <si>
    <t>MMP-1</t>
  </si>
  <si>
    <t>OID00504</t>
  </si>
  <si>
    <t>Q99616</t>
  </si>
  <si>
    <t>MCP-4</t>
  </si>
  <si>
    <t>OID00474</t>
  </si>
  <si>
    <t>P80098</t>
  </si>
  <si>
    <t>MCP-3</t>
  </si>
  <si>
    <t>OID00549</t>
  </si>
  <si>
    <t>P80075</t>
  </si>
  <si>
    <t>MCP-2</t>
  </si>
  <si>
    <t>OID00484</t>
  </si>
  <si>
    <t>P13500</t>
  </si>
  <si>
    <t>MCP-1</t>
  </si>
  <si>
    <t>OID00511</t>
  </si>
  <si>
    <t>P42702</t>
  </si>
  <si>
    <t>LIF-R</t>
  </si>
  <si>
    <t>OID00547</t>
  </si>
  <si>
    <t>P15018</t>
  </si>
  <si>
    <t>LIF</t>
  </si>
  <si>
    <t>OID00480</t>
  </si>
  <si>
    <t>P01137</t>
  </si>
  <si>
    <t>LAP TGF-beta-1</t>
  </si>
  <si>
    <t>OID00471</t>
  </si>
  <si>
    <t>P10145</t>
  </si>
  <si>
    <t>IL8</t>
  </si>
  <si>
    <t>OID00478</t>
  </si>
  <si>
    <t>P13232</t>
  </si>
  <si>
    <t>IL7</t>
  </si>
  <si>
    <t>OID00482</t>
  </si>
  <si>
    <t>P05231</t>
  </si>
  <si>
    <t>IL6</t>
  </si>
  <si>
    <t>OID00559</t>
  </si>
  <si>
    <t>P05113</t>
  </si>
  <si>
    <t>IL5</t>
  </si>
  <si>
    <t>OID00546</t>
  </si>
  <si>
    <t>P05112</t>
  </si>
  <si>
    <t>IL4</t>
  </si>
  <si>
    <t>OID00543</t>
  </si>
  <si>
    <t>O95760</t>
  </si>
  <si>
    <t>IL33</t>
  </si>
  <si>
    <t>OID00492</t>
  </si>
  <si>
    <t>P14784</t>
  </si>
  <si>
    <t>IL-2RB</t>
  </si>
  <si>
    <t>OID00524</t>
  </si>
  <si>
    <t>Q13007</t>
  </si>
  <si>
    <t>IL-24</t>
  </si>
  <si>
    <t>OID00516</t>
  </si>
  <si>
    <t>Q8N6P7</t>
  </si>
  <si>
    <t>IL-22 RA1</t>
  </si>
  <si>
    <t>OID00489</t>
  </si>
  <si>
    <t>Q9UHF4</t>
  </si>
  <si>
    <t>IL-20RA</t>
  </si>
  <si>
    <t>OID00537</t>
  </si>
  <si>
    <t>Q9NYY1</t>
  </si>
  <si>
    <t>IL-20</t>
  </si>
  <si>
    <t>OID00495</t>
  </si>
  <si>
    <t>P60568</t>
  </si>
  <si>
    <t>IL2</t>
  </si>
  <si>
    <t>OID00517</t>
  </si>
  <si>
    <t>Q13478</t>
  </si>
  <si>
    <t>IL-18R1</t>
  </si>
  <si>
    <t>OID00501</t>
  </si>
  <si>
    <t>Q14116</t>
  </si>
  <si>
    <t>IL18</t>
  </si>
  <si>
    <t>OID00483</t>
  </si>
  <si>
    <t>Q9P0M4</t>
  </si>
  <si>
    <t>IL-17C</t>
  </si>
  <si>
    <t>OID00485</t>
  </si>
  <si>
    <t>Q16552</t>
  </si>
  <si>
    <t>IL-17A</t>
  </si>
  <si>
    <t>OID00514</t>
  </si>
  <si>
    <t>Q13261</t>
  </si>
  <si>
    <t>IL-15RA</t>
  </si>
  <si>
    <t>OID00525</t>
  </si>
  <si>
    <t>P35225</t>
  </si>
  <si>
    <t>IL13</t>
  </si>
  <si>
    <t>OID00523</t>
  </si>
  <si>
    <t>P29460</t>
  </si>
  <si>
    <t>IL-12B</t>
  </si>
  <si>
    <t>OID00515</t>
  </si>
  <si>
    <t>Q08334</t>
  </si>
  <si>
    <t>IL-10RB</t>
  </si>
  <si>
    <t>OID00508</t>
  </si>
  <si>
    <t>Q13651</t>
  </si>
  <si>
    <t>IL-10RA</t>
  </si>
  <si>
    <t>OID00528</t>
  </si>
  <si>
    <t>P22301</t>
  </si>
  <si>
    <t>IL10</t>
  </si>
  <si>
    <t>OID00493</t>
  </si>
  <si>
    <t>P01583</t>
  </si>
  <si>
    <t>IL-1 alpha</t>
  </si>
  <si>
    <t>OID05547</t>
  </si>
  <si>
    <t>P01579</t>
  </si>
  <si>
    <t>IFN-gamma</t>
  </si>
  <si>
    <t>OID00522</t>
  </si>
  <si>
    <t>P14210</t>
  </si>
  <si>
    <t>HGF</t>
  </si>
  <si>
    <t>OID00475</t>
  </si>
  <si>
    <t>P39905</t>
  </si>
  <si>
    <t>GDNF</t>
  </si>
  <si>
    <t>OID00533</t>
  </si>
  <si>
    <t>P49771</t>
  </si>
  <si>
    <t>Flt3L</t>
  </si>
  <si>
    <t>OID00509</t>
  </si>
  <si>
    <t>P12034</t>
  </si>
  <si>
    <t>FGF-5</t>
  </si>
  <si>
    <t>OID00507</t>
  </si>
  <si>
    <t>Q9GZV9</t>
  </si>
  <si>
    <t>FGF-23</t>
  </si>
  <si>
    <t>OID00512</t>
  </si>
  <si>
    <t>Q9NSA1</t>
  </si>
  <si>
    <t>FGF-21</t>
  </si>
  <si>
    <t>OID00545</t>
  </si>
  <si>
    <t>O95750</t>
  </si>
  <si>
    <t>FGF-19</t>
  </si>
  <si>
    <t>OID00541</t>
  </si>
  <si>
    <t>P80511</t>
  </si>
  <si>
    <t>EN-RAGE</t>
  </si>
  <si>
    <t>OID01213</t>
  </si>
  <si>
    <t>Q8NFT8</t>
  </si>
  <si>
    <t>DNER</t>
  </si>
  <si>
    <t>OID00490</t>
  </si>
  <si>
    <t>Q07325</t>
  </si>
  <si>
    <t>CXCL9</t>
  </si>
  <si>
    <t>OID00534</t>
  </si>
  <si>
    <t>P80162</t>
  </si>
  <si>
    <t>CXCL6</t>
  </si>
  <si>
    <t>OID00520</t>
  </si>
  <si>
    <t>P42830</t>
  </si>
  <si>
    <t>CXCL5</t>
  </si>
  <si>
    <t>OID00486</t>
  </si>
  <si>
    <t>O14625</t>
  </si>
  <si>
    <t>CXCL11</t>
  </si>
  <si>
    <t>OID00535</t>
  </si>
  <si>
    <t>P02778</t>
  </si>
  <si>
    <t>CXCL10</t>
  </si>
  <si>
    <t>OID00496</t>
  </si>
  <si>
    <t>P09341</t>
  </si>
  <si>
    <t>CXCL1</t>
  </si>
  <si>
    <t>OID00552</t>
  </si>
  <si>
    <t>P78423</t>
  </si>
  <si>
    <t>OID00491</t>
  </si>
  <si>
    <t>P28325</t>
  </si>
  <si>
    <t>CST5</t>
  </si>
  <si>
    <t>OID00562</t>
  </si>
  <si>
    <t>P09603</t>
  </si>
  <si>
    <t>CSF-1</t>
  </si>
  <si>
    <t>OID00476</t>
  </si>
  <si>
    <t>Q9H5V8</t>
  </si>
  <si>
    <t>CDCP1</t>
  </si>
  <si>
    <t>OID05124</t>
  </si>
  <si>
    <t>P01732</t>
  </si>
  <si>
    <t>CD8A</t>
  </si>
  <si>
    <t>OID00499</t>
  </si>
  <si>
    <t>P30203</t>
  </si>
  <si>
    <t>CD6</t>
  </si>
  <si>
    <t>OID00531</t>
  </si>
  <si>
    <t>P06127</t>
  </si>
  <si>
    <t>CD5</t>
  </si>
  <si>
    <t>OID00542</t>
  </si>
  <si>
    <t>P25942</t>
  </si>
  <si>
    <t>CD40</t>
  </si>
  <si>
    <t>OID00477</t>
  </si>
  <si>
    <t>Q9BZW8</t>
  </si>
  <si>
    <t>CD244</t>
  </si>
  <si>
    <t>OID00498</t>
  </si>
  <si>
    <t>P13236</t>
  </si>
  <si>
    <t>CCL4</t>
  </si>
  <si>
    <t>OID00532</t>
  </si>
  <si>
    <t>P10147</t>
  </si>
  <si>
    <t>CCL3</t>
  </si>
  <si>
    <t>OID00539</t>
  </si>
  <si>
    <t>Q9NRJ3</t>
  </si>
  <si>
    <t>CCL28</t>
  </si>
  <si>
    <t>pg/mL</t>
  </si>
  <si>
    <t>VEGF-A</t>
  </si>
  <si>
    <t>OID00551</t>
  </si>
  <si>
    <t>O15444</t>
  </si>
  <si>
    <t>CCL25</t>
  </si>
  <si>
    <t>IL-6 pg/mL</t>
  </si>
  <si>
    <t>OID00530</t>
  </si>
  <si>
    <t>P55773</t>
  </si>
  <si>
    <t>CCL23</t>
  </si>
  <si>
    <t>IL-1b pg/mL</t>
  </si>
  <si>
    <t>OID00556</t>
  </si>
  <si>
    <t>P78556</t>
  </si>
  <si>
    <t>CCL20</t>
  </si>
  <si>
    <t>IL18 pg/mL</t>
  </si>
  <si>
    <t>OID00513</t>
  </si>
  <si>
    <t>Q99731</t>
  </si>
  <si>
    <t>CCL19</t>
  </si>
  <si>
    <t>IL-1Ra_Q (Quantikine)</t>
  </si>
  <si>
    <t>OID00505</t>
  </si>
  <si>
    <t>P51671</t>
  </si>
  <si>
    <t>CCL11</t>
  </si>
  <si>
    <t>OID00550</t>
  </si>
  <si>
    <t>Q14790</t>
  </si>
  <si>
    <t>CASP-8</t>
  </si>
  <si>
    <t>OID00519</t>
  </si>
  <si>
    <t>P01138</t>
  </si>
  <si>
    <t>Beta-NGF</t>
  </si>
  <si>
    <t>OID00487</t>
  </si>
  <si>
    <t>O15169</t>
  </si>
  <si>
    <t>AXIN1</t>
  </si>
  <si>
    <t>OID00526</t>
  </si>
  <si>
    <t>Q5T4W7</t>
  </si>
  <si>
    <t>ARTN</t>
  </si>
  <si>
    <t>OID00560</t>
  </si>
  <si>
    <t>P00813</t>
  </si>
  <si>
    <t>ADA</t>
  </si>
  <si>
    <t>hsCRP</t>
  </si>
  <si>
    <t>OID00536</t>
  </si>
  <si>
    <t>Q13541</t>
  </si>
  <si>
    <t>4E-BP1</t>
  </si>
  <si>
    <t>Units</t>
  </si>
  <si>
    <t>Assay</t>
  </si>
  <si>
    <t>OlinkID</t>
  </si>
  <si>
    <t>Uniprot ID</t>
  </si>
  <si>
    <t>Panel</t>
  </si>
  <si>
    <t>Plasma_markers</t>
  </si>
  <si>
    <t>Serum_markers</t>
  </si>
  <si>
    <t xml:space="preserve">* Results based on results from 1031 CRC cases and 886 healthy controls. </t>
  </si>
  <si>
    <t>In bold those SNPs that showed a significant association with CRC at P&lt;0.05 in both the DACHS and CRCGen cohorts</t>
  </si>
  <si>
    <t>0.010000</t>
  </si>
  <si>
    <t>.</t>
  </si>
  <si>
    <t>C</t>
  </si>
  <si>
    <t>G</t>
  </si>
  <si>
    <t>rs60259253</t>
  </si>
  <si>
    <t>0.009695</t>
  </si>
  <si>
    <t>A</t>
  </si>
  <si>
    <t>rs12525018</t>
  </si>
  <si>
    <t>ATG5 expression in Muscle-Skeletal tissue (P=6.0e-09)</t>
  </si>
  <si>
    <t>0.008401</t>
  </si>
  <si>
    <t>T</t>
  </si>
  <si>
    <t>rs2743559</t>
  </si>
  <si>
    <t>0.007925</t>
  </si>
  <si>
    <t>rs36218779</t>
  </si>
  <si>
    <t>0.007751</t>
  </si>
  <si>
    <t>rs36220444</t>
  </si>
  <si>
    <t>ATG5 expression in Muscle-Skeletal tissue (P=1.3e-09)</t>
  </si>
  <si>
    <t>0.007664</t>
  </si>
  <si>
    <t>rs524428</t>
  </si>
  <si>
    <t>0.007003</t>
  </si>
  <si>
    <t>rs12524559</t>
  </si>
  <si>
    <t>0.006811</t>
  </si>
  <si>
    <t>rs12508375</t>
  </si>
  <si>
    <t>0.006748</t>
  </si>
  <si>
    <t>rs17188826</t>
  </si>
  <si>
    <t>GRID2 expression in nerve/tibial</t>
  </si>
  <si>
    <t>0.006054</t>
  </si>
  <si>
    <t>rs11941374</t>
  </si>
  <si>
    <t>0.005433</t>
  </si>
  <si>
    <t>rs12528063</t>
  </si>
  <si>
    <t>0.004641</t>
  </si>
  <si>
    <t>rs11933444</t>
  </si>
  <si>
    <t>0.004062</t>
  </si>
  <si>
    <t>rs7677052</t>
  </si>
  <si>
    <t>0.003892</t>
  </si>
  <si>
    <t>rs6815704</t>
  </si>
  <si>
    <t>0.003837</t>
  </si>
  <si>
    <t>rs6532375</t>
  </si>
  <si>
    <t>0.003833</t>
  </si>
  <si>
    <t>rs62307845</t>
  </si>
  <si>
    <t>rs62307844</t>
  </si>
  <si>
    <t>0.003811</t>
  </si>
  <si>
    <t>rs7659896</t>
  </si>
  <si>
    <t>0.003152</t>
  </si>
  <si>
    <t>rs1376116</t>
  </si>
  <si>
    <t>rs11995815</t>
  </si>
  <si>
    <t>rs6455824</t>
  </si>
  <si>
    <t>rs17019538</t>
  </si>
  <si>
    <t>EGFR-AS1 expression in brain; ELDR and RP11-339F13.2 expression in testis</t>
  </si>
  <si>
    <t>rs2293347</t>
  </si>
  <si>
    <t>EGFR-AS1 expression in brain</t>
  </si>
  <si>
    <t>1.14</t>
  </si>
  <si>
    <t>0.70</t>
  </si>
  <si>
    <t>0.89</t>
  </si>
  <si>
    <t>rs2075108</t>
  </si>
  <si>
    <t>rs547738</t>
  </si>
  <si>
    <t>TP73||KIAA0495</t>
  </si>
  <si>
    <t>1.01</t>
  </si>
  <si>
    <t>0.75</t>
  </si>
  <si>
    <t>0.87</t>
  </si>
  <si>
    <t>1,28*</t>
  </si>
  <si>
    <t>0,96*</t>
  </si>
  <si>
    <t>1,11*</t>
  </si>
  <si>
    <t>rs1181869</t>
  </si>
  <si>
    <t>rs1181868</t>
  </si>
  <si>
    <t>rs2291209</t>
  </si>
  <si>
    <t>rs4648553</t>
  </si>
  <si>
    <t>rs36220448</t>
  </si>
  <si>
    <t>rs1376115</t>
  </si>
  <si>
    <t>rs7700132</t>
  </si>
  <si>
    <t>rs7667109</t>
  </si>
  <si>
    <t>rs11932549</t>
  </si>
  <si>
    <t>rs6848991</t>
  </si>
  <si>
    <t>rs62307821</t>
  </si>
  <si>
    <t>CTD-2561B21.5 expression in multiple tissues</t>
  </si>
  <si>
    <t>LOC100128105||LOC100129801</t>
  </si>
  <si>
    <t>rs6565504</t>
  </si>
  <si>
    <t>ATG5 expression in Muscle-Skeletal tissue (P=4.2e-09)</t>
  </si>
  <si>
    <t>rs490010</t>
  </si>
  <si>
    <t>rs6565506</t>
  </si>
  <si>
    <t>rs6970262</t>
  </si>
  <si>
    <t>ATG5 expression in Muscle-Skeletal tissue (P=8.8e-09)</t>
  </si>
  <si>
    <t>rs532906</t>
  </si>
  <si>
    <t>ATG5 expression in Muscle-Skeletal tissue (P=2.7e-09)</t>
  </si>
  <si>
    <t>rs546456</t>
  </si>
  <si>
    <t>DAPK2 expression multple tissues (Artery/Aorta; Cultured fibroblast; Nerve/Tibial; Testis)</t>
  </si>
  <si>
    <t>DAPK2 expression in Esophagus/Muscularis (P=8.7e-05)</t>
  </si>
  <si>
    <t>rs62021544</t>
  </si>
  <si>
    <t>rs62021543</t>
  </si>
  <si>
    <t>DAPK2 expression in Esophagus/Muscularis (P=7.2e-05)</t>
  </si>
  <si>
    <t>rs62021545</t>
  </si>
  <si>
    <t>DAPK2 expression in Esophagus/Muscularis (P=1.0e-04)</t>
  </si>
  <si>
    <t>rs28678188</t>
  </si>
  <si>
    <t>rs11196336</t>
  </si>
  <si>
    <t>DAPK2 expression in Esophagus/Gastroesophageal juntion (P=1.3e-05); Esophagus/Muscularis (P=7.4e-06)</t>
  </si>
  <si>
    <t>rs34867794</t>
  </si>
  <si>
    <t>rs28544905</t>
  </si>
  <si>
    <t>rs28459332</t>
  </si>
  <si>
    <t>DAPK2 expression in Esophagus/Gastroesophageal juntion (P=4.7e-05); Esophagus/Muscularis (P=1.3e-04)</t>
  </si>
  <si>
    <t>rs28371372</t>
  </si>
  <si>
    <t>DAPK2 expression in Esophagus/Gastroesophageal juntion (P=2.3e-04); Esophagus/Muscularis (P=9.7e-05)</t>
  </si>
  <si>
    <t>rs28708631</t>
  </si>
  <si>
    <t>DAPK2 expression in Esophagus/Gastroesophageal juntion (P=5.0e-05); Esophagus/Muscularis (P=1.5e-05)</t>
  </si>
  <si>
    <t>rs8024045</t>
  </si>
  <si>
    <t>DAPK2 expression in Esophagus/Gastroesophageal juntion (P=5.5e-05); Esophagus/Muscularis (P=2.5e-05)</t>
  </si>
  <si>
    <t>rs11633611</t>
  </si>
  <si>
    <t>DAPK2 expression in Esophagus/Gastroesophageal juntion (P=8.3e-05); Esophagus/Muscularis (P=2.8e-05)</t>
  </si>
  <si>
    <t>rs11633496</t>
  </si>
  <si>
    <t>DAPK2 expression in Esophagus/Gastroesophageal juntion (P=6.5e-05); Esophagus/Muscularis (P=1.5e-05)</t>
  </si>
  <si>
    <t>rs11635284</t>
  </si>
  <si>
    <t>rs11631973</t>
  </si>
  <si>
    <t>GTex portal (eQTL data)</t>
  </si>
  <si>
    <t>GTex portal (P-value; eQTL data in Esophagus/Gastroesophageal juntion and Esophagus/Muscularis)</t>
  </si>
  <si>
    <t>Locus</t>
  </si>
  <si>
    <t>Phet</t>
  </si>
  <si>
    <t>U95(Meta)</t>
  </si>
  <si>
    <t>L95(Meta)</t>
  </si>
  <si>
    <t>OR(Meta)</t>
  </si>
  <si>
    <t>U95</t>
  </si>
  <si>
    <t>L95</t>
  </si>
  <si>
    <t>OR</t>
  </si>
  <si>
    <t>P_Meta</t>
  </si>
  <si>
    <t>U95_Meta</t>
  </si>
  <si>
    <t>L95_Meta</t>
  </si>
  <si>
    <t>OR_Meta</t>
  </si>
  <si>
    <t>P_CRCGen</t>
  </si>
  <si>
    <t>U95_CRCGen</t>
  </si>
  <si>
    <t>L95_CRCGen</t>
  </si>
  <si>
    <t>OR_CRCGen</t>
  </si>
  <si>
    <t>DACHS_P</t>
  </si>
  <si>
    <t>U95_DACHS</t>
  </si>
  <si>
    <t>L95_DACHS</t>
  </si>
  <si>
    <t>OR_DACHS</t>
  </si>
  <si>
    <t>A2</t>
  </si>
  <si>
    <t>A1</t>
  </si>
  <si>
    <t>MarkerName</t>
  </si>
  <si>
    <t>Meta-analysis of all study cohorts</t>
  </si>
  <si>
    <t>2nd Replication (CORSA, Austria)</t>
  </si>
  <si>
    <t>1st Replication (Czech Republic CCS)</t>
  </si>
  <si>
    <t>Discovery populations (DACHS + CRCGen cohorts) and meta-analysis</t>
  </si>
  <si>
    <r>
      <t>Table S8.</t>
    </r>
    <r>
      <rPr>
        <sz val="11"/>
        <color theme="1"/>
        <rFont val="Arial"/>
        <family val="2"/>
      </rPr>
      <t xml:space="preserve"> Correlation between </t>
    </r>
    <r>
      <rPr>
        <i/>
        <sz val="11"/>
        <color theme="1"/>
        <rFont val="Arial"/>
        <family val="2"/>
      </rPr>
      <t>DAPK2</t>
    </r>
    <r>
      <rPr>
        <sz val="11"/>
        <color theme="1"/>
        <rFont val="Arial"/>
        <family val="2"/>
      </rPr>
      <t xml:space="preserve"> and </t>
    </r>
    <r>
      <rPr>
        <i/>
        <sz val="11"/>
        <color theme="1"/>
        <rFont val="Arial"/>
        <family val="2"/>
      </rPr>
      <t>ATG5</t>
    </r>
    <r>
      <rPr>
        <sz val="11"/>
        <color theme="1"/>
        <rFont val="Arial"/>
        <family val="2"/>
      </rPr>
      <t xml:space="preserve"> SNPs and autophagy flux.</t>
    </r>
  </si>
  <si>
    <t>LC3-II/ACTB ratio (n=41)</t>
  </si>
  <si>
    <t>Experimental control</t>
  </si>
  <si>
    <t>(Unestimulated cells)</t>
  </si>
  <si>
    <t>Baf. vs. control</t>
  </si>
  <si>
    <t>Met. vs. control</t>
  </si>
  <si>
    <t>Met. + Baf. vs. control</t>
  </si>
  <si>
    <t>beta</t>
  </si>
  <si>
    <t>95%IC</t>
  </si>
  <si>
    <r>
      <t>DAPK2</t>
    </r>
    <r>
      <rPr>
        <vertAlign val="subscript"/>
        <sz val="11"/>
        <color theme="1"/>
        <rFont val="Arial"/>
        <family val="2"/>
      </rPr>
      <t>rs11631973</t>
    </r>
  </si>
  <si>
    <r>
      <t>ATG5</t>
    </r>
    <r>
      <rPr>
        <vertAlign val="subscript"/>
        <sz val="11"/>
        <color theme="1"/>
        <rFont val="Arial"/>
        <family val="2"/>
      </rPr>
      <t>rs546456</t>
    </r>
  </si>
  <si>
    <t>Abbreviations: Baf, bafilomycin; Met, metformin; ACTB, beta-actin.</t>
  </si>
  <si>
    <r>
      <t xml:space="preserve">Table S1. </t>
    </r>
    <r>
      <rPr>
        <sz val="16"/>
        <rFont val="Calibri"/>
        <family val="2"/>
      </rPr>
      <t>Baseline characteristics of the DACHS population.</t>
    </r>
  </si>
  <si>
    <r>
      <t xml:space="preserve">Sex, n (%) </t>
    </r>
    <r>
      <rPr>
        <i/>
        <vertAlign val="superscript"/>
        <sz val="16"/>
        <color rgb="FF000000"/>
        <rFont val="Arial"/>
        <family val="2"/>
      </rPr>
      <t>a</t>
    </r>
  </si>
  <si>
    <r>
      <t>Age, n (%)</t>
    </r>
    <r>
      <rPr>
        <i/>
        <vertAlign val="superscript"/>
        <sz val="16"/>
        <color rgb="FF000000"/>
        <rFont val="Arial"/>
        <family val="2"/>
      </rPr>
      <t xml:space="preserve"> a</t>
    </r>
  </si>
  <si>
    <r>
      <t>3.92 × 10</t>
    </r>
    <r>
      <rPr>
        <vertAlign val="superscript"/>
        <sz val="16"/>
        <color rgb="FF000000"/>
        <rFont val="Arial"/>
        <family val="2"/>
      </rPr>
      <t>-7</t>
    </r>
  </si>
  <si>
    <r>
      <t>1.33 × 10</t>
    </r>
    <r>
      <rPr>
        <vertAlign val="superscript"/>
        <sz val="16"/>
        <color rgb="FF000000"/>
        <rFont val="Arial"/>
        <family val="2"/>
      </rPr>
      <t>-6</t>
    </r>
  </si>
  <si>
    <r>
      <t>5.47 × 10</t>
    </r>
    <r>
      <rPr>
        <vertAlign val="superscript"/>
        <sz val="16"/>
        <color rgb="FF000000"/>
        <rFont val="Arial"/>
        <family val="2"/>
      </rPr>
      <t>-6</t>
    </r>
  </si>
  <si>
    <r>
      <t xml:space="preserve">BMI (kg/m2, n %) </t>
    </r>
    <r>
      <rPr>
        <i/>
        <vertAlign val="superscript"/>
        <sz val="16"/>
        <color rgb="FF000000"/>
        <rFont val="Arial"/>
        <family val="2"/>
      </rPr>
      <t>c</t>
    </r>
  </si>
  <si>
    <r>
      <t>1.31 × 10</t>
    </r>
    <r>
      <rPr>
        <vertAlign val="superscript"/>
        <sz val="16"/>
        <color rgb="FF000000"/>
        <rFont val="Arial"/>
        <family val="2"/>
      </rPr>
      <t>-4</t>
    </r>
  </si>
  <si>
    <r>
      <t xml:space="preserve">NSAID use, n (%) </t>
    </r>
    <r>
      <rPr>
        <i/>
        <vertAlign val="superscript"/>
        <sz val="16"/>
        <color rgb="FF000000"/>
        <rFont val="Arial"/>
        <family val="2"/>
      </rPr>
      <t>d</t>
    </r>
  </si>
  <si>
    <r>
      <t>3.35 × 10</t>
    </r>
    <r>
      <rPr>
        <vertAlign val="superscript"/>
        <sz val="16"/>
        <color rgb="FF000000"/>
        <rFont val="Arial"/>
        <family val="2"/>
      </rPr>
      <t>-21</t>
    </r>
  </si>
  <si>
    <r>
      <t xml:space="preserve">HRT use, n (%) </t>
    </r>
    <r>
      <rPr>
        <i/>
        <vertAlign val="superscript"/>
        <sz val="16"/>
        <color rgb="FF000000"/>
        <rFont val="Arial"/>
        <family val="2"/>
      </rPr>
      <t>d</t>
    </r>
  </si>
  <si>
    <r>
      <t>6.55 × 10</t>
    </r>
    <r>
      <rPr>
        <vertAlign val="superscript"/>
        <sz val="16"/>
        <color rgb="FF000000"/>
        <rFont val="Arial"/>
        <family val="2"/>
      </rPr>
      <t>-13</t>
    </r>
  </si>
  <si>
    <r>
      <t>3.60 × 10</t>
    </r>
    <r>
      <rPr>
        <vertAlign val="superscript"/>
        <sz val="16"/>
        <color rgb="FF000000"/>
        <rFont val="Arial"/>
        <family val="2"/>
      </rPr>
      <t>-22</t>
    </r>
  </si>
  <si>
    <r>
      <t xml:space="preserve">Table S2. </t>
    </r>
    <r>
      <rPr>
        <sz val="12"/>
        <rFont val="Calibri"/>
        <family val="2"/>
      </rPr>
      <t>Baseline characteristics of the CRCGen population.</t>
    </r>
  </si>
  <si>
    <r>
      <t>8</t>
    </r>
    <r>
      <rPr>
        <vertAlign val="superscript"/>
        <sz val="12"/>
        <color rgb="FF000000"/>
        <rFont val="Arial"/>
        <family val="2"/>
      </rPr>
      <t>th</t>
    </r>
    <r>
      <rPr>
        <sz val="12"/>
        <color rgb="FF000000"/>
        <rFont val="Arial"/>
        <family val="2"/>
      </rPr>
      <t xml:space="preserve"> grade or less</t>
    </r>
  </si>
  <si>
    <r>
      <t xml:space="preserve">BMI (kg/m2, n %) </t>
    </r>
    <r>
      <rPr>
        <i/>
        <vertAlign val="superscript"/>
        <sz val="12"/>
        <color rgb="FF000000"/>
        <rFont val="Arial"/>
        <family val="2"/>
      </rPr>
      <t>a</t>
    </r>
  </si>
  <si>
    <r>
      <t xml:space="preserve">NSAID use, n (%) </t>
    </r>
    <r>
      <rPr>
        <i/>
        <vertAlign val="superscript"/>
        <sz val="12"/>
        <color rgb="FF000000"/>
        <rFont val="Arial"/>
        <family val="2"/>
      </rPr>
      <t>b</t>
    </r>
  </si>
  <si>
    <r>
      <t>HRT use, n (%)</t>
    </r>
    <r>
      <rPr>
        <i/>
        <vertAlign val="superscript"/>
        <sz val="12"/>
        <color rgb="FF000000"/>
        <rFont val="Arial"/>
        <family val="2"/>
      </rPr>
      <t xml:space="preserve"> c</t>
    </r>
  </si>
  <si>
    <r>
      <t xml:space="preserve">PRS, n (%) </t>
    </r>
    <r>
      <rPr>
        <i/>
        <vertAlign val="superscript"/>
        <sz val="12"/>
        <color rgb="FF000000"/>
        <rFont val="Arial"/>
        <family val="2"/>
      </rPr>
      <t>d</t>
    </r>
  </si>
  <si>
    <r>
      <t xml:space="preserve">Table S6. </t>
    </r>
    <r>
      <rPr>
        <sz val="14"/>
        <color theme="1"/>
        <rFont val="等线"/>
        <family val="2"/>
        <scheme val="minor"/>
      </rPr>
      <t>Serum and plasma metabolites measured in the HFGP cohort.</t>
    </r>
    <phoneticPr fontId="3" type="noConversion"/>
  </si>
  <si>
    <r>
      <t xml:space="preserve">Table S7. </t>
    </r>
    <r>
      <rPr>
        <sz val="12"/>
        <color theme="1"/>
        <rFont val="Arial"/>
        <family val="2"/>
      </rPr>
      <t>Meta-analysis of all study cohorts</t>
    </r>
    <phoneticPr fontId="3" type="noConversion"/>
  </si>
  <si>
    <r>
      <rPr>
        <b/>
        <sz val="12"/>
        <color theme="1"/>
        <rFont val="Arial"/>
        <family val="2"/>
      </rPr>
      <t>Table S3.</t>
    </r>
    <r>
      <rPr>
        <sz val="12"/>
        <color theme="1"/>
        <rFont val="Arial"/>
        <family val="2"/>
      </rPr>
      <t xml:space="preserve"> List of selected genes.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</si>
</sst>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"/>
    <numFmt numFmtId="177" formatCode="0.000"/>
    <numFmt numFmtId="178" formatCode="0.000000"/>
    <numFmt numFmtId="179" formatCode="#,##0.000"/>
    <numFmt numFmtId="180" formatCode="0.0000000"/>
  </numFmts>
  <fonts count="38" x14ac:knownFonts="1">
    <font>
      <sz val="11"/>
      <color theme="1"/>
      <name val="等线"/>
      <family val="2"/>
      <scheme val="minor"/>
    </font>
    <font>
      <sz val="11"/>
      <color rgb="FF9C5700"/>
      <name val="等线"/>
      <family val="2"/>
      <charset val="134"/>
      <scheme val="minor"/>
    </font>
    <font>
      <sz val="9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u/>
      <sz val="12"/>
      <color theme="10"/>
      <name val="等线"/>
      <family val="2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4"/>
      <color theme="1"/>
      <name val="等线"/>
      <family val="2"/>
      <scheme val="minor"/>
    </font>
    <font>
      <sz val="11"/>
      <name val="Arial"/>
      <family val="2"/>
    </font>
    <font>
      <sz val="11"/>
      <color indexed="8"/>
      <name val="等线"/>
      <family val="2"/>
      <scheme val="minor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rgb="FF9C5700"/>
      <name val="Arial"/>
      <family val="2"/>
    </font>
    <font>
      <i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color theme="1"/>
      <name val="等线"/>
      <family val="2"/>
      <scheme val="minor"/>
    </font>
    <font>
      <b/>
      <sz val="12"/>
      <color rgb="FF000000"/>
      <name val="Arial"/>
      <family val="2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  <family val="2"/>
    </font>
    <font>
      <b/>
      <sz val="16"/>
      <name val="Calibri"/>
      <family val="2"/>
    </font>
    <font>
      <sz val="16"/>
      <name val="Calibri"/>
      <family val="2"/>
    </font>
    <font>
      <sz val="16"/>
      <color theme="1"/>
      <name val="等线"/>
      <family val="2"/>
      <scheme val="minor"/>
    </font>
    <font>
      <b/>
      <sz val="16"/>
      <color rgb="FF000000"/>
      <name val="Arial"/>
      <family val="2"/>
    </font>
    <font>
      <b/>
      <i/>
      <sz val="16"/>
      <color rgb="FF000000"/>
      <name val="Arial"/>
      <family val="2"/>
    </font>
    <font>
      <i/>
      <sz val="16"/>
      <color rgb="FF000000"/>
      <name val="Arial"/>
      <family val="2"/>
    </font>
    <font>
      <i/>
      <vertAlign val="superscript"/>
      <sz val="16"/>
      <color rgb="FF000000"/>
      <name val="Arial"/>
      <family val="2"/>
    </font>
    <font>
      <sz val="16"/>
      <color rgb="FF000000"/>
      <name val="Arial"/>
      <family val="2"/>
    </font>
    <font>
      <vertAlign val="superscript"/>
      <sz val="16"/>
      <color rgb="FF000000"/>
      <name val="Arial"/>
      <family val="2"/>
    </font>
    <font>
      <u/>
      <sz val="12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Dashed">
        <color indexed="64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/>
      <right style="mediumDashed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Dashed">
        <color indexed="64"/>
      </right>
      <top style="medium">
        <color indexed="64"/>
      </top>
      <bottom/>
      <diagonal/>
    </border>
    <border>
      <left style="mediumDashed">
        <color indexed="64"/>
      </left>
      <right/>
      <top style="medium">
        <color indexed="64"/>
      </top>
      <bottom/>
      <diagonal/>
    </border>
    <border>
      <left style="mediumDashed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13" fillId="0" borderId="0">
      <alignment wrapText="1"/>
    </xf>
  </cellStyleXfs>
  <cellXfs count="143">
    <xf numFmtId="0" fontId="0" fillId="0" borderId="0" xfId="0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0" fontId="4" fillId="0" borderId="0" xfId="0" applyNumberFormat="1" applyFont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9" fillId="0" borderId="11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0" borderId="16" xfId="0" applyNumberFormat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6" xfId="0" applyBorder="1" applyAlignment="1">
      <alignment horizontal="left"/>
    </xf>
    <xf numFmtId="0" fontId="0" fillId="0" borderId="18" xfId="0" applyBorder="1" applyAlignment="1">
      <alignment horizontal="left"/>
    </xf>
    <xf numFmtId="0" fontId="10" fillId="0" borderId="19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49" fontId="10" fillId="0" borderId="19" xfId="0" applyNumberFormat="1" applyFont="1" applyBorder="1" applyAlignment="1">
      <alignment horizontal="left"/>
    </xf>
    <xf numFmtId="49" fontId="10" fillId="0" borderId="21" xfId="0" applyNumberFormat="1" applyFont="1" applyBorder="1" applyAlignment="1">
      <alignment horizontal="left"/>
    </xf>
    <xf numFmtId="0" fontId="0" fillId="0" borderId="22" xfId="0" applyBorder="1" applyAlignment="1">
      <alignment horizontal="left"/>
    </xf>
    <xf numFmtId="0" fontId="9" fillId="0" borderId="23" xfId="0" applyFont="1" applyBorder="1" applyAlignment="1">
      <alignment horizontal="left"/>
    </xf>
    <xf numFmtId="0" fontId="9" fillId="0" borderId="24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176" fontId="4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3" applyFont="1">
      <alignment wrapText="1"/>
    </xf>
    <xf numFmtId="177" fontId="4" fillId="0" borderId="0" xfId="0" applyNumberFormat="1" applyFont="1"/>
    <xf numFmtId="0" fontId="4" fillId="0" borderId="0" xfId="0" applyFont="1" applyAlignment="1">
      <alignment horizontal="left"/>
    </xf>
    <xf numFmtId="177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77" fontId="4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179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77" fontId="6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center"/>
    </xf>
    <xf numFmtId="17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177" fontId="15" fillId="0" borderId="0" xfId="0" applyNumberFormat="1" applyFont="1" applyAlignment="1">
      <alignment horizontal="center"/>
    </xf>
    <xf numFmtId="177" fontId="14" fillId="0" borderId="0" xfId="3" applyNumberFormat="1" applyFont="1" applyAlignment="1">
      <alignment horizontal="center" wrapText="1"/>
    </xf>
    <xf numFmtId="0" fontId="4" fillId="3" borderId="0" xfId="0" applyFont="1" applyFill="1" applyAlignment="1">
      <alignment horizontal="center"/>
    </xf>
    <xf numFmtId="176" fontId="12" fillId="0" borderId="0" xfId="0" applyNumberFormat="1" applyFont="1" applyAlignment="1">
      <alignment horizontal="center"/>
    </xf>
    <xf numFmtId="179" fontId="12" fillId="0" borderId="0" xfId="0" applyNumberFormat="1" applyFont="1" applyAlignment="1">
      <alignment horizontal="center"/>
    </xf>
    <xf numFmtId="176" fontId="15" fillId="0" borderId="0" xfId="0" applyNumberFormat="1" applyFont="1" applyAlignment="1">
      <alignment horizontal="center"/>
    </xf>
    <xf numFmtId="179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180" fontId="15" fillId="0" borderId="0" xfId="0" applyNumberFormat="1" applyFont="1" applyAlignment="1">
      <alignment horizontal="center"/>
    </xf>
    <xf numFmtId="180" fontId="12" fillId="0" borderId="0" xfId="0" applyNumberFormat="1" applyFont="1" applyAlignment="1">
      <alignment horizontal="center"/>
    </xf>
    <xf numFmtId="11" fontId="12" fillId="0" borderId="0" xfId="0" applyNumberFormat="1" applyFont="1" applyAlignment="1">
      <alignment horizontal="center"/>
    </xf>
    <xf numFmtId="11" fontId="15" fillId="0" borderId="0" xfId="0" applyNumberFormat="1" applyFont="1" applyAlignment="1">
      <alignment horizontal="center"/>
    </xf>
    <xf numFmtId="0" fontId="6" fillId="4" borderId="0" xfId="0" applyFont="1" applyFill="1" applyAlignment="1">
      <alignment horizontal="center"/>
    </xf>
    <xf numFmtId="0" fontId="16" fillId="5" borderId="0" xfId="0" applyFont="1" applyFill="1" applyAlignment="1">
      <alignment horizontal="center" textRotation="90"/>
    </xf>
    <xf numFmtId="0" fontId="6" fillId="6" borderId="0" xfId="0" applyFont="1" applyFill="1" applyAlignment="1">
      <alignment horizontal="center" textRotation="90"/>
    </xf>
    <xf numFmtId="0" fontId="16" fillId="7" borderId="0" xfId="0" applyFont="1" applyFill="1" applyAlignment="1">
      <alignment horizontal="center" textRotation="90"/>
    </xf>
    <xf numFmtId="0" fontId="16" fillId="8" borderId="0" xfId="0" applyFont="1" applyFill="1" applyAlignment="1">
      <alignment horizontal="center" textRotation="90"/>
    </xf>
    <xf numFmtId="0" fontId="16" fillId="8" borderId="1" xfId="0" applyFont="1" applyFill="1" applyBorder="1" applyAlignment="1">
      <alignment horizontal="center" textRotation="90"/>
    </xf>
    <xf numFmtId="177" fontId="16" fillId="8" borderId="0" xfId="0" applyNumberFormat="1" applyFont="1" applyFill="1" applyAlignment="1">
      <alignment horizontal="center" textRotation="90"/>
    </xf>
    <xf numFmtId="176" fontId="16" fillId="8" borderId="0" xfId="0" applyNumberFormat="1" applyFont="1" applyFill="1" applyAlignment="1">
      <alignment horizontal="center" textRotation="90"/>
    </xf>
    <xf numFmtId="0" fontId="15" fillId="8" borderId="0" xfId="0" applyFont="1" applyFill="1" applyAlignment="1">
      <alignment horizontal="center"/>
    </xf>
    <xf numFmtId="0" fontId="16" fillId="8" borderId="0" xfId="0" applyFont="1" applyFill="1" applyAlignment="1">
      <alignment horizontal="left" textRotation="90"/>
    </xf>
    <xf numFmtId="0" fontId="16" fillId="4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6" fillId="0" borderId="25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27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8" fillId="0" borderId="0" xfId="0" applyFont="1"/>
    <xf numFmtId="0" fontId="30" fillId="0" borderId="0" xfId="0" applyFont="1"/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8" fillId="0" borderId="0" xfId="0" applyFont="1"/>
    <xf numFmtId="0" fontId="37" fillId="0" borderId="0" xfId="2" applyFont="1"/>
    <xf numFmtId="0" fontId="26" fillId="0" borderId="0" xfId="0" applyFont="1"/>
    <xf numFmtId="0" fontId="35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6" borderId="0" xfId="1" applyFont="1" applyFill="1" applyAlignment="1">
      <alignment horizontal="center"/>
    </xf>
    <xf numFmtId="0" fontId="16" fillId="7" borderId="0" xfId="1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6" fillId="8" borderId="0" xfId="0" applyFont="1" applyFill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</cellXfs>
  <cellStyles count="4">
    <cellStyle name="Hyperlink" xfId="2" builtinId="8"/>
    <cellStyle name="Neutral" xfId="1" builtinId="28"/>
    <cellStyle name="Normal" xfId="0" builtinId="0"/>
    <cellStyle name="XLConnect.Numeric" xfId="3" xr:uid="{A1B1D277-C1B1-45A7-824F-6BA90EDE7DD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GA\2020_Paper%20-%20Autophagy_CRC\FUNCTIONAL_DATA\HFGP_updated_31082020\Cell_count_and_updated_cytokine_data_31082020\20190307_Combined_500FG_Plasma_Seru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P_U"/>
      <sheetName val="Circulating 1"/>
      <sheetName val="IL-1Ra"/>
      <sheetName val="Circulating 2"/>
      <sheetName val="Dictionary all 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ug/mL</v>
          </cell>
        </row>
        <row r="6">
          <cell r="B6" t="str">
            <v>IL18bpx</v>
          </cell>
          <cell r="C6" t="str">
            <v>pg/mL</v>
          </cell>
        </row>
        <row r="7">
          <cell r="B7" t="str">
            <v>Resistin</v>
          </cell>
          <cell r="C7" t="str">
            <v>ng/mL</v>
          </cell>
        </row>
        <row r="8">
          <cell r="B8" t="str">
            <v>Leptin</v>
          </cell>
          <cell r="C8" t="str">
            <v>ng/mL</v>
          </cell>
        </row>
        <row r="9">
          <cell r="B9" t="str">
            <v>Adiponectin</v>
          </cell>
          <cell r="C9" t="str">
            <v>ug/mL</v>
          </cell>
        </row>
        <row r="10">
          <cell r="B10" t="str">
            <v>AAT</v>
          </cell>
          <cell r="C10" t="str">
            <v>mg/mL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autophagy.lu/genes/26353" TargetMode="External"/><Relationship Id="rId21" Type="http://schemas.openxmlformats.org/officeDocument/2006/relationships/hyperlink" Target="http://autophagy.lu/genes/79065" TargetMode="External"/><Relationship Id="rId42" Type="http://schemas.openxmlformats.org/officeDocument/2006/relationships/hyperlink" Target="http://autophagy.lu/genes/10645" TargetMode="External"/><Relationship Id="rId63" Type="http://schemas.openxmlformats.org/officeDocument/2006/relationships/hyperlink" Target="http://autophagy.lu/genes/1509" TargetMode="External"/><Relationship Id="rId84" Type="http://schemas.openxmlformats.org/officeDocument/2006/relationships/hyperlink" Target="http://autophagy.lu/genes/1978" TargetMode="External"/><Relationship Id="rId138" Type="http://schemas.openxmlformats.org/officeDocument/2006/relationships/hyperlink" Target="http://autophagy.lu/genes/2894" TargetMode="External"/><Relationship Id="rId159" Type="http://schemas.openxmlformats.org/officeDocument/2006/relationships/hyperlink" Target="http://autophagy.lu/genes/51360" TargetMode="External"/><Relationship Id="rId170" Type="http://schemas.openxmlformats.org/officeDocument/2006/relationships/hyperlink" Target="http://autophagy.lu/genes/4790" TargetMode="External"/><Relationship Id="rId191" Type="http://schemas.openxmlformats.org/officeDocument/2006/relationships/hyperlink" Target="http://autophagy.lu/genes/5573" TargetMode="External"/><Relationship Id="rId205" Type="http://schemas.openxmlformats.org/officeDocument/2006/relationships/hyperlink" Target="http://autophagy.lu/genes/5894" TargetMode="External"/><Relationship Id="rId226" Type="http://schemas.openxmlformats.org/officeDocument/2006/relationships/hyperlink" Target="http://autophagy.lu/genes/29110" TargetMode="External"/><Relationship Id="rId247" Type="http://schemas.openxmlformats.org/officeDocument/2006/relationships/hyperlink" Target="http://autophagy.lu/genes/7422" TargetMode="External"/><Relationship Id="rId107" Type="http://schemas.openxmlformats.org/officeDocument/2006/relationships/hyperlink" Target="http://autophagy.lu/genes/2894" TargetMode="External"/><Relationship Id="rId11" Type="http://schemas.openxmlformats.org/officeDocument/2006/relationships/hyperlink" Target="http://autophagy.lu/genes/89849" TargetMode="External"/><Relationship Id="rId32" Type="http://schemas.openxmlformats.org/officeDocument/2006/relationships/hyperlink" Target="http://autophagy.lu/genes/637" TargetMode="External"/><Relationship Id="rId53" Type="http://schemas.openxmlformats.org/officeDocument/2006/relationships/hyperlink" Target="http://autophagy.lu/genes/729230" TargetMode="External"/><Relationship Id="rId74" Type="http://schemas.openxmlformats.org/officeDocument/2006/relationships/hyperlink" Target="http://autophagy.lu/genes/4189" TargetMode="External"/><Relationship Id="rId128" Type="http://schemas.openxmlformats.org/officeDocument/2006/relationships/hyperlink" Target="http://autophagy.lu/genes/3708" TargetMode="External"/><Relationship Id="rId149" Type="http://schemas.openxmlformats.org/officeDocument/2006/relationships/hyperlink" Target="http://autophagy.lu/clustering/" TargetMode="External"/><Relationship Id="rId5" Type="http://schemas.openxmlformats.org/officeDocument/2006/relationships/hyperlink" Target="http://autophagy.lu/genes/411" TargetMode="External"/><Relationship Id="rId95" Type="http://schemas.openxmlformats.org/officeDocument/2006/relationships/hyperlink" Target="http://autophagy.lu/genes/2353" TargetMode="External"/><Relationship Id="rId160" Type="http://schemas.openxmlformats.org/officeDocument/2006/relationships/hyperlink" Target="http://autophagy.lu/genes/64223" TargetMode="External"/><Relationship Id="rId181" Type="http://schemas.openxmlformats.org/officeDocument/2006/relationships/hyperlink" Target="http://autophagy.lu/genes/142" TargetMode="External"/><Relationship Id="rId216" Type="http://schemas.openxmlformats.org/officeDocument/2006/relationships/hyperlink" Target="http://autophagy.lu/genes/83667" TargetMode="External"/><Relationship Id="rId237" Type="http://schemas.openxmlformats.org/officeDocument/2006/relationships/hyperlink" Target="http://autophagy.lu/genes/286319" TargetMode="External"/><Relationship Id="rId22" Type="http://schemas.openxmlformats.org/officeDocument/2006/relationships/hyperlink" Target="http://autophagy.lu/genes/285973" TargetMode="External"/><Relationship Id="rId43" Type="http://schemas.openxmlformats.org/officeDocument/2006/relationships/hyperlink" Target="http://autophagy.lu/genes/821" TargetMode="External"/><Relationship Id="rId64" Type="http://schemas.openxmlformats.org/officeDocument/2006/relationships/hyperlink" Target="http://autophagy.lu/genes/1514" TargetMode="External"/><Relationship Id="rId118" Type="http://schemas.openxmlformats.org/officeDocument/2006/relationships/hyperlink" Target="http://autophagy.lu/clustering/" TargetMode="External"/><Relationship Id="rId139" Type="http://schemas.openxmlformats.org/officeDocument/2006/relationships/hyperlink" Target="http://autophagy.lu/genes/2895" TargetMode="External"/><Relationship Id="rId85" Type="http://schemas.openxmlformats.org/officeDocument/2006/relationships/hyperlink" Target="http://autophagy.lu/genes/1981" TargetMode="External"/><Relationship Id="rId150" Type="http://schemas.openxmlformats.org/officeDocument/2006/relationships/hyperlink" Target="http://autophagy.lu/genes/84557" TargetMode="External"/><Relationship Id="rId171" Type="http://schemas.openxmlformats.org/officeDocument/2006/relationships/hyperlink" Target="http://autophagy.lu/genes/159296" TargetMode="External"/><Relationship Id="rId192" Type="http://schemas.openxmlformats.org/officeDocument/2006/relationships/hyperlink" Target="http://autophagy.lu/genes/5580" TargetMode="External"/><Relationship Id="rId206" Type="http://schemas.openxmlformats.org/officeDocument/2006/relationships/hyperlink" Target="http://autophagy.lu/genes/5925" TargetMode="External"/><Relationship Id="rId227" Type="http://schemas.openxmlformats.org/officeDocument/2006/relationships/hyperlink" Target="http://autophagy.lu/genes/10548" TargetMode="External"/><Relationship Id="rId248" Type="http://schemas.openxmlformats.org/officeDocument/2006/relationships/hyperlink" Target="http://autophagy.lu/clustering/" TargetMode="External"/><Relationship Id="rId12" Type="http://schemas.openxmlformats.org/officeDocument/2006/relationships/hyperlink" Target="http://autophagy.lu/genes/23130" TargetMode="External"/><Relationship Id="rId33" Type="http://schemas.openxmlformats.org/officeDocument/2006/relationships/hyperlink" Target="http://autophagy.lu/genes/332" TargetMode="External"/><Relationship Id="rId108" Type="http://schemas.openxmlformats.org/officeDocument/2006/relationships/hyperlink" Target="http://autophagy.lu/genes/2895" TargetMode="External"/><Relationship Id="rId129" Type="http://schemas.openxmlformats.org/officeDocument/2006/relationships/hyperlink" Target="http://autophagy.lu/clustering/" TargetMode="External"/><Relationship Id="rId54" Type="http://schemas.openxmlformats.org/officeDocument/2006/relationships/hyperlink" Target="http://autophagy.lu/genes/4179" TargetMode="External"/><Relationship Id="rId75" Type="http://schemas.openxmlformats.org/officeDocument/2006/relationships/hyperlink" Target="http://autophagy.lu/genes/55332" TargetMode="External"/><Relationship Id="rId96" Type="http://schemas.openxmlformats.org/officeDocument/2006/relationships/hyperlink" Target="http://autophagy.lu/genes/2308" TargetMode="External"/><Relationship Id="rId140" Type="http://schemas.openxmlformats.org/officeDocument/2006/relationships/hyperlink" Target="http://autophagy.lu/clustering/" TargetMode="External"/><Relationship Id="rId161" Type="http://schemas.openxmlformats.org/officeDocument/2006/relationships/hyperlink" Target="http://autophagy.lu/genes/64419" TargetMode="External"/><Relationship Id="rId182" Type="http://schemas.openxmlformats.org/officeDocument/2006/relationships/hyperlink" Target="http://autophagy.lu/genes/8682" TargetMode="External"/><Relationship Id="rId217" Type="http://schemas.openxmlformats.org/officeDocument/2006/relationships/hyperlink" Target="http://autophagy.lu/genes/51100" TargetMode="External"/><Relationship Id="rId6" Type="http://schemas.openxmlformats.org/officeDocument/2006/relationships/hyperlink" Target="http://autophagy.lu/genes/468" TargetMode="External"/><Relationship Id="rId238" Type="http://schemas.openxmlformats.org/officeDocument/2006/relationships/hyperlink" Target="http://autophagy.lu/clustering/" TargetMode="External"/><Relationship Id="rId23" Type="http://schemas.openxmlformats.org/officeDocument/2006/relationships/hyperlink" Target="http://autophagy.lu/genes/471" TargetMode="External"/><Relationship Id="rId119" Type="http://schemas.openxmlformats.org/officeDocument/2006/relationships/hyperlink" Target="http://autophagy.lu/genes/3458" TargetMode="External"/><Relationship Id="rId44" Type="http://schemas.openxmlformats.org/officeDocument/2006/relationships/hyperlink" Target="http://autophagy.lu/genes/823" TargetMode="External"/><Relationship Id="rId65" Type="http://schemas.openxmlformats.org/officeDocument/2006/relationships/hyperlink" Target="http://autophagy.lu/genes/6376" TargetMode="External"/><Relationship Id="rId86" Type="http://schemas.openxmlformats.org/officeDocument/2006/relationships/hyperlink" Target="http://autophagy.lu/genes/2064" TargetMode="External"/><Relationship Id="rId130" Type="http://schemas.openxmlformats.org/officeDocument/2006/relationships/hyperlink" Target="http://autophagy.lu/genes/2548" TargetMode="External"/><Relationship Id="rId151" Type="http://schemas.openxmlformats.org/officeDocument/2006/relationships/hyperlink" Target="http://autophagy.lu/genes/81631" TargetMode="External"/><Relationship Id="rId172" Type="http://schemas.openxmlformats.org/officeDocument/2006/relationships/hyperlink" Target="http://autophagy.lu/genes/58484" TargetMode="External"/><Relationship Id="rId193" Type="http://schemas.openxmlformats.org/officeDocument/2006/relationships/hyperlink" Target="http://autophagy.lu/genes/5588" TargetMode="External"/><Relationship Id="rId207" Type="http://schemas.openxmlformats.org/officeDocument/2006/relationships/hyperlink" Target="http://autophagy.lu/genes/9821" TargetMode="External"/><Relationship Id="rId228" Type="http://schemas.openxmlformats.org/officeDocument/2006/relationships/hyperlink" Target="http://autophagy.lu/genes/81671" TargetMode="External"/><Relationship Id="rId249" Type="http://schemas.openxmlformats.org/officeDocument/2006/relationships/hyperlink" Target="http://autophagy.lu/genes/23001" TargetMode="External"/><Relationship Id="rId13" Type="http://schemas.openxmlformats.org/officeDocument/2006/relationships/hyperlink" Target="http://autophagy.lu/genes/55102" TargetMode="External"/><Relationship Id="rId109" Type="http://schemas.openxmlformats.org/officeDocument/2006/relationships/hyperlink" Target="http://autophagy.lu/clustering/" TargetMode="External"/><Relationship Id="rId34" Type="http://schemas.openxmlformats.org/officeDocument/2006/relationships/hyperlink" Target="http://autophagy.lu/genes/57448" TargetMode="External"/><Relationship Id="rId55" Type="http://schemas.openxmlformats.org/officeDocument/2006/relationships/hyperlink" Target="http://autophagy.lu/genes/1026" TargetMode="External"/><Relationship Id="rId76" Type="http://schemas.openxmlformats.org/officeDocument/2006/relationships/hyperlink" Target="http://autophagy.lu/clustering/" TargetMode="External"/><Relationship Id="rId97" Type="http://schemas.openxmlformats.org/officeDocument/2006/relationships/hyperlink" Target="http://autophagy.lu/genes/2309" TargetMode="External"/><Relationship Id="rId120" Type="http://schemas.openxmlformats.org/officeDocument/2006/relationships/hyperlink" Target="http://autophagy.lu/genes/3551" TargetMode="External"/><Relationship Id="rId141" Type="http://schemas.openxmlformats.org/officeDocument/2006/relationships/hyperlink" Target="http://autophagy.lu/genes/9711" TargetMode="External"/><Relationship Id="rId7" Type="http://schemas.openxmlformats.org/officeDocument/2006/relationships/hyperlink" Target="http://autophagy.lu/genes/22926" TargetMode="External"/><Relationship Id="rId162" Type="http://schemas.openxmlformats.org/officeDocument/2006/relationships/hyperlink" Target="http://autophagy.lu/genes/2475" TargetMode="External"/><Relationship Id="rId183" Type="http://schemas.openxmlformats.org/officeDocument/2006/relationships/hyperlink" Target="http://autophagy.lu/genes/27043" TargetMode="External"/><Relationship Id="rId218" Type="http://schemas.openxmlformats.org/officeDocument/2006/relationships/hyperlink" Target="http://autophagy.lu/genes/23411" TargetMode="External"/><Relationship Id="rId239" Type="http://schemas.openxmlformats.org/officeDocument/2006/relationships/hyperlink" Target="http://autophagy.lu/genes/8408" TargetMode="External"/><Relationship Id="rId250" Type="http://schemas.openxmlformats.org/officeDocument/2006/relationships/hyperlink" Target="http://autophagy.lu/genes/11152" TargetMode="External"/><Relationship Id="rId24" Type="http://schemas.openxmlformats.org/officeDocument/2006/relationships/hyperlink" Target="http://autophagy.lu/clustering/" TargetMode="External"/><Relationship Id="rId45" Type="http://schemas.openxmlformats.org/officeDocument/2006/relationships/hyperlink" Target="http://autophagy.lu/genes/11132" TargetMode="External"/><Relationship Id="rId66" Type="http://schemas.openxmlformats.org/officeDocument/2006/relationships/hyperlink" Target="http://autophagy.lu/genes/7852" TargetMode="External"/><Relationship Id="rId87" Type="http://schemas.openxmlformats.org/officeDocument/2006/relationships/hyperlink" Target="http://autophagy.lu/genes/2081" TargetMode="External"/><Relationship Id="rId110" Type="http://schemas.openxmlformats.org/officeDocument/2006/relationships/hyperlink" Target="http://autophagy.lu/genes/3065" TargetMode="External"/><Relationship Id="rId131" Type="http://schemas.openxmlformats.org/officeDocument/2006/relationships/hyperlink" Target="http://autophagy.lu/genes/11337" TargetMode="External"/><Relationship Id="rId152" Type="http://schemas.openxmlformats.org/officeDocument/2006/relationships/hyperlink" Target="http://autophagy.lu/genes/440738" TargetMode="External"/><Relationship Id="rId173" Type="http://schemas.openxmlformats.org/officeDocument/2006/relationships/hyperlink" Target="http://autophagy.lu/genes/4864" TargetMode="External"/><Relationship Id="rId194" Type="http://schemas.openxmlformats.org/officeDocument/2006/relationships/hyperlink" Target="http://autophagy.lu/genes/5728" TargetMode="External"/><Relationship Id="rId208" Type="http://schemas.openxmlformats.org/officeDocument/2006/relationships/hyperlink" Target="http://autophagy.lu/genes/5970" TargetMode="External"/><Relationship Id="rId229" Type="http://schemas.openxmlformats.org/officeDocument/2006/relationships/hyperlink" Target="http://autophagy.lu/genes/157753" TargetMode="External"/><Relationship Id="rId240" Type="http://schemas.openxmlformats.org/officeDocument/2006/relationships/hyperlink" Target="http://autophagy.lu/genes/9706" TargetMode="External"/><Relationship Id="rId14" Type="http://schemas.openxmlformats.org/officeDocument/2006/relationships/hyperlink" Target="http://autophagy.lu/genes/64422" TargetMode="External"/><Relationship Id="rId35" Type="http://schemas.openxmlformats.org/officeDocument/2006/relationships/hyperlink" Target="http://autophagy.lu/genes/662" TargetMode="External"/><Relationship Id="rId56" Type="http://schemas.openxmlformats.org/officeDocument/2006/relationships/hyperlink" Target="http://autophagy.lu/genes/1027" TargetMode="External"/><Relationship Id="rId77" Type="http://schemas.openxmlformats.org/officeDocument/2006/relationships/hyperlink" Target="http://autophagy.lu/genes/9695" TargetMode="External"/><Relationship Id="rId100" Type="http://schemas.openxmlformats.org/officeDocument/2006/relationships/hyperlink" Target="http://autophagy.lu/genes/11337" TargetMode="External"/><Relationship Id="rId8" Type="http://schemas.openxmlformats.org/officeDocument/2006/relationships/hyperlink" Target="http://autophagy.lu/genes/83734" TargetMode="External"/><Relationship Id="rId98" Type="http://schemas.openxmlformats.org/officeDocument/2006/relationships/hyperlink" Target="http://autophagy.lu/clustering/" TargetMode="External"/><Relationship Id="rId121" Type="http://schemas.openxmlformats.org/officeDocument/2006/relationships/hyperlink" Target="http://autophagy.lu/genes/9641" TargetMode="External"/><Relationship Id="rId142" Type="http://schemas.openxmlformats.org/officeDocument/2006/relationships/hyperlink" Target="http://autophagy.lu/genes/9776" TargetMode="External"/><Relationship Id="rId163" Type="http://schemas.openxmlformats.org/officeDocument/2006/relationships/hyperlink" Target="http://autophagy.lu/genes/4609" TargetMode="External"/><Relationship Id="rId184" Type="http://schemas.openxmlformats.org/officeDocument/2006/relationships/hyperlink" Target="http://autophagy.lu/genes/5195" TargetMode="External"/><Relationship Id="rId219" Type="http://schemas.openxmlformats.org/officeDocument/2006/relationships/hyperlink" Target="http://autophagy.lu/genes/22933" TargetMode="External"/><Relationship Id="rId230" Type="http://schemas.openxmlformats.org/officeDocument/2006/relationships/hyperlink" Target="http://autophagy.lu/genes/8743" TargetMode="External"/><Relationship Id="rId251" Type="http://schemas.openxmlformats.org/officeDocument/2006/relationships/hyperlink" Target="http://autophagy.lu/genes/56270" TargetMode="External"/><Relationship Id="rId25" Type="http://schemas.openxmlformats.org/officeDocument/2006/relationships/hyperlink" Target="http://autophagy.lu/genes/573" TargetMode="External"/><Relationship Id="rId46" Type="http://schemas.openxmlformats.org/officeDocument/2006/relationships/hyperlink" Target="http://autophagy.lu/genes/824" TargetMode="External"/><Relationship Id="rId67" Type="http://schemas.openxmlformats.org/officeDocument/2006/relationships/hyperlink" Target="http://autophagy.lu/clustering/" TargetMode="External"/><Relationship Id="rId88" Type="http://schemas.openxmlformats.org/officeDocument/2006/relationships/hyperlink" Target="http://autophagy.lu/genes/30001" TargetMode="External"/><Relationship Id="rId111" Type="http://schemas.openxmlformats.org/officeDocument/2006/relationships/hyperlink" Target="http://autophagy.lu/genes/10013" TargetMode="External"/><Relationship Id="rId132" Type="http://schemas.openxmlformats.org/officeDocument/2006/relationships/hyperlink" Target="http://autophagy.lu/genes/23710" TargetMode="External"/><Relationship Id="rId153" Type="http://schemas.openxmlformats.org/officeDocument/2006/relationships/hyperlink" Target="http://autophagy.lu/genes/5609" TargetMode="External"/><Relationship Id="rId174" Type="http://schemas.openxmlformats.org/officeDocument/2006/relationships/hyperlink" Target="http://autophagy.lu/genes/3084" TargetMode="External"/><Relationship Id="rId195" Type="http://schemas.openxmlformats.org/officeDocument/2006/relationships/hyperlink" Target="http://autophagy.lu/genes/5753" TargetMode="External"/><Relationship Id="rId209" Type="http://schemas.openxmlformats.org/officeDocument/2006/relationships/hyperlink" Target="http://autophagy.lu/genes/10287" TargetMode="External"/><Relationship Id="rId220" Type="http://schemas.openxmlformats.org/officeDocument/2006/relationships/hyperlink" Target="http://autophagy.lu/genes/8877" TargetMode="External"/><Relationship Id="rId241" Type="http://schemas.openxmlformats.org/officeDocument/2006/relationships/hyperlink" Target="http://autophagy.lu/genes/25989" TargetMode="External"/><Relationship Id="rId15" Type="http://schemas.openxmlformats.org/officeDocument/2006/relationships/hyperlink" Target="http://autophagy.lu/genes/115201" TargetMode="External"/><Relationship Id="rId36" Type="http://schemas.openxmlformats.org/officeDocument/2006/relationships/hyperlink" Target="http://autophagy.lu/genes/664" TargetMode="External"/><Relationship Id="rId57" Type="http://schemas.openxmlformats.org/officeDocument/2006/relationships/hyperlink" Target="http://autophagy.lu/genes/1029" TargetMode="External"/><Relationship Id="rId78" Type="http://schemas.openxmlformats.org/officeDocument/2006/relationships/hyperlink" Target="http://autophagy.lu/genes/1938" TargetMode="External"/><Relationship Id="rId99" Type="http://schemas.openxmlformats.org/officeDocument/2006/relationships/hyperlink" Target="http://autophagy.lu/genes/2548" TargetMode="External"/><Relationship Id="rId101" Type="http://schemas.openxmlformats.org/officeDocument/2006/relationships/hyperlink" Target="http://autophagy.lu/genes/23710" TargetMode="External"/><Relationship Id="rId122" Type="http://schemas.openxmlformats.org/officeDocument/2006/relationships/hyperlink" Target="http://autophagy.lu/genes/11009" TargetMode="External"/><Relationship Id="rId143" Type="http://schemas.openxmlformats.org/officeDocument/2006/relationships/hyperlink" Target="http://autophagy.lu/genes/22863" TargetMode="External"/><Relationship Id="rId164" Type="http://schemas.openxmlformats.org/officeDocument/2006/relationships/hyperlink" Target="http://autophagy.lu/clustering/" TargetMode="External"/><Relationship Id="rId185" Type="http://schemas.openxmlformats.org/officeDocument/2006/relationships/hyperlink" Target="http://autophagy.lu/genes/8504" TargetMode="External"/><Relationship Id="rId9" Type="http://schemas.openxmlformats.org/officeDocument/2006/relationships/hyperlink" Target="http://autophagy.lu/genes/9140" TargetMode="External"/><Relationship Id="rId210" Type="http://schemas.openxmlformats.org/officeDocument/2006/relationships/hyperlink" Target="http://autophagy.lu/genes/6009" TargetMode="External"/><Relationship Id="rId26" Type="http://schemas.openxmlformats.org/officeDocument/2006/relationships/hyperlink" Target="http://autophagy.lu/genes/9531" TargetMode="External"/><Relationship Id="rId231" Type="http://schemas.openxmlformats.org/officeDocument/2006/relationships/hyperlink" Target="http://autophagy.lu/genes/7157" TargetMode="External"/><Relationship Id="rId252" Type="http://schemas.openxmlformats.org/officeDocument/2006/relationships/hyperlink" Target="http://autophagy.lu/genes/55062" TargetMode="External"/><Relationship Id="rId47" Type="http://schemas.openxmlformats.org/officeDocument/2006/relationships/hyperlink" Target="http://autophagy.lu/genes/826" TargetMode="External"/><Relationship Id="rId68" Type="http://schemas.openxmlformats.org/officeDocument/2006/relationships/hyperlink" Target="http://autophagy.lu/genes/1612" TargetMode="External"/><Relationship Id="rId89" Type="http://schemas.openxmlformats.org/officeDocument/2006/relationships/hyperlink" Target="http://autophagy.lu/clustering/" TargetMode="External"/><Relationship Id="rId112" Type="http://schemas.openxmlformats.org/officeDocument/2006/relationships/hyperlink" Target="http://autophagy.lu/genes/9146" TargetMode="External"/><Relationship Id="rId133" Type="http://schemas.openxmlformats.org/officeDocument/2006/relationships/hyperlink" Target="http://autophagy.lu/genes/11345" TargetMode="External"/><Relationship Id="rId154" Type="http://schemas.openxmlformats.org/officeDocument/2006/relationships/hyperlink" Target="http://autophagy.lu/genes/5594" TargetMode="External"/><Relationship Id="rId175" Type="http://schemas.openxmlformats.org/officeDocument/2006/relationships/hyperlink" Target="http://autophagy.lu/genes/9542" TargetMode="External"/><Relationship Id="rId196" Type="http://schemas.openxmlformats.org/officeDocument/2006/relationships/hyperlink" Target="http://autophagy.lu/clustering/" TargetMode="External"/><Relationship Id="rId200" Type="http://schemas.openxmlformats.org/officeDocument/2006/relationships/hyperlink" Target="http://autophagy.lu/genes/53917" TargetMode="External"/><Relationship Id="rId16" Type="http://schemas.openxmlformats.org/officeDocument/2006/relationships/hyperlink" Target="http://autophagy.lu/genes/23192" TargetMode="External"/><Relationship Id="rId221" Type="http://schemas.openxmlformats.org/officeDocument/2006/relationships/hyperlink" Target="http://autophagy.lu/genes/83985" TargetMode="External"/><Relationship Id="rId242" Type="http://schemas.openxmlformats.org/officeDocument/2006/relationships/hyperlink" Target="http://autophagy.lu/genes/9100" TargetMode="External"/><Relationship Id="rId37" Type="http://schemas.openxmlformats.org/officeDocument/2006/relationships/hyperlink" Target="http://autophagy.lu/genes/665" TargetMode="External"/><Relationship Id="rId58" Type="http://schemas.openxmlformats.org/officeDocument/2006/relationships/hyperlink" Target="http://autophagy.lu/genes/8837" TargetMode="External"/><Relationship Id="rId79" Type="http://schemas.openxmlformats.org/officeDocument/2006/relationships/hyperlink" Target="http://autophagy.lu/genes/29904" TargetMode="External"/><Relationship Id="rId102" Type="http://schemas.openxmlformats.org/officeDocument/2006/relationships/hyperlink" Target="http://autophagy.lu/genes/11345" TargetMode="External"/><Relationship Id="rId123" Type="http://schemas.openxmlformats.org/officeDocument/2006/relationships/hyperlink" Target="http://autophagy.lu/genes/345611" TargetMode="External"/><Relationship Id="rId144" Type="http://schemas.openxmlformats.org/officeDocument/2006/relationships/hyperlink" Target="http://autophagy.lu/genes/3799" TargetMode="External"/><Relationship Id="rId90" Type="http://schemas.openxmlformats.org/officeDocument/2006/relationships/hyperlink" Target="http://autophagy.lu/genes/8772" TargetMode="External"/><Relationship Id="rId165" Type="http://schemas.openxmlformats.org/officeDocument/2006/relationships/hyperlink" Target="http://autophagy.lu/genes/92345" TargetMode="External"/><Relationship Id="rId186" Type="http://schemas.openxmlformats.org/officeDocument/2006/relationships/hyperlink" Target="http://autophagy.lu/genes/5289" TargetMode="External"/><Relationship Id="rId211" Type="http://schemas.openxmlformats.org/officeDocument/2006/relationships/hyperlink" Target="http://autophagy.lu/genes/6198" TargetMode="External"/><Relationship Id="rId232" Type="http://schemas.openxmlformats.org/officeDocument/2006/relationships/hyperlink" Target="http://autophagy.lu/genes/58476" TargetMode="External"/><Relationship Id="rId253" Type="http://schemas.openxmlformats.org/officeDocument/2006/relationships/hyperlink" Target="http://autophagy.lu/genes/26100" TargetMode="External"/><Relationship Id="rId27" Type="http://schemas.openxmlformats.org/officeDocument/2006/relationships/hyperlink" Target="http://autophagy.lu/genes/578" TargetMode="External"/><Relationship Id="rId48" Type="http://schemas.openxmlformats.org/officeDocument/2006/relationships/hyperlink" Target="http://autophagy.lu/genes/834" TargetMode="External"/><Relationship Id="rId69" Type="http://schemas.openxmlformats.org/officeDocument/2006/relationships/hyperlink" Target="http://autophagy.lu/genes/23604" TargetMode="External"/><Relationship Id="rId113" Type="http://schemas.openxmlformats.org/officeDocument/2006/relationships/hyperlink" Target="http://autophagy.lu/genes/3091" TargetMode="External"/><Relationship Id="rId134" Type="http://schemas.openxmlformats.org/officeDocument/2006/relationships/hyperlink" Target="http://autophagy.lu/genes/2597" TargetMode="External"/><Relationship Id="rId80" Type="http://schemas.openxmlformats.org/officeDocument/2006/relationships/hyperlink" Target="http://autophagy.lu/genes/1956" TargetMode="External"/><Relationship Id="rId155" Type="http://schemas.openxmlformats.org/officeDocument/2006/relationships/hyperlink" Target="http://autophagy.lu/genes/5595" TargetMode="External"/><Relationship Id="rId176" Type="http://schemas.openxmlformats.org/officeDocument/2006/relationships/hyperlink" Target="http://autophagy.lu/genes/10718" TargetMode="External"/><Relationship Id="rId197" Type="http://schemas.openxmlformats.org/officeDocument/2006/relationships/hyperlink" Target="http://autophagy.lu/clustering/" TargetMode="External"/><Relationship Id="rId201" Type="http://schemas.openxmlformats.org/officeDocument/2006/relationships/hyperlink" Target="http://autophagy.lu/genes/83452" TargetMode="External"/><Relationship Id="rId222" Type="http://schemas.openxmlformats.org/officeDocument/2006/relationships/hyperlink" Target="http://autophagy.lu/genes/8878" TargetMode="External"/><Relationship Id="rId243" Type="http://schemas.openxmlformats.org/officeDocument/2006/relationships/hyperlink" Target="http://autophagy.lu/genes/7405" TargetMode="External"/><Relationship Id="rId17" Type="http://schemas.openxmlformats.org/officeDocument/2006/relationships/hyperlink" Target="http://autophagy.lu/genes/84938" TargetMode="External"/><Relationship Id="rId38" Type="http://schemas.openxmlformats.org/officeDocument/2006/relationships/hyperlink" Target="http://autophagy.lu/clustering/" TargetMode="External"/><Relationship Id="rId59" Type="http://schemas.openxmlformats.org/officeDocument/2006/relationships/hyperlink" Target="http://autophagy.lu/genes/25978" TargetMode="External"/><Relationship Id="rId103" Type="http://schemas.openxmlformats.org/officeDocument/2006/relationships/hyperlink" Target="http://autophagy.lu/genes/2597" TargetMode="External"/><Relationship Id="rId124" Type="http://schemas.openxmlformats.org/officeDocument/2006/relationships/hyperlink" Target="http://autophagy.lu/genes/3675" TargetMode="External"/><Relationship Id="rId70" Type="http://schemas.openxmlformats.org/officeDocument/2006/relationships/hyperlink" Target="http://autophagy.lu/genes/1649" TargetMode="External"/><Relationship Id="rId91" Type="http://schemas.openxmlformats.org/officeDocument/2006/relationships/hyperlink" Target="http://autophagy.lu/genes/55578" TargetMode="External"/><Relationship Id="rId145" Type="http://schemas.openxmlformats.org/officeDocument/2006/relationships/hyperlink" Target="http://autophagy.lu/genes/54800" TargetMode="External"/><Relationship Id="rId166" Type="http://schemas.openxmlformats.org/officeDocument/2006/relationships/hyperlink" Target="http://autophagy.lu/genes/10135" TargetMode="External"/><Relationship Id="rId187" Type="http://schemas.openxmlformats.org/officeDocument/2006/relationships/hyperlink" Target="http://autophagy.lu/genes/30849" TargetMode="External"/><Relationship Id="rId1" Type="http://schemas.openxmlformats.org/officeDocument/2006/relationships/hyperlink" Target="http://autophagy.lu/genes/55626" TargetMode="External"/><Relationship Id="rId212" Type="http://schemas.openxmlformats.org/officeDocument/2006/relationships/hyperlink" Target="http://autophagy.lu/genes/57521" TargetMode="External"/><Relationship Id="rId233" Type="http://schemas.openxmlformats.org/officeDocument/2006/relationships/hyperlink" Target="http://autophagy.lu/genes/8626" TargetMode="External"/><Relationship Id="rId254" Type="http://schemas.openxmlformats.org/officeDocument/2006/relationships/hyperlink" Target="http://autophagy.lu/clustering/" TargetMode="External"/><Relationship Id="rId28" Type="http://schemas.openxmlformats.org/officeDocument/2006/relationships/hyperlink" Target="http://autophagy.lu/genes/581" TargetMode="External"/><Relationship Id="rId49" Type="http://schemas.openxmlformats.org/officeDocument/2006/relationships/hyperlink" Target="http://autophagy.lu/genes/836" TargetMode="External"/><Relationship Id="rId114" Type="http://schemas.openxmlformats.org/officeDocument/2006/relationships/hyperlink" Target="http://autophagy.lu/genes/3326" TargetMode="External"/><Relationship Id="rId60" Type="http://schemas.openxmlformats.org/officeDocument/2006/relationships/hyperlink" Target="http://autophagy.lu/genes/128866" TargetMode="External"/><Relationship Id="rId81" Type="http://schemas.openxmlformats.org/officeDocument/2006/relationships/hyperlink" Target="http://autophagy.lu/genes/5610" TargetMode="External"/><Relationship Id="rId135" Type="http://schemas.openxmlformats.org/officeDocument/2006/relationships/hyperlink" Target="http://autophagy.lu/genes/2773" TargetMode="External"/><Relationship Id="rId156" Type="http://schemas.openxmlformats.org/officeDocument/2006/relationships/hyperlink" Target="http://autophagy.lu/genes/5599" TargetMode="External"/><Relationship Id="rId177" Type="http://schemas.openxmlformats.org/officeDocument/2006/relationships/hyperlink" Target="http://autophagy.lu/clustering/" TargetMode="External"/><Relationship Id="rId198" Type="http://schemas.openxmlformats.org/officeDocument/2006/relationships/hyperlink" Target="http://autophagy.lu/genes/8766" TargetMode="External"/><Relationship Id="rId202" Type="http://schemas.openxmlformats.org/officeDocument/2006/relationships/hyperlink" Target="http://autophagy.lu/genes/5868" TargetMode="External"/><Relationship Id="rId223" Type="http://schemas.openxmlformats.org/officeDocument/2006/relationships/hyperlink" Target="http://autophagy.lu/genes/6767" TargetMode="External"/><Relationship Id="rId244" Type="http://schemas.openxmlformats.org/officeDocument/2006/relationships/hyperlink" Target="http://autophagy.lu/clustering/" TargetMode="External"/><Relationship Id="rId18" Type="http://schemas.openxmlformats.org/officeDocument/2006/relationships/hyperlink" Target="http://autophagy.lu/genes/84971" TargetMode="External"/><Relationship Id="rId39" Type="http://schemas.openxmlformats.org/officeDocument/2006/relationships/hyperlink" Target="http://autophagy.lu/genes/60673" TargetMode="External"/><Relationship Id="rId50" Type="http://schemas.openxmlformats.org/officeDocument/2006/relationships/hyperlink" Target="http://autophagy.lu/genes/837" TargetMode="External"/><Relationship Id="rId104" Type="http://schemas.openxmlformats.org/officeDocument/2006/relationships/hyperlink" Target="http://autophagy.lu/genes/2773" TargetMode="External"/><Relationship Id="rId125" Type="http://schemas.openxmlformats.org/officeDocument/2006/relationships/hyperlink" Target="http://autophagy.lu/genes/3655" TargetMode="External"/><Relationship Id="rId146" Type="http://schemas.openxmlformats.org/officeDocument/2006/relationships/hyperlink" Target="http://autophagy.lu/clustering/" TargetMode="External"/><Relationship Id="rId167" Type="http://schemas.openxmlformats.org/officeDocument/2006/relationships/hyperlink" Target="http://autophagy.lu/genes/4077" TargetMode="External"/><Relationship Id="rId188" Type="http://schemas.openxmlformats.org/officeDocument/2006/relationships/hyperlink" Target="http://autophagy.lu/genes/65018" TargetMode="External"/><Relationship Id="rId71" Type="http://schemas.openxmlformats.org/officeDocument/2006/relationships/hyperlink" Target="http://autophagy.lu/genes/9077" TargetMode="External"/><Relationship Id="rId92" Type="http://schemas.openxmlformats.org/officeDocument/2006/relationships/hyperlink" Target="http://autophagy.lu/genes/355" TargetMode="External"/><Relationship Id="rId213" Type="http://schemas.openxmlformats.org/officeDocument/2006/relationships/hyperlink" Target="http://autophagy.lu/clustering/" TargetMode="External"/><Relationship Id="rId234" Type="http://schemas.openxmlformats.org/officeDocument/2006/relationships/hyperlink" Target="http://autophagy.lu/genes/7161" TargetMode="External"/><Relationship Id="rId2" Type="http://schemas.openxmlformats.org/officeDocument/2006/relationships/hyperlink" Target="http://autophagy.lu/genes/8542" TargetMode="External"/><Relationship Id="rId29" Type="http://schemas.openxmlformats.org/officeDocument/2006/relationships/hyperlink" Target="http://autophagy.lu/genes/596" TargetMode="External"/><Relationship Id="rId255" Type="http://schemas.openxmlformats.org/officeDocument/2006/relationships/hyperlink" Target="http://autophagy.lu/clustering/" TargetMode="External"/><Relationship Id="rId40" Type="http://schemas.openxmlformats.org/officeDocument/2006/relationships/hyperlink" Target="http://autophagy.lu/genes/23591" TargetMode="External"/><Relationship Id="rId115" Type="http://schemas.openxmlformats.org/officeDocument/2006/relationships/hyperlink" Target="http://autophagy.lu/genes/3309" TargetMode="External"/><Relationship Id="rId136" Type="http://schemas.openxmlformats.org/officeDocument/2006/relationships/hyperlink" Target="http://autophagy.lu/genes/10399" TargetMode="External"/><Relationship Id="rId157" Type="http://schemas.openxmlformats.org/officeDocument/2006/relationships/hyperlink" Target="http://autophagy.lu/genes/9479" TargetMode="External"/><Relationship Id="rId178" Type="http://schemas.openxmlformats.org/officeDocument/2006/relationships/hyperlink" Target="http://autophagy.lu/clustering/" TargetMode="External"/><Relationship Id="rId61" Type="http://schemas.openxmlformats.org/officeDocument/2006/relationships/hyperlink" Target="http://autophagy.lu/genes/1201" TargetMode="External"/><Relationship Id="rId82" Type="http://schemas.openxmlformats.org/officeDocument/2006/relationships/hyperlink" Target="http://autophagy.lu/genes/9451" TargetMode="External"/><Relationship Id="rId199" Type="http://schemas.openxmlformats.org/officeDocument/2006/relationships/hyperlink" Target="http://autophagy.lu/genes/5861" TargetMode="External"/><Relationship Id="rId203" Type="http://schemas.openxmlformats.org/officeDocument/2006/relationships/hyperlink" Target="http://autophagy.lu/genes/7879" TargetMode="External"/><Relationship Id="rId19" Type="http://schemas.openxmlformats.org/officeDocument/2006/relationships/hyperlink" Target="http://autophagy.lu/genes/9474" TargetMode="External"/><Relationship Id="rId224" Type="http://schemas.openxmlformats.org/officeDocument/2006/relationships/hyperlink" Target="http://autophagy.lu/genes/6794" TargetMode="External"/><Relationship Id="rId245" Type="http://schemas.openxmlformats.org/officeDocument/2006/relationships/hyperlink" Target="http://autophagy.lu/genes/9341" TargetMode="External"/><Relationship Id="rId30" Type="http://schemas.openxmlformats.org/officeDocument/2006/relationships/hyperlink" Target="http://autophagy.lu/genes/598" TargetMode="External"/><Relationship Id="rId105" Type="http://schemas.openxmlformats.org/officeDocument/2006/relationships/hyperlink" Target="http://autophagy.lu/genes/10399" TargetMode="External"/><Relationship Id="rId126" Type="http://schemas.openxmlformats.org/officeDocument/2006/relationships/hyperlink" Target="http://autophagy.lu/genes/3688" TargetMode="External"/><Relationship Id="rId147" Type="http://schemas.openxmlformats.org/officeDocument/2006/relationships/hyperlink" Target="http://autophagy.lu/genes/3916" TargetMode="External"/><Relationship Id="rId168" Type="http://schemas.openxmlformats.org/officeDocument/2006/relationships/hyperlink" Target="http://autophagy.lu/genes/10787" TargetMode="External"/><Relationship Id="rId51" Type="http://schemas.openxmlformats.org/officeDocument/2006/relationships/hyperlink" Target="http://autophagy.lu/genes/841" TargetMode="External"/><Relationship Id="rId72" Type="http://schemas.openxmlformats.org/officeDocument/2006/relationships/hyperlink" Target="http://autophagy.lu/genes/10395" TargetMode="External"/><Relationship Id="rId93" Type="http://schemas.openxmlformats.org/officeDocument/2006/relationships/hyperlink" Target="http://autophagy.lu/genes/2280" TargetMode="External"/><Relationship Id="rId189" Type="http://schemas.openxmlformats.org/officeDocument/2006/relationships/hyperlink" Target="http://autophagy.lu/genes/23645" TargetMode="External"/><Relationship Id="rId3" Type="http://schemas.openxmlformats.org/officeDocument/2006/relationships/hyperlink" Target="http://autophagy.lu/genes/405" TargetMode="External"/><Relationship Id="rId214" Type="http://schemas.openxmlformats.org/officeDocument/2006/relationships/hyperlink" Target="http://autophagy.lu/genes/56681" TargetMode="External"/><Relationship Id="rId235" Type="http://schemas.openxmlformats.org/officeDocument/2006/relationships/hyperlink" Target="http://autophagy.lu/genes/7248" TargetMode="External"/><Relationship Id="rId256" Type="http://schemas.openxmlformats.org/officeDocument/2006/relationships/hyperlink" Target="http://autophagy.lu/clustering/" TargetMode="External"/><Relationship Id="rId116" Type="http://schemas.openxmlformats.org/officeDocument/2006/relationships/hyperlink" Target="http://autophagy.lu/genes/3312" TargetMode="External"/><Relationship Id="rId137" Type="http://schemas.openxmlformats.org/officeDocument/2006/relationships/hyperlink" Target="http://autophagy.lu/genes/57120" TargetMode="External"/><Relationship Id="rId158" Type="http://schemas.openxmlformats.org/officeDocument/2006/relationships/hyperlink" Target="http://autophagy.lu/genes/5601" TargetMode="External"/><Relationship Id="rId20" Type="http://schemas.openxmlformats.org/officeDocument/2006/relationships/hyperlink" Target="http://autophagy.lu/genes/10533" TargetMode="External"/><Relationship Id="rId41" Type="http://schemas.openxmlformats.org/officeDocument/2006/relationships/hyperlink" Target="http://autophagy.lu/genes/10241" TargetMode="External"/><Relationship Id="rId62" Type="http://schemas.openxmlformats.org/officeDocument/2006/relationships/hyperlink" Target="http://autophagy.lu/genes/1508" TargetMode="External"/><Relationship Id="rId83" Type="http://schemas.openxmlformats.org/officeDocument/2006/relationships/hyperlink" Target="http://autophagy.lu/genes/1965" TargetMode="External"/><Relationship Id="rId179" Type="http://schemas.openxmlformats.org/officeDocument/2006/relationships/hyperlink" Target="http://autophagy.lu/genes/5034" TargetMode="External"/><Relationship Id="rId190" Type="http://schemas.openxmlformats.org/officeDocument/2006/relationships/hyperlink" Target="http://autophagy.lu/genes/5564" TargetMode="External"/><Relationship Id="rId204" Type="http://schemas.openxmlformats.org/officeDocument/2006/relationships/hyperlink" Target="http://autophagy.lu/genes/5879" TargetMode="External"/><Relationship Id="rId225" Type="http://schemas.openxmlformats.org/officeDocument/2006/relationships/hyperlink" Target="http://autophagy.lu/clustering/" TargetMode="External"/><Relationship Id="rId246" Type="http://schemas.openxmlformats.org/officeDocument/2006/relationships/hyperlink" Target="http://autophagy.lu/genes/6845" TargetMode="External"/><Relationship Id="rId106" Type="http://schemas.openxmlformats.org/officeDocument/2006/relationships/hyperlink" Target="http://autophagy.lu/genes/57120" TargetMode="External"/><Relationship Id="rId127" Type="http://schemas.openxmlformats.org/officeDocument/2006/relationships/hyperlink" Target="http://autophagy.lu/genes/3691" TargetMode="External"/><Relationship Id="rId10" Type="http://schemas.openxmlformats.org/officeDocument/2006/relationships/hyperlink" Target="http://autophagy.lu/genes/55054" TargetMode="External"/><Relationship Id="rId31" Type="http://schemas.openxmlformats.org/officeDocument/2006/relationships/hyperlink" Target="http://autophagy.lu/genes/8678" TargetMode="External"/><Relationship Id="rId52" Type="http://schemas.openxmlformats.org/officeDocument/2006/relationships/hyperlink" Target="http://autophagy.lu/genes/6347" TargetMode="External"/><Relationship Id="rId73" Type="http://schemas.openxmlformats.org/officeDocument/2006/relationships/hyperlink" Target="http://autophagy.lu/genes/3337" TargetMode="External"/><Relationship Id="rId94" Type="http://schemas.openxmlformats.org/officeDocument/2006/relationships/hyperlink" Target="http://autophagy.lu/genes/2281" TargetMode="External"/><Relationship Id="rId148" Type="http://schemas.openxmlformats.org/officeDocument/2006/relationships/hyperlink" Target="http://autophagy.lu/genes/3920" TargetMode="External"/><Relationship Id="rId169" Type="http://schemas.openxmlformats.org/officeDocument/2006/relationships/hyperlink" Target="http://autophagy.lu/genes/4780" TargetMode="External"/><Relationship Id="rId4" Type="http://schemas.openxmlformats.org/officeDocument/2006/relationships/hyperlink" Target="http://autophagy.lu/genes/410" TargetMode="External"/><Relationship Id="rId180" Type="http://schemas.openxmlformats.org/officeDocument/2006/relationships/hyperlink" Target="http://autophagy.lu/genes/5071" TargetMode="External"/><Relationship Id="rId215" Type="http://schemas.openxmlformats.org/officeDocument/2006/relationships/hyperlink" Target="http://autophagy.lu/genes/5265" TargetMode="External"/><Relationship Id="rId236" Type="http://schemas.openxmlformats.org/officeDocument/2006/relationships/hyperlink" Target="http://autophagy.lu/genes/7249" TargetMode="External"/><Relationship Id="rId257" Type="http://schemas.openxmlformats.org/officeDocument/2006/relationships/hyperlink" Target="http://autophagy.lu/genes/533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zoomScale="70" zoomScaleNormal="70" workbookViewId="0">
      <selection activeCell="G10" sqref="G10"/>
    </sheetView>
  </sheetViews>
  <sheetFormatPr defaultRowHeight="20.399999999999999" x14ac:dyDescent="0.35"/>
  <cols>
    <col min="1" max="1" width="41.109375" style="100" customWidth="1"/>
    <col min="2" max="2" width="52.33203125" style="100" customWidth="1"/>
    <col min="3" max="3" width="54.6640625" style="100" customWidth="1"/>
    <col min="4" max="4" width="45.6640625" style="100" customWidth="1"/>
    <col min="5" max="16384" width="8.88671875" style="100"/>
  </cols>
  <sheetData>
    <row r="1" spans="1:4" ht="21.6" thickBot="1" x14ac:dyDescent="0.45">
      <c r="A1" s="99" t="s">
        <v>1374</v>
      </c>
    </row>
    <row r="2" spans="1:4" ht="21" x14ac:dyDescent="0.35">
      <c r="A2" s="112" t="s">
        <v>0</v>
      </c>
      <c r="B2" s="101" t="s">
        <v>1</v>
      </c>
      <c r="C2" s="101" t="s">
        <v>3</v>
      </c>
      <c r="D2" s="114" t="s">
        <v>5</v>
      </c>
    </row>
    <row r="3" spans="1:4" ht="21.6" thickBot="1" x14ac:dyDescent="0.4">
      <c r="A3" s="113"/>
      <c r="B3" s="102" t="s">
        <v>2</v>
      </c>
      <c r="C3" s="102" t="s">
        <v>4</v>
      </c>
      <c r="D3" s="115"/>
    </row>
    <row r="4" spans="1:4" ht="23.4" x14ac:dyDescent="0.35">
      <c r="A4" s="103" t="s">
        <v>1375</v>
      </c>
      <c r="B4" s="104"/>
      <c r="C4" s="104"/>
      <c r="D4" s="116" t="s">
        <v>6</v>
      </c>
    </row>
    <row r="5" spans="1:4" x14ac:dyDescent="0.35">
      <c r="A5" s="104" t="s">
        <v>7</v>
      </c>
      <c r="B5" s="104" t="s">
        <v>8</v>
      </c>
      <c r="C5" s="104" t="s">
        <v>9</v>
      </c>
      <c r="D5" s="109"/>
    </row>
    <row r="6" spans="1:4" x14ac:dyDescent="0.35">
      <c r="A6" s="104" t="s">
        <v>10</v>
      </c>
      <c r="B6" s="104" t="s">
        <v>11</v>
      </c>
      <c r="C6" s="104" t="s">
        <v>12</v>
      </c>
      <c r="D6" s="109"/>
    </row>
    <row r="7" spans="1:4" ht="23.4" x14ac:dyDescent="0.35">
      <c r="A7" s="103" t="s">
        <v>1376</v>
      </c>
      <c r="B7" s="104"/>
      <c r="C7" s="104"/>
      <c r="D7" s="104"/>
    </row>
    <row r="8" spans="1:4" x14ac:dyDescent="0.35">
      <c r="A8" s="104" t="s">
        <v>13</v>
      </c>
      <c r="B8" s="104" t="s">
        <v>14</v>
      </c>
      <c r="C8" s="104" t="s">
        <v>15</v>
      </c>
      <c r="D8" s="109" t="s">
        <v>6</v>
      </c>
    </row>
    <row r="9" spans="1:4" x14ac:dyDescent="0.35">
      <c r="A9" s="104" t="s">
        <v>16</v>
      </c>
      <c r="B9" s="104" t="s">
        <v>17</v>
      </c>
      <c r="C9" s="104" t="s">
        <v>18</v>
      </c>
      <c r="D9" s="109"/>
    </row>
    <row r="10" spans="1:4" x14ac:dyDescent="0.35">
      <c r="A10" s="104" t="s">
        <v>19</v>
      </c>
      <c r="B10" s="104" t="s">
        <v>20</v>
      </c>
      <c r="C10" s="104" t="s">
        <v>21</v>
      </c>
      <c r="D10" s="109"/>
    </row>
    <row r="11" spans="1:4" x14ac:dyDescent="0.35">
      <c r="A11" s="104" t="s">
        <v>22</v>
      </c>
      <c r="B11" s="104" t="s">
        <v>23</v>
      </c>
      <c r="C11" s="104" t="s">
        <v>24</v>
      </c>
      <c r="D11" s="109"/>
    </row>
    <row r="12" spans="1:4" x14ac:dyDescent="0.35">
      <c r="A12" s="104" t="s">
        <v>25</v>
      </c>
      <c r="B12" s="104" t="s">
        <v>26</v>
      </c>
      <c r="C12" s="104" t="s">
        <v>27</v>
      </c>
      <c r="D12" s="109"/>
    </row>
    <row r="13" spans="1:4" x14ac:dyDescent="0.35">
      <c r="A13" s="103" t="s">
        <v>28</v>
      </c>
      <c r="B13" s="104"/>
      <c r="C13" s="104"/>
      <c r="D13" s="109">
        <v>0.06</v>
      </c>
    </row>
    <row r="14" spans="1:4" x14ac:dyDescent="0.35">
      <c r="A14" s="104" t="s">
        <v>29</v>
      </c>
      <c r="B14" s="104" t="s">
        <v>30</v>
      </c>
      <c r="C14" s="104" t="s">
        <v>31</v>
      </c>
      <c r="D14" s="109"/>
    </row>
    <row r="15" spans="1:4" x14ac:dyDescent="0.35">
      <c r="A15" s="104" t="s">
        <v>32</v>
      </c>
      <c r="B15" s="104" t="s">
        <v>33</v>
      </c>
      <c r="C15" s="104" t="s">
        <v>34</v>
      </c>
      <c r="D15" s="109"/>
    </row>
    <row r="16" spans="1:4" x14ac:dyDescent="0.35">
      <c r="A16" s="103" t="s">
        <v>35</v>
      </c>
      <c r="B16" s="104"/>
      <c r="C16" s="104"/>
      <c r="D16" s="109" t="s">
        <v>1377</v>
      </c>
    </row>
    <row r="17" spans="1:4" x14ac:dyDescent="0.35">
      <c r="A17" s="104" t="s">
        <v>36</v>
      </c>
      <c r="B17" s="104" t="s">
        <v>37</v>
      </c>
      <c r="C17" s="104" t="s">
        <v>38</v>
      </c>
      <c r="D17" s="109"/>
    </row>
    <row r="18" spans="1:4" x14ac:dyDescent="0.35">
      <c r="A18" s="104" t="s">
        <v>39</v>
      </c>
      <c r="B18" s="104" t="s">
        <v>40</v>
      </c>
      <c r="C18" s="104" t="s">
        <v>41</v>
      </c>
      <c r="D18" s="109"/>
    </row>
    <row r="19" spans="1:4" x14ac:dyDescent="0.35">
      <c r="A19" s="104" t="s">
        <v>42</v>
      </c>
      <c r="B19" s="104" t="s">
        <v>43</v>
      </c>
      <c r="C19" s="104" t="s">
        <v>44</v>
      </c>
      <c r="D19" s="109"/>
    </row>
    <row r="20" spans="1:4" x14ac:dyDescent="0.35">
      <c r="A20" s="103" t="s">
        <v>45</v>
      </c>
      <c r="B20" s="104"/>
      <c r="C20" s="104"/>
      <c r="D20" s="104"/>
    </row>
    <row r="21" spans="1:4" ht="22.8" x14ac:dyDescent="0.35">
      <c r="A21" s="104" t="s">
        <v>46</v>
      </c>
      <c r="B21" s="104" t="s">
        <v>47</v>
      </c>
      <c r="C21" s="104" t="s">
        <v>48</v>
      </c>
      <c r="D21" s="104" t="s">
        <v>1378</v>
      </c>
    </row>
    <row r="22" spans="1:4" x14ac:dyDescent="0.35">
      <c r="A22" s="103" t="s">
        <v>49</v>
      </c>
      <c r="B22" s="104"/>
      <c r="C22" s="104"/>
      <c r="D22" s="109" t="s">
        <v>1379</v>
      </c>
    </row>
    <row r="23" spans="1:4" x14ac:dyDescent="0.35">
      <c r="A23" s="104" t="s">
        <v>50</v>
      </c>
      <c r="B23" s="104" t="s">
        <v>51</v>
      </c>
      <c r="C23" s="104" t="s">
        <v>52</v>
      </c>
      <c r="D23" s="109"/>
    </row>
    <row r="24" spans="1:4" x14ac:dyDescent="0.35">
      <c r="A24" s="104" t="s">
        <v>53</v>
      </c>
      <c r="B24" s="104" t="s">
        <v>54</v>
      </c>
      <c r="C24" s="104" t="s">
        <v>55</v>
      </c>
      <c r="D24" s="109"/>
    </row>
    <row r="25" spans="1:4" x14ac:dyDescent="0.35">
      <c r="A25" s="104" t="s">
        <v>56</v>
      </c>
      <c r="B25" s="104" t="s">
        <v>57</v>
      </c>
      <c r="C25" s="104" t="s">
        <v>58</v>
      </c>
      <c r="D25" s="109"/>
    </row>
    <row r="26" spans="1:4" ht="23.4" x14ac:dyDescent="0.35">
      <c r="A26" s="103" t="s">
        <v>1380</v>
      </c>
      <c r="B26" s="104"/>
      <c r="C26" s="104"/>
      <c r="D26" s="109" t="s">
        <v>1381</v>
      </c>
    </row>
    <row r="27" spans="1:4" x14ac:dyDescent="0.35">
      <c r="A27" s="104" t="s">
        <v>59</v>
      </c>
      <c r="B27" s="104" t="s">
        <v>60</v>
      </c>
      <c r="C27" s="104" t="s">
        <v>61</v>
      </c>
      <c r="D27" s="109"/>
    </row>
    <row r="28" spans="1:4" x14ac:dyDescent="0.35">
      <c r="A28" s="104" t="s">
        <v>62</v>
      </c>
      <c r="B28" s="104" t="s">
        <v>63</v>
      </c>
      <c r="C28" s="104" t="s">
        <v>64</v>
      </c>
      <c r="D28" s="109"/>
    </row>
    <row r="29" spans="1:4" x14ac:dyDescent="0.35">
      <c r="A29" s="104" t="s">
        <v>65</v>
      </c>
      <c r="B29" s="104" t="s">
        <v>66</v>
      </c>
      <c r="C29" s="104" t="s">
        <v>67</v>
      </c>
      <c r="D29" s="109"/>
    </row>
    <row r="30" spans="1:4" ht="23.4" x14ac:dyDescent="0.35">
      <c r="A30" s="103" t="s">
        <v>1382</v>
      </c>
      <c r="B30" s="104"/>
      <c r="C30" s="104"/>
      <c r="D30" s="104"/>
    </row>
    <row r="31" spans="1:4" ht="22.8" x14ac:dyDescent="0.35">
      <c r="A31" s="104" t="s">
        <v>46</v>
      </c>
      <c r="B31" s="104" t="s">
        <v>68</v>
      </c>
      <c r="C31" s="104" t="s">
        <v>69</v>
      </c>
      <c r="D31" s="104" t="s">
        <v>1383</v>
      </c>
    </row>
    <row r="32" spans="1:4" ht="23.4" x14ac:dyDescent="0.35">
      <c r="A32" s="103" t="s">
        <v>1384</v>
      </c>
      <c r="B32" s="104"/>
      <c r="C32" s="104"/>
      <c r="D32" s="104"/>
    </row>
    <row r="33" spans="1:4" ht="22.8" x14ac:dyDescent="0.35">
      <c r="A33" s="104" t="s">
        <v>46</v>
      </c>
      <c r="B33" s="104" t="s">
        <v>70</v>
      </c>
      <c r="C33" s="104" t="s">
        <v>71</v>
      </c>
      <c r="D33" s="104" t="s">
        <v>1385</v>
      </c>
    </row>
    <row r="34" spans="1:4" ht="40.799999999999997" x14ac:dyDescent="0.35">
      <c r="A34" s="103" t="s">
        <v>72</v>
      </c>
      <c r="B34" s="104"/>
      <c r="C34" s="104"/>
      <c r="D34" s="104"/>
    </row>
    <row r="35" spans="1:4" ht="22.8" x14ac:dyDescent="0.35">
      <c r="A35" s="104" t="s">
        <v>46</v>
      </c>
      <c r="B35" s="104" t="s">
        <v>73</v>
      </c>
      <c r="C35" s="104" t="s">
        <v>74</v>
      </c>
      <c r="D35" s="104" t="s">
        <v>1386</v>
      </c>
    </row>
    <row r="36" spans="1:4" x14ac:dyDescent="0.35">
      <c r="A36" s="104" t="s">
        <v>75</v>
      </c>
      <c r="B36" s="104"/>
      <c r="C36" s="104"/>
      <c r="D36" s="104"/>
    </row>
    <row r="37" spans="1:4" x14ac:dyDescent="0.35">
      <c r="A37" s="104" t="s">
        <v>76</v>
      </c>
      <c r="B37" s="104" t="s">
        <v>77</v>
      </c>
      <c r="C37" s="104" t="s">
        <v>78</v>
      </c>
      <c r="D37" s="104"/>
    </row>
    <row r="38" spans="1:4" x14ac:dyDescent="0.35">
      <c r="A38" s="104" t="s">
        <v>79</v>
      </c>
      <c r="B38" s="104" t="s">
        <v>80</v>
      </c>
      <c r="C38" s="104" t="s">
        <v>78</v>
      </c>
      <c r="D38" s="104"/>
    </row>
    <row r="39" spans="1:4" x14ac:dyDescent="0.35">
      <c r="A39" s="104" t="s">
        <v>81</v>
      </c>
      <c r="B39" s="104" t="s">
        <v>82</v>
      </c>
      <c r="C39" s="104"/>
      <c r="D39" s="104"/>
    </row>
    <row r="40" spans="1:4" x14ac:dyDescent="0.35">
      <c r="A40" s="104" t="s">
        <v>83</v>
      </c>
      <c r="B40" s="104"/>
      <c r="C40" s="104"/>
      <c r="D40" s="104"/>
    </row>
    <row r="41" spans="1:4" x14ac:dyDescent="0.35">
      <c r="A41" s="104" t="s">
        <v>84</v>
      </c>
      <c r="B41" s="104" t="s">
        <v>85</v>
      </c>
      <c r="C41" s="104" t="s">
        <v>78</v>
      </c>
      <c r="D41" s="104"/>
    </row>
    <row r="42" spans="1:4" x14ac:dyDescent="0.35">
      <c r="A42" s="104" t="s">
        <v>86</v>
      </c>
      <c r="B42" s="104" t="s">
        <v>87</v>
      </c>
      <c r="C42" s="104" t="s">
        <v>78</v>
      </c>
      <c r="D42" s="104"/>
    </row>
    <row r="43" spans="1:4" x14ac:dyDescent="0.35">
      <c r="A43" s="104" t="s">
        <v>88</v>
      </c>
      <c r="B43" s="104" t="s">
        <v>89</v>
      </c>
      <c r="C43" s="104" t="s">
        <v>78</v>
      </c>
      <c r="D43" s="104"/>
    </row>
    <row r="44" spans="1:4" ht="21" thickBot="1" x14ac:dyDescent="0.4">
      <c r="A44" s="105" t="s">
        <v>90</v>
      </c>
      <c r="B44" s="105" t="s">
        <v>91</v>
      </c>
      <c r="C44" s="105" t="s">
        <v>78</v>
      </c>
      <c r="D44" s="105"/>
    </row>
    <row r="45" spans="1:4" x14ac:dyDescent="0.35">
      <c r="A45" s="110" t="s">
        <v>92</v>
      </c>
      <c r="B45" s="110"/>
      <c r="C45" s="110"/>
      <c r="D45" s="110"/>
    </row>
    <row r="46" spans="1:4" x14ac:dyDescent="0.35">
      <c r="A46" s="111"/>
      <c r="B46" s="111"/>
      <c r="C46" s="111"/>
      <c r="D46" s="111"/>
    </row>
    <row r="47" spans="1:4" x14ac:dyDescent="0.35">
      <c r="A47" s="111"/>
      <c r="B47" s="111"/>
      <c r="C47" s="111"/>
      <c r="D47" s="111"/>
    </row>
  </sheetData>
  <mergeCells count="9">
    <mergeCell ref="D22:D25"/>
    <mergeCell ref="D26:D29"/>
    <mergeCell ref="A45:D47"/>
    <mergeCell ref="A2:A3"/>
    <mergeCell ref="D2:D3"/>
    <mergeCell ref="D4:D6"/>
    <mergeCell ref="D8:D12"/>
    <mergeCell ref="D13:D15"/>
    <mergeCell ref="D16:D1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04E83-9DBC-4494-B76D-89E4515BCF88}">
  <dimension ref="A1:C47"/>
  <sheetViews>
    <sheetView workbookViewId="0">
      <selection activeCell="C9" sqref="C9"/>
    </sheetView>
  </sheetViews>
  <sheetFormatPr defaultRowHeight="15.6" x14ac:dyDescent="0.3"/>
  <cols>
    <col min="1" max="1" width="21.77734375" style="93" customWidth="1"/>
    <col min="2" max="2" width="20.33203125" style="93" customWidth="1"/>
    <col min="3" max="3" width="29" style="93" customWidth="1"/>
    <col min="4" max="16384" width="8.88671875" style="93"/>
  </cols>
  <sheetData>
    <row r="1" spans="1:3" ht="16.2" thickBot="1" x14ac:dyDescent="0.35">
      <c r="A1" s="92" t="s">
        <v>1387</v>
      </c>
    </row>
    <row r="2" spans="1:3" x14ac:dyDescent="0.3">
      <c r="A2" s="117" t="s">
        <v>0</v>
      </c>
      <c r="B2" s="94" t="s">
        <v>1</v>
      </c>
      <c r="C2" s="94" t="s">
        <v>3</v>
      </c>
    </row>
    <row r="3" spans="1:3" ht="16.2" thickBot="1" x14ac:dyDescent="0.35">
      <c r="A3" s="118"/>
      <c r="B3" s="95" t="s">
        <v>93</v>
      </c>
      <c r="C3" s="95" t="s">
        <v>94</v>
      </c>
    </row>
    <row r="4" spans="1:3" x14ac:dyDescent="0.3">
      <c r="A4" s="96" t="s">
        <v>95</v>
      </c>
      <c r="B4" s="97"/>
      <c r="C4" s="97"/>
    </row>
    <row r="5" spans="1:3" x14ac:dyDescent="0.3">
      <c r="A5" s="97" t="s">
        <v>7</v>
      </c>
      <c r="B5" s="97" t="s">
        <v>96</v>
      </c>
      <c r="C5" s="97" t="s">
        <v>97</v>
      </c>
    </row>
    <row r="6" spans="1:3" x14ac:dyDescent="0.3">
      <c r="A6" s="97" t="s">
        <v>10</v>
      </c>
      <c r="B6" s="97" t="s">
        <v>98</v>
      </c>
      <c r="C6" s="97" t="s">
        <v>99</v>
      </c>
    </row>
    <row r="7" spans="1:3" x14ac:dyDescent="0.3">
      <c r="A7" s="96" t="s">
        <v>100</v>
      </c>
      <c r="B7" s="97"/>
      <c r="C7" s="97"/>
    </row>
    <row r="8" spans="1:3" x14ac:dyDescent="0.3">
      <c r="A8" s="97" t="s">
        <v>101</v>
      </c>
      <c r="B8" s="97" t="s">
        <v>102</v>
      </c>
      <c r="C8" s="97" t="s">
        <v>103</v>
      </c>
    </row>
    <row r="9" spans="1:3" x14ac:dyDescent="0.3">
      <c r="A9" s="97" t="s">
        <v>104</v>
      </c>
      <c r="B9" s="97" t="s">
        <v>105</v>
      </c>
      <c r="C9" s="97" t="s">
        <v>106</v>
      </c>
    </row>
    <row r="10" spans="1:3" x14ac:dyDescent="0.3">
      <c r="A10" s="97" t="s">
        <v>107</v>
      </c>
      <c r="B10" s="97" t="s">
        <v>108</v>
      </c>
      <c r="C10" s="97" t="s">
        <v>109</v>
      </c>
    </row>
    <row r="11" spans="1:3" x14ac:dyDescent="0.3">
      <c r="A11" s="97" t="s">
        <v>16</v>
      </c>
      <c r="B11" s="97" t="s">
        <v>110</v>
      </c>
      <c r="C11" s="97" t="s">
        <v>111</v>
      </c>
    </row>
    <row r="12" spans="1:3" x14ac:dyDescent="0.3">
      <c r="A12" s="97" t="s">
        <v>19</v>
      </c>
      <c r="B12" s="97" t="s">
        <v>112</v>
      </c>
      <c r="C12" s="97" t="s">
        <v>113</v>
      </c>
    </row>
    <row r="13" spans="1:3" x14ac:dyDescent="0.3">
      <c r="A13" s="97" t="s">
        <v>22</v>
      </c>
      <c r="B13" s="97" t="s">
        <v>114</v>
      </c>
      <c r="C13" s="97" t="s">
        <v>115</v>
      </c>
    </row>
    <row r="14" spans="1:3" x14ac:dyDescent="0.3">
      <c r="A14" s="97" t="s">
        <v>25</v>
      </c>
      <c r="B14" s="97" t="s">
        <v>116</v>
      </c>
      <c r="C14" s="97" t="s">
        <v>117</v>
      </c>
    </row>
    <row r="15" spans="1:3" x14ac:dyDescent="0.3">
      <c r="A15" s="97" t="s">
        <v>118</v>
      </c>
      <c r="B15" s="97" t="s">
        <v>119</v>
      </c>
      <c r="C15" s="97" t="s">
        <v>78</v>
      </c>
    </row>
    <row r="16" spans="1:3" x14ac:dyDescent="0.3">
      <c r="A16" s="96" t="s">
        <v>35</v>
      </c>
      <c r="B16" s="97"/>
      <c r="C16" s="97"/>
    </row>
    <row r="17" spans="1:3" x14ac:dyDescent="0.3">
      <c r="A17" s="97" t="s">
        <v>118</v>
      </c>
      <c r="B17" s="97" t="s">
        <v>120</v>
      </c>
      <c r="C17" s="97" t="s">
        <v>121</v>
      </c>
    </row>
    <row r="18" spans="1:3" ht="17.399999999999999" x14ac:dyDescent="0.3">
      <c r="A18" s="97" t="s">
        <v>1388</v>
      </c>
      <c r="B18" s="97" t="s">
        <v>122</v>
      </c>
      <c r="C18" s="97" t="s">
        <v>123</v>
      </c>
    </row>
    <row r="19" spans="1:3" ht="30" x14ac:dyDescent="0.3">
      <c r="A19" s="97" t="s">
        <v>124</v>
      </c>
      <c r="B19" s="97" t="s">
        <v>125</v>
      </c>
      <c r="C19" s="97" t="s">
        <v>126</v>
      </c>
    </row>
    <row r="20" spans="1:3" ht="30" x14ac:dyDescent="0.3">
      <c r="A20" s="97" t="s">
        <v>127</v>
      </c>
      <c r="B20" s="97" t="s">
        <v>128</v>
      </c>
      <c r="C20" s="97" t="s">
        <v>129</v>
      </c>
    </row>
    <row r="21" spans="1:3" x14ac:dyDescent="0.3">
      <c r="A21" s="97" t="s">
        <v>130</v>
      </c>
      <c r="B21" s="97" t="s">
        <v>131</v>
      </c>
      <c r="C21" s="97" t="s">
        <v>132</v>
      </c>
    </row>
    <row r="22" spans="1:3" ht="30" x14ac:dyDescent="0.3">
      <c r="A22" s="97" t="s">
        <v>133</v>
      </c>
      <c r="B22" s="97" t="s">
        <v>134</v>
      </c>
      <c r="C22" s="97" t="s">
        <v>135</v>
      </c>
    </row>
    <row r="23" spans="1:3" x14ac:dyDescent="0.3">
      <c r="A23" s="96" t="s">
        <v>49</v>
      </c>
      <c r="B23" s="97"/>
      <c r="C23" s="97"/>
    </row>
    <row r="24" spans="1:3" x14ac:dyDescent="0.3">
      <c r="A24" s="97" t="s">
        <v>50</v>
      </c>
      <c r="B24" s="97" t="s">
        <v>136</v>
      </c>
      <c r="C24" s="97" t="s">
        <v>137</v>
      </c>
    </row>
    <row r="25" spans="1:3" x14ac:dyDescent="0.3">
      <c r="A25" s="97" t="s">
        <v>53</v>
      </c>
      <c r="B25" s="97" t="s">
        <v>138</v>
      </c>
      <c r="C25" s="97" t="s">
        <v>139</v>
      </c>
    </row>
    <row r="26" spans="1:3" x14ac:dyDescent="0.3">
      <c r="A26" s="97" t="s">
        <v>56</v>
      </c>
      <c r="B26" s="97" t="s">
        <v>140</v>
      </c>
      <c r="C26" s="97" t="s">
        <v>141</v>
      </c>
    </row>
    <row r="27" spans="1:3" x14ac:dyDescent="0.3">
      <c r="A27" s="97" t="s">
        <v>118</v>
      </c>
      <c r="B27" s="97" t="s">
        <v>142</v>
      </c>
      <c r="C27" s="97" t="s">
        <v>143</v>
      </c>
    </row>
    <row r="28" spans="1:3" ht="18" x14ac:dyDescent="0.3">
      <c r="A28" s="96" t="s">
        <v>1389</v>
      </c>
      <c r="B28" s="97"/>
      <c r="C28" s="97"/>
    </row>
    <row r="29" spans="1:3" x14ac:dyDescent="0.3">
      <c r="A29" s="97" t="s">
        <v>59</v>
      </c>
      <c r="B29" s="97" t="s">
        <v>144</v>
      </c>
      <c r="C29" s="97" t="s">
        <v>145</v>
      </c>
    </row>
    <row r="30" spans="1:3" x14ac:dyDescent="0.3">
      <c r="A30" s="97" t="s">
        <v>62</v>
      </c>
      <c r="B30" s="97" t="s">
        <v>146</v>
      </c>
      <c r="C30" s="97" t="s">
        <v>147</v>
      </c>
    </row>
    <row r="31" spans="1:3" x14ac:dyDescent="0.3">
      <c r="A31" s="97" t="s">
        <v>65</v>
      </c>
      <c r="B31" s="97" t="s">
        <v>148</v>
      </c>
      <c r="C31" s="97" t="s">
        <v>149</v>
      </c>
    </row>
    <row r="32" spans="1:3" x14ac:dyDescent="0.3">
      <c r="A32" s="97" t="s">
        <v>118</v>
      </c>
      <c r="B32" s="97" t="s">
        <v>150</v>
      </c>
      <c r="C32" s="97" t="s">
        <v>151</v>
      </c>
    </row>
    <row r="33" spans="1:3" ht="18" x14ac:dyDescent="0.3">
      <c r="A33" s="96" t="s">
        <v>1390</v>
      </c>
      <c r="B33" s="97"/>
      <c r="C33" s="97"/>
    </row>
    <row r="34" spans="1:3" x14ac:dyDescent="0.3">
      <c r="A34" s="97" t="s">
        <v>46</v>
      </c>
      <c r="B34" s="97" t="s">
        <v>152</v>
      </c>
      <c r="C34" s="97" t="s">
        <v>153</v>
      </c>
    </row>
    <row r="35" spans="1:3" ht="18" x14ac:dyDescent="0.3">
      <c r="A35" s="96" t="s">
        <v>1391</v>
      </c>
      <c r="B35" s="97"/>
      <c r="C35" s="97"/>
    </row>
    <row r="36" spans="1:3" x14ac:dyDescent="0.3">
      <c r="A36" s="97" t="s">
        <v>46</v>
      </c>
      <c r="B36" s="97" t="s">
        <v>154</v>
      </c>
      <c r="C36" s="97" t="s">
        <v>155</v>
      </c>
    </row>
    <row r="37" spans="1:3" ht="18" x14ac:dyDescent="0.3">
      <c r="A37" s="96" t="s">
        <v>1392</v>
      </c>
      <c r="B37" s="97"/>
      <c r="C37" s="97"/>
    </row>
    <row r="38" spans="1:3" x14ac:dyDescent="0.3">
      <c r="A38" s="97" t="s">
        <v>156</v>
      </c>
      <c r="B38" s="97" t="s">
        <v>157</v>
      </c>
      <c r="C38" s="97" t="s">
        <v>78</v>
      </c>
    </row>
    <row r="39" spans="1:3" x14ac:dyDescent="0.3">
      <c r="A39" s="97" t="s">
        <v>158</v>
      </c>
      <c r="B39" s="97" t="s">
        <v>159</v>
      </c>
      <c r="C39" s="97" t="s">
        <v>78</v>
      </c>
    </row>
    <row r="40" spans="1:3" x14ac:dyDescent="0.3">
      <c r="A40" s="97" t="s">
        <v>160</v>
      </c>
      <c r="B40" s="97" t="s">
        <v>161</v>
      </c>
      <c r="C40" s="97" t="s">
        <v>78</v>
      </c>
    </row>
    <row r="41" spans="1:3" x14ac:dyDescent="0.3">
      <c r="A41" s="97" t="s">
        <v>75</v>
      </c>
      <c r="B41" s="97"/>
      <c r="C41" s="97"/>
    </row>
    <row r="42" spans="1:3" x14ac:dyDescent="0.3">
      <c r="A42" s="97" t="s">
        <v>162</v>
      </c>
      <c r="B42" s="97" t="s">
        <v>163</v>
      </c>
      <c r="C42" s="97" t="s">
        <v>78</v>
      </c>
    </row>
    <row r="43" spans="1:3" x14ac:dyDescent="0.3">
      <c r="A43" s="97" t="s">
        <v>164</v>
      </c>
      <c r="B43" s="97" t="s">
        <v>165</v>
      </c>
      <c r="C43" s="97" t="s">
        <v>78</v>
      </c>
    </row>
    <row r="44" spans="1:3" ht="30.6" thickBot="1" x14ac:dyDescent="0.35">
      <c r="A44" s="98" t="s">
        <v>166</v>
      </c>
      <c r="B44" s="98" t="s">
        <v>167</v>
      </c>
      <c r="C44" s="98" t="s">
        <v>78</v>
      </c>
    </row>
    <row r="45" spans="1:3" x14ac:dyDescent="0.3">
      <c r="A45" s="119" t="s">
        <v>168</v>
      </c>
      <c r="B45" s="119"/>
      <c r="C45" s="119"/>
    </row>
    <row r="46" spans="1:3" x14ac:dyDescent="0.3">
      <c r="A46" s="120"/>
      <c r="B46" s="120"/>
      <c r="C46" s="120"/>
    </row>
    <row r="47" spans="1:3" x14ac:dyDescent="0.3">
      <c r="A47" s="120"/>
      <c r="B47" s="120"/>
      <c r="C47" s="120"/>
    </row>
  </sheetData>
  <mergeCells count="2">
    <mergeCell ref="A2:A3"/>
    <mergeCell ref="A45:C4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E46D4-75E1-47F9-8C19-EF0093887BC6}">
  <dimension ref="A1:C340"/>
  <sheetViews>
    <sheetView workbookViewId="0">
      <selection activeCell="F7" sqref="F7"/>
    </sheetView>
  </sheetViews>
  <sheetFormatPr defaultRowHeight="15.6" x14ac:dyDescent="0.3"/>
  <cols>
    <col min="1" max="1" width="34.33203125" style="93" customWidth="1"/>
    <col min="2" max="2" width="31.6640625" style="93" customWidth="1"/>
    <col min="3" max="3" width="35.109375" style="93" customWidth="1"/>
    <col min="4" max="16384" width="8.88671875" style="93"/>
  </cols>
  <sheetData>
    <row r="1" spans="1:3" x14ac:dyDescent="0.3">
      <c r="A1" s="2" t="s">
        <v>1395</v>
      </c>
      <c r="B1" s="2"/>
      <c r="C1" s="2"/>
    </row>
    <row r="2" spans="1:3" x14ac:dyDescent="0.3">
      <c r="A2" s="2"/>
      <c r="B2" s="2"/>
      <c r="C2" s="2"/>
    </row>
    <row r="3" spans="1:3" x14ac:dyDescent="0.3">
      <c r="A3" s="106" t="s">
        <v>173</v>
      </c>
      <c r="B3" s="106" t="s">
        <v>172</v>
      </c>
      <c r="C3" s="106" t="s">
        <v>171</v>
      </c>
    </row>
    <row r="4" spans="1:3" x14ac:dyDescent="0.3">
      <c r="A4" s="107">
        <v>55626</v>
      </c>
      <c r="B4" s="2" t="s">
        <v>641</v>
      </c>
      <c r="C4" s="2" t="s">
        <v>640</v>
      </c>
    </row>
    <row r="5" spans="1:3" x14ac:dyDescent="0.3">
      <c r="A5" s="107">
        <v>8542</v>
      </c>
      <c r="B5" s="2" t="s">
        <v>639</v>
      </c>
      <c r="C5" s="2" t="s">
        <v>638</v>
      </c>
    </row>
    <row r="6" spans="1:3" x14ac:dyDescent="0.3">
      <c r="A6" s="107">
        <v>405</v>
      </c>
      <c r="B6" s="2" t="s">
        <v>637</v>
      </c>
      <c r="C6" s="2" t="s">
        <v>636</v>
      </c>
    </row>
    <row r="7" spans="1:3" x14ac:dyDescent="0.3">
      <c r="A7" s="107">
        <v>410</v>
      </c>
      <c r="B7" s="2" t="s">
        <v>635</v>
      </c>
      <c r="C7" s="2" t="s">
        <v>634</v>
      </c>
    </row>
    <row r="8" spans="1:3" x14ac:dyDescent="0.3">
      <c r="A8" s="107">
        <v>411</v>
      </c>
      <c r="B8" s="2" t="s">
        <v>633</v>
      </c>
      <c r="C8" s="2" t="s">
        <v>632</v>
      </c>
    </row>
    <row r="9" spans="1:3" x14ac:dyDescent="0.3">
      <c r="A9" s="107">
        <v>468</v>
      </c>
      <c r="B9" s="2" t="s">
        <v>631</v>
      </c>
      <c r="C9" s="2" t="s">
        <v>630</v>
      </c>
    </row>
    <row r="10" spans="1:3" x14ac:dyDescent="0.3">
      <c r="A10" s="107">
        <v>22926</v>
      </c>
      <c r="B10" s="2" t="s">
        <v>629</v>
      </c>
      <c r="C10" s="2" t="s">
        <v>628</v>
      </c>
    </row>
    <row r="11" spans="1:3" x14ac:dyDescent="0.3">
      <c r="A11" s="107">
        <v>83734</v>
      </c>
      <c r="B11" s="2" t="s">
        <v>627</v>
      </c>
      <c r="C11" s="2" t="s">
        <v>626</v>
      </c>
    </row>
    <row r="12" spans="1:3" x14ac:dyDescent="0.3">
      <c r="A12" s="107">
        <v>9140</v>
      </c>
      <c r="B12" s="2" t="s">
        <v>625</v>
      </c>
      <c r="C12" s="2" t="s">
        <v>624</v>
      </c>
    </row>
    <row r="13" spans="1:3" x14ac:dyDescent="0.3">
      <c r="A13" s="107">
        <v>55054</v>
      </c>
      <c r="B13" s="2" t="s">
        <v>623</v>
      </c>
      <c r="C13" s="2" t="s">
        <v>622</v>
      </c>
    </row>
    <row r="14" spans="1:3" x14ac:dyDescent="0.3">
      <c r="A14" s="107">
        <v>89849</v>
      </c>
      <c r="B14" s="2" t="s">
        <v>621</v>
      </c>
      <c r="C14" s="2" t="s">
        <v>620</v>
      </c>
    </row>
    <row r="15" spans="1:3" x14ac:dyDescent="0.3">
      <c r="A15" s="107">
        <v>23130</v>
      </c>
      <c r="B15" s="2" t="s">
        <v>619</v>
      </c>
      <c r="C15" s="2" t="s">
        <v>618</v>
      </c>
    </row>
    <row r="16" spans="1:3" x14ac:dyDescent="0.3">
      <c r="A16" s="107">
        <v>55102</v>
      </c>
      <c r="B16" s="2" t="s">
        <v>617</v>
      </c>
      <c r="C16" s="2" t="s">
        <v>616</v>
      </c>
    </row>
    <row r="17" spans="1:3" x14ac:dyDescent="0.3">
      <c r="A17" s="107">
        <v>64422</v>
      </c>
      <c r="B17" s="2" t="s">
        <v>615</v>
      </c>
      <c r="C17" s="2" t="s">
        <v>614</v>
      </c>
    </row>
    <row r="18" spans="1:3" x14ac:dyDescent="0.3">
      <c r="A18" s="107">
        <v>115201</v>
      </c>
      <c r="B18" s="2" t="s">
        <v>613</v>
      </c>
      <c r="C18" s="2" t="s">
        <v>612</v>
      </c>
    </row>
    <row r="19" spans="1:3" x14ac:dyDescent="0.3">
      <c r="A19" s="107">
        <v>23192</v>
      </c>
      <c r="B19" s="2" t="s">
        <v>611</v>
      </c>
      <c r="C19" s="2" t="s">
        <v>610</v>
      </c>
    </row>
    <row r="20" spans="1:3" x14ac:dyDescent="0.3">
      <c r="A20" s="107">
        <v>84938</v>
      </c>
      <c r="B20" s="2" t="s">
        <v>609</v>
      </c>
      <c r="C20" s="2" t="s">
        <v>608</v>
      </c>
    </row>
    <row r="21" spans="1:3" x14ac:dyDescent="0.3">
      <c r="A21" s="107">
        <v>84971</v>
      </c>
      <c r="B21" s="2" t="s">
        <v>607</v>
      </c>
      <c r="C21" s="2" t="s">
        <v>606</v>
      </c>
    </row>
    <row r="22" spans="1:3" x14ac:dyDescent="0.3">
      <c r="A22" s="107">
        <v>9474</v>
      </c>
      <c r="B22" s="2" t="s">
        <v>605</v>
      </c>
      <c r="C22" s="2" t="s">
        <v>604</v>
      </c>
    </row>
    <row r="23" spans="1:3" x14ac:dyDescent="0.3">
      <c r="A23" s="107">
        <v>10533</v>
      </c>
      <c r="B23" s="2" t="s">
        <v>603</v>
      </c>
      <c r="C23" s="2" t="s">
        <v>602</v>
      </c>
    </row>
    <row r="24" spans="1:3" x14ac:dyDescent="0.3">
      <c r="A24" s="107">
        <v>79065</v>
      </c>
      <c r="B24" s="2" t="s">
        <v>601</v>
      </c>
      <c r="C24" s="2" t="s">
        <v>600</v>
      </c>
    </row>
    <row r="25" spans="1:3" x14ac:dyDescent="0.3">
      <c r="A25" s="107">
        <v>285973</v>
      </c>
      <c r="B25" s="2" t="s">
        <v>599</v>
      </c>
      <c r="C25" s="2" t="s">
        <v>598</v>
      </c>
    </row>
    <row r="26" spans="1:3" x14ac:dyDescent="0.3">
      <c r="A26" s="107">
        <v>471</v>
      </c>
      <c r="B26" s="2" t="s">
        <v>597</v>
      </c>
      <c r="C26" s="2" t="s">
        <v>596</v>
      </c>
    </row>
    <row r="27" spans="1:3" x14ac:dyDescent="0.3">
      <c r="A27" s="2"/>
      <c r="B27" s="2"/>
      <c r="C27" s="2"/>
    </row>
    <row r="28" spans="1:3" x14ac:dyDescent="0.3">
      <c r="A28" s="107" t="s">
        <v>595</v>
      </c>
      <c r="B28" s="2"/>
      <c r="C28" s="2"/>
    </row>
    <row r="29" spans="1:3" x14ac:dyDescent="0.3">
      <c r="A29" s="106" t="s">
        <v>173</v>
      </c>
      <c r="B29" s="106" t="s">
        <v>172</v>
      </c>
      <c r="C29" s="106" t="s">
        <v>171</v>
      </c>
    </row>
    <row r="30" spans="1:3" x14ac:dyDescent="0.3">
      <c r="A30" s="107">
        <v>573</v>
      </c>
      <c r="B30" s="2" t="s">
        <v>594</v>
      </c>
      <c r="C30" s="2" t="s">
        <v>593</v>
      </c>
    </row>
    <row r="31" spans="1:3" x14ac:dyDescent="0.3">
      <c r="A31" s="107">
        <v>9531</v>
      </c>
      <c r="B31" s="2" t="s">
        <v>592</v>
      </c>
      <c r="C31" s="2" t="s">
        <v>591</v>
      </c>
    </row>
    <row r="32" spans="1:3" x14ac:dyDescent="0.3">
      <c r="A32" s="107">
        <v>578</v>
      </c>
      <c r="B32" s="2" t="s">
        <v>590</v>
      </c>
      <c r="C32" s="2" t="s">
        <v>589</v>
      </c>
    </row>
    <row r="33" spans="1:3" x14ac:dyDescent="0.3">
      <c r="A33" s="107">
        <v>581</v>
      </c>
      <c r="B33" s="2" t="s">
        <v>588</v>
      </c>
      <c r="C33" s="2" t="s">
        <v>587</v>
      </c>
    </row>
    <row r="34" spans="1:3" x14ac:dyDescent="0.3">
      <c r="A34" s="107">
        <v>596</v>
      </c>
      <c r="B34" s="2" t="s">
        <v>586</v>
      </c>
      <c r="C34" s="2" t="s">
        <v>585</v>
      </c>
    </row>
    <row r="35" spans="1:3" x14ac:dyDescent="0.3">
      <c r="A35" s="107">
        <v>598</v>
      </c>
      <c r="B35" s="2" t="s">
        <v>584</v>
      </c>
      <c r="C35" s="2" t="s">
        <v>583</v>
      </c>
    </row>
    <row r="36" spans="1:3" x14ac:dyDescent="0.3">
      <c r="A36" s="107">
        <v>8678</v>
      </c>
      <c r="B36" s="2" t="s">
        <v>582</v>
      </c>
      <c r="C36" s="2" t="s">
        <v>581</v>
      </c>
    </row>
    <row r="37" spans="1:3" x14ac:dyDescent="0.3">
      <c r="A37" s="107">
        <v>637</v>
      </c>
      <c r="B37" s="2" t="s">
        <v>580</v>
      </c>
      <c r="C37" s="2" t="s">
        <v>579</v>
      </c>
    </row>
    <row r="38" spans="1:3" x14ac:dyDescent="0.3">
      <c r="A38" s="107">
        <v>332</v>
      </c>
      <c r="B38" s="2" t="s">
        <v>578</v>
      </c>
      <c r="C38" s="2" t="s">
        <v>577</v>
      </c>
    </row>
    <row r="39" spans="1:3" x14ac:dyDescent="0.3">
      <c r="A39" s="107">
        <v>57448</v>
      </c>
      <c r="B39" s="2" t="s">
        <v>576</v>
      </c>
      <c r="C39" s="2" t="s">
        <v>575</v>
      </c>
    </row>
    <row r="40" spans="1:3" x14ac:dyDescent="0.3">
      <c r="A40" s="107">
        <v>662</v>
      </c>
      <c r="B40" s="2" t="s">
        <v>574</v>
      </c>
      <c r="C40" s="2" t="s">
        <v>573</v>
      </c>
    </row>
    <row r="41" spans="1:3" x14ac:dyDescent="0.3">
      <c r="A41" s="107">
        <v>664</v>
      </c>
      <c r="B41" s="2" t="s">
        <v>572</v>
      </c>
      <c r="C41" s="2" t="s">
        <v>571</v>
      </c>
    </row>
    <row r="42" spans="1:3" x14ac:dyDescent="0.3">
      <c r="A42" s="107">
        <v>665</v>
      </c>
      <c r="B42" s="2" t="s">
        <v>570</v>
      </c>
      <c r="C42" s="2" t="s">
        <v>569</v>
      </c>
    </row>
    <row r="43" spans="1:3" x14ac:dyDescent="0.3">
      <c r="A43" s="2"/>
      <c r="B43" s="2"/>
      <c r="C43" s="2"/>
    </row>
    <row r="44" spans="1:3" x14ac:dyDescent="0.3">
      <c r="A44" s="107" t="s">
        <v>568</v>
      </c>
      <c r="B44" s="2"/>
      <c r="C44" s="2"/>
    </row>
    <row r="45" spans="1:3" x14ac:dyDescent="0.3">
      <c r="A45" s="106" t="s">
        <v>173</v>
      </c>
      <c r="B45" s="106" t="s">
        <v>172</v>
      </c>
      <c r="C45" s="106" t="s">
        <v>171</v>
      </c>
    </row>
    <row r="46" spans="1:3" x14ac:dyDescent="0.3">
      <c r="A46" s="107">
        <v>60673</v>
      </c>
      <c r="B46" s="2" t="s">
        <v>567</v>
      </c>
      <c r="C46" s="2" t="s">
        <v>566</v>
      </c>
    </row>
    <row r="47" spans="1:3" x14ac:dyDescent="0.3">
      <c r="A47" s="107">
        <v>23591</v>
      </c>
      <c r="B47" s="2" t="s">
        <v>565</v>
      </c>
      <c r="C47" s="2" t="s">
        <v>564</v>
      </c>
    </row>
    <row r="48" spans="1:3" x14ac:dyDescent="0.3">
      <c r="A48" s="107">
        <v>10241</v>
      </c>
      <c r="B48" s="2" t="s">
        <v>563</v>
      </c>
      <c r="C48" s="2" t="s">
        <v>562</v>
      </c>
    </row>
    <row r="49" spans="1:3" x14ac:dyDescent="0.3">
      <c r="A49" s="107">
        <v>10645</v>
      </c>
      <c r="B49" s="2" t="s">
        <v>561</v>
      </c>
      <c r="C49" s="2" t="s">
        <v>560</v>
      </c>
    </row>
    <row r="50" spans="1:3" x14ac:dyDescent="0.3">
      <c r="A50" s="107">
        <v>821</v>
      </c>
      <c r="B50" s="2" t="s">
        <v>559</v>
      </c>
      <c r="C50" s="2" t="s">
        <v>558</v>
      </c>
    </row>
    <row r="51" spans="1:3" x14ac:dyDescent="0.3">
      <c r="A51" s="107">
        <v>823</v>
      </c>
      <c r="B51" s="2" t="s">
        <v>557</v>
      </c>
      <c r="C51" s="2" t="s">
        <v>556</v>
      </c>
    </row>
    <row r="52" spans="1:3" x14ac:dyDescent="0.3">
      <c r="A52" s="107">
        <v>11132</v>
      </c>
      <c r="B52" s="2" t="s">
        <v>555</v>
      </c>
      <c r="C52" s="2" t="s">
        <v>554</v>
      </c>
    </row>
    <row r="53" spans="1:3" x14ac:dyDescent="0.3">
      <c r="A53" s="107">
        <v>824</v>
      </c>
      <c r="B53" s="2" t="s">
        <v>553</v>
      </c>
      <c r="C53" s="2" t="s">
        <v>552</v>
      </c>
    </row>
    <row r="54" spans="1:3" x14ac:dyDescent="0.3">
      <c r="A54" s="107">
        <v>826</v>
      </c>
      <c r="B54" s="2" t="s">
        <v>551</v>
      </c>
      <c r="C54" s="2" t="s">
        <v>550</v>
      </c>
    </row>
    <row r="55" spans="1:3" x14ac:dyDescent="0.3">
      <c r="A55" s="107">
        <v>834</v>
      </c>
      <c r="B55" s="2" t="s">
        <v>549</v>
      </c>
      <c r="C55" s="2" t="s">
        <v>548</v>
      </c>
    </row>
    <row r="56" spans="1:3" x14ac:dyDescent="0.3">
      <c r="A56" s="107">
        <v>836</v>
      </c>
      <c r="B56" s="2" t="s">
        <v>547</v>
      </c>
      <c r="C56" s="2" t="s">
        <v>546</v>
      </c>
    </row>
    <row r="57" spans="1:3" x14ac:dyDescent="0.3">
      <c r="A57" s="107">
        <v>837</v>
      </c>
      <c r="B57" s="2" t="s">
        <v>545</v>
      </c>
      <c r="C57" s="2" t="s">
        <v>544</v>
      </c>
    </row>
    <row r="58" spans="1:3" x14ac:dyDescent="0.3">
      <c r="A58" s="107">
        <v>841</v>
      </c>
      <c r="B58" s="2" t="s">
        <v>543</v>
      </c>
      <c r="C58" s="2" t="s">
        <v>542</v>
      </c>
    </row>
    <row r="59" spans="1:3" x14ac:dyDescent="0.3">
      <c r="A59" s="107">
        <v>6347</v>
      </c>
      <c r="B59" s="2" t="s">
        <v>541</v>
      </c>
      <c r="C59" s="2" t="s">
        <v>540</v>
      </c>
    </row>
    <row r="60" spans="1:3" x14ac:dyDescent="0.3">
      <c r="A60" s="107">
        <v>729230</v>
      </c>
      <c r="B60" s="2" t="s">
        <v>539</v>
      </c>
      <c r="C60" s="2" t="s">
        <v>538</v>
      </c>
    </row>
    <row r="61" spans="1:3" x14ac:dyDescent="0.3">
      <c r="A61" s="107">
        <v>4179</v>
      </c>
      <c r="B61" s="2" t="s">
        <v>537</v>
      </c>
      <c r="C61" s="2" t="s">
        <v>536</v>
      </c>
    </row>
    <row r="62" spans="1:3" x14ac:dyDescent="0.3">
      <c r="A62" s="107">
        <v>1026</v>
      </c>
      <c r="B62" s="2" t="s">
        <v>535</v>
      </c>
      <c r="C62" s="2" t="s">
        <v>534</v>
      </c>
    </row>
    <row r="63" spans="1:3" x14ac:dyDescent="0.3">
      <c r="A63" s="107">
        <v>1027</v>
      </c>
      <c r="B63" s="2" t="s">
        <v>533</v>
      </c>
      <c r="C63" s="2" t="s">
        <v>532</v>
      </c>
    </row>
    <row r="64" spans="1:3" x14ac:dyDescent="0.3">
      <c r="A64" s="107">
        <v>1029</v>
      </c>
      <c r="B64" s="2" t="s">
        <v>531</v>
      </c>
      <c r="C64" s="2" t="s">
        <v>530</v>
      </c>
    </row>
    <row r="65" spans="1:3" x14ac:dyDescent="0.3">
      <c r="A65" s="107">
        <v>8837</v>
      </c>
      <c r="B65" s="2" t="s">
        <v>529</v>
      </c>
      <c r="C65" s="2" t="s">
        <v>528</v>
      </c>
    </row>
    <row r="66" spans="1:3" x14ac:dyDescent="0.3">
      <c r="A66" s="107">
        <v>25978</v>
      </c>
      <c r="B66" s="2" t="s">
        <v>527</v>
      </c>
      <c r="C66" s="2" t="s">
        <v>526</v>
      </c>
    </row>
    <row r="67" spans="1:3" x14ac:dyDescent="0.3">
      <c r="A67" s="107">
        <v>128866</v>
      </c>
      <c r="B67" s="2" t="s">
        <v>525</v>
      </c>
      <c r="C67" s="2" t="s">
        <v>524</v>
      </c>
    </row>
    <row r="68" spans="1:3" x14ac:dyDescent="0.3">
      <c r="A68" s="107">
        <v>1201</v>
      </c>
      <c r="B68" s="2" t="s">
        <v>523</v>
      </c>
      <c r="C68" s="2" t="s">
        <v>522</v>
      </c>
    </row>
    <row r="69" spans="1:3" x14ac:dyDescent="0.3">
      <c r="A69" s="107">
        <v>1508</v>
      </c>
      <c r="B69" s="2" t="s">
        <v>521</v>
      </c>
      <c r="C69" s="2" t="s">
        <v>520</v>
      </c>
    </row>
    <row r="70" spans="1:3" x14ac:dyDescent="0.3">
      <c r="A70" s="107">
        <v>1509</v>
      </c>
      <c r="B70" s="2" t="s">
        <v>519</v>
      </c>
      <c r="C70" s="2" t="s">
        <v>518</v>
      </c>
    </row>
    <row r="71" spans="1:3" x14ac:dyDescent="0.3">
      <c r="A71" s="107">
        <v>1514</v>
      </c>
      <c r="B71" s="2" t="s">
        <v>517</v>
      </c>
      <c r="C71" s="2" t="s">
        <v>516</v>
      </c>
    </row>
    <row r="72" spans="1:3" x14ac:dyDescent="0.3">
      <c r="A72" s="107">
        <v>6376</v>
      </c>
      <c r="B72" s="2" t="s">
        <v>515</v>
      </c>
      <c r="C72" s="2" t="s">
        <v>514</v>
      </c>
    </row>
    <row r="73" spans="1:3" x14ac:dyDescent="0.3">
      <c r="A73" s="107">
        <v>7852</v>
      </c>
      <c r="B73" s="2" t="s">
        <v>513</v>
      </c>
      <c r="C73" s="2" t="s">
        <v>512</v>
      </c>
    </row>
    <row r="74" spans="1:3" x14ac:dyDescent="0.3">
      <c r="A74" s="2"/>
      <c r="B74" s="2"/>
      <c r="C74" s="2"/>
    </row>
    <row r="75" spans="1:3" x14ac:dyDescent="0.3">
      <c r="A75" s="107" t="s">
        <v>511</v>
      </c>
      <c r="B75" s="2"/>
      <c r="C75" s="2"/>
    </row>
    <row r="76" spans="1:3" x14ac:dyDescent="0.3">
      <c r="A76" s="106" t="s">
        <v>173</v>
      </c>
      <c r="B76" s="106" t="s">
        <v>172</v>
      </c>
      <c r="C76" s="106" t="s">
        <v>171</v>
      </c>
    </row>
    <row r="77" spans="1:3" x14ac:dyDescent="0.3">
      <c r="A77" s="107">
        <v>1612</v>
      </c>
      <c r="B77" s="2" t="s">
        <v>510</v>
      </c>
      <c r="C77" s="2" t="s">
        <v>509</v>
      </c>
    </row>
    <row r="78" spans="1:3" x14ac:dyDescent="0.3">
      <c r="A78" s="107">
        <v>23604</v>
      </c>
      <c r="B78" s="2" t="s">
        <v>508</v>
      </c>
      <c r="C78" s="2" t="s">
        <v>507</v>
      </c>
    </row>
    <row r="79" spans="1:3" x14ac:dyDescent="0.3">
      <c r="A79" s="107">
        <v>1649</v>
      </c>
      <c r="B79" s="2" t="s">
        <v>506</v>
      </c>
      <c r="C79" s="2" t="s">
        <v>505</v>
      </c>
    </row>
    <row r="80" spans="1:3" x14ac:dyDescent="0.3">
      <c r="A80" s="107">
        <v>9077</v>
      </c>
      <c r="B80" s="2" t="s">
        <v>504</v>
      </c>
      <c r="C80" s="2" t="s">
        <v>503</v>
      </c>
    </row>
    <row r="81" spans="1:3" x14ac:dyDescent="0.3">
      <c r="A81" s="107">
        <v>10395</v>
      </c>
      <c r="B81" s="2" t="s">
        <v>502</v>
      </c>
      <c r="C81" s="2" t="s">
        <v>501</v>
      </c>
    </row>
    <row r="82" spans="1:3" x14ac:dyDescent="0.3">
      <c r="A82" s="107">
        <v>3337</v>
      </c>
      <c r="B82" s="2" t="s">
        <v>500</v>
      </c>
      <c r="C82" s="2" t="s">
        <v>499</v>
      </c>
    </row>
    <row r="83" spans="1:3" x14ac:dyDescent="0.3">
      <c r="A83" s="107">
        <v>4189</v>
      </c>
      <c r="B83" s="2" t="s">
        <v>498</v>
      </c>
      <c r="C83" s="2" t="s">
        <v>497</v>
      </c>
    </row>
    <row r="84" spans="1:3" x14ac:dyDescent="0.3">
      <c r="A84" s="107">
        <v>55332</v>
      </c>
      <c r="B84" s="2" t="s">
        <v>496</v>
      </c>
      <c r="C84" s="2" t="s">
        <v>495</v>
      </c>
    </row>
    <row r="85" spans="1:3" x14ac:dyDescent="0.3">
      <c r="A85" s="2"/>
      <c r="B85" s="2"/>
      <c r="C85" s="2"/>
    </row>
    <row r="86" spans="1:3" x14ac:dyDescent="0.3">
      <c r="A86" s="107" t="s">
        <v>494</v>
      </c>
      <c r="B86" s="2"/>
      <c r="C86" s="2"/>
    </row>
    <row r="87" spans="1:3" x14ac:dyDescent="0.3">
      <c r="A87" s="106" t="s">
        <v>173</v>
      </c>
      <c r="B87" s="106" t="s">
        <v>172</v>
      </c>
      <c r="C87" s="106" t="s">
        <v>171</v>
      </c>
    </row>
    <row r="88" spans="1:3" x14ac:dyDescent="0.3">
      <c r="A88" s="107">
        <v>9695</v>
      </c>
      <c r="B88" s="2" t="s">
        <v>493</v>
      </c>
      <c r="C88" s="2" t="s">
        <v>492</v>
      </c>
    </row>
    <row r="89" spans="1:3" x14ac:dyDescent="0.3">
      <c r="A89" s="107">
        <v>1938</v>
      </c>
      <c r="B89" s="2" t="s">
        <v>491</v>
      </c>
      <c r="C89" s="2" t="s">
        <v>490</v>
      </c>
    </row>
    <row r="90" spans="1:3" x14ac:dyDescent="0.3">
      <c r="A90" s="107">
        <v>29904</v>
      </c>
      <c r="B90" s="2" t="s">
        <v>489</v>
      </c>
      <c r="C90" s="2" t="s">
        <v>488</v>
      </c>
    </row>
    <row r="91" spans="1:3" x14ac:dyDescent="0.3">
      <c r="A91" s="107">
        <v>1956</v>
      </c>
      <c r="B91" s="2" t="s">
        <v>487</v>
      </c>
      <c r="C91" s="2" t="s">
        <v>486</v>
      </c>
    </row>
    <row r="92" spans="1:3" x14ac:dyDescent="0.3">
      <c r="A92" s="107">
        <v>5610</v>
      </c>
      <c r="B92" s="2" t="s">
        <v>485</v>
      </c>
      <c r="C92" s="2" t="s">
        <v>484</v>
      </c>
    </row>
    <row r="93" spans="1:3" x14ac:dyDescent="0.3">
      <c r="A93" s="107">
        <v>9451</v>
      </c>
      <c r="B93" s="2" t="s">
        <v>483</v>
      </c>
      <c r="C93" s="2" t="s">
        <v>482</v>
      </c>
    </row>
    <row r="94" spans="1:3" x14ac:dyDescent="0.3">
      <c r="A94" s="107">
        <v>1965</v>
      </c>
      <c r="B94" s="2" t="s">
        <v>481</v>
      </c>
      <c r="C94" s="2" t="s">
        <v>480</v>
      </c>
    </row>
    <row r="95" spans="1:3" x14ac:dyDescent="0.3">
      <c r="A95" s="107">
        <v>1978</v>
      </c>
      <c r="B95" s="2" t="s">
        <v>479</v>
      </c>
      <c r="C95" s="2" t="s">
        <v>478</v>
      </c>
    </row>
    <row r="96" spans="1:3" x14ac:dyDescent="0.3">
      <c r="A96" s="107">
        <v>1981</v>
      </c>
      <c r="B96" s="2" t="s">
        <v>477</v>
      </c>
      <c r="C96" s="2" t="s">
        <v>476</v>
      </c>
    </row>
    <row r="97" spans="1:3" x14ac:dyDescent="0.3">
      <c r="A97" s="107">
        <v>2064</v>
      </c>
      <c r="B97" s="2" t="s">
        <v>475</v>
      </c>
      <c r="C97" s="2" t="s">
        <v>474</v>
      </c>
    </row>
    <row r="98" spans="1:3" x14ac:dyDescent="0.3">
      <c r="A98" s="107">
        <v>2081</v>
      </c>
      <c r="B98" s="2" t="s">
        <v>473</v>
      </c>
      <c r="C98" s="2" t="s">
        <v>472</v>
      </c>
    </row>
    <row r="99" spans="1:3" x14ac:dyDescent="0.3">
      <c r="A99" s="107">
        <v>30001</v>
      </c>
      <c r="B99" s="2" t="s">
        <v>471</v>
      </c>
      <c r="C99" s="2" t="s">
        <v>470</v>
      </c>
    </row>
    <row r="100" spans="1:3" x14ac:dyDescent="0.3">
      <c r="A100" s="2"/>
      <c r="B100" s="2"/>
      <c r="C100" s="2"/>
    </row>
    <row r="101" spans="1:3" x14ac:dyDescent="0.3">
      <c r="A101" s="107" t="s">
        <v>469</v>
      </c>
      <c r="B101" s="2"/>
      <c r="C101" s="2"/>
    </row>
    <row r="102" spans="1:3" x14ac:dyDescent="0.3">
      <c r="A102" s="106" t="s">
        <v>173</v>
      </c>
      <c r="B102" s="106" t="s">
        <v>172</v>
      </c>
      <c r="C102" s="106" t="s">
        <v>171</v>
      </c>
    </row>
    <row r="103" spans="1:3" x14ac:dyDescent="0.3">
      <c r="A103" s="107">
        <v>8772</v>
      </c>
      <c r="B103" s="2" t="s">
        <v>468</v>
      </c>
      <c r="C103" s="2" t="s">
        <v>467</v>
      </c>
    </row>
    <row r="104" spans="1:3" x14ac:dyDescent="0.3">
      <c r="A104" s="107">
        <v>55578</v>
      </c>
      <c r="B104" s="2" t="s">
        <v>466</v>
      </c>
      <c r="C104" s="2" t="s">
        <v>465</v>
      </c>
    </row>
    <row r="105" spans="1:3" x14ac:dyDescent="0.3">
      <c r="A105" s="107">
        <v>355</v>
      </c>
      <c r="B105" s="2" t="s">
        <v>464</v>
      </c>
      <c r="C105" s="2" t="s">
        <v>463</v>
      </c>
    </row>
    <row r="106" spans="1:3" x14ac:dyDescent="0.3">
      <c r="A106" s="107">
        <v>2280</v>
      </c>
      <c r="B106" s="2" t="s">
        <v>462</v>
      </c>
      <c r="C106" s="2" t="s">
        <v>461</v>
      </c>
    </row>
    <row r="107" spans="1:3" x14ac:dyDescent="0.3">
      <c r="A107" s="107">
        <v>2281</v>
      </c>
      <c r="B107" s="2" t="s">
        <v>460</v>
      </c>
      <c r="C107" s="2" t="s">
        <v>459</v>
      </c>
    </row>
    <row r="108" spans="1:3" x14ac:dyDescent="0.3">
      <c r="A108" s="107">
        <v>2353</v>
      </c>
      <c r="B108" s="2" t="s">
        <v>458</v>
      </c>
      <c r="C108" s="2" t="s">
        <v>457</v>
      </c>
    </row>
    <row r="109" spans="1:3" x14ac:dyDescent="0.3">
      <c r="A109" s="107">
        <v>2308</v>
      </c>
      <c r="B109" s="2" t="s">
        <v>456</v>
      </c>
      <c r="C109" s="2" t="s">
        <v>455</v>
      </c>
    </row>
    <row r="110" spans="1:3" x14ac:dyDescent="0.3">
      <c r="A110" s="107">
        <v>2309</v>
      </c>
      <c r="B110" s="2" t="s">
        <v>454</v>
      </c>
      <c r="C110" s="2" t="s">
        <v>453</v>
      </c>
    </row>
    <row r="111" spans="1:3" x14ac:dyDescent="0.3">
      <c r="A111" s="2"/>
      <c r="B111" s="2"/>
      <c r="C111" s="2"/>
    </row>
    <row r="112" spans="1:3" x14ac:dyDescent="0.3">
      <c r="A112" s="107" t="s">
        <v>414</v>
      </c>
      <c r="B112" s="2"/>
      <c r="C112" s="2"/>
    </row>
    <row r="113" spans="1:3" x14ac:dyDescent="0.3">
      <c r="A113" s="106" t="s">
        <v>173</v>
      </c>
      <c r="B113" s="106" t="s">
        <v>172</v>
      </c>
      <c r="C113" s="106" t="s">
        <v>171</v>
      </c>
    </row>
    <row r="114" spans="1:3" x14ac:dyDescent="0.3">
      <c r="A114" s="107">
        <v>2548</v>
      </c>
      <c r="B114" s="2" t="s">
        <v>413</v>
      </c>
      <c r="C114" s="2" t="s">
        <v>412</v>
      </c>
    </row>
    <row r="115" spans="1:3" x14ac:dyDescent="0.3">
      <c r="A115" s="107">
        <v>11337</v>
      </c>
      <c r="B115" s="2" t="s">
        <v>411</v>
      </c>
      <c r="C115" s="2" t="s">
        <v>410</v>
      </c>
    </row>
    <row r="116" spans="1:3" x14ac:dyDescent="0.3">
      <c r="A116" s="107">
        <v>23710</v>
      </c>
      <c r="B116" s="2" t="s">
        <v>409</v>
      </c>
      <c r="C116" s="2" t="s">
        <v>408</v>
      </c>
    </row>
    <row r="117" spans="1:3" x14ac:dyDescent="0.3">
      <c r="A117" s="107">
        <v>11345</v>
      </c>
      <c r="B117" s="2" t="s">
        <v>407</v>
      </c>
      <c r="C117" s="2" t="s">
        <v>406</v>
      </c>
    </row>
    <row r="118" spans="1:3" x14ac:dyDescent="0.3">
      <c r="A118" s="107">
        <v>2597</v>
      </c>
      <c r="B118" s="2" t="s">
        <v>405</v>
      </c>
      <c r="C118" s="2" t="s">
        <v>404</v>
      </c>
    </row>
    <row r="119" spans="1:3" x14ac:dyDescent="0.3">
      <c r="A119" s="107">
        <v>2773</v>
      </c>
      <c r="B119" s="2" t="s">
        <v>403</v>
      </c>
      <c r="C119" s="2" t="s">
        <v>402</v>
      </c>
    </row>
    <row r="120" spans="1:3" x14ac:dyDescent="0.3">
      <c r="A120" s="107">
        <v>10399</v>
      </c>
      <c r="B120" s="2" t="s">
        <v>401</v>
      </c>
      <c r="C120" s="2" t="s">
        <v>400</v>
      </c>
    </row>
    <row r="121" spans="1:3" x14ac:dyDescent="0.3">
      <c r="A121" s="107">
        <v>57120</v>
      </c>
      <c r="B121" s="2" t="s">
        <v>399</v>
      </c>
      <c r="C121" s="2" t="s">
        <v>398</v>
      </c>
    </row>
    <row r="122" spans="1:3" x14ac:dyDescent="0.3">
      <c r="A122" s="107">
        <v>2894</v>
      </c>
      <c r="B122" s="2" t="s">
        <v>397</v>
      </c>
      <c r="C122" s="2" t="s">
        <v>396</v>
      </c>
    </row>
    <row r="123" spans="1:3" x14ac:dyDescent="0.3">
      <c r="A123" s="107">
        <v>2895</v>
      </c>
      <c r="B123" s="2" t="s">
        <v>395</v>
      </c>
      <c r="C123" s="2" t="s">
        <v>394</v>
      </c>
    </row>
    <row r="124" spans="1:3" x14ac:dyDescent="0.3">
      <c r="A124" s="2"/>
      <c r="B124" s="2"/>
      <c r="C124" s="2"/>
    </row>
    <row r="125" spans="1:3" x14ac:dyDescent="0.3">
      <c r="A125" s="107" t="s">
        <v>452</v>
      </c>
      <c r="B125" s="2"/>
      <c r="C125" s="2"/>
    </row>
    <row r="126" spans="1:3" x14ac:dyDescent="0.3">
      <c r="A126" s="106" t="s">
        <v>173</v>
      </c>
      <c r="B126" s="106" t="s">
        <v>172</v>
      </c>
      <c r="C126" s="106" t="s">
        <v>171</v>
      </c>
    </row>
    <row r="127" spans="1:3" x14ac:dyDescent="0.3">
      <c r="A127" s="107">
        <v>3065</v>
      </c>
      <c r="B127" s="2" t="s">
        <v>451</v>
      </c>
      <c r="C127" s="2" t="s">
        <v>450</v>
      </c>
    </row>
    <row r="128" spans="1:3" x14ac:dyDescent="0.3">
      <c r="A128" s="107">
        <v>10013</v>
      </c>
      <c r="B128" s="2" t="s">
        <v>449</v>
      </c>
      <c r="C128" s="2" t="s">
        <v>448</v>
      </c>
    </row>
    <row r="129" spans="1:3" x14ac:dyDescent="0.3">
      <c r="A129" s="107">
        <v>9146</v>
      </c>
      <c r="B129" s="2" t="s">
        <v>447</v>
      </c>
      <c r="C129" s="2" t="s">
        <v>446</v>
      </c>
    </row>
    <row r="130" spans="1:3" x14ac:dyDescent="0.3">
      <c r="A130" s="107">
        <v>3091</v>
      </c>
      <c r="B130" s="2" t="s">
        <v>445</v>
      </c>
      <c r="C130" s="2" t="s">
        <v>444</v>
      </c>
    </row>
    <row r="131" spans="1:3" x14ac:dyDescent="0.3">
      <c r="A131" s="107">
        <v>3326</v>
      </c>
      <c r="B131" s="2" t="s">
        <v>443</v>
      </c>
      <c r="C131" s="2" t="s">
        <v>442</v>
      </c>
    </row>
    <row r="132" spans="1:3" x14ac:dyDescent="0.3">
      <c r="A132" s="107">
        <v>3309</v>
      </c>
      <c r="B132" s="2" t="s">
        <v>441</v>
      </c>
      <c r="C132" s="2" t="s">
        <v>440</v>
      </c>
    </row>
    <row r="133" spans="1:3" x14ac:dyDescent="0.3">
      <c r="A133" s="107">
        <v>3312</v>
      </c>
      <c r="B133" s="2" t="s">
        <v>439</v>
      </c>
      <c r="C133" s="2" t="s">
        <v>438</v>
      </c>
    </row>
    <row r="134" spans="1:3" x14ac:dyDescent="0.3">
      <c r="A134" s="107">
        <v>26353</v>
      </c>
      <c r="B134" s="2" t="s">
        <v>437</v>
      </c>
      <c r="C134" s="2" t="s">
        <v>436</v>
      </c>
    </row>
    <row r="135" spans="1:3" x14ac:dyDescent="0.3">
      <c r="A135" s="2"/>
      <c r="B135" s="2"/>
      <c r="C135" s="2"/>
    </row>
    <row r="136" spans="1:3" x14ac:dyDescent="0.3">
      <c r="A136" s="107" t="s">
        <v>435</v>
      </c>
      <c r="B136" s="2"/>
      <c r="C136" s="2"/>
    </row>
    <row r="137" spans="1:3" x14ac:dyDescent="0.3">
      <c r="A137" s="106" t="s">
        <v>173</v>
      </c>
      <c r="B137" s="106" t="s">
        <v>172</v>
      </c>
      <c r="C137" s="106" t="s">
        <v>171</v>
      </c>
    </row>
    <row r="138" spans="1:3" x14ac:dyDescent="0.3">
      <c r="A138" s="107">
        <v>3458</v>
      </c>
      <c r="B138" s="2" t="s">
        <v>434</v>
      </c>
      <c r="C138" s="2" t="s">
        <v>433</v>
      </c>
    </row>
    <row r="139" spans="1:3" x14ac:dyDescent="0.3">
      <c r="A139" s="107">
        <v>3551</v>
      </c>
      <c r="B139" s="2" t="s">
        <v>432</v>
      </c>
      <c r="C139" s="2" t="s">
        <v>431</v>
      </c>
    </row>
    <row r="140" spans="1:3" x14ac:dyDescent="0.3">
      <c r="A140" s="107">
        <v>9641</v>
      </c>
      <c r="B140" s="2" t="s">
        <v>430</v>
      </c>
      <c r="C140" s="2" t="s">
        <v>429</v>
      </c>
    </row>
    <row r="141" spans="1:3" x14ac:dyDescent="0.3">
      <c r="A141" s="107">
        <v>11009</v>
      </c>
      <c r="B141" s="2" t="s">
        <v>428</v>
      </c>
      <c r="C141" s="2" t="s">
        <v>427</v>
      </c>
    </row>
    <row r="142" spans="1:3" x14ac:dyDescent="0.3">
      <c r="A142" s="107">
        <v>345611</v>
      </c>
      <c r="B142" s="2" t="s">
        <v>426</v>
      </c>
      <c r="C142" s="2" t="s">
        <v>425</v>
      </c>
    </row>
    <row r="143" spans="1:3" x14ac:dyDescent="0.3">
      <c r="A143" s="107">
        <v>3675</v>
      </c>
      <c r="B143" s="2" t="s">
        <v>424</v>
      </c>
      <c r="C143" s="2" t="s">
        <v>423</v>
      </c>
    </row>
    <row r="144" spans="1:3" x14ac:dyDescent="0.3">
      <c r="A144" s="107">
        <v>3655</v>
      </c>
      <c r="B144" s="2" t="s">
        <v>422</v>
      </c>
      <c r="C144" s="2" t="s">
        <v>421</v>
      </c>
    </row>
    <row r="145" spans="1:3" x14ac:dyDescent="0.3">
      <c r="A145" s="107">
        <v>3688</v>
      </c>
      <c r="B145" s="2" t="s">
        <v>420</v>
      </c>
      <c r="C145" s="2" t="s">
        <v>419</v>
      </c>
    </row>
    <row r="146" spans="1:3" x14ac:dyDescent="0.3">
      <c r="A146" s="107">
        <v>3691</v>
      </c>
      <c r="B146" s="2" t="s">
        <v>418</v>
      </c>
      <c r="C146" s="2" t="s">
        <v>417</v>
      </c>
    </row>
    <row r="147" spans="1:3" x14ac:dyDescent="0.3">
      <c r="A147" s="107">
        <v>3708</v>
      </c>
      <c r="B147" s="2" t="s">
        <v>416</v>
      </c>
      <c r="C147" s="2" t="s">
        <v>415</v>
      </c>
    </row>
    <row r="148" spans="1:3" x14ac:dyDescent="0.3">
      <c r="A148" s="2"/>
      <c r="B148" s="2"/>
      <c r="C148" s="2"/>
    </row>
    <row r="149" spans="1:3" x14ac:dyDescent="0.3">
      <c r="A149" s="107" t="s">
        <v>414</v>
      </c>
      <c r="B149" s="2"/>
      <c r="C149" s="2"/>
    </row>
    <row r="150" spans="1:3" x14ac:dyDescent="0.3">
      <c r="A150" s="106" t="s">
        <v>173</v>
      </c>
      <c r="B150" s="106" t="s">
        <v>172</v>
      </c>
      <c r="C150" s="106" t="s">
        <v>171</v>
      </c>
    </row>
    <row r="151" spans="1:3" x14ac:dyDescent="0.3">
      <c r="A151" s="107">
        <v>2548</v>
      </c>
      <c r="B151" s="2" t="s">
        <v>413</v>
      </c>
      <c r="C151" s="2" t="s">
        <v>412</v>
      </c>
    </row>
    <row r="152" spans="1:3" x14ac:dyDescent="0.3">
      <c r="A152" s="107">
        <v>11337</v>
      </c>
      <c r="B152" s="2" t="s">
        <v>411</v>
      </c>
      <c r="C152" s="2" t="s">
        <v>410</v>
      </c>
    </row>
    <row r="153" spans="1:3" x14ac:dyDescent="0.3">
      <c r="A153" s="107">
        <v>23710</v>
      </c>
      <c r="B153" s="2" t="s">
        <v>409</v>
      </c>
      <c r="C153" s="2" t="s">
        <v>408</v>
      </c>
    </row>
    <row r="154" spans="1:3" x14ac:dyDescent="0.3">
      <c r="A154" s="107">
        <v>11345</v>
      </c>
      <c r="B154" s="2" t="s">
        <v>407</v>
      </c>
      <c r="C154" s="2" t="s">
        <v>406</v>
      </c>
    </row>
    <row r="155" spans="1:3" x14ac:dyDescent="0.3">
      <c r="A155" s="107">
        <v>2597</v>
      </c>
      <c r="B155" s="2" t="s">
        <v>405</v>
      </c>
      <c r="C155" s="2" t="s">
        <v>404</v>
      </c>
    </row>
    <row r="156" spans="1:3" x14ac:dyDescent="0.3">
      <c r="A156" s="107">
        <v>2773</v>
      </c>
      <c r="B156" s="2" t="s">
        <v>403</v>
      </c>
      <c r="C156" s="2" t="s">
        <v>402</v>
      </c>
    </row>
    <row r="157" spans="1:3" x14ac:dyDescent="0.3">
      <c r="A157" s="107">
        <v>10399</v>
      </c>
      <c r="B157" s="2" t="s">
        <v>401</v>
      </c>
      <c r="C157" s="2" t="s">
        <v>400</v>
      </c>
    </row>
    <row r="158" spans="1:3" x14ac:dyDescent="0.3">
      <c r="A158" s="107">
        <v>57120</v>
      </c>
      <c r="B158" s="2" t="s">
        <v>399</v>
      </c>
      <c r="C158" s="2" t="s">
        <v>398</v>
      </c>
    </row>
    <row r="159" spans="1:3" x14ac:dyDescent="0.3">
      <c r="A159" s="107">
        <v>2894</v>
      </c>
      <c r="B159" s="2" t="s">
        <v>397</v>
      </c>
      <c r="C159" s="2" t="s">
        <v>396</v>
      </c>
    </row>
    <row r="160" spans="1:3" x14ac:dyDescent="0.3">
      <c r="A160" s="107">
        <v>2895</v>
      </c>
      <c r="B160" s="2" t="s">
        <v>395</v>
      </c>
      <c r="C160" s="2" t="s">
        <v>394</v>
      </c>
    </row>
    <row r="161" spans="1:3" x14ac:dyDescent="0.3">
      <c r="A161" s="2"/>
      <c r="B161" s="2"/>
      <c r="C161" s="2"/>
    </row>
    <row r="162" spans="1:3" x14ac:dyDescent="0.3">
      <c r="A162" s="107" t="s">
        <v>393</v>
      </c>
      <c r="B162" s="2"/>
      <c r="C162" s="2"/>
    </row>
    <row r="163" spans="1:3" x14ac:dyDescent="0.3">
      <c r="A163" s="106" t="s">
        <v>173</v>
      </c>
      <c r="B163" s="106" t="s">
        <v>172</v>
      </c>
      <c r="C163" s="106" t="s">
        <v>171</v>
      </c>
    </row>
    <row r="164" spans="1:3" x14ac:dyDescent="0.3">
      <c r="A164" s="107">
        <v>9711</v>
      </c>
      <c r="B164" s="2" t="s">
        <v>392</v>
      </c>
      <c r="C164" s="2" t="s">
        <v>392</v>
      </c>
    </row>
    <row r="165" spans="1:3" x14ac:dyDescent="0.3">
      <c r="A165" s="107">
        <v>9776</v>
      </c>
      <c r="B165" s="2" t="s">
        <v>391</v>
      </c>
      <c r="C165" s="2" t="s">
        <v>391</v>
      </c>
    </row>
    <row r="166" spans="1:3" x14ac:dyDescent="0.3">
      <c r="A166" s="107">
        <v>22863</v>
      </c>
      <c r="B166" s="2" t="s">
        <v>390</v>
      </c>
      <c r="C166" s="2" t="s">
        <v>390</v>
      </c>
    </row>
    <row r="167" spans="1:3" x14ac:dyDescent="0.3">
      <c r="A167" s="107">
        <v>3799</v>
      </c>
      <c r="B167" s="2" t="s">
        <v>389</v>
      </c>
      <c r="C167" s="2" t="s">
        <v>388</v>
      </c>
    </row>
    <row r="168" spans="1:3" x14ac:dyDescent="0.3">
      <c r="A168" s="107">
        <v>54800</v>
      </c>
      <c r="B168" s="2" t="s">
        <v>387</v>
      </c>
      <c r="C168" s="2" t="s">
        <v>386</v>
      </c>
    </row>
    <row r="169" spans="1:3" x14ac:dyDescent="0.3">
      <c r="A169" s="2"/>
      <c r="B169" s="2"/>
      <c r="C169" s="2"/>
    </row>
    <row r="170" spans="1:3" x14ac:dyDescent="0.3">
      <c r="A170" s="107" t="s">
        <v>385</v>
      </c>
      <c r="B170" s="2"/>
      <c r="C170" s="2"/>
    </row>
    <row r="171" spans="1:3" x14ac:dyDescent="0.3">
      <c r="A171" s="106" t="s">
        <v>173</v>
      </c>
      <c r="B171" s="106" t="s">
        <v>172</v>
      </c>
      <c r="C171" s="106" t="s">
        <v>171</v>
      </c>
    </row>
    <row r="172" spans="1:3" x14ac:dyDescent="0.3">
      <c r="A172" s="107">
        <v>3916</v>
      </c>
      <c r="B172" s="2" t="s">
        <v>384</v>
      </c>
      <c r="C172" s="2" t="s">
        <v>383</v>
      </c>
    </row>
    <row r="173" spans="1:3" x14ac:dyDescent="0.3">
      <c r="A173" s="107">
        <v>3920</v>
      </c>
      <c r="B173" s="2" t="s">
        <v>382</v>
      </c>
      <c r="C173" s="2" t="s">
        <v>381</v>
      </c>
    </row>
    <row r="174" spans="1:3" x14ac:dyDescent="0.3">
      <c r="A174" s="2"/>
      <c r="B174" s="2"/>
      <c r="C174" s="2"/>
    </row>
    <row r="175" spans="1:3" x14ac:dyDescent="0.3">
      <c r="A175" s="107" t="s">
        <v>380</v>
      </c>
      <c r="B175" s="2"/>
      <c r="C175" s="2"/>
    </row>
    <row r="176" spans="1:3" x14ac:dyDescent="0.3">
      <c r="A176" s="106" t="s">
        <v>173</v>
      </c>
      <c r="B176" s="106" t="s">
        <v>172</v>
      </c>
      <c r="C176" s="106" t="s">
        <v>171</v>
      </c>
    </row>
    <row r="177" spans="1:3" x14ac:dyDescent="0.3">
      <c r="A177" s="107">
        <v>84557</v>
      </c>
      <c r="B177" s="2" t="s">
        <v>379</v>
      </c>
      <c r="C177" s="2" t="s">
        <v>378</v>
      </c>
    </row>
    <row r="178" spans="1:3" x14ac:dyDescent="0.3">
      <c r="A178" s="107">
        <v>81631</v>
      </c>
      <c r="B178" s="2" t="s">
        <v>377</v>
      </c>
      <c r="C178" s="2" t="s">
        <v>376</v>
      </c>
    </row>
    <row r="179" spans="1:3" x14ac:dyDescent="0.3">
      <c r="A179" s="107">
        <v>440738</v>
      </c>
      <c r="B179" s="2" t="s">
        <v>375</v>
      </c>
      <c r="C179" s="2" t="s">
        <v>374</v>
      </c>
    </row>
    <row r="180" spans="1:3" x14ac:dyDescent="0.3">
      <c r="A180" s="107">
        <v>5609</v>
      </c>
      <c r="B180" s="2" t="s">
        <v>373</v>
      </c>
      <c r="C180" s="2" t="s">
        <v>372</v>
      </c>
    </row>
    <row r="181" spans="1:3" x14ac:dyDescent="0.3">
      <c r="A181" s="107">
        <v>5594</v>
      </c>
      <c r="B181" s="2" t="s">
        <v>371</v>
      </c>
      <c r="C181" s="2" t="s">
        <v>370</v>
      </c>
    </row>
    <row r="182" spans="1:3" x14ac:dyDescent="0.3">
      <c r="A182" s="107">
        <v>5595</v>
      </c>
      <c r="B182" s="2" t="s">
        <v>369</v>
      </c>
      <c r="C182" s="2" t="s">
        <v>368</v>
      </c>
    </row>
    <row r="183" spans="1:3" x14ac:dyDescent="0.3">
      <c r="A183" s="107">
        <v>5599</v>
      </c>
      <c r="B183" s="2" t="s">
        <v>367</v>
      </c>
      <c r="C183" s="2" t="s">
        <v>366</v>
      </c>
    </row>
    <row r="184" spans="1:3" x14ac:dyDescent="0.3">
      <c r="A184" s="107">
        <v>9479</v>
      </c>
      <c r="B184" s="2" t="s">
        <v>365</v>
      </c>
      <c r="C184" s="2" t="s">
        <v>364</v>
      </c>
    </row>
    <row r="185" spans="1:3" x14ac:dyDescent="0.3">
      <c r="A185" s="107">
        <v>5601</v>
      </c>
      <c r="B185" s="2" t="s">
        <v>363</v>
      </c>
      <c r="C185" s="2" t="s">
        <v>362</v>
      </c>
    </row>
    <row r="186" spans="1:3" x14ac:dyDescent="0.3">
      <c r="A186" s="107">
        <v>51360</v>
      </c>
      <c r="B186" s="2" t="s">
        <v>361</v>
      </c>
      <c r="C186" s="2" t="s">
        <v>360</v>
      </c>
    </row>
    <row r="187" spans="1:3" x14ac:dyDescent="0.3">
      <c r="A187" s="107">
        <v>64223</v>
      </c>
      <c r="B187" s="2" t="s">
        <v>359</v>
      </c>
      <c r="C187" s="2" t="s">
        <v>358</v>
      </c>
    </row>
    <row r="188" spans="1:3" x14ac:dyDescent="0.3">
      <c r="A188" s="107">
        <v>64419</v>
      </c>
      <c r="B188" s="2" t="s">
        <v>357</v>
      </c>
      <c r="C188" s="2" t="s">
        <v>356</v>
      </c>
    </row>
    <row r="189" spans="1:3" x14ac:dyDescent="0.3">
      <c r="A189" s="107">
        <v>2475</v>
      </c>
      <c r="B189" s="2" t="s">
        <v>355</v>
      </c>
      <c r="C189" s="2" t="s">
        <v>354</v>
      </c>
    </row>
    <row r="190" spans="1:3" x14ac:dyDescent="0.3">
      <c r="A190" s="107">
        <v>4609</v>
      </c>
      <c r="B190" s="2" t="s">
        <v>353</v>
      </c>
      <c r="C190" s="2" t="s">
        <v>352</v>
      </c>
    </row>
    <row r="191" spans="1:3" x14ac:dyDescent="0.3">
      <c r="A191" s="2"/>
      <c r="B191" s="2"/>
      <c r="C191" s="2"/>
    </row>
    <row r="192" spans="1:3" x14ac:dyDescent="0.3">
      <c r="A192" s="107" t="s">
        <v>351</v>
      </c>
      <c r="B192" s="2"/>
      <c r="C192" s="2"/>
    </row>
    <row r="193" spans="1:3" x14ac:dyDescent="0.3">
      <c r="A193" s="106" t="s">
        <v>173</v>
      </c>
      <c r="B193" s="106" t="s">
        <v>172</v>
      </c>
      <c r="C193" s="106" t="s">
        <v>171</v>
      </c>
    </row>
    <row r="194" spans="1:3" x14ac:dyDescent="0.3">
      <c r="A194" s="107">
        <v>92345</v>
      </c>
      <c r="B194" s="2" t="s">
        <v>350</v>
      </c>
      <c r="C194" s="2" t="s">
        <v>349</v>
      </c>
    </row>
    <row r="195" spans="1:3" x14ac:dyDescent="0.3">
      <c r="A195" s="107">
        <v>10135</v>
      </c>
      <c r="B195" s="2" t="s">
        <v>348</v>
      </c>
      <c r="C195" s="2" t="s">
        <v>347</v>
      </c>
    </row>
    <row r="196" spans="1:3" x14ac:dyDescent="0.3">
      <c r="A196" s="107">
        <v>4077</v>
      </c>
      <c r="B196" s="2" t="s">
        <v>346</v>
      </c>
      <c r="C196" s="2" t="s">
        <v>345</v>
      </c>
    </row>
    <row r="197" spans="1:3" x14ac:dyDescent="0.3">
      <c r="A197" s="107">
        <v>10787</v>
      </c>
      <c r="B197" s="2" t="s">
        <v>344</v>
      </c>
      <c r="C197" s="2" t="s">
        <v>343</v>
      </c>
    </row>
    <row r="198" spans="1:3" x14ac:dyDescent="0.3">
      <c r="A198" s="107">
        <v>4780</v>
      </c>
      <c r="B198" s="2" t="s">
        <v>342</v>
      </c>
      <c r="C198" s="2" t="s">
        <v>341</v>
      </c>
    </row>
    <row r="199" spans="1:3" x14ac:dyDescent="0.3">
      <c r="A199" s="107">
        <v>4790</v>
      </c>
      <c r="B199" s="2" t="s">
        <v>340</v>
      </c>
      <c r="C199" s="2" t="s">
        <v>339</v>
      </c>
    </row>
    <row r="200" spans="1:3" x14ac:dyDescent="0.3">
      <c r="A200" s="107">
        <v>159296</v>
      </c>
      <c r="B200" s="2" t="s">
        <v>338</v>
      </c>
      <c r="C200" s="2" t="s">
        <v>337</v>
      </c>
    </row>
    <row r="201" spans="1:3" x14ac:dyDescent="0.3">
      <c r="A201" s="107">
        <v>58484</v>
      </c>
      <c r="B201" s="2" t="s">
        <v>336</v>
      </c>
      <c r="C201" s="2" t="s">
        <v>335</v>
      </c>
    </row>
    <row r="202" spans="1:3" x14ac:dyDescent="0.3">
      <c r="A202" s="107">
        <v>4864</v>
      </c>
      <c r="B202" s="2" t="s">
        <v>334</v>
      </c>
      <c r="C202" s="2" t="s">
        <v>333</v>
      </c>
    </row>
    <row r="203" spans="1:3" x14ac:dyDescent="0.3">
      <c r="A203" s="107">
        <v>3084</v>
      </c>
      <c r="B203" s="2" t="s">
        <v>332</v>
      </c>
      <c r="C203" s="2" t="s">
        <v>331</v>
      </c>
    </row>
    <row r="204" spans="1:3" x14ac:dyDescent="0.3">
      <c r="A204" s="107">
        <v>9542</v>
      </c>
      <c r="B204" s="2" t="s">
        <v>330</v>
      </c>
      <c r="C204" s="2" t="s">
        <v>329</v>
      </c>
    </row>
    <row r="205" spans="1:3" x14ac:dyDescent="0.3">
      <c r="A205" s="107">
        <v>10718</v>
      </c>
      <c r="B205" s="2" t="s">
        <v>328</v>
      </c>
      <c r="C205" s="2" t="s">
        <v>327</v>
      </c>
    </row>
    <row r="206" spans="1:3" x14ac:dyDescent="0.3">
      <c r="A206" s="2"/>
      <c r="B206" s="2"/>
      <c r="C206" s="2"/>
    </row>
    <row r="207" spans="1:3" x14ac:dyDescent="0.3">
      <c r="A207" s="107" t="s">
        <v>326</v>
      </c>
      <c r="B207" s="2"/>
      <c r="C207" s="2"/>
    </row>
    <row r="208" spans="1:3" x14ac:dyDescent="0.3">
      <c r="A208" s="106" t="s">
        <v>173</v>
      </c>
      <c r="B208" s="106" t="s">
        <v>172</v>
      </c>
      <c r="C208" s="106" t="s">
        <v>171</v>
      </c>
    </row>
    <row r="209" spans="1:3" x14ac:dyDescent="0.3">
      <c r="A209" s="2"/>
      <c r="B209" s="2"/>
      <c r="C209" s="2"/>
    </row>
    <row r="210" spans="1:3" x14ac:dyDescent="0.3">
      <c r="A210" s="107" t="s">
        <v>325</v>
      </c>
      <c r="B210" s="2"/>
      <c r="C210" s="2"/>
    </row>
    <row r="211" spans="1:3" x14ac:dyDescent="0.3">
      <c r="A211" s="106" t="s">
        <v>173</v>
      </c>
      <c r="B211" s="106" t="s">
        <v>172</v>
      </c>
      <c r="C211" s="106" t="s">
        <v>171</v>
      </c>
    </row>
    <row r="212" spans="1:3" x14ac:dyDescent="0.3">
      <c r="A212" s="107">
        <v>5034</v>
      </c>
      <c r="B212" s="2" t="s">
        <v>324</v>
      </c>
      <c r="C212" s="2" t="s">
        <v>323</v>
      </c>
    </row>
    <row r="213" spans="1:3" x14ac:dyDescent="0.3">
      <c r="A213" s="107">
        <v>5071</v>
      </c>
      <c r="B213" s="2" t="s">
        <v>322</v>
      </c>
      <c r="C213" s="2" t="s">
        <v>321</v>
      </c>
    </row>
    <row r="214" spans="1:3" x14ac:dyDescent="0.3">
      <c r="A214" s="107">
        <v>142</v>
      </c>
      <c r="B214" s="2" t="s">
        <v>320</v>
      </c>
      <c r="C214" s="2" t="s">
        <v>319</v>
      </c>
    </row>
    <row r="215" spans="1:3" x14ac:dyDescent="0.3">
      <c r="A215" s="107">
        <v>8682</v>
      </c>
      <c r="B215" s="2" t="s">
        <v>318</v>
      </c>
      <c r="C215" s="2" t="s">
        <v>317</v>
      </c>
    </row>
    <row r="216" spans="1:3" x14ac:dyDescent="0.3">
      <c r="A216" s="107">
        <v>27043</v>
      </c>
      <c r="B216" s="2" t="s">
        <v>316</v>
      </c>
      <c r="C216" s="2" t="s">
        <v>315</v>
      </c>
    </row>
    <row r="217" spans="1:3" x14ac:dyDescent="0.3">
      <c r="A217" s="107">
        <v>5195</v>
      </c>
      <c r="B217" s="2" t="s">
        <v>314</v>
      </c>
      <c r="C217" s="2" t="s">
        <v>313</v>
      </c>
    </row>
    <row r="218" spans="1:3" x14ac:dyDescent="0.3">
      <c r="A218" s="107">
        <v>8504</v>
      </c>
      <c r="B218" s="2" t="s">
        <v>312</v>
      </c>
      <c r="C218" s="2" t="s">
        <v>311</v>
      </c>
    </row>
    <row r="219" spans="1:3" x14ac:dyDescent="0.3">
      <c r="A219" s="107">
        <v>5289</v>
      </c>
      <c r="B219" s="2" t="s">
        <v>310</v>
      </c>
      <c r="C219" s="2" t="s">
        <v>309</v>
      </c>
    </row>
    <row r="220" spans="1:3" x14ac:dyDescent="0.3">
      <c r="A220" s="107">
        <v>30849</v>
      </c>
      <c r="B220" s="2" t="s">
        <v>308</v>
      </c>
      <c r="C220" s="2" t="s">
        <v>307</v>
      </c>
    </row>
    <row r="221" spans="1:3" x14ac:dyDescent="0.3">
      <c r="A221" s="107">
        <v>65018</v>
      </c>
      <c r="B221" s="2" t="s">
        <v>306</v>
      </c>
      <c r="C221" s="2" t="s">
        <v>305</v>
      </c>
    </row>
    <row r="222" spans="1:3" x14ac:dyDescent="0.3">
      <c r="A222" s="107">
        <v>23645</v>
      </c>
      <c r="B222" s="2" t="s">
        <v>304</v>
      </c>
      <c r="C222" s="2" t="s">
        <v>303</v>
      </c>
    </row>
    <row r="223" spans="1:3" x14ac:dyDescent="0.3">
      <c r="A223" s="107">
        <v>5564</v>
      </c>
      <c r="B223" s="2" t="s">
        <v>302</v>
      </c>
      <c r="C223" s="2" t="s">
        <v>301</v>
      </c>
    </row>
    <row r="224" spans="1:3" x14ac:dyDescent="0.3">
      <c r="A224" s="107">
        <v>5573</v>
      </c>
      <c r="B224" s="2" t="s">
        <v>300</v>
      </c>
      <c r="C224" s="2" t="s">
        <v>299</v>
      </c>
    </row>
    <row r="225" spans="1:3" x14ac:dyDescent="0.3">
      <c r="A225" s="107">
        <v>5580</v>
      </c>
      <c r="B225" s="2" t="s">
        <v>298</v>
      </c>
      <c r="C225" s="2" t="s">
        <v>297</v>
      </c>
    </row>
    <row r="226" spans="1:3" x14ac:dyDescent="0.3">
      <c r="A226" s="107">
        <v>5588</v>
      </c>
      <c r="B226" s="2" t="s">
        <v>296</v>
      </c>
      <c r="C226" s="2" t="s">
        <v>295</v>
      </c>
    </row>
    <row r="227" spans="1:3" x14ac:dyDescent="0.3">
      <c r="A227" s="107">
        <v>5728</v>
      </c>
      <c r="B227" s="2" t="s">
        <v>294</v>
      </c>
      <c r="C227" s="2" t="s">
        <v>293</v>
      </c>
    </row>
    <row r="228" spans="1:3" x14ac:dyDescent="0.3">
      <c r="A228" s="107">
        <v>5753</v>
      </c>
      <c r="B228" s="2" t="s">
        <v>292</v>
      </c>
      <c r="C228" s="2" t="s">
        <v>291</v>
      </c>
    </row>
    <row r="229" spans="1:3" x14ac:dyDescent="0.3">
      <c r="A229" s="2"/>
      <c r="B229" s="2"/>
      <c r="C229" s="2"/>
    </row>
    <row r="230" spans="1:3" x14ac:dyDescent="0.3">
      <c r="A230" s="107" t="s">
        <v>290</v>
      </c>
      <c r="B230" s="2"/>
      <c r="C230" s="2"/>
    </row>
    <row r="231" spans="1:3" x14ac:dyDescent="0.3">
      <c r="A231" s="106" t="s">
        <v>173</v>
      </c>
      <c r="B231" s="106" t="s">
        <v>172</v>
      </c>
      <c r="C231" s="106" t="s">
        <v>171</v>
      </c>
    </row>
    <row r="232" spans="1:3" x14ac:dyDescent="0.3">
      <c r="A232" s="2"/>
      <c r="B232" s="2"/>
      <c r="C232" s="2"/>
    </row>
    <row r="233" spans="1:3" x14ac:dyDescent="0.3">
      <c r="A233" s="107" t="s">
        <v>289</v>
      </c>
      <c r="B233" s="2"/>
      <c r="C233" s="2"/>
    </row>
    <row r="234" spans="1:3" x14ac:dyDescent="0.3">
      <c r="A234" s="106" t="s">
        <v>173</v>
      </c>
      <c r="B234" s="106" t="s">
        <v>172</v>
      </c>
      <c r="C234" s="106" t="s">
        <v>171</v>
      </c>
    </row>
    <row r="235" spans="1:3" x14ac:dyDescent="0.3">
      <c r="A235" s="107">
        <v>8766</v>
      </c>
      <c r="B235" s="2" t="s">
        <v>288</v>
      </c>
      <c r="C235" s="2" t="s">
        <v>287</v>
      </c>
    </row>
    <row r="236" spans="1:3" x14ac:dyDescent="0.3">
      <c r="A236" s="107">
        <v>5861</v>
      </c>
      <c r="B236" s="2" t="s">
        <v>286</v>
      </c>
      <c r="C236" s="2" t="s">
        <v>285</v>
      </c>
    </row>
    <row r="237" spans="1:3" x14ac:dyDescent="0.3">
      <c r="A237" s="107">
        <v>53917</v>
      </c>
      <c r="B237" s="2" t="s">
        <v>284</v>
      </c>
      <c r="C237" s="2" t="s">
        <v>283</v>
      </c>
    </row>
    <row r="238" spans="1:3" x14ac:dyDescent="0.3">
      <c r="A238" s="107">
        <v>83452</v>
      </c>
      <c r="B238" s="2" t="s">
        <v>282</v>
      </c>
      <c r="C238" s="2" t="s">
        <v>281</v>
      </c>
    </row>
    <row r="239" spans="1:3" x14ac:dyDescent="0.3">
      <c r="A239" s="107">
        <v>5868</v>
      </c>
      <c r="B239" s="2" t="s">
        <v>280</v>
      </c>
      <c r="C239" s="2" t="s">
        <v>279</v>
      </c>
    </row>
    <row r="240" spans="1:3" x14ac:dyDescent="0.3">
      <c r="A240" s="107">
        <v>7879</v>
      </c>
      <c r="B240" s="2" t="s">
        <v>278</v>
      </c>
      <c r="C240" s="2" t="s">
        <v>277</v>
      </c>
    </row>
    <row r="241" spans="1:3" x14ac:dyDescent="0.3">
      <c r="A241" s="107">
        <v>5879</v>
      </c>
      <c r="B241" s="2" t="s">
        <v>276</v>
      </c>
      <c r="C241" s="2" t="s">
        <v>275</v>
      </c>
    </row>
    <row r="242" spans="1:3" x14ac:dyDescent="0.3">
      <c r="A242" s="107">
        <v>5894</v>
      </c>
      <c r="B242" s="2" t="s">
        <v>274</v>
      </c>
      <c r="C242" s="2" t="s">
        <v>273</v>
      </c>
    </row>
    <row r="243" spans="1:3" x14ac:dyDescent="0.3">
      <c r="A243" s="107">
        <v>5925</v>
      </c>
      <c r="B243" s="2" t="s">
        <v>272</v>
      </c>
      <c r="C243" s="2" t="s">
        <v>271</v>
      </c>
    </row>
    <row r="244" spans="1:3" x14ac:dyDescent="0.3">
      <c r="A244" s="107">
        <v>9821</v>
      </c>
      <c r="B244" s="2" t="s">
        <v>270</v>
      </c>
      <c r="C244" s="2" t="s">
        <v>269</v>
      </c>
    </row>
    <row r="245" spans="1:3" x14ac:dyDescent="0.3">
      <c r="A245" s="107">
        <v>5970</v>
      </c>
      <c r="B245" s="2" t="s">
        <v>268</v>
      </c>
      <c r="C245" s="2" t="s">
        <v>267</v>
      </c>
    </row>
    <row r="246" spans="1:3" x14ac:dyDescent="0.3">
      <c r="A246" s="107">
        <v>10287</v>
      </c>
      <c r="B246" s="2" t="s">
        <v>266</v>
      </c>
      <c r="C246" s="2" t="s">
        <v>265</v>
      </c>
    </row>
    <row r="247" spans="1:3" x14ac:dyDescent="0.3">
      <c r="A247" s="107">
        <v>6009</v>
      </c>
      <c r="B247" s="2" t="s">
        <v>264</v>
      </c>
      <c r="C247" s="2" t="s">
        <v>263</v>
      </c>
    </row>
    <row r="248" spans="1:3" x14ac:dyDescent="0.3">
      <c r="A248" s="107">
        <v>6198</v>
      </c>
      <c r="B248" s="2" t="s">
        <v>262</v>
      </c>
      <c r="C248" s="2" t="s">
        <v>261</v>
      </c>
    </row>
    <row r="249" spans="1:3" x14ac:dyDescent="0.3">
      <c r="A249" s="107">
        <v>57521</v>
      </c>
      <c r="B249" s="2" t="s">
        <v>260</v>
      </c>
      <c r="C249" s="2" t="s">
        <v>259</v>
      </c>
    </row>
    <row r="250" spans="1:3" x14ac:dyDescent="0.3">
      <c r="A250" s="2"/>
      <c r="B250" s="2"/>
      <c r="C250" s="2"/>
    </row>
    <row r="251" spans="1:3" x14ac:dyDescent="0.3">
      <c r="A251" s="107" t="s">
        <v>258</v>
      </c>
      <c r="B251" s="2"/>
      <c r="C251" s="2"/>
    </row>
    <row r="252" spans="1:3" x14ac:dyDescent="0.3">
      <c r="A252" s="106" t="s">
        <v>173</v>
      </c>
      <c r="B252" s="106" t="s">
        <v>172</v>
      </c>
      <c r="C252" s="106" t="s">
        <v>171</v>
      </c>
    </row>
    <row r="253" spans="1:3" x14ac:dyDescent="0.3">
      <c r="A253" s="107">
        <v>56681</v>
      </c>
      <c r="B253" s="2" t="s">
        <v>257</v>
      </c>
      <c r="C253" s="2" t="s">
        <v>256</v>
      </c>
    </row>
    <row r="254" spans="1:3" x14ac:dyDescent="0.3">
      <c r="A254" s="107">
        <v>5265</v>
      </c>
      <c r="B254" s="2" t="s">
        <v>255</v>
      </c>
      <c r="C254" s="2" t="s">
        <v>254</v>
      </c>
    </row>
    <row r="255" spans="1:3" x14ac:dyDescent="0.3">
      <c r="A255" s="107">
        <v>83667</v>
      </c>
      <c r="B255" s="2" t="s">
        <v>253</v>
      </c>
      <c r="C255" s="2" t="s">
        <v>252</v>
      </c>
    </row>
    <row r="256" spans="1:3" x14ac:dyDescent="0.3">
      <c r="A256" s="107">
        <v>51100</v>
      </c>
      <c r="B256" s="2" t="s">
        <v>251</v>
      </c>
      <c r="C256" s="2" t="s">
        <v>250</v>
      </c>
    </row>
    <row r="257" spans="1:3" x14ac:dyDescent="0.3">
      <c r="A257" s="107">
        <v>23411</v>
      </c>
      <c r="B257" s="2" t="s">
        <v>249</v>
      </c>
      <c r="C257" s="2" t="s">
        <v>248</v>
      </c>
    </row>
    <row r="258" spans="1:3" x14ac:dyDescent="0.3">
      <c r="A258" s="107">
        <v>22933</v>
      </c>
      <c r="B258" s="2" t="s">
        <v>247</v>
      </c>
      <c r="C258" s="2" t="s">
        <v>246</v>
      </c>
    </row>
    <row r="259" spans="1:3" x14ac:dyDescent="0.3">
      <c r="A259" s="107">
        <v>8877</v>
      </c>
      <c r="B259" s="2" t="s">
        <v>245</v>
      </c>
      <c r="C259" s="2" t="s">
        <v>244</v>
      </c>
    </row>
    <row r="260" spans="1:3" x14ac:dyDescent="0.3">
      <c r="A260" s="107">
        <v>83985</v>
      </c>
      <c r="B260" s="2" t="s">
        <v>243</v>
      </c>
      <c r="C260" s="2" t="s">
        <v>242</v>
      </c>
    </row>
    <row r="261" spans="1:3" x14ac:dyDescent="0.3">
      <c r="A261" s="107">
        <v>8878</v>
      </c>
      <c r="B261" s="2" t="s">
        <v>241</v>
      </c>
      <c r="C261" s="2" t="s">
        <v>240</v>
      </c>
    </row>
    <row r="262" spans="1:3" x14ac:dyDescent="0.3">
      <c r="A262" s="107">
        <v>6767</v>
      </c>
      <c r="B262" s="2" t="s">
        <v>239</v>
      </c>
      <c r="C262" s="2" t="s">
        <v>238</v>
      </c>
    </row>
    <row r="263" spans="1:3" x14ac:dyDescent="0.3">
      <c r="A263" s="107">
        <v>6794</v>
      </c>
      <c r="B263" s="2" t="s">
        <v>237</v>
      </c>
      <c r="C263" s="2" t="s">
        <v>236</v>
      </c>
    </row>
    <row r="264" spans="1:3" x14ac:dyDescent="0.3">
      <c r="A264" s="2"/>
      <c r="B264" s="2"/>
      <c r="C264" s="2"/>
    </row>
    <row r="265" spans="1:3" x14ac:dyDescent="0.3">
      <c r="A265" s="107" t="s">
        <v>235</v>
      </c>
      <c r="B265" s="2"/>
      <c r="C265" s="2"/>
    </row>
    <row r="266" spans="1:3" x14ac:dyDescent="0.3">
      <c r="A266" s="106" t="s">
        <v>173</v>
      </c>
      <c r="B266" s="106" t="s">
        <v>172</v>
      </c>
      <c r="C266" s="106" t="s">
        <v>171</v>
      </c>
    </row>
    <row r="267" spans="1:3" x14ac:dyDescent="0.3">
      <c r="A267" s="107">
        <v>29110</v>
      </c>
      <c r="B267" s="2" t="s">
        <v>234</v>
      </c>
      <c r="C267" s="2" t="s">
        <v>233</v>
      </c>
    </row>
    <row r="268" spans="1:3" x14ac:dyDescent="0.3">
      <c r="A268" s="107" t="s">
        <v>232</v>
      </c>
      <c r="B268" s="2" t="s">
        <v>231</v>
      </c>
      <c r="C268" s="2" t="s">
        <v>230</v>
      </c>
    </row>
    <row r="269" spans="1:3" x14ac:dyDescent="0.3">
      <c r="A269" s="107">
        <v>10548</v>
      </c>
      <c r="B269" s="2" t="s">
        <v>229</v>
      </c>
      <c r="C269" s="2" t="s">
        <v>228</v>
      </c>
    </row>
    <row r="270" spans="1:3" x14ac:dyDescent="0.3">
      <c r="A270" s="107">
        <v>81671</v>
      </c>
      <c r="B270" s="2" t="s">
        <v>227</v>
      </c>
      <c r="C270" s="2" t="s">
        <v>226</v>
      </c>
    </row>
    <row r="271" spans="1:3" x14ac:dyDescent="0.3">
      <c r="A271" s="107">
        <v>157753</v>
      </c>
      <c r="B271" s="2" t="s">
        <v>225</v>
      </c>
      <c r="C271" s="2" t="s">
        <v>224</v>
      </c>
    </row>
    <row r="272" spans="1:3" x14ac:dyDescent="0.3">
      <c r="A272" s="107">
        <v>8743</v>
      </c>
      <c r="B272" s="2" t="s">
        <v>223</v>
      </c>
      <c r="C272" s="2" t="s">
        <v>222</v>
      </c>
    </row>
    <row r="273" spans="1:3" x14ac:dyDescent="0.3">
      <c r="A273" s="107">
        <v>7157</v>
      </c>
      <c r="B273" s="2" t="s">
        <v>221</v>
      </c>
      <c r="C273" s="2" t="s">
        <v>220</v>
      </c>
    </row>
    <row r="274" spans="1:3" x14ac:dyDescent="0.3">
      <c r="A274" s="107">
        <v>58476</v>
      </c>
      <c r="B274" s="2" t="s">
        <v>219</v>
      </c>
      <c r="C274" s="2" t="s">
        <v>218</v>
      </c>
    </row>
    <row r="275" spans="1:3" x14ac:dyDescent="0.3">
      <c r="A275" s="107">
        <v>8626</v>
      </c>
      <c r="B275" s="2" t="s">
        <v>217</v>
      </c>
      <c r="C275" s="2" t="s">
        <v>216</v>
      </c>
    </row>
    <row r="276" spans="1:3" x14ac:dyDescent="0.3">
      <c r="A276" s="107">
        <v>7161</v>
      </c>
      <c r="B276" s="2" t="s">
        <v>215</v>
      </c>
      <c r="C276" s="2" t="s">
        <v>214</v>
      </c>
    </row>
    <row r="277" spans="1:3" x14ac:dyDescent="0.3">
      <c r="A277" s="107">
        <v>7248</v>
      </c>
      <c r="B277" s="2" t="s">
        <v>213</v>
      </c>
      <c r="C277" s="2" t="s">
        <v>212</v>
      </c>
    </row>
    <row r="278" spans="1:3" x14ac:dyDescent="0.3">
      <c r="A278" s="107">
        <v>7249</v>
      </c>
      <c r="B278" s="2" t="s">
        <v>211</v>
      </c>
      <c r="C278" s="2" t="s">
        <v>210</v>
      </c>
    </row>
    <row r="279" spans="1:3" x14ac:dyDescent="0.3">
      <c r="A279" s="107">
        <v>286319</v>
      </c>
      <c r="B279" s="2" t="s">
        <v>209</v>
      </c>
      <c r="C279" s="2" t="s">
        <v>208</v>
      </c>
    </row>
    <row r="280" spans="1:3" x14ac:dyDescent="0.3">
      <c r="A280" s="2"/>
      <c r="B280" s="2"/>
      <c r="C280" s="2"/>
    </row>
    <row r="281" spans="1:3" x14ac:dyDescent="0.3">
      <c r="A281" s="107" t="s">
        <v>207</v>
      </c>
      <c r="B281" s="2"/>
      <c r="C281" s="2"/>
    </row>
    <row r="282" spans="1:3" x14ac:dyDescent="0.3">
      <c r="A282" s="106" t="s">
        <v>173</v>
      </c>
      <c r="B282" s="106" t="s">
        <v>172</v>
      </c>
      <c r="C282" s="106" t="s">
        <v>171</v>
      </c>
    </row>
    <row r="283" spans="1:3" x14ac:dyDescent="0.3">
      <c r="A283" s="107">
        <v>8408</v>
      </c>
      <c r="B283" s="2" t="s">
        <v>206</v>
      </c>
      <c r="C283" s="2" t="s">
        <v>205</v>
      </c>
    </row>
    <row r="284" spans="1:3" x14ac:dyDescent="0.3">
      <c r="A284" s="107">
        <v>9706</v>
      </c>
      <c r="B284" s="2" t="s">
        <v>204</v>
      </c>
      <c r="C284" s="2" t="s">
        <v>203</v>
      </c>
    </row>
    <row r="285" spans="1:3" x14ac:dyDescent="0.3">
      <c r="A285" s="107">
        <v>25989</v>
      </c>
      <c r="B285" s="2" t="s">
        <v>202</v>
      </c>
      <c r="C285" s="2" t="s">
        <v>201</v>
      </c>
    </row>
    <row r="286" spans="1:3" x14ac:dyDescent="0.3">
      <c r="A286" s="107"/>
      <c r="B286" s="108" t="s">
        <v>200</v>
      </c>
      <c r="C286" s="2" t="s">
        <v>199</v>
      </c>
    </row>
    <row r="287" spans="1:3" x14ac:dyDescent="0.3">
      <c r="A287" s="107">
        <v>9100</v>
      </c>
      <c r="B287" s="2" t="s">
        <v>198</v>
      </c>
      <c r="C287" s="2" t="s">
        <v>197</v>
      </c>
    </row>
    <row r="288" spans="1:3" x14ac:dyDescent="0.3">
      <c r="A288" s="107">
        <v>7405</v>
      </c>
      <c r="B288" s="2" t="s">
        <v>196</v>
      </c>
      <c r="C288" s="2" t="s">
        <v>195</v>
      </c>
    </row>
    <row r="289" spans="1:3" x14ac:dyDescent="0.3">
      <c r="A289" s="2"/>
      <c r="B289" s="2"/>
      <c r="C289" s="2"/>
    </row>
    <row r="290" spans="1:3" x14ac:dyDescent="0.3">
      <c r="A290" s="107" t="s">
        <v>194</v>
      </c>
      <c r="B290" s="2"/>
      <c r="C290" s="2"/>
    </row>
    <row r="291" spans="1:3" x14ac:dyDescent="0.3">
      <c r="A291" s="106" t="s">
        <v>173</v>
      </c>
      <c r="B291" s="106" t="s">
        <v>172</v>
      </c>
      <c r="C291" s="106" t="s">
        <v>171</v>
      </c>
    </row>
    <row r="292" spans="1:3" x14ac:dyDescent="0.3">
      <c r="A292" s="107">
        <v>9341</v>
      </c>
      <c r="B292" s="2" t="s">
        <v>193</v>
      </c>
      <c r="C292" s="2" t="s">
        <v>192</v>
      </c>
    </row>
    <row r="293" spans="1:3" x14ac:dyDescent="0.3">
      <c r="A293" s="107">
        <v>6845</v>
      </c>
      <c r="B293" s="2" t="s">
        <v>191</v>
      </c>
      <c r="C293" s="2" t="s">
        <v>190</v>
      </c>
    </row>
    <row r="294" spans="1:3" x14ac:dyDescent="0.3">
      <c r="A294" s="107">
        <v>7422</v>
      </c>
      <c r="B294" s="2" t="s">
        <v>189</v>
      </c>
      <c r="C294" s="2" t="s">
        <v>188</v>
      </c>
    </row>
    <row r="295" spans="1:3" x14ac:dyDescent="0.3">
      <c r="A295" s="2"/>
      <c r="B295" s="2"/>
      <c r="C295" s="2"/>
    </row>
    <row r="296" spans="1:3" x14ac:dyDescent="0.3">
      <c r="A296" s="107" t="s">
        <v>187</v>
      </c>
      <c r="B296" s="2"/>
      <c r="C296" s="2"/>
    </row>
    <row r="297" spans="1:3" x14ac:dyDescent="0.3">
      <c r="A297" s="106" t="s">
        <v>173</v>
      </c>
      <c r="B297" s="106" t="s">
        <v>172</v>
      </c>
      <c r="C297" s="106" t="s">
        <v>171</v>
      </c>
    </row>
    <row r="298" spans="1:3" x14ac:dyDescent="0.3">
      <c r="A298" s="107">
        <v>23001</v>
      </c>
      <c r="B298" s="2" t="s">
        <v>186</v>
      </c>
      <c r="C298" s="2" t="s">
        <v>185</v>
      </c>
    </row>
    <row r="299" spans="1:3" x14ac:dyDescent="0.3">
      <c r="A299" s="107">
        <v>11152</v>
      </c>
      <c r="B299" s="2" t="s">
        <v>184</v>
      </c>
      <c r="C299" s="2" t="s">
        <v>183</v>
      </c>
    </row>
    <row r="300" spans="1:3" x14ac:dyDescent="0.3">
      <c r="A300" s="107">
        <v>56270</v>
      </c>
      <c r="B300" s="2" t="s">
        <v>182</v>
      </c>
      <c r="C300" s="2" t="s">
        <v>181</v>
      </c>
    </row>
    <row r="301" spans="1:3" x14ac:dyDescent="0.3">
      <c r="A301" s="107">
        <v>55062</v>
      </c>
      <c r="B301" s="2" t="s">
        <v>180</v>
      </c>
      <c r="C301" s="2" t="s">
        <v>179</v>
      </c>
    </row>
    <row r="302" spans="1:3" x14ac:dyDescent="0.3">
      <c r="A302" s="107">
        <v>26100</v>
      </c>
      <c r="B302" s="2" t="s">
        <v>178</v>
      </c>
      <c r="C302" s="2" t="s">
        <v>177</v>
      </c>
    </row>
    <row r="303" spans="1:3" x14ac:dyDescent="0.3">
      <c r="A303" s="2"/>
      <c r="B303" s="2"/>
      <c r="C303" s="2"/>
    </row>
    <row r="304" spans="1:3" x14ac:dyDescent="0.3">
      <c r="A304" s="107" t="s">
        <v>176</v>
      </c>
      <c r="B304" s="2"/>
      <c r="C304" s="2"/>
    </row>
    <row r="305" spans="1:3" x14ac:dyDescent="0.3">
      <c r="A305" s="106" t="s">
        <v>173</v>
      </c>
      <c r="B305" s="106" t="s">
        <v>172</v>
      </c>
      <c r="C305" s="106" t="s">
        <v>171</v>
      </c>
    </row>
    <row r="306" spans="1:3" x14ac:dyDescent="0.3">
      <c r="A306" s="2"/>
      <c r="B306" s="2"/>
      <c r="C306" s="2"/>
    </row>
    <row r="307" spans="1:3" x14ac:dyDescent="0.3">
      <c r="A307" s="107" t="s">
        <v>175</v>
      </c>
      <c r="B307" s="2"/>
      <c r="C307" s="2"/>
    </row>
    <row r="308" spans="1:3" x14ac:dyDescent="0.3">
      <c r="A308" s="106" t="s">
        <v>173</v>
      </c>
      <c r="B308" s="106" t="s">
        <v>172</v>
      </c>
      <c r="C308" s="106" t="s">
        <v>171</v>
      </c>
    </row>
    <row r="309" spans="1:3" x14ac:dyDescent="0.3">
      <c r="A309" s="2"/>
      <c r="B309" s="2"/>
      <c r="C309" s="2"/>
    </row>
    <row r="310" spans="1:3" x14ac:dyDescent="0.3">
      <c r="A310" s="107" t="s">
        <v>174</v>
      </c>
      <c r="B310" s="2"/>
      <c r="C310" s="2"/>
    </row>
    <row r="311" spans="1:3" x14ac:dyDescent="0.3">
      <c r="A311" s="106" t="s">
        <v>173</v>
      </c>
      <c r="B311" s="106" t="s">
        <v>172</v>
      </c>
      <c r="C311" s="106" t="s">
        <v>171</v>
      </c>
    </row>
    <row r="312" spans="1:3" x14ac:dyDescent="0.3">
      <c r="A312" s="107">
        <v>53349</v>
      </c>
      <c r="B312" s="2" t="s">
        <v>170</v>
      </c>
      <c r="C312" s="2" t="s">
        <v>169</v>
      </c>
    </row>
    <row r="313" spans="1:3" x14ac:dyDescent="0.3">
      <c r="A313" s="2"/>
      <c r="B313" s="2"/>
      <c r="C313" s="2"/>
    </row>
    <row r="314" spans="1:3" x14ac:dyDescent="0.3">
      <c r="A314" s="2"/>
      <c r="B314" s="2"/>
      <c r="C314" s="2"/>
    </row>
    <row r="315" spans="1:3" x14ac:dyDescent="0.3">
      <c r="A315" s="2"/>
      <c r="B315" s="2"/>
      <c r="C315" s="2"/>
    </row>
    <row r="316" spans="1:3" x14ac:dyDescent="0.3">
      <c r="A316" s="2"/>
      <c r="B316" s="2"/>
      <c r="C316" s="2"/>
    </row>
    <row r="317" spans="1:3" x14ac:dyDescent="0.3">
      <c r="A317" s="2"/>
      <c r="B317" s="2"/>
      <c r="C317" s="2"/>
    </row>
    <row r="318" spans="1:3" x14ac:dyDescent="0.3">
      <c r="A318" s="2"/>
      <c r="B318" s="2"/>
      <c r="C318" s="2"/>
    </row>
    <row r="319" spans="1:3" x14ac:dyDescent="0.3">
      <c r="A319" s="2"/>
      <c r="B319" s="2"/>
      <c r="C319" s="2"/>
    </row>
    <row r="320" spans="1:3" x14ac:dyDescent="0.3">
      <c r="A320" s="2"/>
      <c r="B320" s="2"/>
      <c r="C320" s="2"/>
    </row>
    <row r="321" spans="1:3" x14ac:dyDescent="0.3">
      <c r="A321" s="2"/>
      <c r="B321" s="2"/>
      <c r="C321" s="2"/>
    </row>
    <row r="322" spans="1:3" x14ac:dyDescent="0.3">
      <c r="A322" s="2"/>
      <c r="B322" s="2"/>
      <c r="C322" s="2"/>
    </row>
    <row r="323" spans="1:3" x14ac:dyDescent="0.3">
      <c r="A323" s="2"/>
      <c r="B323" s="2"/>
      <c r="C323" s="2"/>
    </row>
    <row r="324" spans="1:3" x14ac:dyDescent="0.3">
      <c r="A324" s="2"/>
      <c r="B324" s="2"/>
      <c r="C324" s="2"/>
    </row>
    <row r="325" spans="1:3" x14ac:dyDescent="0.3">
      <c r="A325" s="2"/>
      <c r="B325" s="2"/>
      <c r="C325" s="2"/>
    </row>
    <row r="326" spans="1:3" x14ac:dyDescent="0.3">
      <c r="A326" s="2"/>
      <c r="B326" s="2"/>
      <c r="C326" s="2"/>
    </row>
    <row r="327" spans="1:3" x14ac:dyDescent="0.3">
      <c r="A327" s="2"/>
      <c r="B327" s="2"/>
      <c r="C327" s="2"/>
    </row>
    <row r="328" spans="1:3" x14ac:dyDescent="0.3">
      <c r="A328" s="2"/>
      <c r="B328" s="2"/>
      <c r="C328" s="2"/>
    </row>
    <row r="329" spans="1:3" x14ac:dyDescent="0.3">
      <c r="A329" s="2"/>
      <c r="B329" s="2"/>
      <c r="C329" s="2"/>
    </row>
    <row r="330" spans="1:3" x14ac:dyDescent="0.3">
      <c r="A330" s="2"/>
      <c r="B330" s="2"/>
      <c r="C330" s="2"/>
    </row>
    <row r="331" spans="1:3" x14ac:dyDescent="0.3">
      <c r="A331" s="2"/>
      <c r="B331" s="2"/>
      <c r="C331" s="2"/>
    </row>
    <row r="332" spans="1:3" x14ac:dyDescent="0.3">
      <c r="A332" s="2"/>
      <c r="B332" s="2"/>
      <c r="C332" s="2"/>
    </row>
    <row r="333" spans="1:3" x14ac:dyDescent="0.3">
      <c r="A333" s="2"/>
      <c r="B333" s="2"/>
      <c r="C333" s="2"/>
    </row>
    <row r="334" spans="1:3" x14ac:dyDescent="0.3">
      <c r="A334" s="2"/>
      <c r="B334" s="2"/>
      <c r="C334" s="2"/>
    </row>
    <row r="335" spans="1:3" x14ac:dyDescent="0.3">
      <c r="A335" s="2"/>
      <c r="B335" s="2"/>
      <c r="C335" s="2"/>
    </row>
    <row r="336" spans="1:3" x14ac:dyDescent="0.3">
      <c r="A336" s="2"/>
      <c r="B336" s="2"/>
      <c r="C336" s="2"/>
    </row>
    <row r="337" spans="1:3" x14ac:dyDescent="0.3">
      <c r="A337" s="2"/>
      <c r="B337" s="2"/>
      <c r="C337" s="2"/>
    </row>
    <row r="338" spans="1:3" x14ac:dyDescent="0.3">
      <c r="A338" s="2"/>
      <c r="B338" s="2"/>
      <c r="C338" s="2"/>
    </row>
    <row r="339" spans="1:3" x14ac:dyDescent="0.3">
      <c r="A339" s="2"/>
      <c r="B339" s="2"/>
      <c r="C339" s="2"/>
    </row>
    <row r="340" spans="1:3" x14ac:dyDescent="0.3">
      <c r="A340" s="2"/>
      <c r="B340" s="2"/>
      <c r="C340" s="2"/>
    </row>
  </sheetData>
  <phoneticPr fontId="3" type="noConversion"/>
  <hyperlinks>
    <hyperlink ref="A4" r:id="rId1" display="http://autophagy.lu/genes/55626" xr:uid="{961E027A-1441-48BB-B277-3FDA5AAD8B94}"/>
    <hyperlink ref="A5" r:id="rId2" display="http://autophagy.lu/genes/8542" xr:uid="{08715574-B12D-48A3-80CC-D14C10D6543C}"/>
    <hyperlink ref="A6" r:id="rId3" display="http://autophagy.lu/genes/405" xr:uid="{B7E1F416-1828-48CC-8BF3-E5FCEEA48DE9}"/>
    <hyperlink ref="A7" r:id="rId4" display="http://autophagy.lu/genes/410" xr:uid="{EEDB2FCD-A0B9-4EFB-A0E3-A98B3FCB8D63}"/>
    <hyperlink ref="A8" r:id="rId5" display="http://autophagy.lu/genes/411" xr:uid="{644F7569-A5A1-45D3-AEE7-73F98330E637}"/>
    <hyperlink ref="A9" r:id="rId6" display="http://autophagy.lu/genes/468" xr:uid="{35340562-461F-462D-8135-891865CB1629}"/>
    <hyperlink ref="A10" r:id="rId7" display="http://autophagy.lu/genes/22926" xr:uid="{C59A413E-302B-4EC3-BEAF-4206C32C06D0}"/>
    <hyperlink ref="A11" r:id="rId8" display="http://autophagy.lu/genes/83734" xr:uid="{B8E9D76B-9972-4851-A8FE-5F75F2F3059B}"/>
    <hyperlink ref="A12" r:id="rId9" display="http://autophagy.lu/genes/9140" xr:uid="{7CCC6C5D-FA9E-4F01-A4F2-B7112B05B81E}"/>
    <hyperlink ref="A13" r:id="rId10" display="http://autophagy.lu/genes/55054" xr:uid="{5F2FC467-50C3-44A0-A3FC-D6B2019E8DE2}"/>
    <hyperlink ref="A14" r:id="rId11" display="http://autophagy.lu/genes/89849" xr:uid="{5990877A-3870-4CEE-A6E7-CB700D534CCC}"/>
    <hyperlink ref="A15" r:id="rId12" display="http://autophagy.lu/genes/23130" xr:uid="{D179C2BA-CCA9-4120-B5A2-D6D757F03106}"/>
    <hyperlink ref="A16" r:id="rId13" display="http://autophagy.lu/genes/55102" xr:uid="{33F6EAA8-E17E-4729-801F-5AD077D13C65}"/>
    <hyperlink ref="A17" r:id="rId14" display="http://autophagy.lu/genes/64422" xr:uid="{1080D9FD-9397-409D-AE3E-54039D83A408}"/>
    <hyperlink ref="A18" r:id="rId15" display="http://autophagy.lu/genes/115201" xr:uid="{BC643FF3-9F8D-45A1-BAC1-EDB765864A86}"/>
    <hyperlink ref="A19" r:id="rId16" display="http://autophagy.lu/genes/23192" xr:uid="{B8DECEC8-BB60-456A-999D-9CD0860E026B}"/>
    <hyperlink ref="A20" r:id="rId17" display="http://autophagy.lu/genes/84938" xr:uid="{44FE7F45-F037-4CCE-9207-2EB088C4818C}"/>
    <hyperlink ref="A21" r:id="rId18" display="http://autophagy.lu/genes/84971" xr:uid="{9EF78ED9-EA5A-45C1-84F4-B2F566A0E970}"/>
    <hyperlink ref="A22" r:id="rId19" display="http://autophagy.lu/genes/9474" xr:uid="{9CB4BEA6-6614-4378-B4D7-F6E9CB0DCC5F}"/>
    <hyperlink ref="A23" r:id="rId20" display="http://autophagy.lu/genes/10533" xr:uid="{1DC93BDF-B422-4BCB-8849-23CC64C0B229}"/>
    <hyperlink ref="A24" r:id="rId21" display="http://autophagy.lu/genes/79065" xr:uid="{BDC0958F-2821-491B-94A3-FCAD221CBC5E}"/>
    <hyperlink ref="A25" r:id="rId22" display="http://autophagy.lu/genes/285973" xr:uid="{F9727F7E-C350-4D2C-A7C9-924EAA6C1D1C}"/>
    <hyperlink ref="A26" r:id="rId23" display="http://autophagy.lu/genes/471" xr:uid="{30CB4907-7153-4DF6-8E36-7FFC6E1492E9}"/>
    <hyperlink ref="A28" r:id="rId24" location="pagetop" xr:uid="{61142856-E6BF-45AA-A6E5-BD330C17BF96}"/>
    <hyperlink ref="A30" r:id="rId25" display="http://autophagy.lu/genes/573" xr:uid="{65F68A21-F7AD-41FF-84C6-7C29507174EA}"/>
    <hyperlink ref="A31" r:id="rId26" display="http://autophagy.lu/genes/9531" xr:uid="{691BBEBA-5C0C-4873-90EB-7B13D72442D2}"/>
    <hyperlink ref="A32" r:id="rId27" display="http://autophagy.lu/genes/578" xr:uid="{E6530F57-56E7-4DBA-AF30-0A7845213550}"/>
    <hyperlink ref="A33" r:id="rId28" display="http://autophagy.lu/genes/581" xr:uid="{98412B49-F3AC-465F-BB30-409B283DEC32}"/>
    <hyperlink ref="A34" r:id="rId29" display="http://autophagy.lu/genes/596" xr:uid="{A1BC91DC-35E1-4A34-88AD-823F34C2B7D8}"/>
    <hyperlink ref="A35" r:id="rId30" display="http://autophagy.lu/genes/598" xr:uid="{A6C11D26-3835-45E8-BA96-8821A85E0FCC}"/>
    <hyperlink ref="A36" r:id="rId31" display="http://autophagy.lu/genes/8678" xr:uid="{688CEC1E-987F-4EC7-BE74-668B0A0E718C}"/>
    <hyperlink ref="A37" r:id="rId32" display="http://autophagy.lu/genes/637" xr:uid="{7452FC41-B257-40F2-844B-C3100FA6CBC8}"/>
    <hyperlink ref="A38" r:id="rId33" display="http://autophagy.lu/genes/332" xr:uid="{DCA82455-29DE-4427-998E-C4128A577854}"/>
    <hyperlink ref="A39" r:id="rId34" display="http://autophagy.lu/genes/57448" xr:uid="{D7773D6D-0C69-4980-A110-7CB6685BF55E}"/>
    <hyperlink ref="A40" r:id="rId35" display="http://autophagy.lu/genes/662" xr:uid="{78E66924-7183-4F0C-9D23-206E7680D053}"/>
    <hyperlink ref="A41" r:id="rId36" display="http://autophagy.lu/genes/664" xr:uid="{54572127-ED27-4A13-9C2F-0F3ACB291E6A}"/>
    <hyperlink ref="A42" r:id="rId37" display="http://autophagy.lu/genes/665" xr:uid="{CB347D2F-0684-40FB-89A2-4E56A100C5B9}"/>
    <hyperlink ref="A44" r:id="rId38" location="pagetop" xr:uid="{D36D5C82-6DCB-4273-9EA1-C152E90BED11}"/>
    <hyperlink ref="A46" r:id="rId39" display="http://autophagy.lu/genes/60673" xr:uid="{2B0FDBF3-D145-415E-BC91-1F8347FC889F}"/>
    <hyperlink ref="A47" r:id="rId40" display="http://autophagy.lu/genes/23591" xr:uid="{E09273D0-6BFC-40EF-8E37-C153DB98D114}"/>
    <hyperlink ref="A48" r:id="rId41" display="http://autophagy.lu/genes/10241" xr:uid="{F8A72E0F-FF72-4D86-A27C-9C9142D5D362}"/>
    <hyperlink ref="A49" r:id="rId42" display="http://autophagy.lu/genes/10645" xr:uid="{BFA52CA2-8D60-4FB6-8F66-61B7A1192FE1}"/>
    <hyperlink ref="A50" r:id="rId43" display="http://autophagy.lu/genes/821" xr:uid="{410A1667-07AA-4B77-803D-8F1ACEC10780}"/>
    <hyperlink ref="A51" r:id="rId44" display="http://autophagy.lu/genes/823" xr:uid="{7CB39A10-2C1B-4386-95F4-7E17E7506D9C}"/>
    <hyperlink ref="A52" r:id="rId45" display="http://autophagy.lu/genes/11132" xr:uid="{C66296B8-D245-400A-9557-B125D660384C}"/>
    <hyperlink ref="A53" r:id="rId46" display="http://autophagy.lu/genes/824" xr:uid="{FCA61812-0CE8-4E88-AA2C-0D140F4F0B7C}"/>
    <hyperlink ref="A54" r:id="rId47" display="http://autophagy.lu/genes/826" xr:uid="{7D0568A4-EA48-4DC2-BA10-0C642BFC9D3A}"/>
    <hyperlink ref="A55" r:id="rId48" display="http://autophagy.lu/genes/834" xr:uid="{4BDFE179-438B-40E1-BC68-AE57D0FA0820}"/>
    <hyperlink ref="A56" r:id="rId49" display="http://autophagy.lu/genes/836" xr:uid="{F0BB9540-AE20-46E2-AA39-08B7AE11FB4D}"/>
    <hyperlink ref="A57" r:id="rId50" display="http://autophagy.lu/genes/837" xr:uid="{6D968265-1B5D-41DE-AD29-39C9ACA9E089}"/>
    <hyperlink ref="A58" r:id="rId51" display="http://autophagy.lu/genes/841" xr:uid="{FE29C89A-5988-41EB-A231-C220EB3088B0}"/>
    <hyperlink ref="A59" r:id="rId52" display="http://autophagy.lu/genes/6347" xr:uid="{17818AD7-2F6E-480D-AE89-198BF8A5CA9B}"/>
    <hyperlink ref="A60" r:id="rId53" display="http://autophagy.lu/genes/729230" xr:uid="{9580E8D4-CBC9-4991-B40A-51BCA340B265}"/>
    <hyperlink ref="A61" r:id="rId54" display="http://autophagy.lu/genes/4179" xr:uid="{EE3B8867-9317-4823-AB14-CB7C0EDB45E6}"/>
    <hyperlink ref="A62" r:id="rId55" display="http://autophagy.lu/genes/1026" xr:uid="{ED01A25B-F229-434C-8A8A-19A2B83F7C7F}"/>
    <hyperlink ref="A63" r:id="rId56" display="http://autophagy.lu/genes/1027" xr:uid="{B02CEB7F-3B1D-4697-A044-0B447C9B595C}"/>
    <hyperlink ref="A64" r:id="rId57" display="http://autophagy.lu/genes/1029" xr:uid="{138565E6-D870-401B-AE38-F06306434245}"/>
    <hyperlink ref="A65" r:id="rId58" display="http://autophagy.lu/genes/8837" xr:uid="{1CD0219C-E97E-43CA-8DF1-FCAA3D4B578B}"/>
    <hyperlink ref="A66" r:id="rId59" display="http://autophagy.lu/genes/25978" xr:uid="{A4CC79EC-118E-402F-98BD-4540AFC71273}"/>
    <hyperlink ref="A67" r:id="rId60" display="http://autophagy.lu/genes/128866" xr:uid="{91B9B55B-DE3A-444A-B727-142C2BBC5DE7}"/>
    <hyperlink ref="A68" r:id="rId61" display="http://autophagy.lu/genes/1201" xr:uid="{898D49C6-48A0-4674-BA40-EBC0E85E1C31}"/>
    <hyperlink ref="A69" r:id="rId62" display="http://autophagy.lu/genes/1508" xr:uid="{0444689C-E381-4C32-A1DB-60BA18740052}"/>
    <hyperlink ref="A70" r:id="rId63" display="http://autophagy.lu/genes/1509" xr:uid="{75CB69A3-49FE-4338-AF72-AC2BD9DAD497}"/>
    <hyperlink ref="A71" r:id="rId64" display="http://autophagy.lu/genes/1514" xr:uid="{5B473DD1-822D-49B9-8595-17DF5E2F4373}"/>
    <hyperlink ref="A72" r:id="rId65" display="http://autophagy.lu/genes/6376" xr:uid="{1CCBD082-10EE-47C3-AABD-5C00420E7C1E}"/>
    <hyperlink ref="A73" r:id="rId66" display="http://autophagy.lu/genes/7852" xr:uid="{18B81D6C-8132-415F-B932-6189118FBA0E}"/>
    <hyperlink ref="A75" r:id="rId67" location="pagetop" xr:uid="{8E82690C-45D9-44B8-8ED7-58D15787DEE9}"/>
    <hyperlink ref="A77" r:id="rId68" display="http://autophagy.lu/genes/1612" xr:uid="{758ED855-8095-46B0-8ADA-02122FD8DBCF}"/>
    <hyperlink ref="A78" r:id="rId69" display="http://autophagy.lu/genes/23604" xr:uid="{16177EE7-03AE-461D-B732-2D5A3EB633EF}"/>
    <hyperlink ref="A79" r:id="rId70" display="http://autophagy.lu/genes/1649" xr:uid="{2E6F20F0-C8E1-4B9F-85ED-ADA52F894683}"/>
    <hyperlink ref="A80" r:id="rId71" display="http://autophagy.lu/genes/9077" xr:uid="{63006E4D-1E1F-4F6A-B195-14F80C4CA020}"/>
    <hyperlink ref="A81" r:id="rId72" display="http://autophagy.lu/genes/10395" xr:uid="{00A6B49B-8B20-42A1-A9AA-AB1866915D54}"/>
    <hyperlink ref="A82" r:id="rId73" display="http://autophagy.lu/genes/3337" xr:uid="{3D4BB5E9-3D08-47BA-9353-62F216430216}"/>
    <hyperlink ref="A83" r:id="rId74" display="http://autophagy.lu/genes/4189" xr:uid="{708E2229-CEF4-44F8-A317-9AB22C190AD8}"/>
    <hyperlink ref="A84" r:id="rId75" display="http://autophagy.lu/genes/55332" xr:uid="{8C2EF16D-45DF-4241-A28E-206162A75C15}"/>
    <hyperlink ref="A86" r:id="rId76" location="pagetop" xr:uid="{8253D03A-DEE2-4CAD-9199-44683B63A90F}"/>
    <hyperlink ref="A88" r:id="rId77" display="http://autophagy.lu/genes/9695" xr:uid="{1102BBF5-81DF-4857-9733-3EF7A52A6452}"/>
    <hyperlink ref="A89" r:id="rId78" display="http://autophagy.lu/genes/1938" xr:uid="{B58A6A21-4086-4795-96CA-A43B651EF742}"/>
    <hyperlink ref="A90" r:id="rId79" display="http://autophagy.lu/genes/29904" xr:uid="{5F0C0081-358C-4BDF-9949-F799A2FF77E0}"/>
    <hyperlink ref="A91" r:id="rId80" display="http://autophagy.lu/genes/1956" xr:uid="{F3D47484-1052-4659-9D7F-C1923A43C498}"/>
    <hyperlink ref="A92" r:id="rId81" display="http://autophagy.lu/genes/5610" xr:uid="{F251BFAC-F340-43D5-8FBE-43214538E60E}"/>
    <hyperlink ref="A93" r:id="rId82" display="http://autophagy.lu/genes/9451" xr:uid="{6775750B-0864-4DE5-B2D3-E2C9BFB6E6E0}"/>
    <hyperlink ref="A94" r:id="rId83" display="http://autophagy.lu/genes/1965" xr:uid="{519F18E8-01A8-4FD8-8B8E-ECE96F384BBE}"/>
    <hyperlink ref="A95" r:id="rId84" display="http://autophagy.lu/genes/1978" xr:uid="{A74C176C-40E8-43E3-9DB4-7DF977426C15}"/>
    <hyperlink ref="A96" r:id="rId85" display="http://autophagy.lu/genes/1981" xr:uid="{E9E86A2A-A77D-41BE-8ED8-1552E9321246}"/>
    <hyperlink ref="A97" r:id="rId86" display="http://autophagy.lu/genes/2064" xr:uid="{02AAADAD-319E-4199-AE7C-55AFDD8D4C0C}"/>
    <hyperlink ref="A98" r:id="rId87" display="http://autophagy.lu/genes/2081" xr:uid="{5286E4F1-FE03-421D-9512-C265F784A907}"/>
    <hyperlink ref="A99" r:id="rId88" display="http://autophagy.lu/genes/30001" xr:uid="{5831DEF0-2E98-4811-B5A9-5C61C9CD3A8B}"/>
    <hyperlink ref="A101" r:id="rId89" location="pagetop" xr:uid="{CB242E68-1A16-4F1E-B0F3-37931D7F2998}"/>
    <hyperlink ref="A103" r:id="rId90" display="http://autophagy.lu/genes/8772" xr:uid="{64C9EB6C-0CEA-478C-B165-31C553D08679}"/>
    <hyperlink ref="A104" r:id="rId91" display="http://autophagy.lu/genes/55578" xr:uid="{68F12E40-CB79-4454-8EB8-3A57059088F2}"/>
    <hyperlink ref="A105" r:id="rId92" display="http://autophagy.lu/genes/355" xr:uid="{FCBDD50B-0D62-4A71-BB7C-88ED9AA4992E}"/>
    <hyperlink ref="A106" r:id="rId93" display="http://autophagy.lu/genes/2280" xr:uid="{9763DA95-4A84-482E-B4B6-FE094AE084E6}"/>
    <hyperlink ref="A107" r:id="rId94" display="http://autophagy.lu/genes/2281" xr:uid="{FA038655-43FA-4940-97A3-27AA23BC02F9}"/>
    <hyperlink ref="A108" r:id="rId95" display="http://autophagy.lu/genes/2353" xr:uid="{5A5E1B11-AC66-4428-A380-A2EEB43AFF63}"/>
    <hyperlink ref="A109" r:id="rId96" display="http://autophagy.lu/genes/2308" xr:uid="{2F59859A-5425-4EE4-8B7E-0951DCE0319B}"/>
    <hyperlink ref="A110" r:id="rId97" display="http://autophagy.lu/genes/2309" xr:uid="{07E41168-5A48-4FA2-B08C-8F8D3889C72D}"/>
    <hyperlink ref="A112" r:id="rId98" location="pagetop" xr:uid="{39A6530B-D590-472B-8A5A-87DF0B61518E}"/>
    <hyperlink ref="A114" r:id="rId99" display="http://autophagy.lu/genes/2548" xr:uid="{20B4E584-F9B9-4E22-BE47-F3B942D31D9A}"/>
    <hyperlink ref="A115" r:id="rId100" display="http://autophagy.lu/genes/11337" xr:uid="{BED30C15-DDE0-4EBD-9E0E-67AA0E3C0C46}"/>
    <hyperlink ref="A116" r:id="rId101" display="http://autophagy.lu/genes/23710" xr:uid="{4AFD83EC-4F34-4BD9-8C9D-7764E1279C44}"/>
    <hyperlink ref="A117" r:id="rId102" display="http://autophagy.lu/genes/11345" xr:uid="{B6B9FB2C-31A5-4760-BCE1-1B8A915227CC}"/>
    <hyperlink ref="A118" r:id="rId103" display="http://autophagy.lu/genes/2597" xr:uid="{C143026B-1D46-439F-A037-0C4F0AB17E40}"/>
    <hyperlink ref="A119" r:id="rId104" display="http://autophagy.lu/genes/2773" xr:uid="{C46926A7-8D8B-4914-9345-A5987A666C44}"/>
    <hyperlink ref="A120" r:id="rId105" display="http://autophagy.lu/genes/10399" xr:uid="{B855E6FA-0B16-480B-B285-EB0EC4D7108B}"/>
    <hyperlink ref="A121" r:id="rId106" display="http://autophagy.lu/genes/57120" xr:uid="{ACCFA62C-8AEB-47CC-8DF4-A629EA2B1894}"/>
    <hyperlink ref="A122" r:id="rId107" display="http://autophagy.lu/genes/2894" xr:uid="{CF499CCD-8CD5-4DE5-B181-459E52150419}"/>
    <hyperlink ref="A123" r:id="rId108" display="http://autophagy.lu/genes/2895" xr:uid="{C202EF3B-B6DF-4738-AC92-562AA62150B6}"/>
    <hyperlink ref="A125" r:id="rId109" location="pagetop" xr:uid="{80086AAE-7815-4D58-8159-35EB3C220945}"/>
    <hyperlink ref="A127" r:id="rId110" display="http://autophagy.lu/genes/3065" xr:uid="{F8A4C3C1-418C-471A-9F8A-29DCCBB4F3F9}"/>
    <hyperlink ref="A128" r:id="rId111" display="http://autophagy.lu/genes/10013" xr:uid="{E06FA7E0-D7A6-4124-9FEC-48D359D309D0}"/>
    <hyperlink ref="A129" r:id="rId112" display="http://autophagy.lu/genes/9146" xr:uid="{8F44BD1E-0909-43A4-942D-E20FE778B31E}"/>
    <hyperlink ref="A130" r:id="rId113" display="http://autophagy.lu/genes/3091" xr:uid="{737021E8-0C74-4114-AE20-F55547D1ED9D}"/>
    <hyperlink ref="A131" r:id="rId114" display="http://autophagy.lu/genes/3326" xr:uid="{775AA53A-1BB3-4B92-8055-C6F6B557F6D9}"/>
    <hyperlink ref="A132" r:id="rId115" display="http://autophagy.lu/genes/3309" xr:uid="{06D57A16-7FBD-4F91-9C10-C97784180F1B}"/>
    <hyperlink ref="A133" r:id="rId116" display="http://autophagy.lu/genes/3312" xr:uid="{887E15E1-AFAA-4B89-B857-1F85EC701B87}"/>
    <hyperlink ref="A134" r:id="rId117" display="http://autophagy.lu/genes/26353" xr:uid="{11673DE4-D3F5-498A-8315-2FB7554A46D8}"/>
    <hyperlink ref="A136" r:id="rId118" location="pagetop" xr:uid="{1BEDD78C-5C70-4736-917C-9F833E8E6B60}"/>
    <hyperlink ref="A138" r:id="rId119" display="http://autophagy.lu/genes/3458" xr:uid="{4851001C-07C4-41C2-A593-A46127AD9B3D}"/>
    <hyperlink ref="A139" r:id="rId120" display="http://autophagy.lu/genes/3551" xr:uid="{46E9A6F6-8C5D-455C-8A16-C4737EDC712A}"/>
    <hyperlink ref="A140" r:id="rId121" display="http://autophagy.lu/genes/9641" xr:uid="{BF9E4B8D-57E5-4F46-B474-DBB3476FB0A6}"/>
    <hyperlink ref="A141" r:id="rId122" display="http://autophagy.lu/genes/11009" xr:uid="{6AFDD887-48F3-4D3E-B02A-6564C28377A2}"/>
    <hyperlink ref="A142" r:id="rId123" display="http://autophagy.lu/genes/345611" xr:uid="{74D4AFFF-2075-4F06-96FA-44134F1E6885}"/>
    <hyperlink ref="A143" r:id="rId124" display="http://autophagy.lu/genes/3675" xr:uid="{3B7EB3F3-D0D9-488C-9649-E4AD5B117A29}"/>
    <hyperlink ref="A144" r:id="rId125" display="http://autophagy.lu/genes/3655" xr:uid="{61456779-3C1E-4884-B8BD-7DC10B004CC5}"/>
    <hyperlink ref="A145" r:id="rId126" display="http://autophagy.lu/genes/3688" xr:uid="{BAB26382-46C8-4DF5-91DE-64361C3F7897}"/>
    <hyperlink ref="A146" r:id="rId127" display="http://autophagy.lu/genes/3691" xr:uid="{B7C23D4E-425E-4E4E-9F08-285B88BA5DC9}"/>
    <hyperlink ref="A147" r:id="rId128" display="http://autophagy.lu/genes/3708" xr:uid="{9B3BF798-D6F9-4361-9B7A-568F7672C2E7}"/>
    <hyperlink ref="A149" r:id="rId129" location="pagetop" xr:uid="{C948654D-ADE0-4006-9ADD-DD1871A196DB}"/>
    <hyperlink ref="A151" r:id="rId130" display="http://autophagy.lu/genes/2548" xr:uid="{284B0183-C6AE-455F-AF69-26DEC164FFE0}"/>
    <hyperlink ref="A152" r:id="rId131" display="http://autophagy.lu/genes/11337" xr:uid="{9AB02769-6EF8-4D24-855C-2746EF7ECA79}"/>
    <hyperlink ref="A153" r:id="rId132" display="http://autophagy.lu/genes/23710" xr:uid="{0FC6DC4E-E8B3-4FC8-8C27-575D394EE572}"/>
    <hyperlink ref="A154" r:id="rId133" display="http://autophagy.lu/genes/11345" xr:uid="{B1D0F0E0-EFE4-4399-802F-19DC1B35057B}"/>
    <hyperlink ref="A155" r:id="rId134" display="http://autophagy.lu/genes/2597" xr:uid="{6F72F987-A46D-4ABC-A23E-24E7E604779D}"/>
    <hyperlink ref="A156" r:id="rId135" display="http://autophagy.lu/genes/2773" xr:uid="{EA32FD26-8C74-4195-80BA-8EAC0528FB7E}"/>
    <hyperlink ref="A157" r:id="rId136" display="http://autophagy.lu/genes/10399" xr:uid="{F6843A21-5EE4-42D1-8D3D-E61D0A1CDBCA}"/>
    <hyperlink ref="A158" r:id="rId137" display="http://autophagy.lu/genes/57120" xr:uid="{237B4599-D5D9-4420-8D9D-E44792BFF991}"/>
    <hyperlink ref="A159" r:id="rId138" display="http://autophagy.lu/genes/2894" xr:uid="{ACD8E30B-1817-4C61-A314-BBAD5AC954B2}"/>
    <hyperlink ref="A160" r:id="rId139" display="http://autophagy.lu/genes/2895" xr:uid="{472F0FB8-28AD-4262-A232-A6BF8E8FA591}"/>
    <hyperlink ref="A162" r:id="rId140" location="pagetop" xr:uid="{2AECECA8-D830-47B0-BE85-AC520BB40942}"/>
    <hyperlink ref="A164" r:id="rId141" display="http://autophagy.lu/genes/9711" xr:uid="{A99AB72D-E3BD-4378-B6ED-3D87E9A4D3EE}"/>
    <hyperlink ref="A165" r:id="rId142" display="http://autophagy.lu/genes/9776" xr:uid="{2C7D1B8D-66E0-4D9D-BE27-2ACD1082CB5B}"/>
    <hyperlink ref="A166" r:id="rId143" display="http://autophagy.lu/genes/22863" xr:uid="{0749F69B-FA31-4F8F-8580-20D1D44D0EDD}"/>
    <hyperlink ref="A167" r:id="rId144" display="http://autophagy.lu/genes/3799" xr:uid="{88111CF8-AB48-4D8A-BBE7-805BF84D3B20}"/>
    <hyperlink ref="A168" r:id="rId145" display="http://autophagy.lu/genes/54800" xr:uid="{2C323768-652D-41D5-A67E-F8BFDD0C80DA}"/>
    <hyperlink ref="A170" r:id="rId146" location="pagetop" xr:uid="{D890452B-90F1-4941-8CDF-5A1D400A1E09}"/>
    <hyperlink ref="A172" r:id="rId147" display="http://autophagy.lu/genes/3916" xr:uid="{A8394763-0DED-476D-8CD5-AEC7A05F217E}"/>
    <hyperlink ref="A173" r:id="rId148" display="http://autophagy.lu/genes/3920" xr:uid="{BC01C27C-F3F8-442B-B18B-FB2FACD1FEE6}"/>
    <hyperlink ref="A175" r:id="rId149" location="pagetop" xr:uid="{E6541D29-F60C-471B-8602-0548D9280A89}"/>
    <hyperlink ref="A177" r:id="rId150" display="http://autophagy.lu/genes/84557" xr:uid="{F6AC9939-C1B5-46AD-B42B-5BE51570166A}"/>
    <hyperlink ref="A178" r:id="rId151" display="http://autophagy.lu/genes/81631" xr:uid="{40BF97ED-2B5A-4B86-93B6-3D17AFEDF50C}"/>
    <hyperlink ref="A179" r:id="rId152" display="http://autophagy.lu/genes/440738" xr:uid="{CF1DD031-0641-4493-9A6E-73A2241F587B}"/>
    <hyperlink ref="A180" r:id="rId153" display="http://autophagy.lu/genes/5609" xr:uid="{877B99CB-520F-4F2F-865B-97D5ED7D6A14}"/>
    <hyperlink ref="A181" r:id="rId154" display="http://autophagy.lu/genes/5594" xr:uid="{745469B4-1C2A-4DD2-8D32-A7C0C00A2878}"/>
    <hyperlink ref="A182" r:id="rId155" display="http://autophagy.lu/genes/5595" xr:uid="{F1BA60E8-4202-41BC-8EBF-7EF15A82EF95}"/>
    <hyperlink ref="A183" r:id="rId156" display="http://autophagy.lu/genes/5599" xr:uid="{C44C5B98-4D7B-4075-98E9-1263D84B0514}"/>
    <hyperlink ref="A184" r:id="rId157" display="http://autophagy.lu/genes/9479" xr:uid="{46014FF3-7A3E-4C40-85D1-2CA702451EF8}"/>
    <hyperlink ref="A185" r:id="rId158" display="http://autophagy.lu/genes/5601" xr:uid="{2801DAB5-A282-47C9-BB2F-1EC577AE00F8}"/>
    <hyperlink ref="A186" r:id="rId159" display="http://autophagy.lu/genes/51360" xr:uid="{C2BCC3E7-6000-4664-8216-B546FB5D9310}"/>
    <hyperlink ref="A187" r:id="rId160" display="http://autophagy.lu/genes/64223" xr:uid="{EC52A051-C507-434A-A478-345FAEBB69F9}"/>
    <hyperlink ref="A188" r:id="rId161" display="http://autophagy.lu/genes/64419" xr:uid="{9468F3F0-6448-49DA-9114-F85B0B035487}"/>
    <hyperlink ref="A189" r:id="rId162" display="http://autophagy.lu/genes/2475" xr:uid="{EF02A5C8-1E89-4FA1-8B56-CCDA681C05BF}"/>
    <hyperlink ref="A190" r:id="rId163" display="http://autophagy.lu/genes/4609" xr:uid="{0C3E5DD4-3048-4226-BF30-DFFA6F6BFC4C}"/>
    <hyperlink ref="A192" r:id="rId164" location="pagetop" xr:uid="{B9153522-980D-48DA-B5F0-6A76BCBCA675}"/>
    <hyperlink ref="A194" r:id="rId165" display="http://autophagy.lu/genes/92345" xr:uid="{BFFBE993-D1B5-4BA3-851E-8DA9BE65AF21}"/>
    <hyperlink ref="A195" r:id="rId166" display="http://autophagy.lu/genes/10135" xr:uid="{2EC56852-1016-4565-A093-8F1A9E03CD11}"/>
    <hyperlink ref="A196" r:id="rId167" display="http://autophagy.lu/genes/4077" xr:uid="{C9CF65D9-EC79-4081-8960-4DC0A36B38B6}"/>
    <hyperlink ref="A197" r:id="rId168" display="http://autophagy.lu/genes/10787" xr:uid="{B7F3C282-4136-4F1E-88F6-3B1A16D36023}"/>
    <hyperlink ref="A198" r:id="rId169" display="http://autophagy.lu/genes/4780" xr:uid="{E6CD19DA-A394-4228-A83D-BB3C2336FBDC}"/>
    <hyperlink ref="A199" r:id="rId170" display="http://autophagy.lu/genes/4790" xr:uid="{6E1CAEFB-DC0A-4E4D-A8B2-9FF87984F95F}"/>
    <hyperlink ref="A200" r:id="rId171" display="http://autophagy.lu/genes/159296" xr:uid="{E73FA69A-A1BB-4B8C-B02B-01FE722B21A4}"/>
    <hyperlink ref="A201" r:id="rId172" display="http://autophagy.lu/genes/58484" xr:uid="{406525E5-CD14-4685-9C47-C7BDBB09851F}"/>
    <hyperlink ref="A202" r:id="rId173" display="http://autophagy.lu/genes/4864" xr:uid="{CA1B17BD-692F-4E35-B98F-A1EB233CA891}"/>
    <hyperlink ref="A203" r:id="rId174" display="http://autophagy.lu/genes/3084" xr:uid="{EAAAF843-CADF-43D6-82AA-033B1F3CEF41}"/>
    <hyperlink ref="A204" r:id="rId175" display="http://autophagy.lu/genes/9542" xr:uid="{56D1E8FB-9FE0-47A0-8C5D-007D460879E4}"/>
    <hyperlink ref="A205" r:id="rId176" display="http://autophagy.lu/genes/10718" xr:uid="{6D9F057E-E0AC-485C-80C6-B433BD15B3E5}"/>
    <hyperlink ref="A207" r:id="rId177" location="pagetop" xr:uid="{688760F6-8E1B-4D97-A34B-1C5276FC9526}"/>
    <hyperlink ref="A210" r:id="rId178" location="pagetop" xr:uid="{35F3DB66-4AB7-473E-A8F0-15A7A11E4BF8}"/>
    <hyperlink ref="A212" r:id="rId179" display="http://autophagy.lu/genes/5034" xr:uid="{AA3EB2FE-15FF-483B-B575-7C0582061E26}"/>
    <hyperlink ref="A213" r:id="rId180" display="http://autophagy.lu/genes/5071" xr:uid="{08042963-3085-47B3-AF2B-6417F65298E0}"/>
    <hyperlink ref="A214" r:id="rId181" display="http://autophagy.lu/genes/142" xr:uid="{CC6E2402-B896-4074-AE53-B9BE41B36C8A}"/>
    <hyperlink ref="A215" r:id="rId182" display="http://autophagy.lu/genes/8682" xr:uid="{2784804A-2815-4C88-9B6E-0D77F343B783}"/>
    <hyperlink ref="A216" r:id="rId183" display="http://autophagy.lu/genes/27043" xr:uid="{19202EFB-3475-4AE2-8D45-C6C497C9A81C}"/>
    <hyperlink ref="A217" r:id="rId184" display="http://autophagy.lu/genes/5195" xr:uid="{52E8218B-EF6E-430A-B125-A9F9A4F11E93}"/>
    <hyperlink ref="A218" r:id="rId185" display="http://autophagy.lu/genes/8504" xr:uid="{B4602604-08A5-4E79-ACEA-D82D9729F47D}"/>
    <hyperlink ref="A219" r:id="rId186" display="http://autophagy.lu/genes/5289" xr:uid="{0B663DC5-21F4-4434-81F6-C2BB195C267F}"/>
    <hyperlink ref="A220" r:id="rId187" display="http://autophagy.lu/genes/30849" xr:uid="{5DABCCF3-EDC8-45E1-8B61-DFDD11AE5CB9}"/>
    <hyperlink ref="A221" r:id="rId188" display="http://autophagy.lu/genes/65018" xr:uid="{A05A4046-CCDC-4B63-9649-639490B3D600}"/>
    <hyperlink ref="A222" r:id="rId189" display="http://autophagy.lu/genes/23645" xr:uid="{71A3385C-B73C-4338-B1FF-CE64A30BBF3C}"/>
    <hyperlink ref="A223" r:id="rId190" display="http://autophagy.lu/genes/5564" xr:uid="{15E4F98A-76FD-497C-8CCF-33F47AFD4BDA}"/>
    <hyperlink ref="A224" r:id="rId191" display="http://autophagy.lu/genes/5573" xr:uid="{212824F7-071E-49DB-A4F8-878A035631FC}"/>
    <hyperlink ref="A225" r:id="rId192" display="http://autophagy.lu/genes/5580" xr:uid="{F43313FF-B604-42D0-B099-5D4F2CF3FE4B}"/>
    <hyperlink ref="A226" r:id="rId193" display="http://autophagy.lu/genes/5588" xr:uid="{884EB549-88E4-4A11-8A48-A74CF2A46B9F}"/>
    <hyperlink ref="A227" r:id="rId194" display="http://autophagy.lu/genes/5728" xr:uid="{634D52DB-3918-4699-A85A-6133F0D91016}"/>
    <hyperlink ref="A228" r:id="rId195" display="http://autophagy.lu/genes/5753" xr:uid="{0D207C66-A153-4DF0-A4E8-24649EF18912}"/>
    <hyperlink ref="A230" r:id="rId196" location="pagetop" xr:uid="{0393F9B9-18EC-4A07-895A-6DF57CCF0191}"/>
    <hyperlink ref="A233" r:id="rId197" location="pagetop" xr:uid="{4CF4E5AA-6BF8-44D3-BC73-3CE018DFAEBB}"/>
    <hyperlink ref="A235" r:id="rId198" display="http://autophagy.lu/genes/8766" xr:uid="{2775A999-390D-4081-9301-08619325993A}"/>
    <hyperlink ref="A236" r:id="rId199" display="http://autophagy.lu/genes/5861" xr:uid="{2BFC7C94-3D84-454D-A416-55B7CE80591E}"/>
    <hyperlink ref="A237" r:id="rId200" display="http://autophagy.lu/genes/53917" xr:uid="{4F213862-E767-4C7F-B8AE-BA1B9A863BF6}"/>
    <hyperlink ref="A238" r:id="rId201" display="http://autophagy.lu/genes/83452" xr:uid="{562D869E-82AC-4FA5-85C8-185D0B84FAEA}"/>
    <hyperlink ref="A239" r:id="rId202" display="http://autophagy.lu/genes/5868" xr:uid="{393E1FFC-3358-463F-BBDD-499FA77AC730}"/>
    <hyperlink ref="A240" r:id="rId203" display="http://autophagy.lu/genes/7879" xr:uid="{228BEEAE-600B-4770-8211-C75BDB6EEEC4}"/>
    <hyperlink ref="A241" r:id="rId204" display="http://autophagy.lu/genes/5879" xr:uid="{2A99F563-51FA-46F7-9B27-4047D370B0D9}"/>
    <hyperlink ref="A242" r:id="rId205" display="http://autophagy.lu/genes/5894" xr:uid="{42E84AE8-04B9-4BD3-A10A-3C91D3379A4A}"/>
    <hyperlink ref="A243" r:id="rId206" display="http://autophagy.lu/genes/5925" xr:uid="{FC44A624-5D0E-4877-A767-D6E7AD6A9ADA}"/>
    <hyperlink ref="A244" r:id="rId207" display="http://autophagy.lu/genes/9821" xr:uid="{6418B635-0379-4267-B2E3-4DDAFBE1EBFD}"/>
    <hyperlink ref="A245" r:id="rId208" display="http://autophagy.lu/genes/5970" xr:uid="{42C87E72-4871-46E4-B5C1-5DA300FA4C53}"/>
    <hyperlink ref="A246" r:id="rId209" display="http://autophagy.lu/genes/10287" xr:uid="{AE8E9A70-CAB5-46CE-9804-AFF72EA92C33}"/>
    <hyperlink ref="A247" r:id="rId210" display="http://autophagy.lu/genes/6009" xr:uid="{1CC43635-DF68-4AD8-AB76-C68BCF2217F5}"/>
    <hyperlink ref="A248" r:id="rId211" display="http://autophagy.lu/genes/6198" xr:uid="{96EA374E-D0AB-48EB-8E09-9CEBE88A6CF2}"/>
    <hyperlink ref="A249" r:id="rId212" display="http://autophagy.lu/genes/57521" xr:uid="{8AFCB29A-E729-48E3-82CF-08EA141AB088}"/>
    <hyperlink ref="A251" r:id="rId213" location="pagetop" xr:uid="{00204F7A-2D11-48D7-A08D-8B98544EE3BB}"/>
    <hyperlink ref="A253" r:id="rId214" display="http://autophagy.lu/genes/56681" xr:uid="{435D42B4-96C3-4DB0-9DCC-841625A81FB8}"/>
    <hyperlink ref="A254" r:id="rId215" display="http://autophagy.lu/genes/5265" xr:uid="{D0924FF1-769D-46BA-BED4-742A745E94E8}"/>
    <hyperlink ref="A255" r:id="rId216" display="http://autophagy.lu/genes/83667" xr:uid="{89DE11F6-36C6-426C-BE81-8506BFED3EF9}"/>
    <hyperlink ref="A256" r:id="rId217" display="http://autophagy.lu/genes/51100" xr:uid="{DC4562AB-4367-4FF1-9E3D-91409D3DAB44}"/>
    <hyperlink ref="A257" r:id="rId218" display="http://autophagy.lu/genes/23411" xr:uid="{FBFD58FA-9EB6-46D4-8A00-A152626E4D78}"/>
    <hyperlink ref="A258" r:id="rId219" display="http://autophagy.lu/genes/22933" xr:uid="{25B8C889-A73A-4358-98F3-A3ED5421D79E}"/>
    <hyperlink ref="A259" r:id="rId220" display="http://autophagy.lu/genes/8877" xr:uid="{7030E4CB-0509-419B-92EC-7B15BEE29E86}"/>
    <hyperlink ref="A260" r:id="rId221" display="http://autophagy.lu/genes/83985" xr:uid="{73A2BC48-479D-4111-8164-B35FFF0E44AF}"/>
    <hyperlink ref="A261" r:id="rId222" display="http://autophagy.lu/genes/8878" xr:uid="{C49D96AD-E764-433A-8BDD-52E5FB7E0DB8}"/>
    <hyperlink ref="A262" r:id="rId223" display="http://autophagy.lu/genes/6767" xr:uid="{FF09A381-7EF2-4BAB-953D-376ECD69F8C4}"/>
    <hyperlink ref="A263" r:id="rId224" display="http://autophagy.lu/genes/6794" xr:uid="{A889567D-AE4D-4F02-8220-11733C043366}"/>
    <hyperlink ref="A265" r:id="rId225" location="pagetop" xr:uid="{5E8B2B87-9DBC-4272-B9FD-C7649C22AEE9}"/>
    <hyperlink ref="A267" r:id="rId226" display="http://autophagy.lu/genes/29110" xr:uid="{5D66B53A-7385-42ED-B2B8-049903E81384}"/>
    <hyperlink ref="A269" r:id="rId227" display="http://autophagy.lu/genes/10548" xr:uid="{D00E824D-62AB-4B22-AE74-214F74A2D1C9}"/>
    <hyperlink ref="A270" r:id="rId228" display="http://autophagy.lu/genes/81671" xr:uid="{49864CD0-18A4-4AB4-B8E0-ABE9C9E3A74D}"/>
    <hyperlink ref="A271" r:id="rId229" display="http://autophagy.lu/genes/157753" xr:uid="{F0E2C52D-447D-4330-B0A8-A6D37040B9ED}"/>
    <hyperlink ref="A272" r:id="rId230" display="http://autophagy.lu/genes/8743" xr:uid="{119B115A-9117-494E-999E-582A0B1A0EA9}"/>
    <hyperlink ref="A273" r:id="rId231" display="http://autophagy.lu/genes/7157" xr:uid="{C926FC70-90BC-4DD8-96F3-DC6AD81DF871}"/>
    <hyperlink ref="A274" r:id="rId232" display="http://autophagy.lu/genes/58476" xr:uid="{456DE27D-F834-4F36-9E41-DB493596BD2A}"/>
    <hyperlink ref="A275" r:id="rId233" display="http://autophagy.lu/genes/8626" xr:uid="{59868F4A-CFDB-42B7-B541-B807BE43B7B5}"/>
    <hyperlink ref="A276" r:id="rId234" display="http://autophagy.lu/genes/7161" xr:uid="{71928D72-200D-445C-AA99-89C59AE86388}"/>
    <hyperlink ref="A277" r:id="rId235" display="http://autophagy.lu/genes/7248" xr:uid="{30ACB647-C3AC-4485-8C2F-26DB74C93C85}"/>
    <hyperlink ref="A278" r:id="rId236" display="http://autophagy.lu/genes/7249" xr:uid="{5A5E35D2-8279-4095-B46D-4527EE2CBDBF}"/>
    <hyperlink ref="A279" r:id="rId237" display="http://autophagy.lu/genes/286319" xr:uid="{87AB2940-C768-4D59-8529-0EB4E66BCEDB}"/>
    <hyperlink ref="A281" r:id="rId238" location="pagetop" xr:uid="{5F806056-4A17-4565-8EE6-2ADBDD27E838}"/>
    <hyperlink ref="A283" r:id="rId239" display="http://autophagy.lu/genes/8408" xr:uid="{BC49BCE5-BCC7-405A-AAF0-1D051EAC605D}"/>
    <hyperlink ref="A284" r:id="rId240" display="http://autophagy.lu/genes/9706" xr:uid="{439E2293-8DE8-4DA9-9BB9-F9AA259BF3AA}"/>
    <hyperlink ref="A285" r:id="rId241" display="http://autophagy.lu/genes/25989" xr:uid="{2346CD92-BACF-47E9-BC6E-26D51B7B3FD6}"/>
    <hyperlink ref="A287" r:id="rId242" display="http://autophagy.lu/genes/9100" xr:uid="{EE6BC3D3-BD00-43FA-A62F-7C49C6FF4858}"/>
    <hyperlink ref="A288" r:id="rId243" display="http://autophagy.lu/genes/7405" xr:uid="{2A2F8A2E-0BF1-404F-B0F4-7B15113D15C0}"/>
    <hyperlink ref="A290" r:id="rId244" location="pagetop" xr:uid="{CB6DDDE2-B327-4723-B6BD-F3C48B66B9A6}"/>
    <hyperlink ref="A292" r:id="rId245" display="http://autophagy.lu/genes/9341" xr:uid="{EC574C0A-FD25-4C3B-B3DE-552944C31935}"/>
    <hyperlink ref="A293" r:id="rId246" display="http://autophagy.lu/genes/6845" xr:uid="{AEE37863-1D6E-4945-BE02-8FBD9F1E737F}"/>
    <hyperlink ref="A294" r:id="rId247" display="http://autophagy.lu/genes/7422" xr:uid="{699639A9-0605-42B8-A6A3-373AB481AC38}"/>
    <hyperlink ref="A296" r:id="rId248" location="pagetop" xr:uid="{AEA427D0-4D37-4A24-8DF9-9FD75C161C68}"/>
    <hyperlink ref="A298" r:id="rId249" display="http://autophagy.lu/genes/23001" xr:uid="{D15303D4-3BE9-4293-A446-3256E01D2110}"/>
    <hyperlink ref="A299" r:id="rId250" display="http://autophagy.lu/genes/11152" xr:uid="{B5537FE0-E0CD-438E-B349-115DBDF6D113}"/>
    <hyperlink ref="A300" r:id="rId251" display="http://autophagy.lu/genes/56270" xr:uid="{BB67AC4E-9449-4105-B795-810F54169164}"/>
    <hyperlink ref="A301" r:id="rId252" display="http://autophagy.lu/genes/55062" xr:uid="{822D7045-46F3-4658-9474-4FB601562D34}"/>
    <hyperlink ref="A302" r:id="rId253" display="http://autophagy.lu/genes/26100" xr:uid="{FE19CBE1-E1AA-4C20-BA3F-2F5045827510}"/>
    <hyperlink ref="A304" r:id="rId254" location="pagetop" xr:uid="{D5331C65-50C9-4C8A-9C0D-C8BE599526EA}"/>
    <hyperlink ref="A307" r:id="rId255" location="pagetop" xr:uid="{631F0A83-1F83-4526-BA72-35011907E0A9}"/>
    <hyperlink ref="A310" r:id="rId256" location="pagetop" xr:uid="{63E9E88C-ED71-4694-9F4D-2F63D0B0B8B8}"/>
    <hyperlink ref="A312" r:id="rId257" display="http://autophagy.lu/genes/53349" xr:uid="{FEC0104E-8DAD-4CF9-9D23-9B2BF4A111E1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B0E2F-A330-4BFD-BD02-172FB53D8C29}">
  <dimension ref="A1:F11"/>
  <sheetViews>
    <sheetView workbookViewId="0">
      <selection activeCell="A10" sqref="A10:F11"/>
    </sheetView>
  </sheetViews>
  <sheetFormatPr defaultRowHeight="13.8" x14ac:dyDescent="0.25"/>
  <cols>
    <col min="1" max="1" width="21.21875" customWidth="1"/>
    <col min="2" max="2" width="21" customWidth="1"/>
    <col min="3" max="3" width="19.5546875" customWidth="1"/>
    <col min="4" max="4" width="19.6640625" customWidth="1"/>
    <col min="5" max="5" width="20" customWidth="1"/>
    <col min="6" max="6" width="22" customWidth="1"/>
  </cols>
  <sheetData>
    <row r="1" spans="1:6" ht="14.4" thickBot="1" x14ac:dyDescent="0.3">
      <c r="A1" s="3" t="s">
        <v>642</v>
      </c>
    </row>
    <row r="2" spans="1:6" ht="14.4" thickTop="1" x14ac:dyDescent="0.25">
      <c r="A2" s="4"/>
      <c r="B2" s="125" t="s">
        <v>643</v>
      </c>
      <c r="C2" s="125"/>
      <c r="D2" s="125"/>
      <c r="E2" s="125"/>
      <c r="F2" s="125"/>
    </row>
    <row r="3" spans="1:6" x14ac:dyDescent="0.25">
      <c r="A3" s="126"/>
      <c r="B3" s="128"/>
      <c r="C3" s="128"/>
      <c r="D3" s="128"/>
      <c r="E3" s="5" t="s">
        <v>1</v>
      </c>
      <c r="F3" s="5" t="s">
        <v>644</v>
      </c>
    </row>
    <row r="4" spans="1:6" ht="14.4" thickBot="1" x14ac:dyDescent="0.3">
      <c r="A4" s="127"/>
      <c r="B4" s="129"/>
      <c r="C4" s="129"/>
      <c r="D4" s="129"/>
      <c r="E4" s="7" t="s">
        <v>2</v>
      </c>
      <c r="F4" s="7" t="s">
        <v>645</v>
      </c>
    </row>
    <row r="5" spans="1:6" ht="14.4" thickBot="1" x14ac:dyDescent="0.3">
      <c r="A5" s="8" t="s">
        <v>646</v>
      </c>
      <c r="B5" s="7" t="s">
        <v>647</v>
      </c>
      <c r="C5" s="7" t="s">
        <v>648</v>
      </c>
      <c r="D5" s="7" t="s">
        <v>649</v>
      </c>
      <c r="E5" s="5"/>
      <c r="F5" s="5"/>
    </row>
    <row r="6" spans="1:6" ht="109.8" customHeight="1" x14ac:dyDescent="0.25">
      <c r="A6" s="6" t="s">
        <v>650</v>
      </c>
      <c r="B6" s="9">
        <v>0.4204</v>
      </c>
      <c r="C6" s="5" t="s">
        <v>29</v>
      </c>
      <c r="D6" s="121" t="s">
        <v>651</v>
      </c>
      <c r="E6" s="5">
        <v>1565</v>
      </c>
      <c r="F6" s="5">
        <v>1707</v>
      </c>
    </row>
    <row r="7" spans="1:6" ht="28.2" thickBot="1" x14ac:dyDescent="0.3">
      <c r="A7" s="6" t="s">
        <v>652</v>
      </c>
      <c r="B7" s="9">
        <v>0.14369999999999999</v>
      </c>
      <c r="C7" s="5" t="s">
        <v>653</v>
      </c>
      <c r="D7" s="129"/>
      <c r="E7" s="5">
        <v>669</v>
      </c>
      <c r="F7" s="5">
        <v>498</v>
      </c>
    </row>
    <row r="8" spans="1:6" ht="68.400000000000006" customHeight="1" x14ac:dyDescent="0.25">
      <c r="A8" s="6" t="s">
        <v>652</v>
      </c>
      <c r="B8" s="9">
        <v>0.22789999999999999</v>
      </c>
      <c r="C8" s="5" t="s">
        <v>654</v>
      </c>
      <c r="D8" s="121" t="s">
        <v>655</v>
      </c>
      <c r="E8" s="5">
        <v>1223</v>
      </c>
      <c r="F8" s="5">
        <v>627</v>
      </c>
    </row>
    <row r="9" spans="1:6" ht="28.2" thickBot="1" x14ac:dyDescent="0.3">
      <c r="A9" s="10" t="s">
        <v>656</v>
      </c>
      <c r="B9" s="11">
        <v>0.20799999999999999</v>
      </c>
      <c r="C9" s="12" t="s">
        <v>657</v>
      </c>
      <c r="D9" s="122"/>
      <c r="E9" s="12">
        <v>1028</v>
      </c>
      <c r="F9" s="12">
        <v>661</v>
      </c>
    </row>
    <row r="10" spans="1:6" ht="14.4" thickTop="1" x14ac:dyDescent="0.25">
      <c r="A10" s="123" t="s">
        <v>658</v>
      </c>
      <c r="B10" s="123"/>
      <c r="C10" s="123"/>
      <c r="D10" s="123"/>
      <c r="E10" s="123"/>
      <c r="F10" s="123"/>
    </row>
    <row r="11" spans="1:6" x14ac:dyDescent="0.25">
      <c r="A11" s="124"/>
      <c r="B11" s="124"/>
      <c r="C11" s="124"/>
      <c r="D11" s="124"/>
      <c r="E11" s="124"/>
      <c r="F11" s="124"/>
    </row>
  </sheetData>
  <mergeCells count="8">
    <mergeCell ref="D8:D9"/>
    <mergeCell ref="A10:F11"/>
    <mergeCell ref="B2:F2"/>
    <mergeCell ref="A3:A4"/>
    <mergeCell ref="B3:B4"/>
    <mergeCell ref="C3:C4"/>
    <mergeCell ref="D3:D4"/>
    <mergeCell ref="D6:D7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DAD8F-F132-4658-BF9B-C1DA6D9B63AB}">
  <dimension ref="A1:F242"/>
  <sheetViews>
    <sheetView workbookViewId="0">
      <selection activeCell="A5" sqref="A5"/>
    </sheetView>
  </sheetViews>
  <sheetFormatPr defaultRowHeight="13.8" x14ac:dyDescent="0.25"/>
  <cols>
    <col min="1" max="1" width="79.109375" bestFit="1" customWidth="1"/>
    <col min="2" max="2" width="21.33203125" customWidth="1"/>
    <col min="3" max="3" width="53.5546875" bestFit="1" customWidth="1"/>
    <col min="4" max="4" width="14.109375" customWidth="1"/>
    <col min="5" max="6" width="17" customWidth="1"/>
  </cols>
  <sheetData>
    <row r="1" spans="1:6" ht="18" thickBot="1" x14ac:dyDescent="0.35">
      <c r="A1" s="18" t="s">
        <v>931</v>
      </c>
      <c r="D1" t="s">
        <v>930</v>
      </c>
    </row>
    <row r="2" spans="1:6" s="15" customFormat="1" ht="17.399999999999999" x14ac:dyDescent="0.3">
      <c r="A2" s="18" t="s">
        <v>929</v>
      </c>
      <c r="B2" s="17" t="s">
        <v>928</v>
      </c>
      <c r="C2" s="15" t="s">
        <v>172</v>
      </c>
      <c r="D2" s="15" t="s">
        <v>927</v>
      </c>
      <c r="E2" s="15" t="s">
        <v>926</v>
      </c>
      <c r="F2" s="16"/>
    </row>
    <row r="3" spans="1:6" x14ac:dyDescent="0.25">
      <c r="A3" s="14" t="s">
        <v>925</v>
      </c>
      <c r="B3">
        <v>1</v>
      </c>
      <c r="C3" t="s">
        <v>925</v>
      </c>
      <c r="D3" t="s">
        <v>917</v>
      </c>
      <c r="E3" t="s">
        <v>917</v>
      </c>
    </row>
    <row r="4" spans="1:6" x14ac:dyDescent="0.25">
      <c r="A4" s="14" t="s">
        <v>924</v>
      </c>
      <c r="B4">
        <v>2</v>
      </c>
      <c r="C4" t="s">
        <v>924</v>
      </c>
      <c r="D4" t="s">
        <v>912</v>
      </c>
      <c r="E4" t="s">
        <v>917</v>
      </c>
    </row>
    <row r="5" spans="1:6" x14ac:dyDescent="0.25">
      <c r="A5" s="14" t="s">
        <v>923</v>
      </c>
      <c r="B5">
        <v>3</v>
      </c>
      <c r="C5" t="s">
        <v>923</v>
      </c>
      <c r="D5" t="s">
        <v>912</v>
      </c>
      <c r="E5" t="s">
        <v>917</v>
      </c>
    </row>
    <row r="6" spans="1:6" x14ac:dyDescent="0.25">
      <c r="A6" s="14" t="s">
        <v>922</v>
      </c>
      <c r="B6">
        <v>4</v>
      </c>
      <c r="C6" t="s">
        <v>922</v>
      </c>
      <c r="D6" t="s">
        <v>919</v>
      </c>
      <c r="E6" t="s">
        <v>912</v>
      </c>
    </row>
    <row r="7" spans="1:6" x14ac:dyDescent="0.25">
      <c r="A7" s="14" t="s">
        <v>921</v>
      </c>
      <c r="B7">
        <v>5</v>
      </c>
      <c r="C7" t="s">
        <v>921</v>
      </c>
      <c r="D7" t="s">
        <v>919</v>
      </c>
      <c r="E7" t="s">
        <v>912</v>
      </c>
    </row>
    <row r="8" spans="1:6" x14ac:dyDescent="0.25">
      <c r="A8" s="14" t="s">
        <v>920</v>
      </c>
      <c r="B8">
        <v>6</v>
      </c>
      <c r="C8" t="s">
        <v>920</v>
      </c>
      <c r="D8" t="s">
        <v>919</v>
      </c>
      <c r="E8" t="s">
        <v>912</v>
      </c>
    </row>
    <row r="9" spans="1:6" x14ac:dyDescent="0.25">
      <c r="A9" s="14" t="s">
        <v>918</v>
      </c>
      <c r="B9">
        <v>7</v>
      </c>
      <c r="C9" t="s">
        <v>918</v>
      </c>
      <c r="D9" t="s">
        <v>912</v>
      </c>
      <c r="E9" t="s">
        <v>917</v>
      </c>
    </row>
    <row r="10" spans="1:6" x14ac:dyDescent="0.25">
      <c r="A10" s="14" t="s">
        <v>916</v>
      </c>
      <c r="B10">
        <v>8</v>
      </c>
      <c r="C10" t="s">
        <v>916</v>
      </c>
      <c r="D10" t="s">
        <v>900</v>
      </c>
      <c r="E10" t="s">
        <v>912</v>
      </c>
    </row>
    <row r="11" spans="1:6" x14ac:dyDescent="0.25">
      <c r="A11" s="14" t="s">
        <v>915</v>
      </c>
      <c r="B11">
        <v>9</v>
      </c>
      <c r="C11" t="s">
        <v>915</v>
      </c>
      <c r="D11" t="s">
        <v>900</v>
      </c>
      <c r="E11" t="s">
        <v>912</v>
      </c>
    </row>
    <row r="12" spans="1:6" x14ac:dyDescent="0.25">
      <c r="A12" s="14" t="s">
        <v>914</v>
      </c>
      <c r="B12">
        <v>10</v>
      </c>
      <c r="C12" t="s">
        <v>914</v>
      </c>
      <c r="D12" t="s">
        <v>900</v>
      </c>
      <c r="E12" t="s">
        <v>912</v>
      </c>
    </row>
    <row r="13" spans="1:6" x14ac:dyDescent="0.25">
      <c r="A13" s="14" t="s">
        <v>913</v>
      </c>
      <c r="B13">
        <v>11</v>
      </c>
      <c r="C13" t="s">
        <v>913</v>
      </c>
      <c r="D13" t="s">
        <v>900</v>
      </c>
      <c r="E13" t="s">
        <v>912</v>
      </c>
    </row>
    <row r="14" spans="1:6" x14ac:dyDescent="0.25">
      <c r="A14" s="14" t="s">
        <v>911</v>
      </c>
      <c r="B14">
        <v>12</v>
      </c>
      <c r="C14" t="s">
        <v>911</v>
      </c>
      <c r="D14" t="s">
        <v>905</v>
      </c>
      <c r="E14" t="s">
        <v>900</v>
      </c>
    </row>
    <row r="15" spans="1:6" x14ac:dyDescent="0.25">
      <c r="A15" s="14" t="s">
        <v>910</v>
      </c>
      <c r="B15">
        <v>13</v>
      </c>
      <c r="C15" t="s">
        <v>910</v>
      </c>
      <c r="D15" t="s">
        <v>905</v>
      </c>
      <c r="E15" t="s">
        <v>900</v>
      </c>
    </row>
    <row r="16" spans="1:6" x14ac:dyDescent="0.25">
      <c r="A16" s="14" t="s">
        <v>909</v>
      </c>
      <c r="B16">
        <v>14</v>
      </c>
      <c r="C16" t="s">
        <v>909</v>
      </c>
      <c r="D16" t="s">
        <v>905</v>
      </c>
      <c r="E16" t="s">
        <v>900</v>
      </c>
    </row>
    <row r="17" spans="1:5" x14ac:dyDescent="0.25">
      <c r="A17" s="14" t="s">
        <v>908</v>
      </c>
      <c r="B17">
        <v>15</v>
      </c>
      <c r="C17" t="s">
        <v>908</v>
      </c>
      <c r="D17" t="s">
        <v>905</v>
      </c>
      <c r="E17" t="s">
        <v>900</v>
      </c>
    </row>
    <row r="18" spans="1:5" x14ac:dyDescent="0.25">
      <c r="A18" s="14" t="s">
        <v>907</v>
      </c>
      <c r="B18">
        <v>16</v>
      </c>
      <c r="C18" t="s">
        <v>907</v>
      </c>
      <c r="D18" t="s">
        <v>906</v>
      </c>
      <c r="E18" t="s">
        <v>905</v>
      </c>
    </row>
    <row r="19" spans="1:5" x14ac:dyDescent="0.25">
      <c r="A19" s="14" t="s">
        <v>904</v>
      </c>
      <c r="B19">
        <v>17</v>
      </c>
      <c r="C19" t="s">
        <v>904</v>
      </c>
      <c r="D19" t="s">
        <v>901</v>
      </c>
      <c r="E19" t="s">
        <v>900</v>
      </c>
    </row>
    <row r="20" spans="1:5" x14ac:dyDescent="0.25">
      <c r="A20" s="14" t="s">
        <v>903</v>
      </c>
      <c r="B20">
        <v>18</v>
      </c>
      <c r="C20" t="s">
        <v>903</v>
      </c>
      <c r="D20" t="s">
        <v>901</v>
      </c>
      <c r="E20" t="s">
        <v>900</v>
      </c>
    </row>
    <row r="21" spans="1:5" x14ac:dyDescent="0.25">
      <c r="A21" s="14" t="s">
        <v>902</v>
      </c>
      <c r="B21">
        <v>19</v>
      </c>
      <c r="C21" t="s">
        <v>902</v>
      </c>
      <c r="D21" t="s">
        <v>901</v>
      </c>
      <c r="E21" t="s">
        <v>900</v>
      </c>
    </row>
    <row r="22" spans="1:5" x14ac:dyDescent="0.25">
      <c r="A22" s="14" t="s">
        <v>899</v>
      </c>
      <c r="B22">
        <v>20</v>
      </c>
      <c r="C22" t="s">
        <v>899</v>
      </c>
      <c r="D22" t="s">
        <v>825</v>
      </c>
      <c r="E22" t="s">
        <v>825</v>
      </c>
    </row>
    <row r="23" spans="1:5" x14ac:dyDescent="0.25">
      <c r="A23" s="14" t="s">
        <v>898</v>
      </c>
      <c r="B23">
        <v>21</v>
      </c>
      <c r="C23" t="s">
        <v>898</v>
      </c>
      <c r="D23" t="s">
        <v>825</v>
      </c>
      <c r="E23" t="s">
        <v>825</v>
      </c>
    </row>
    <row r="24" spans="1:5" x14ac:dyDescent="0.25">
      <c r="A24" s="14" t="s">
        <v>897</v>
      </c>
      <c r="B24">
        <v>22</v>
      </c>
      <c r="C24" t="s">
        <v>897</v>
      </c>
      <c r="D24" t="s">
        <v>825</v>
      </c>
      <c r="E24" t="s">
        <v>825</v>
      </c>
    </row>
    <row r="25" spans="1:5" x14ac:dyDescent="0.25">
      <c r="A25" s="14" t="s">
        <v>896</v>
      </c>
      <c r="B25">
        <v>23</v>
      </c>
      <c r="C25" t="s">
        <v>896</v>
      </c>
      <c r="D25" t="s">
        <v>825</v>
      </c>
      <c r="E25" t="s">
        <v>825</v>
      </c>
    </row>
    <row r="26" spans="1:5" x14ac:dyDescent="0.25">
      <c r="A26" s="14" t="s">
        <v>895</v>
      </c>
      <c r="B26">
        <v>24</v>
      </c>
      <c r="C26" t="s">
        <v>895</v>
      </c>
      <c r="D26" t="s">
        <v>871</v>
      </c>
      <c r="E26" t="s">
        <v>891</v>
      </c>
    </row>
    <row r="27" spans="1:5" x14ac:dyDescent="0.25">
      <c r="A27" s="14" t="s">
        <v>894</v>
      </c>
      <c r="B27">
        <v>25</v>
      </c>
      <c r="C27" t="s">
        <v>894</v>
      </c>
      <c r="D27" t="s">
        <v>871</v>
      </c>
      <c r="E27" t="s">
        <v>891</v>
      </c>
    </row>
    <row r="28" spans="1:5" x14ac:dyDescent="0.25">
      <c r="A28" s="14" t="s">
        <v>893</v>
      </c>
      <c r="B28">
        <v>26</v>
      </c>
      <c r="C28" t="s">
        <v>893</v>
      </c>
      <c r="D28" t="s">
        <v>871</v>
      </c>
      <c r="E28" t="s">
        <v>891</v>
      </c>
    </row>
    <row r="29" spans="1:5" x14ac:dyDescent="0.25">
      <c r="A29" s="14" t="s">
        <v>892</v>
      </c>
      <c r="B29">
        <v>27</v>
      </c>
      <c r="C29" t="s">
        <v>892</v>
      </c>
      <c r="D29" t="s">
        <v>871</v>
      </c>
      <c r="E29" t="s">
        <v>891</v>
      </c>
    </row>
    <row r="30" spans="1:5" x14ac:dyDescent="0.25">
      <c r="A30" s="14" t="s">
        <v>890</v>
      </c>
      <c r="B30">
        <v>28</v>
      </c>
      <c r="C30" t="s">
        <v>890</v>
      </c>
      <c r="D30" t="s">
        <v>881</v>
      </c>
      <c r="E30" t="s">
        <v>871</v>
      </c>
    </row>
    <row r="31" spans="1:5" x14ac:dyDescent="0.25">
      <c r="A31" s="14" t="s">
        <v>889</v>
      </c>
      <c r="B31">
        <v>29</v>
      </c>
      <c r="C31" t="s">
        <v>889</v>
      </c>
      <c r="D31" t="s">
        <v>881</v>
      </c>
      <c r="E31" t="s">
        <v>871</v>
      </c>
    </row>
    <row r="32" spans="1:5" x14ac:dyDescent="0.25">
      <c r="A32" s="14" t="s">
        <v>888</v>
      </c>
      <c r="B32">
        <v>30</v>
      </c>
      <c r="C32" t="s">
        <v>888</v>
      </c>
      <c r="D32" t="s">
        <v>881</v>
      </c>
      <c r="E32" t="s">
        <v>871</v>
      </c>
    </row>
    <row r="33" spans="1:5" x14ac:dyDescent="0.25">
      <c r="A33" s="14" t="s">
        <v>887</v>
      </c>
      <c r="B33">
        <v>31</v>
      </c>
      <c r="C33" t="s">
        <v>887</v>
      </c>
      <c r="D33" t="s">
        <v>881</v>
      </c>
      <c r="E33" t="s">
        <v>871</v>
      </c>
    </row>
    <row r="34" spans="1:5" x14ac:dyDescent="0.25">
      <c r="A34" s="14" t="s">
        <v>886</v>
      </c>
      <c r="B34">
        <v>32</v>
      </c>
      <c r="C34" t="s">
        <v>886</v>
      </c>
      <c r="D34" t="s">
        <v>881</v>
      </c>
      <c r="E34" t="s">
        <v>871</v>
      </c>
    </row>
    <row r="35" spans="1:5" x14ac:dyDescent="0.25">
      <c r="A35" s="14" t="s">
        <v>885</v>
      </c>
      <c r="B35">
        <v>33</v>
      </c>
      <c r="C35" t="s">
        <v>885</v>
      </c>
      <c r="D35" t="s">
        <v>881</v>
      </c>
      <c r="E35" t="s">
        <v>871</v>
      </c>
    </row>
    <row r="36" spans="1:5" x14ac:dyDescent="0.25">
      <c r="A36" s="14" t="s">
        <v>884</v>
      </c>
      <c r="B36">
        <v>34</v>
      </c>
      <c r="C36" t="s">
        <v>884</v>
      </c>
      <c r="D36" t="s">
        <v>881</v>
      </c>
      <c r="E36" t="s">
        <v>871</v>
      </c>
    </row>
    <row r="37" spans="1:5" x14ac:dyDescent="0.25">
      <c r="A37" s="14" t="s">
        <v>883</v>
      </c>
      <c r="B37">
        <v>35</v>
      </c>
      <c r="C37" t="s">
        <v>883</v>
      </c>
      <c r="D37" t="s">
        <v>881</v>
      </c>
      <c r="E37" t="s">
        <v>871</v>
      </c>
    </row>
    <row r="38" spans="1:5" x14ac:dyDescent="0.25">
      <c r="A38" s="14" t="s">
        <v>882</v>
      </c>
      <c r="B38">
        <v>36</v>
      </c>
      <c r="C38" t="s">
        <v>882</v>
      </c>
      <c r="D38" t="s">
        <v>881</v>
      </c>
      <c r="E38" t="s">
        <v>871</v>
      </c>
    </row>
    <row r="39" spans="1:5" x14ac:dyDescent="0.25">
      <c r="A39" s="14" t="s">
        <v>880</v>
      </c>
      <c r="B39">
        <v>37</v>
      </c>
      <c r="C39" t="s">
        <v>880</v>
      </c>
      <c r="D39" t="s">
        <v>872</v>
      </c>
      <c r="E39" t="s">
        <v>871</v>
      </c>
    </row>
    <row r="40" spans="1:5" x14ac:dyDescent="0.25">
      <c r="A40" s="14" t="s">
        <v>879</v>
      </c>
      <c r="B40">
        <v>38</v>
      </c>
      <c r="C40" t="s">
        <v>879</v>
      </c>
      <c r="D40" t="s">
        <v>872</v>
      </c>
      <c r="E40" t="s">
        <v>871</v>
      </c>
    </row>
    <row r="41" spans="1:5" x14ac:dyDescent="0.25">
      <c r="A41" s="14" t="s">
        <v>878</v>
      </c>
      <c r="B41">
        <v>39</v>
      </c>
      <c r="C41" t="s">
        <v>878</v>
      </c>
      <c r="D41" t="s">
        <v>872</v>
      </c>
      <c r="E41" t="s">
        <v>871</v>
      </c>
    </row>
    <row r="42" spans="1:5" x14ac:dyDescent="0.25">
      <c r="A42" s="14" t="s">
        <v>877</v>
      </c>
      <c r="B42">
        <v>40</v>
      </c>
      <c r="C42" t="s">
        <v>877</v>
      </c>
      <c r="D42" t="s">
        <v>872</v>
      </c>
      <c r="E42" t="s">
        <v>871</v>
      </c>
    </row>
    <row r="43" spans="1:5" x14ac:dyDescent="0.25">
      <c r="A43" s="14" t="s">
        <v>876</v>
      </c>
      <c r="B43">
        <v>41</v>
      </c>
      <c r="C43" t="s">
        <v>876</v>
      </c>
      <c r="D43" t="s">
        <v>872</v>
      </c>
      <c r="E43" t="s">
        <v>871</v>
      </c>
    </row>
    <row r="44" spans="1:5" x14ac:dyDescent="0.25">
      <c r="A44" s="14" t="s">
        <v>875</v>
      </c>
      <c r="B44">
        <v>42</v>
      </c>
      <c r="C44" t="s">
        <v>875</v>
      </c>
      <c r="D44" t="s">
        <v>872</v>
      </c>
      <c r="E44" t="s">
        <v>871</v>
      </c>
    </row>
    <row r="45" spans="1:5" x14ac:dyDescent="0.25">
      <c r="A45" s="14" t="s">
        <v>874</v>
      </c>
      <c r="B45">
        <v>43</v>
      </c>
      <c r="C45" t="s">
        <v>874</v>
      </c>
      <c r="D45" t="s">
        <v>872</v>
      </c>
      <c r="E45" t="s">
        <v>871</v>
      </c>
    </row>
    <row r="46" spans="1:5" x14ac:dyDescent="0.25">
      <c r="A46" s="14" t="s">
        <v>873</v>
      </c>
      <c r="B46">
        <v>44</v>
      </c>
      <c r="C46" t="s">
        <v>873</v>
      </c>
      <c r="D46" t="s">
        <v>872</v>
      </c>
      <c r="E46" t="s">
        <v>871</v>
      </c>
    </row>
    <row r="47" spans="1:5" x14ac:dyDescent="0.25">
      <c r="A47" s="14" t="s">
        <v>870</v>
      </c>
      <c r="B47">
        <v>45</v>
      </c>
      <c r="C47" t="s">
        <v>870</v>
      </c>
      <c r="D47" t="s">
        <v>825</v>
      </c>
      <c r="E47" t="s">
        <v>825</v>
      </c>
    </row>
    <row r="48" spans="1:5" x14ac:dyDescent="0.25">
      <c r="A48" s="14" t="s">
        <v>869</v>
      </c>
      <c r="B48">
        <v>46</v>
      </c>
      <c r="C48" t="s">
        <v>869</v>
      </c>
      <c r="D48" t="s">
        <v>825</v>
      </c>
      <c r="E48" t="s">
        <v>825</v>
      </c>
    </row>
    <row r="49" spans="1:5" x14ac:dyDescent="0.25">
      <c r="A49" s="14" t="s">
        <v>868</v>
      </c>
      <c r="B49">
        <v>47</v>
      </c>
      <c r="C49" t="s">
        <v>868</v>
      </c>
      <c r="D49" t="s">
        <v>825</v>
      </c>
      <c r="E49" t="s">
        <v>825</v>
      </c>
    </row>
    <row r="50" spans="1:5" x14ac:dyDescent="0.25">
      <c r="A50" s="14" t="s">
        <v>867</v>
      </c>
      <c r="B50">
        <v>48</v>
      </c>
      <c r="C50" t="s">
        <v>867</v>
      </c>
      <c r="D50" t="s">
        <v>833</v>
      </c>
      <c r="E50" t="s">
        <v>855</v>
      </c>
    </row>
    <row r="51" spans="1:5" x14ac:dyDescent="0.25">
      <c r="A51" s="14" t="s">
        <v>866</v>
      </c>
      <c r="B51">
        <v>49</v>
      </c>
      <c r="C51" t="s">
        <v>866</v>
      </c>
      <c r="D51" t="s">
        <v>833</v>
      </c>
      <c r="E51" t="s">
        <v>855</v>
      </c>
    </row>
    <row r="52" spans="1:5" x14ac:dyDescent="0.25">
      <c r="A52" s="14" t="s">
        <v>865</v>
      </c>
      <c r="B52">
        <v>50</v>
      </c>
      <c r="C52" t="s">
        <v>865</v>
      </c>
      <c r="D52" t="s">
        <v>833</v>
      </c>
      <c r="E52" t="s">
        <v>855</v>
      </c>
    </row>
    <row r="53" spans="1:5" x14ac:dyDescent="0.25">
      <c r="A53" s="14" t="s">
        <v>864</v>
      </c>
      <c r="B53">
        <v>51</v>
      </c>
      <c r="C53" t="s">
        <v>864</v>
      </c>
      <c r="D53" t="s">
        <v>833</v>
      </c>
      <c r="E53" t="s">
        <v>855</v>
      </c>
    </row>
    <row r="54" spans="1:5" x14ac:dyDescent="0.25">
      <c r="A54" s="14" t="s">
        <v>863</v>
      </c>
      <c r="B54">
        <v>52</v>
      </c>
      <c r="C54" t="s">
        <v>863</v>
      </c>
      <c r="D54" t="s">
        <v>833</v>
      </c>
      <c r="E54" t="s">
        <v>855</v>
      </c>
    </row>
    <row r="55" spans="1:5" x14ac:dyDescent="0.25">
      <c r="A55" s="14" t="s">
        <v>862</v>
      </c>
      <c r="B55">
        <v>53</v>
      </c>
      <c r="C55" t="s">
        <v>862</v>
      </c>
      <c r="D55" t="s">
        <v>833</v>
      </c>
      <c r="E55" t="s">
        <v>855</v>
      </c>
    </row>
    <row r="56" spans="1:5" x14ac:dyDescent="0.25">
      <c r="A56" s="14" t="s">
        <v>861</v>
      </c>
      <c r="B56">
        <v>54</v>
      </c>
      <c r="C56" t="s">
        <v>861</v>
      </c>
      <c r="D56" t="s">
        <v>833</v>
      </c>
      <c r="E56" t="s">
        <v>855</v>
      </c>
    </row>
    <row r="57" spans="1:5" x14ac:dyDescent="0.25">
      <c r="A57" s="14" t="s">
        <v>860</v>
      </c>
      <c r="B57">
        <v>55</v>
      </c>
      <c r="C57" t="s">
        <v>860</v>
      </c>
      <c r="D57" t="s">
        <v>833</v>
      </c>
      <c r="E57" t="s">
        <v>855</v>
      </c>
    </row>
    <row r="58" spans="1:5" x14ac:dyDescent="0.25">
      <c r="A58" s="14" t="s">
        <v>859</v>
      </c>
      <c r="B58">
        <v>56</v>
      </c>
      <c r="C58" t="s">
        <v>859</v>
      </c>
      <c r="D58" t="s">
        <v>833</v>
      </c>
      <c r="E58" t="s">
        <v>855</v>
      </c>
    </row>
    <row r="59" spans="1:5" x14ac:dyDescent="0.25">
      <c r="A59" s="14" t="s">
        <v>858</v>
      </c>
      <c r="B59">
        <v>57</v>
      </c>
      <c r="C59" t="s">
        <v>858</v>
      </c>
      <c r="D59" t="s">
        <v>833</v>
      </c>
      <c r="E59" t="s">
        <v>855</v>
      </c>
    </row>
    <row r="60" spans="1:5" x14ac:dyDescent="0.25">
      <c r="A60" s="14" t="s">
        <v>857</v>
      </c>
      <c r="B60">
        <v>58</v>
      </c>
      <c r="C60" t="s">
        <v>857</v>
      </c>
      <c r="D60" t="s">
        <v>833</v>
      </c>
      <c r="E60" t="s">
        <v>855</v>
      </c>
    </row>
    <row r="61" spans="1:5" x14ac:dyDescent="0.25">
      <c r="A61" s="14" t="s">
        <v>856</v>
      </c>
      <c r="B61">
        <v>59</v>
      </c>
      <c r="C61" t="s">
        <v>856</v>
      </c>
      <c r="D61" t="s">
        <v>833</v>
      </c>
      <c r="E61" t="s">
        <v>855</v>
      </c>
    </row>
    <row r="62" spans="1:5" x14ac:dyDescent="0.25">
      <c r="A62" s="14" t="s">
        <v>854</v>
      </c>
      <c r="B62">
        <v>60</v>
      </c>
      <c r="C62" t="s">
        <v>854</v>
      </c>
      <c r="D62" t="s">
        <v>852</v>
      </c>
      <c r="E62" t="s">
        <v>833</v>
      </c>
    </row>
    <row r="63" spans="1:5" x14ac:dyDescent="0.25">
      <c r="A63" s="14" t="s">
        <v>853</v>
      </c>
      <c r="B63">
        <v>61</v>
      </c>
      <c r="C63" t="s">
        <v>853</v>
      </c>
      <c r="D63" t="s">
        <v>852</v>
      </c>
      <c r="E63" t="s">
        <v>833</v>
      </c>
    </row>
    <row r="64" spans="1:5" x14ac:dyDescent="0.25">
      <c r="A64" s="14" t="s">
        <v>851</v>
      </c>
      <c r="B64">
        <v>62</v>
      </c>
      <c r="C64" t="s">
        <v>851</v>
      </c>
      <c r="D64" t="s">
        <v>848</v>
      </c>
      <c r="E64" t="s">
        <v>833</v>
      </c>
    </row>
    <row r="65" spans="1:5" x14ac:dyDescent="0.25">
      <c r="A65" s="14" t="s">
        <v>850</v>
      </c>
      <c r="B65">
        <v>63</v>
      </c>
      <c r="C65" t="s">
        <v>850</v>
      </c>
      <c r="D65" t="s">
        <v>848</v>
      </c>
      <c r="E65" t="s">
        <v>833</v>
      </c>
    </row>
    <row r="66" spans="1:5" x14ac:dyDescent="0.25">
      <c r="A66" s="14" t="s">
        <v>849</v>
      </c>
      <c r="B66">
        <v>64</v>
      </c>
      <c r="C66" t="s">
        <v>849</v>
      </c>
      <c r="D66" t="s">
        <v>848</v>
      </c>
      <c r="E66" t="s">
        <v>833</v>
      </c>
    </row>
    <row r="67" spans="1:5" x14ac:dyDescent="0.25">
      <c r="A67" s="14" t="s">
        <v>847</v>
      </c>
      <c r="B67">
        <v>65</v>
      </c>
      <c r="C67" t="s">
        <v>847</v>
      </c>
      <c r="D67" t="s">
        <v>844</v>
      </c>
      <c r="E67" t="s">
        <v>833</v>
      </c>
    </row>
    <row r="68" spans="1:5" x14ac:dyDescent="0.25">
      <c r="A68" s="14" t="s">
        <v>846</v>
      </c>
      <c r="B68">
        <v>66</v>
      </c>
      <c r="C68" t="s">
        <v>846</v>
      </c>
      <c r="D68" t="s">
        <v>844</v>
      </c>
      <c r="E68" t="s">
        <v>833</v>
      </c>
    </row>
    <row r="69" spans="1:5" x14ac:dyDescent="0.25">
      <c r="A69" s="14" t="s">
        <v>845</v>
      </c>
      <c r="B69">
        <v>67</v>
      </c>
      <c r="C69" t="s">
        <v>845</v>
      </c>
      <c r="D69" t="s">
        <v>844</v>
      </c>
      <c r="E69" t="s">
        <v>833</v>
      </c>
    </row>
    <row r="70" spans="1:5" x14ac:dyDescent="0.25">
      <c r="A70" s="14" t="s">
        <v>843</v>
      </c>
      <c r="B70">
        <v>68</v>
      </c>
      <c r="C70" t="s">
        <v>843</v>
      </c>
      <c r="D70" t="s">
        <v>841</v>
      </c>
      <c r="E70" t="s">
        <v>833</v>
      </c>
    </row>
    <row r="71" spans="1:5" x14ac:dyDescent="0.25">
      <c r="A71" s="14" t="s">
        <v>842</v>
      </c>
      <c r="B71">
        <v>69</v>
      </c>
      <c r="C71" t="s">
        <v>842</v>
      </c>
      <c r="D71" t="s">
        <v>841</v>
      </c>
      <c r="E71" t="s">
        <v>833</v>
      </c>
    </row>
    <row r="72" spans="1:5" x14ac:dyDescent="0.25">
      <c r="A72" s="14" t="s">
        <v>840</v>
      </c>
      <c r="B72">
        <v>70</v>
      </c>
      <c r="C72" t="s">
        <v>840</v>
      </c>
      <c r="D72" t="s">
        <v>838</v>
      </c>
      <c r="E72" t="s">
        <v>833</v>
      </c>
    </row>
    <row r="73" spans="1:5" x14ac:dyDescent="0.25">
      <c r="A73" s="14" t="s">
        <v>839</v>
      </c>
      <c r="B73">
        <v>71</v>
      </c>
      <c r="C73" t="s">
        <v>839</v>
      </c>
      <c r="D73" t="s">
        <v>838</v>
      </c>
      <c r="E73" t="s">
        <v>833</v>
      </c>
    </row>
    <row r="74" spans="1:5" x14ac:dyDescent="0.25">
      <c r="A74" s="14" t="s">
        <v>837</v>
      </c>
      <c r="B74">
        <v>72</v>
      </c>
      <c r="C74" t="s">
        <v>837</v>
      </c>
      <c r="D74" t="s">
        <v>834</v>
      </c>
      <c r="E74" t="s">
        <v>833</v>
      </c>
    </row>
    <row r="75" spans="1:5" x14ac:dyDescent="0.25">
      <c r="A75" s="14" t="s">
        <v>836</v>
      </c>
      <c r="B75">
        <v>73</v>
      </c>
      <c r="C75" t="s">
        <v>836</v>
      </c>
      <c r="D75" t="s">
        <v>834</v>
      </c>
      <c r="E75" t="s">
        <v>833</v>
      </c>
    </row>
    <row r="76" spans="1:5" x14ac:dyDescent="0.25">
      <c r="A76" s="14" t="s">
        <v>835</v>
      </c>
      <c r="B76">
        <v>74</v>
      </c>
      <c r="C76" t="s">
        <v>835</v>
      </c>
      <c r="D76" t="s">
        <v>834</v>
      </c>
      <c r="E76" t="s">
        <v>833</v>
      </c>
    </row>
    <row r="77" spans="1:5" x14ac:dyDescent="0.25">
      <c r="A77" s="14" t="s">
        <v>832</v>
      </c>
      <c r="B77">
        <v>75</v>
      </c>
      <c r="C77" t="s">
        <v>832</v>
      </c>
      <c r="D77" t="s">
        <v>825</v>
      </c>
      <c r="E77" t="s">
        <v>825</v>
      </c>
    </row>
    <row r="78" spans="1:5" x14ac:dyDescent="0.25">
      <c r="A78" s="14" t="s">
        <v>831</v>
      </c>
      <c r="B78">
        <v>76</v>
      </c>
      <c r="C78" t="s">
        <v>831</v>
      </c>
      <c r="D78" t="s">
        <v>825</v>
      </c>
      <c r="E78" t="s">
        <v>825</v>
      </c>
    </row>
    <row r="79" spans="1:5" x14ac:dyDescent="0.25">
      <c r="A79" s="14" t="s">
        <v>830</v>
      </c>
      <c r="B79">
        <v>77</v>
      </c>
      <c r="C79" t="s">
        <v>830</v>
      </c>
      <c r="D79" t="s">
        <v>825</v>
      </c>
      <c r="E79" t="s">
        <v>825</v>
      </c>
    </row>
    <row r="80" spans="1:5" x14ac:dyDescent="0.25">
      <c r="A80" s="14" t="s">
        <v>829</v>
      </c>
      <c r="B80">
        <v>78</v>
      </c>
      <c r="C80" t="s">
        <v>829</v>
      </c>
      <c r="D80" t="s">
        <v>825</v>
      </c>
      <c r="E80" t="s">
        <v>825</v>
      </c>
    </row>
    <row r="81" spans="1:5" x14ac:dyDescent="0.25">
      <c r="A81" s="14" t="s">
        <v>828</v>
      </c>
      <c r="B81">
        <v>79</v>
      </c>
      <c r="C81" t="s">
        <v>828</v>
      </c>
      <c r="D81" t="s">
        <v>825</v>
      </c>
      <c r="E81" t="s">
        <v>825</v>
      </c>
    </row>
    <row r="82" spans="1:5" x14ac:dyDescent="0.25">
      <c r="A82" s="14" t="s">
        <v>827</v>
      </c>
      <c r="B82">
        <v>80</v>
      </c>
      <c r="C82" t="s">
        <v>827</v>
      </c>
      <c r="D82" t="s">
        <v>825</v>
      </c>
      <c r="E82" t="s">
        <v>825</v>
      </c>
    </row>
    <row r="83" spans="1:5" x14ac:dyDescent="0.25">
      <c r="A83" s="14" t="s">
        <v>826</v>
      </c>
      <c r="B83">
        <v>81</v>
      </c>
      <c r="C83" t="s">
        <v>826</v>
      </c>
      <c r="D83" t="s">
        <v>825</v>
      </c>
      <c r="E83" t="s">
        <v>825</v>
      </c>
    </row>
    <row r="84" spans="1:5" x14ac:dyDescent="0.25">
      <c r="A84" s="14" t="s">
        <v>824</v>
      </c>
      <c r="B84">
        <v>82</v>
      </c>
      <c r="C84" t="s">
        <v>824</v>
      </c>
      <c r="D84" t="s">
        <v>823</v>
      </c>
      <c r="E84" t="s">
        <v>815</v>
      </c>
    </row>
    <row r="85" spans="1:5" x14ac:dyDescent="0.25">
      <c r="A85" s="14" t="s">
        <v>822</v>
      </c>
      <c r="B85">
        <v>83</v>
      </c>
      <c r="C85" t="s">
        <v>822</v>
      </c>
      <c r="D85" t="s">
        <v>821</v>
      </c>
      <c r="E85" t="s">
        <v>815</v>
      </c>
    </row>
    <row r="86" spans="1:5" x14ac:dyDescent="0.25">
      <c r="A86" s="14" t="s">
        <v>820</v>
      </c>
      <c r="B86">
        <v>84</v>
      </c>
      <c r="C86" t="s">
        <v>820</v>
      </c>
      <c r="D86" t="s">
        <v>819</v>
      </c>
      <c r="E86" t="s">
        <v>808</v>
      </c>
    </row>
    <row r="87" spans="1:5" x14ac:dyDescent="0.25">
      <c r="A87" s="14" t="s">
        <v>818</v>
      </c>
      <c r="B87">
        <v>85</v>
      </c>
      <c r="C87" t="s">
        <v>818</v>
      </c>
      <c r="D87" t="s">
        <v>809</v>
      </c>
      <c r="E87" t="s">
        <v>808</v>
      </c>
    </row>
    <row r="88" spans="1:5" x14ac:dyDescent="0.25">
      <c r="A88" s="14" t="s">
        <v>817</v>
      </c>
      <c r="B88">
        <v>86</v>
      </c>
      <c r="C88" t="s">
        <v>817</v>
      </c>
      <c r="D88" t="s">
        <v>816</v>
      </c>
      <c r="E88" t="s">
        <v>815</v>
      </c>
    </row>
    <row r="89" spans="1:5" x14ac:dyDescent="0.25">
      <c r="A89" s="14" t="s">
        <v>814</v>
      </c>
      <c r="B89">
        <v>87</v>
      </c>
      <c r="C89" t="s">
        <v>814</v>
      </c>
      <c r="D89" t="s">
        <v>809</v>
      </c>
      <c r="E89" t="s">
        <v>808</v>
      </c>
    </row>
    <row r="90" spans="1:5" x14ac:dyDescent="0.25">
      <c r="A90" s="14" t="s">
        <v>813</v>
      </c>
      <c r="B90">
        <v>88</v>
      </c>
      <c r="C90" t="s">
        <v>813</v>
      </c>
      <c r="D90" t="s">
        <v>809</v>
      </c>
      <c r="E90" t="s">
        <v>808</v>
      </c>
    </row>
    <row r="91" spans="1:5" x14ac:dyDescent="0.25">
      <c r="A91" s="14" t="s">
        <v>812</v>
      </c>
      <c r="B91">
        <v>89</v>
      </c>
      <c r="C91" t="s">
        <v>812</v>
      </c>
      <c r="D91" t="s">
        <v>809</v>
      </c>
      <c r="E91" t="s">
        <v>808</v>
      </c>
    </row>
    <row r="92" spans="1:5" x14ac:dyDescent="0.25">
      <c r="A92" s="14" t="s">
        <v>811</v>
      </c>
      <c r="B92">
        <v>90</v>
      </c>
      <c r="C92" t="s">
        <v>811</v>
      </c>
      <c r="D92" t="s">
        <v>809</v>
      </c>
      <c r="E92" t="s">
        <v>808</v>
      </c>
    </row>
    <row r="93" spans="1:5" x14ac:dyDescent="0.25">
      <c r="A93" s="14" t="s">
        <v>810</v>
      </c>
      <c r="B93">
        <v>91</v>
      </c>
      <c r="C93" t="s">
        <v>810</v>
      </c>
      <c r="D93" t="s">
        <v>809</v>
      </c>
      <c r="E93" t="s">
        <v>808</v>
      </c>
    </row>
    <row r="94" spans="1:5" x14ac:dyDescent="0.25">
      <c r="A94" s="14" t="s">
        <v>807</v>
      </c>
    </row>
    <row r="95" spans="1:5" x14ac:dyDescent="0.25">
      <c r="A95" s="14" t="s">
        <v>806</v>
      </c>
    </row>
    <row r="96" spans="1:5" x14ac:dyDescent="0.25">
      <c r="A96" s="14" t="s">
        <v>805</v>
      </c>
    </row>
    <row r="97" spans="1:1" x14ac:dyDescent="0.25">
      <c r="A97" s="14" t="s">
        <v>804</v>
      </c>
    </row>
    <row r="98" spans="1:1" x14ac:dyDescent="0.25">
      <c r="A98" s="14" t="s">
        <v>803</v>
      </c>
    </row>
    <row r="99" spans="1:1" x14ac:dyDescent="0.25">
      <c r="A99" s="14" t="s">
        <v>802</v>
      </c>
    </row>
    <row r="100" spans="1:1" x14ac:dyDescent="0.25">
      <c r="A100" s="14" t="s">
        <v>801</v>
      </c>
    </row>
    <row r="101" spans="1:1" x14ac:dyDescent="0.25">
      <c r="A101" s="14" t="s">
        <v>800</v>
      </c>
    </row>
    <row r="102" spans="1:1" x14ac:dyDescent="0.25">
      <c r="A102" s="14" t="s">
        <v>799</v>
      </c>
    </row>
    <row r="103" spans="1:1" x14ac:dyDescent="0.25">
      <c r="A103" s="14" t="s">
        <v>798</v>
      </c>
    </row>
    <row r="104" spans="1:1" x14ac:dyDescent="0.25">
      <c r="A104" s="14" t="s">
        <v>797</v>
      </c>
    </row>
    <row r="105" spans="1:1" x14ac:dyDescent="0.25">
      <c r="A105" s="14" t="s">
        <v>796</v>
      </c>
    </row>
    <row r="106" spans="1:1" x14ac:dyDescent="0.25">
      <c r="A106" s="14" t="s">
        <v>795</v>
      </c>
    </row>
    <row r="107" spans="1:1" x14ac:dyDescent="0.25">
      <c r="A107" s="14" t="s">
        <v>794</v>
      </c>
    </row>
    <row r="108" spans="1:1" x14ac:dyDescent="0.25">
      <c r="A108" s="14" t="s">
        <v>793</v>
      </c>
    </row>
    <row r="109" spans="1:1" x14ac:dyDescent="0.25">
      <c r="A109" s="14" t="s">
        <v>792</v>
      </c>
    </row>
    <row r="110" spans="1:1" x14ac:dyDescent="0.25">
      <c r="A110" s="14" t="s">
        <v>791</v>
      </c>
    </row>
    <row r="111" spans="1:1" x14ac:dyDescent="0.25">
      <c r="A111" s="14" t="s">
        <v>790</v>
      </c>
    </row>
    <row r="112" spans="1:1" x14ac:dyDescent="0.25">
      <c r="A112" s="14" t="s">
        <v>789</v>
      </c>
    </row>
    <row r="113" spans="1:1" x14ac:dyDescent="0.25">
      <c r="A113" s="14" t="s">
        <v>788</v>
      </c>
    </row>
    <row r="114" spans="1:1" x14ac:dyDescent="0.25">
      <c r="A114" s="14" t="s">
        <v>787</v>
      </c>
    </row>
    <row r="115" spans="1:1" x14ac:dyDescent="0.25">
      <c r="A115" s="14" t="s">
        <v>786</v>
      </c>
    </row>
    <row r="116" spans="1:1" x14ac:dyDescent="0.25">
      <c r="A116" s="14" t="s">
        <v>785</v>
      </c>
    </row>
    <row r="117" spans="1:1" x14ac:dyDescent="0.25">
      <c r="A117" s="14" t="s">
        <v>784</v>
      </c>
    </row>
    <row r="118" spans="1:1" x14ac:dyDescent="0.25">
      <c r="A118" s="14" t="s">
        <v>783</v>
      </c>
    </row>
    <row r="119" spans="1:1" x14ac:dyDescent="0.25">
      <c r="A119" s="14" t="s">
        <v>782</v>
      </c>
    </row>
    <row r="120" spans="1:1" x14ac:dyDescent="0.25">
      <c r="A120" s="14" t="s">
        <v>781</v>
      </c>
    </row>
    <row r="121" spans="1:1" x14ac:dyDescent="0.25">
      <c r="A121" s="14" t="s">
        <v>780</v>
      </c>
    </row>
    <row r="122" spans="1:1" x14ac:dyDescent="0.25">
      <c r="A122" s="14" t="s">
        <v>779</v>
      </c>
    </row>
    <row r="123" spans="1:1" x14ac:dyDescent="0.25">
      <c r="A123" s="14" t="s">
        <v>778</v>
      </c>
    </row>
    <row r="124" spans="1:1" x14ac:dyDescent="0.25">
      <c r="A124" s="14" t="s">
        <v>777</v>
      </c>
    </row>
    <row r="125" spans="1:1" x14ac:dyDescent="0.25">
      <c r="A125" s="14" t="s">
        <v>776</v>
      </c>
    </row>
    <row r="126" spans="1:1" x14ac:dyDescent="0.25">
      <c r="A126" s="14" t="s">
        <v>775</v>
      </c>
    </row>
    <row r="127" spans="1:1" x14ac:dyDescent="0.25">
      <c r="A127" s="14" t="s">
        <v>774</v>
      </c>
    </row>
    <row r="128" spans="1:1" x14ac:dyDescent="0.25">
      <c r="A128" s="14" t="s">
        <v>773</v>
      </c>
    </row>
    <row r="129" spans="1:1" x14ac:dyDescent="0.25">
      <c r="A129" s="14" t="s">
        <v>772</v>
      </c>
    </row>
    <row r="130" spans="1:1" x14ac:dyDescent="0.25">
      <c r="A130" s="14" t="s">
        <v>771</v>
      </c>
    </row>
    <row r="131" spans="1:1" x14ac:dyDescent="0.25">
      <c r="A131" s="14" t="s">
        <v>770</v>
      </c>
    </row>
    <row r="132" spans="1:1" x14ac:dyDescent="0.25">
      <c r="A132" s="14" t="s">
        <v>769</v>
      </c>
    </row>
    <row r="133" spans="1:1" x14ac:dyDescent="0.25">
      <c r="A133" s="14" t="s">
        <v>768</v>
      </c>
    </row>
    <row r="134" spans="1:1" x14ac:dyDescent="0.25">
      <c r="A134" s="14" t="s">
        <v>767</v>
      </c>
    </row>
    <row r="135" spans="1:1" x14ac:dyDescent="0.25">
      <c r="A135" s="14" t="s">
        <v>766</v>
      </c>
    </row>
    <row r="136" spans="1:1" x14ac:dyDescent="0.25">
      <c r="A136" s="14" t="s">
        <v>765</v>
      </c>
    </row>
    <row r="137" spans="1:1" x14ac:dyDescent="0.25">
      <c r="A137" s="14" t="s">
        <v>764</v>
      </c>
    </row>
    <row r="138" spans="1:1" x14ac:dyDescent="0.25">
      <c r="A138" s="14" t="s">
        <v>763</v>
      </c>
    </row>
    <row r="139" spans="1:1" x14ac:dyDescent="0.25">
      <c r="A139" s="14" t="s">
        <v>762</v>
      </c>
    </row>
    <row r="140" spans="1:1" x14ac:dyDescent="0.25">
      <c r="A140" s="14" t="s">
        <v>761</v>
      </c>
    </row>
    <row r="141" spans="1:1" x14ac:dyDescent="0.25">
      <c r="A141" s="14" t="s">
        <v>760</v>
      </c>
    </row>
    <row r="142" spans="1:1" x14ac:dyDescent="0.25">
      <c r="A142" s="14" t="s">
        <v>759</v>
      </c>
    </row>
    <row r="143" spans="1:1" x14ac:dyDescent="0.25">
      <c r="A143" s="14" t="s">
        <v>758</v>
      </c>
    </row>
    <row r="144" spans="1:1" x14ac:dyDescent="0.25">
      <c r="A144" s="14" t="s">
        <v>757</v>
      </c>
    </row>
    <row r="145" spans="1:1" x14ac:dyDescent="0.25">
      <c r="A145" s="14" t="s">
        <v>756</v>
      </c>
    </row>
    <row r="146" spans="1:1" x14ac:dyDescent="0.25">
      <c r="A146" s="14" t="s">
        <v>755</v>
      </c>
    </row>
    <row r="147" spans="1:1" x14ac:dyDescent="0.25">
      <c r="A147" s="14" t="s">
        <v>754</v>
      </c>
    </row>
    <row r="148" spans="1:1" x14ac:dyDescent="0.25">
      <c r="A148" s="14" t="s">
        <v>753</v>
      </c>
    </row>
    <row r="149" spans="1:1" x14ac:dyDescent="0.25">
      <c r="A149" s="14" t="s">
        <v>752</v>
      </c>
    </row>
    <row r="150" spans="1:1" x14ac:dyDescent="0.25">
      <c r="A150" s="14" t="s">
        <v>751</v>
      </c>
    </row>
    <row r="151" spans="1:1" x14ac:dyDescent="0.25">
      <c r="A151" s="14" t="s">
        <v>750</v>
      </c>
    </row>
    <row r="152" spans="1:1" x14ac:dyDescent="0.25">
      <c r="A152" s="14" t="s">
        <v>749</v>
      </c>
    </row>
    <row r="153" spans="1:1" x14ac:dyDescent="0.25">
      <c r="A153" s="14" t="s">
        <v>748</v>
      </c>
    </row>
    <row r="154" spans="1:1" x14ac:dyDescent="0.25">
      <c r="A154" s="14" t="s">
        <v>747</v>
      </c>
    </row>
    <row r="155" spans="1:1" x14ac:dyDescent="0.25">
      <c r="A155" s="14" t="s">
        <v>746</v>
      </c>
    </row>
    <row r="156" spans="1:1" x14ac:dyDescent="0.25">
      <c r="A156" s="14" t="s">
        <v>745</v>
      </c>
    </row>
    <row r="157" spans="1:1" x14ac:dyDescent="0.25">
      <c r="A157" s="14" t="s">
        <v>744</v>
      </c>
    </row>
    <row r="158" spans="1:1" x14ac:dyDescent="0.25">
      <c r="A158" s="14" t="s">
        <v>743</v>
      </c>
    </row>
    <row r="159" spans="1:1" x14ac:dyDescent="0.25">
      <c r="A159" s="14" t="s">
        <v>742</v>
      </c>
    </row>
    <row r="160" spans="1:1" x14ac:dyDescent="0.25">
      <c r="A160" s="14" t="s">
        <v>741</v>
      </c>
    </row>
    <row r="161" spans="1:1" x14ac:dyDescent="0.25">
      <c r="A161" s="14" t="s">
        <v>740</v>
      </c>
    </row>
    <row r="162" spans="1:1" x14ac:dyDescent="0.25">
      <c r="A162" s="14" t="s">
        <v>739</v>
      </c>
    </row>
    <row r="163" spans="1:1" x14ac:dyDescent="0.25">
      <c r="A163" s="14" t="s">
        <v>738</v>
      </c>
    </row>
    <row r="164" spans="1:1" x14ac:dyDescent="0.25">
      <c r="A164" s="14" t="s">
        <v>737</v>
      </c>
    </row>
    <row r="165" spans="1:1" x14ac:dyDescent="0.25">
      <c r="A165" s="14" t="s">
        <v>736</v>
      </c>
    </row>
    <row r="166" spans="1:1" x14ac:dyDescent="0.25">
      <c r="A166" s="14" t="s">
        <v>735</v>
      </c>
    </row>
    <row r="167" spans="1:1" x14ac:dyDescent="0.25">
      <c r="A167" s="14" t="s">
        <v>734</v>
      </c>
    </row>
    <row r="168" spans="1:1" x14ac:dyDescent="0.25">
      <c r="A168" s="14" t="s">
        <v>733</v>
      </c>
    </row>
    <row r="169" spans="1:1" x14ac:dyDescent="0.25">
      <c r="A169" s="14" t="s">
        <v>732</v>
      </c>
    </row>
    <row r="170" spans="1:1" x14ac:dyDescent="0.25">
      <c r="A170" s="14" t="s">
        <v>731</v>
      </c>
    </row>
    <row r="171" spans="1:1" x14ac:dyDescent="0.25">
      <c r="A171" s="14" t="s">
        <v>730</v>
      </c>
    </row>
    <row r="172" spans="1:1" x14ac:dyDescent="0.25">
      <c r="A172" s="14" t="s">
        <v>729</v>
      </c>
    </row>
    <row r="173" spans="1:1" x14ac:dyDescent="0.25">
      <c r="A173" s="14" t="s">
        <v>728</v>
      </c>
    </row>
    <row r="174" spans="1:1" x14ac:dyDescent="0.25">
      <c r="A174" s="14" t="s">
        <v>727</v>
      </c>
    </row>
    <row r="175" spans="1:1" x14ac:dyDescent="0.25">
      <c r="A175" s="14" t="s">
        <v>726</v>
      </c>
    </row>
    <row r="176" spans="1:1" x14ac:dyDescent="0.25">
      <c r="A176" s="14" t="s">
        <v>725</v>
      </c>
    </row>
    <row r="177" spans="1:1" x14ac:dyDescent="0.25">
      <c r="A177" s="14" t="s">
        <v>724</v>
      </c>
    </row>
    <row r="178" spans="1:1" x14ac:dyDescent="0.25">
      <c r="A178" s="14" t="s">
        <v>723</v>
      </c>
    </row>
    <row r="179" spans="1:1" x14ac:dyDescent="0.25">
      <c r="A179" s="14" t="s">
        <v>722</v>
      </c>
    </row>
    <row r="180" spans="1:1" x14ac:dyDescent="0.25">
      <c r="A180" s="14" t="s">
        <v>721</v>
      </c>
    </row>
    <row r="181" spans="1:1" x14ac:dyDescent="0.25">
      <c r="A181" s="14" t="s">
        <v>720</v>
      </c>
    </row>
    <row r="182" spans="1:1" x14ac:dyDescent="0.25">
      <c r="A182" s="14" t="s">
        <v>719</v>
      </c>
    </row>
    <row r="183" spans="1:1" x14ac:dyDescent="0.25">
      <c r="A183" s="14" t="s">
        <v>718</v>
      </c>
    </row>
    <row r="184" spans="1:1" x14ac:dyDescent="0.25">
      <c r="A184" s="14" t="s">
        <v>717</v>
      </c>
    </row>
    <row r="185" spans="1:1" x14ac:dyDescent="0.25">
      <c r="A185" s="14" t="s">
        <v>716</v>
      </c>
    </row>
    <row r="186" spans="1:1" x14ac:dyDescent="0.25">
      <c r="A186" s="14" t="s">
        <v>715</v>
      </c>
    </row>
    <row r="187" spans="1:1" x14ac:dyDescent="0.25">
      <c r="A187" s="14" t="s">
        <v>714</v>
      </c>
    </row>
    <row r="188" spans="1:1" x14ac:dyDescent="0.25">
      <c r="A188" s="14" t="s">
        <v>713</v>
      </c>
    </row>
    <row r="189" spans="1:1" x14ac:dyDescent="0.25">
      <c r="A189" s="14" t="s">
        <v>712</v>
      </c>
    </row>
    <row r="190" spans="1:1" x14ac:dyDescent="0.25">
      <c r="A190" s="14" t="s">
        <v>711</v>
      </c>
    </row>
    <row r="191" spans="1:1" x14ac:dyDescent="0.25">
      <c r="A191" s="14" t="s">
        <v>710</v>
      </c>
    </row>
    <row r="192" spans="1:1" x14ac:dyDescent="0.25">
      <c r="A192" s="14" t="s">
        <v>709</v>
      </c>
    </row>
    <row r="193" spans="1:1" x14ac:dyDescent="0.25">
      <c r="A193" s="14" t="s">
        <v>708</v>
      </c>
    </row>
    <row r="194" spans="1:1" x14ac:dyDescent="0.25">
      <c r="A194" s="14" t="s">
        <v>707</v>
      </c>
    </row>
    <row r="195" spans="1:1" x14ac:dyDescent="0.25">
      <c r="A195" s="14" t="s">
        <v>706</v>
      </c>
    </row>
    <row r="196" spans="1:1" x14ac:dyDescent="0.25">
      <c r="A196" s="14" t="s">
        <v>705</v>
      </c>
    </row>
    <row r="197" spans="1:1" x14ac:dyDescent="0.25">
      <c r="A197" s="14" t="s">
        <v>704</v>
      </c>
    </row>
    <row r="198" spans="1:1" x14ac:dyDescent="0.25">
      <c r="A198" s="14" t="s">
        <v>703</v>
      </c>
    </row>
    <row r="199" spans="1:1" x14ac:dyDescent="0.25">
      <c r="A199" s="14" t="s">
        <v>702</v>
      </c>
    </row>
    <row r="200" spans="1:1" x14ac:dyDescent="0.25">
      <c r="A200" s="14" t="s">
        <v>701</v>
      </c>
    </row>
    <row r="201" spans="1:1" x14ac:dyDescent="0.25">
      <c r="A201" s="14" t="s">
        <v>700</v>
      </c>
    </row>
    <row r="202" spans="1:1" x14ac:dyDescent="0.25">
      <c r="A202" s="14" t="s">
        <v>699</v>
      </c>
    </row>
    <row r="203" spans="1:1" x14ac:dyDescent="0.25">
      <c r="A203" s="14" t="s">
        <v>698</v>
      </c>
    </row>
    <row r="204" spans="1:1" x14ac:dyDescent="0.25">
      <c r="A204" s="14" t="s">
        <v>697</v>
      </c>
    </row>
    <row r="205" spans="1:1" x14ac:dyDescent="0.25">
      <c r="A205" s="14" t="s">
        <v>696</v>
      </c>
    </row>
    <row r="206" spans="1:1" x14ac:dyDescent="0.25">
      <c r="A206" s="14" t="s">
        <v>695</v>
      </c>
    </row>
    <row r="207" spans="1:1" x14ac:dyDescent="0.25">
      <c r="A207" s="14" t="s">
        <v>694</v>
      </c>
    </row>
    <row r="208" spans="1:1" x14ac:dyDescent="0.25">
      <c r="A208" s="14" t="s">
        <v>693</v>
      </c>
    </row>
    <row r="209" spans="1:1" x14ac:dyDescent="0.25">
      <c r="A209" s="14" t="s">
        <v>692</v>
      </c>
    </row>
    <row r="210" spans="1:1" x14ac:dyDescent="0.25">
      <c r="A210" s="14" t="s">
        <v>691</v>
      </c>
    </row>
    <row r="211" spans="1:1" x14ac:dyDescent="0.25">
      <c r="A211" s="14" t="s">
        <v>690</v>
      </c>
    </row>
    <row r="212" spans="1:1" x14ac:dyDescent="0.25">
      <c r="A212" s="14" t="s">
        <v>689</v>
      </c>
    </row>
    <row r="213" spans="1:1" x14ac:dyDescent="0.25">
      <c r="A213" s="14" t="s">
        <v>688</v>
      </c>
    </row>
    <row r="214" spans="1:1" x14ac:dyDescent="0.25">
      <c r="A214" s="14" t="s">
        <v>687</v>
      </c>
    </row>
    <row r="215" spans="1:1" x14ac:dyDescent="0.25">
      <c r="A215" s="14" t="s">
        <v>686</v>
      </c>
    </row>
    <row r="216" spans="1:1" x14ac:dyDescent="0.25">
      <c r="A216" s="14" t="s">
        <v>685</v>
      </c>
    </row>
    <row r="217" spans="1:1" x14ac:dyDescent="0.25">
      <c r="A217" s="14" t="s">
        <v>684</v>
      </c>
    </row>
    <row r="218" spans="1:1" x14ac:dyDescent="0.25">
      <c r="A218" s="14" t="s">
        <v>683</v>
      </c>
    </row>
    <row r="219" spans="1:1" x14ac:dyDescent="0.25">
      <c r="A219" s="14" t="s">
        <v>682</v>
      </c>
    </row>
    <row r="220" spans="1:1" x14ac:dyDescent="0.25">
      <c r="A220" s="14" t="s">
        <v>681</v>
      </c>
    </row>
    <row r="221" spans="1:1" x14ac:dyDescent="0.25">
      <c r="A221" s="14" t="s">
        <v>680</v>
      </c>
    </row>
    <row r="222" spans="1:1" x14ac:dyDescent="0.25">
      <c r="A222" s="14" t="s">
        <v>679</v>
      </c>
    </row>
    <row r="223" spans="1:1" x14ac:dyDescent="0.25">
      <c r="A223" s="14" t="s">
        <v>678</v>
      </c>
    </row>
    <row r="224" spans="1:1" x14ac:dyDescent="0.25">
      <c r="A224" s="14" t="s">
        <v>677</v>
      </c>
    </row>
    <row r="225" spans="1:1" x14ac:dyDescent="0.25">
      <c r="A225" s="14" t="s">
        <v>676</v>
      </c>
    </row>
    <row r="226" spans="1:1" x14ac:dyDescent="0.25">
      <c r="A226" s="14" t="s">
        <v>675</v>
      </c>
    </row>
    <row r="227" spans="1:1" x14ac:dyDescent="0.25">
      <c r="A227" s="14" t="s">
        <v>674</v>
      </c>
    </row>
    <row r="228" spans="1:1" x14ac:dyDescent="0.25">
      <c r="A228" s="14" t="s">
        <v>673</v>
      </c>
    </row>
    <row r="229" spans="1:1" x14ac:dyDescent="0.25">
      <c r="A229" s="14" t="s">
        <v>672</v>
      </c>
    </row>
    <row r="230" spans="1:1" x14ac:dyDescent="0.25">
      <c r="A230" s="14" t="s">
        <v>671</v>
      </c>
    </row>
    <row r="231" spans="1:1" x14ac:dyDescent="0.25">
      <c r="A231" s="14" t="s">
        <v>670</v>
      </c>
    </row>
    <row r="232" spans="1:1" x14ac:dyDescent="0.25">
      <c r="A232" s="14" t="s">
        <v>669</v>
      </c>
    </row>
    <row r="233" spans="1:1" x14ac:dyDescent="0.25">
      <c r="A233" s="14" t="s">
        <v>668</v>
      </c>
    </row>
    <row r="234" spans="1:1" x14ac:dyDescent="0.25">
      <c r="A234" s="14" t="s">
        <v>667</v>
      </c>
    </row>
    <row r="235" spans="1:1" x14ac:dyDescent="0.25">
      <c r="A235" s="14" t="s">
        <v>666</v>
      </c>
    </row>
    <row r="236" spans="1:1" x14ac:dyDescent="0.25">
      <c r="A236" s="14" t="s">
        <v>665</v>
      </c>
    </row>
    <row r="237" spans="1:1" x14ac:dyDescent="0.25">
      <c r="A237" s="14" t="s">
        <v>664</v>
      </c>
    </row>
    <row r="238" spans="1:1" x14ac:dyDescent="0.25">
      <c r="A238" s="14" t="s">
        <v>663</v>
      </c>
    </row>
    <row r="239" spans="1:1" x14ac:dyDescent="0.25">
      <c r="A239" s="14" t="s">
        <v>662</v>
      </c>
    </row>
    <row r="240" spans="1:1" x14ac:dyDescent="0.25">
      <c r="A240" s="14" t="s">
        <v>661</v>
      </c>
    </row>
    <row r="241" spans="1:1" x14ac:dyDescent="0.25">
      <c r="A241" s="14" t="s">
        <v>660</v>
      </c>
    </row>
    <row r="242" spans="1:1" ht="14.4" thickBot="1" x14ac:dyDescent="0.3">
      <c r="A242" s="13" t="s">
        <v>659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50140-AC50-41DC-A7A2-7FE2F4D69E5A}">
  <dimension ref="A1:G242"/>
  <sheetViews>
    <sheetView workbookViewId="0">
      <selection activeCell="K15" sqref="K15"/>
    </sheetView>
  </sheetViews>
  <sheetFormatPr defaultRowHeight="13.8" x14ac:dyDescent="0.25"/>
  <cols>
    <col min="1" max="1" width="28" style="19" bestFit="1" customWidth="1"/>
    <col min="2" max="2" width="14.5546875" style="19" bestFit="1" customWidth="1"/>
    <col min="3" max="3" width="10.109375" style="19" bestFit="1" customWidth="1"/>
    <col min="4" max="4" width="10.109375" style="19" customWidth="1"/>
    <col min="5" max="5" width="9.33203125" style="19" bestFit="1" customWidth="1"/>
    <col min="6" max="6" width="20.6640625" style="19" bestFit="1" customWidth="1"/>
    <col min="7" max="7" width="8.88671875" style="19"/>
    <col min="8" max="8" width="0.5546875" customWidth="1"/>
  </cols>
  <sheetData>
    <row r="1" spans="1:7" ht="18" thickBot="1" x14ac:dyDescent="0.35">
      <c r="A1" s="38" t="s">
        <v>1393</v>
      </c>
    </row>
    <row r="2" spans="1:7" ht="17.399999999999999" x14ac:dyDescent="0.3">
      <c r="A2" s="38" t="s">
        <v>1219</v>
      </c>
      <c r="B2" s="38"/>
      <c r="C2" s="38"/>
      <c r="D2" s="38"/>
      <c r="E2" s="37"/>
      <c r="F2" s="36" t="s">
        <v>1218</v>
      </c>
      <c r="G2" s="35"/>
    </row>
    <row r="3" spans="1:7" x14ac:dyDescent="0.25">
      <c r="A3" s="34" t="s">
        <v>1217</v>
      </c>
      <c r="B3" s="34" t="s">
        <v>1214</v>
      </c>
      <c r="C3" s="34" t="s">
        <v>1216</v>
      </c>
      <c r="D3" s="34" t="s">
        <v>1213</v>
      </c>
      <c r="E3" s="33" t="s">
        <v>1215</v>
      </c>
      <c r="F3" s="32" t="s">
        <v>1214</v>
      </c>
      <c r="G3" s="31" t="s">
        <v>1213</v>
      </c>
    </row>
    <row r="4" spans="1:7" x14ac:dyDescent="0.25">
      <c r="A4" s="24" t="s">
        <v>934</v>
      </c>
      <c r="B4" s="24" t="s">
        <v>1212</v>
      </c>
      <c r="C4" s="24" t="s">
        <v>1211</v>
      </c>
      <c r="D4" s="24"/>
      <c r="E4" s="23" t="s">
        <v>1210</v>
      </c>
      <c r="F4" s="30" t="s">
        <v>1209</v>
      </c>
      <c r="G4" s="29" t="str">
        <f>'[1]Dictionary all data'!$C$2</f>
        <v>ug/mL</v>
      </c>
    </row>
    <row r="5" spans="1:7" x14ac:dyDescent="0.25">
      <c r="A5" s="24" t="s">
        <v>934</v>
      </c>
      <c r="B5" s="24" t="s">
        <v>1208</v>
      </c>
      <c r="C5" s="24" t="s">
        <v>1207</v>
      </c>
      <c r="D5" s="24"/>
      <c r="E5" s="23" t="s">
        <v>1206</v>
      </c>
      <c r="F5" s="30" t="str">
        <f>'[1]Dictionary all data'!B6</f>
        <v>IL18bpx</v>
      </c>
      <c r="G5" s="29" t="str">
        <f>'[1]Dictionary all data'!C6</f>
        <v>pg/mL</v>
      </c>
    </row>
    <row r="6" spans="1:7" x14ac:dyDescent="0.25">
      <c r="A6" s="24" t="s">
        <v>934</v>
      </c>
      <c r="B6" s="24" t="s">
        <v>1205</v>
      </c>
      <c r="C6" s="24" t="s">
        <v>1204</v>
      </c>
      <c r="D6" s="24"/>
      <c r="E6" s="23" t="s">
        <v>1203</v>
      </c>
      <c r="F6" s="30" t="str">
        <f>'[1]Dictionary all data'!B7</f>
        <v>Resistin</v>
      </c>
      <c r="G6" s="29" t="str">
        <f>'[1]Dictionary all data'!C7</f>
        <v>ng/mL</v>
      </c>
    </row>
    <row r="7" spans="1:7" x14ac:dyDescent="0.25">
      <c r="A7" s="24" t="s">
        <v>934</v>
      </c>
      <c r="B7" s="24" t="s">
        <v>1202</v>
      </c>
      <c r="C7" s="24" t="s">
        <v>1201</v>
      </c>
      <c r="D7" s="24"/>
      <c r="E7" s="23" t="s">
        <v>1200</v>
      </c>
      <c r="F7" s="30" t="str">
        <f>'[1]Dictionary all data'!B8</f>
        <v>Leptin</v>
      </c>
      <c r="G7" s="29" t="str">
        <f>'[1]Dictionary all data'!C8</f>
        <v>ng/mL</v>
      </c>
    </row>
    <row r="8" spans="1:7" x14ac:dyDescent="0.25">
      <c r="A8" s="24" t="s">
        <v>934</v>
      </c>
      <c r="B8" s="24" t="s">
        <v>1199</v>
      </c>
      <c r="C8" s="24" t="s">
        <v>1198</v>
      </c>
      <c r="D8" s="24"/>
      <c r="E8" s="23" t="s">
        <v>1197</v>
      </c>
      <c r="F8" s="30" t="str">
        <f>'[1]Dictionary all data'!B9</f>
        <v>Adiponectin</v>
      </c>
      <c r="G8" s="29" t="str">
        <f>'[1]Dictionary all data'!C9</f>
        <v>ug/mL</v>
      </c>
    </row>
    <row r="9" spans="1:7" x14ac:dyDescent="0.25">
      <c r="A9" s="24" t="s">
        <v>934</v>
      </c>
      <c r="B9" s="24" t="s">
        <v>1196</v>
      </c>
      <c r="C9" s="24" t="s">
        <v>1195</v>
      </c>
      <c r="D9" s="24"/>
      <c r="E9" s="23" t="s">
        <v>1194</v>
      </c>
      <c r="F9" s="30" t="str">
        <f>'[1]Dictionary all data'!B10</f>
        <v>AAT</v>
      </c>
      <c r="G9" s="29" t="str">
        <f>'[1]Dictionary all data'!C10</f>
        <v>mg/mL</v>
      </c>
    </row>
    <row r="10" spans="1:7" x14ac:dyDescent="0.25">
      <c r="A10" s="24" t="s">
        <v>934</v>
      </c>
      <c r="B10" s="24" t="s">
        <v>1193</v>
      </c>
      <c r="C10" s="24" t="s">
        <v>1192</v>
      </c>
      <c r="D10" s="24"/>
      <c r="E10" s="23" t="s">
        <v>1191</v>
      </c>
      <c r="F10" s="28" t="s">
        <v>1190</v>
      </c>
      <c r="G10" s="27" t="s">
        <v>1173</v>
      </c>
    </row>
    <row r="11" spans="1:7" x14ac:dyDescent="0.25">
      <c r="A11" s="24" t="s">
        <v>934</v>
      </c>
      <c r="B11" s="24" t="s">
        <v>1189</v>
      </c>
      <c r="C11" s="24" t="s">
        <v>1188</v>
      </c>
      <c r="D11" s="24"/>
      <c r="E11" s="23" t="s">
        <v>1187</v>
      </c>
      <c r="F11" s="28" t="s">
        <v>1186</v>
      </c>
      <c r="G11" s="27" t="s">
        <v>1173</v>
      </c>
    </row>
    <row r="12" spans="1:7" x14ac:dyDescent="0.25">
      <c r="A12" s="24" t="s">
        <v>934</v>
      </c>
      <c r="B12" s="24" t="s">
        <v>1185</v>
      </c>
      <c r="C12" s="24" t="s">
        <v>1184</v>
      </c>
      <c r="D12" s="24"/>
      <c r="E12" s="23" t="s">
        <v>1183</v>
      </c>
      <c r="F12" s="28" t="s">
        <v>1182</v>
      </c>
      <c r="G12" s="27" t="s">
        <v>1173</v>
      </c>
    </row>
    <row r="13" spans="1:7" x14ac:dyDescent="0.25">
      <c r="A13" s="24" t="s">
        <v>934</v>
      </c>
      <c r="B13" s="24" t="s">
        <v>1181</v>
      </c>
      <c r="C13" s="24" t="s">
        <v>1180</v>
      </c>
      <c r="D13" s="24"/>
      <c r="E13" s="23" t="s">
        <v>1179</v>
      </c>
      <c r="F13" s="28" t="s">
        <v>1178</v>
      </c>
      <c r="G13" s="27" t="s">
        <v>1173</v>
      </c>
    </row>
    <row r="14" spans="1:7" ht="14.4" thickBot="1" x14ac:dyDescent="0.3">
      <c r="A14" s="24" t="s">
        <v>934</v>
      </c>
      <c r="B14" s="24" t="s">
        <v>1177</v>
      </c>
      <c r="C14" s="24" t="s">
        <v>1176</v>
      </c>
      <c r="D14" s="24"/>
      <c r="E14" s="23" t="s">
        <v>1175</v>
      </c>
      <c r="F14" s="26" t="s">
        <v>1174</v>
      </c>
      <c r="G14" s="25" t="s">
        <v>1173</v>
      </c>
    </row>
    <row r="15" spans="1:7" x14ac:dyDescent="0.25">
      <c r="A15" s="24" t="s">
        <v>934</v>
      </c>
      <c r="B15" s="24" t="s">
        <v>1172</v>
      </c>
      <c r="C15" s="24" t="s">
        <v>1171</v>
      </c>
      <c r="D15" s="24"/>
      <c r="E15" s="23" t="s">
        <v>1170</v>
      </c>
    </row>
    <row r="16" spans="1:7" x14ac:dyDescent="0.25">
      <c r="A16" s="24" t="s">
        <v>934</v>
      </c>
      <c r="B16" s="24" t="s">
        <v>1169</v>
      </c>
      <c r="C16" s="24" t="s">
        <v>1168</v>
      </c>
      <c r="D16" s="24"/>
      <c r="E16" s="23" t="s">
        <v>1167</v>
      </c>
      <c r="F16"/>
      <c r="G16"/>
    </row>
    <row r="17" spans="1:5" x14ac:dyDescent="0.25">
      <c r="A17" s="24" t="s">
        <v>934</v>
      </c>
      <c r="B17" s="24" t="s">
        <v>1166</v>
      </c>
      <c r="C17" s="24" t="s">
        <v>1165</v>
      </c>
      <c r="D17" s="24"/>
      <c r="E17" s="23" t="s">
        <v>1164</v>
      </c>
    </row>
    <row r="18" spans="1:5" x14ac:dyDescent="0.25">
      <c r="A18" s="24" t="s">
        <v>934</v>
      </c>
      <c r="B18" s="24" t="s">
        <v>1163</v>
      </c>
      <c r="C18" s="24" t="s">
        <v>1162</v>
      </c>
      <c r="D18" s="24"/>
      <c r="E18" s="23" t="s">
        <v>1161</v>
      </c>
    </row>
    <row r="19" spans="1:5" x14ac:dyDescent="0.25">
      <c r="A19" s="24" t="s">
        <v>934</v>
      </c>
      <c r="B19" s="24" t="s">
        <v>1160</v>
      </c>
      <c r="C19" s="24" t="s">
        <v>1159</v>
      </c>
      <c r="D19" s="24"/>
      <c r="E19" s="23" t="s">
        <v>1158</v>
      </c>
    </row>
    <row r="20" spans="1:5" x14ac:dyDescent="0.25">
      <c r="A20" s="24" t="s">
        <v>934</v>
      </c>
      <c r="B20" s="24" t="s">
        <v>1157</v>
      </c>
      <c r="C20" s="24" t="s">
        <v>1156</v>
      </c>
      <c r="D20" s="24"/>
      <c r="E20" s="23" t="s">
        <v>1155</v>
      </c>
    </row>
    <row r="21" spans="1:5" x14ac:dyDescent="0.25">
      <c r="A21" s="24" t="s">
        <v>934</v>
      </c>
      <c r="B21" s="24" t="s">
        <v>1154</v>
      </c>
      <c r="C21" s="24" t="s">
        <v>1153</v>
      </c>
      <c r="D21" s="24"/>
      <c r="E21" s="23" t="s">
        <v>1152</v>
      </c>
    </row>
    <row r="22" spans="1:5" x14ac:dyDescent="0.25">
      <c r="A22" s="24" t="s">
        <v>934</v>
      </c>
      <c r="B22" s="24" t="s">
        <v>1151</v>
      </c>
      <c r="C22" s="24" t="s">
        <v>1150</v>
      </c>
      <c r="D22" s="24"/>
      <c r="E22" s="23" t="s">
        <v>1149</v>
      </c>
    </row>
    <row r="23" spans="1:5" x14ac:dyDescent="0.25">
      <c r="A23" s="24" t="s">
        <v>934</v>
      </c>
      <c r="B23" s="24" t="s">
        <v>1148</v>
      </c>
      <c r="C23" s="24" t="s">
        <v>1147</v>
      </c>
      <c r="D23" s="24"/>
      <c r="E23" s="23" t="s">
        <v>1146</v>
      </c>
    </row>
    <row r="24" spans="1:5" x14ac:dyDescent="0.25">
      <c r="A24" s="24" t="s">
        <v>934</v>
      </c>
      <c r="B24" s="24" t="s">
        <v>1145</v>
      </c>
      <c r="C24" s="24" t="s">
        <v>1144</v>
      </c>
      <c r="D24" s="24"/>
      <c r="E24" s="23" t="s">
        <v>1143</v>
      </c>
    </row>
    <row r="25" spans="1:5" x14ac:dyDescent="0.25">
      <c r="A25" s="24" t="s">
        <v>934</v>
      </c>
      <c r="B25" s="24" t="s">
        <v>1142</v>
      </c>
      <c r="C25" s="24" t="s">
        <v>1141</v>
      </c>
      <c r="D25" s="24"/>
      <c r="E25" s="23" t="s">
        <v>1140</v>
      </c>
    </row>
    <row r="26" spans="1:5" x14ac:dyDescent="0.25">
      <c r="A26" s="24" t="s">
        <v>934</v>
      </c>
      <c r="B26" s="24" t="s">
        <v>514</v>
      </c>
      <c r="C26" s="24" t="s">
        <v>1139</v>
      </c>
      <c r="D26" s="24"/>
      <c r="E26" s="23" t="s">
        <v>1138</v>
      </c>
    </row>
    <row r="27" spans="1:5" x14ac:dyDescent="0.25">
      <c r="A27" s="24" t="s">
        <v>934</v>
      </c>
      <c r="B27" s="24" t="s">
        <v>1137</v>
      </c>
      <c r="C27" s="24" t="s">
        <v>1136</v>
      </c>
      <c r="D27" s="24"/>
      <c r="E27" s="23" t="s">
        <v>1135</v>
      </c>
    </row>
    <row r="28" spans="1:5" x14ac:dyDescent="0.25">
      <c r="A28" s="24" t="s">
        <v>934</v>
      </c>
      <c r="B28" s="24" t="s">
        <v>1134</v>
      </c>
      <c r="C28" s="24" t="s">
        <v>1133</v>
      </c>
      <c r="D28" s="24"/>
      <c r="E28" s="23" t="s">
        <v>1132</v>
      </c>
    </row>
    <row r="29" spans="1:5" x14ac:dyDescent="0.25">
      <c r="A29" s="24" t="s">
        <v>934</v>
      </c>
      <c r="B29" s="24" t="s">
        <v>1131</v>
      </c>
      <c r="C29" s="24" t="s">
        <v>1130</v>
      </c>
      <c r="D29" s="24"/>
      <c r="E29" s="23" t="s">
        <v>1129</v>
      </c>
    </row>
    <row r="30" spans="1:5" x14ac:dyDescent="0.25">
      <c r="A30" s="24" t="s">
        <v>934</v>
      </c>
      <c r="B30" s="24" t="s">
        <v>1128</v>
      </c>
      <c r="C30" s="24" t="s">
        <v>1127</v>
      </c>
      <c r="D30" s="24"/>
      <c r="E30" s="23" t="s">
        <v>1126</v>
      </c>
    </row>
    <row r="31" spans="1:5" x14ac:dyDescent="0.25">
      <c r="A31" s="24" t="s">
        <v>934</v>
      </c>
      <c r="B31" s="24" t="s">
        <v>1125</v>
      </c>
      <c r="C31" s="24" t="s">
        <v>1124</v>
      </c>
      <c r="D31" s="24"/>
      <c r="E31" s="23" t="s">
        <v>1123</v>
      </c>
    </row>
    <row r="32" spans="1:5" x14ac:dyDescent="0.25">
      <c r="A32" s="24" t="s">
        <v>934</v>
      </c>
      <c r="B32" s="24" t="s">
        <v>1122</v>
      </c>
      <c r="C32" s="24" t="s">
        <v>1121</v>
      </c>
      <c r="D32" s="24"/>
      <c r="E32" s="23" t="s">
        <v>1120</v>
      </c>
    </row>
    <row r="33" spans="1:5" x14ac:dyDescent="0.25">
      <c r="A33" s="24" t="s">
        <v>934</v>
      </c>
      <c r="B33" s="24" t="s">
        <v>1119</v>
      </c>
      <c r="C33" s="24" t="s">
        <v>1118</v>
      </c>
      <c r="D33" s="24"/>
      <c r="E33" s="23" t="s">
        <v>1117</v>
      </c>
    </row>
    <row r="34" spans="1:5" x14ac:dyDescent="0.25">
      <c r="A34" s="24" t="s">
        <v>934</v>
      </c>
      <c r="B34" s="24" t="s">
        <v>1116</v>
      </c>
      <c r="C34" s="24" t="s">
        <v>1115</v>
      </c>
      <c r="D34" s="24"/>
      <c r="E34" s="23" t="s">
        <v>1114</v>
      </c>
    </row>
    <row r="35" spans="1:5" x14ac:dyDescent="0.25">
      <c r="A35" s="24" t="s">
        <v>934</v>
      </c>
      <c r="B35" s="24" t="s">
        <v>1113</v>
      </c>
      <c r="C35" s="24" t="s">
        <v>1112</v>
      </c>
      <c r="D35" s="24"/>
      <c r="E35" s="23" t="s">
        <v>1111</v>
      </c>
    </row>
    <row r="36" spans="1:5" x14ac:dyDescent="0.25">
      <c r="A36" s="24" t="s">
        <v>934</v>
      </c>
      <c r="B36" s="24" t="s">
        <v>1110</v>
      </c>
      <c r="C36" s="24" t="s">
        <v>1109</v>
      </c>
      <c r="D36" s="24"/>
      <c r="E36" s="23" t="s">
        <v>1108</v>
      </c>
    </row>
    <row r="37" spans="1:5" x14ac:dyDescent="0.25">
      <c r="A37" s="24" t="s">
        <v>934</v>
      </c>
      <c r="B37" s="24" t="s">
        <v>1107</v>
      </c>
      <c r="C37" s="24" t="s">
        <v>1106</v>
      </c>
      <c r="D37" s="24"/>
      <c r="E37" s="23" t="s">
        <v>1105</v>
      </c>
    </row>
    <row r="38" spans="1:5" x14ac:dyDescent="0.25">
      <c r="A38" s="24" t="s">
        <v>934</v>
      </c>
      <c r="B38" s="24" t="s">
        <v>1104</v>
      </c>
      <c r="C38" s="24" t="s">
        <v>1103</v>
      </c>
      <c r="D38" s="24"/>
      <c r="E38" s="23" t="s">
        <v>1102</v>
      </c>
    </row>
    <row r="39" spans="1:5" x14ac:dyDescent="0.25">
      <c r="A39" s="24" t="s">
        <v>934</v>
      </c>
      <c r="B39" s="24" t="s">
        <v>1101</v>
      </c>
      <c r="C39" s="24" t="s">
        <v>1100</v>
      </c>
      <c r="D39" s="24"/>
      <c r="E39" s="23" t="s">
        <v>1099</v>
      </c>
    </row>
    <row r="40" spans="1:5" x14ac:dyDescent="0.25">
      <c r="A40" s="24" t="s">
        <v>934</v>
      </c>
      <c r="B40" s="24" t="s">
        <v>1098</v>
      </c>
      <c r="C40" s="24" t="s">
        <v>1097</v>
      </c>
      <c r="D40" s="24"/>
      <c r="E40" s="23" t="s">
        <v>1096</v>
      </c>
    </row>
    <row r="41" spans="1:5" x14ac:dyDescent="0.25">
      <c r="A41" s="24" t="s">
        <v>934</v>
      </c>
      <c r="B41" s="24" t="s">
        <v>1095</v>
      </c>
      <c r="C41" s="24" t="s">
        <v>1094</v>
      </c>
      <c r="D41" s="24"/>
      <c r="E41" s="23" t="s">
        <v>1093</v>
      </c>
    </row>
    <row r="42" spans="1:5" x14ac:dyDescent="0.25">
      <c r="A42" s="24" t="s">
        <v>934</v>
      </c>
      <c r="B42" s="24" t="s">
        <v>1092</v>
      </c>
      <c r="C42" s="24" t="s">
        <v>1091</v>
      </c>
      <c r="D42" s="24"/>
      <c r="E42" s="23" t="s">
        <v>1090</v>
      </c>
    </row>
    <row r="43" spans="1:5" x14ac:dyDescent="0.25">
      <c r="A43" s="24" t="s">
        <v>934</v>
      </c>
      <c r="B43" s="24" t="s">
        <v>1089</v>
      </c>
      <c r="C43" s="24" t="s">
        <v>1088</v>
      </c>
      <c r="D43" s="24"/>
      <c r="E43" s="23" t="s">
        <v>1087</v>
      </c>
    </row>
    <row r="44" spans="1:5" x14ac:dyDescent="0.25">
      <c r="A44" s="24" t="s">
        <v>934</v>
      </c>
      <c r="B44" s="24" t="s">
        <v>1086</v>
      </c>
      <c r="C44" s="24" t="s">
        <v>1085</v>
      </c>
      <c r="D44" s="24"/>
      <c r="E44" s="23" t="s">
        <v>1084</v>
      </c>
    </row>
    <row r="45" spans="1:5" x14ac:dyDescent="0.25">
      <c r="A45" s="24" t="s">
        <v>934</v>
      </c>
      <c r="B45" s="24" t="s">
        <v>1083</v>
      </c>
      <c r="C45" s="24" t="s">
        <v>1082</v>
      </c>
      <c r="D45" s="24"/>
      <c r="E45" s="23" t="s">
        <v>1081</v>
      </c>
    </row>
    <row r="46" spans="1:5" x14ac:dyDescent="0.25">
      <c r="A46" s="24" t="s">
        <v>934</v>
      </c>
      <c r="B46" s="24" t="s">
        <v>1080</v>
      </c>
      <c r="C46" s="24" t="s">
        <v>1079</v>
      </c>
      <c r="D46" s="24"/>
      <c r="E46" s="23" t="s">
        <v>1078</v>
      </c>
    </row>
    <row r="47" spans="1:5" x14ac:dyDescent="0.25">
      <c r="A47" s="24" t="s">
        <v>934</v>
      </c>
      <c r="B47" s="24" t="s">
        <v>1077</v>
      </c>
      <c r="C47" s="24" t="s">
        <v>1076</v>
      </c>
      <c r="D47" s="24"/>
      <c r="E47" s="23" t="s">
        <v>1075</v>
      </c>
    </row>
    <row r="48" spans="1:5" x14ac:dyDescent="0.25">
      <c r="A48" s="24" t="s">
        <v>934</v>
      </c>
      <c r="B48" s="24" t="s">
        <v>1074</v>
      </c>
      <c r="C48" s="24" t="s">
        <v>1073</v>
      </c>
      <c r="D48" s="24"/>
      <c r="E48" s="23" t="s">
        <v>1072</v>
      </c>
    </row>
    <row r="49" spans="1:5" x14ac:dyDescent="0.25">
      <c r="A49" s="24" t="s">
        <v>934</v>
      </c>
      <c r="B49" s="24" t="s">
        <v>1071</v>
      </c>
      <c r="C49" s="24" t="s">
        <v>1070</v>
      </c>
      <c r="D49" s="24"/>
      <c r="E49" s="23" t="s">
        <v>1069</v>
      </c>
    </row>
    <row r="50" spans="1:5" x14ac:dyDescent="0.25">
      <c r="A50" s="24" t="s">
        <v>934</v>
      </c>
      <c r="B50" s="24" t="s">
        <v>1068</v>
      </c>
      <c r="C50" s="24" t="s">
        <v>1067</v>
      </c>
      <c r="D50" s="24"/>
      <c r="E50" s="23" t="s">
        <v>1066</v>
      </c>
    </row>
    <row r="51" spans="1:5" x14ac:dyDescent="0.25">
      <c r="A51" s="24" t="s">
        <v>934</v>
      </c>
      <c r="B51" s="24" t="s">
        <v>1065</v>
      </c>
      <c r="C51" s="24" t="s">
        <v>1064</v>
      </c>
      <c r="D51" s="24"/>
      <c r="E51" s="23" t="s">
        <v>1063</v>
      </c>
    </row>
    <row r="52" spans="1:5" x14ac:dyDescent="0.25">
      <c r="A52" s="24" t="s">
        <v>934</v>
      </c>
      <c r="B52" s="24" t="s">
        <v>1062</v>
      </c>
      <c r="C52" s="24" t="s">
        <v>1061</v>
      </c>
      <c r="D52" s="24"/>
      <c r="E52" s="23" t="s">
        <v>1060</v>
      </c>
    </row>
    <row r="53" spans="1:5" x14ac:dyDescent="0.25">
      <c r="A53" s="24" t="s">
        <v>934</v>
      </c>
      <c r="B53" s="24" t="s">
        <v>1059</v>
      </c>
      <c r="C53" s="24" t="s">
        <v>1058</v>
      </c>
      <c r="D53" s="24"/>
      <c r="E53" s="23" t="s">
        <v>1057</v>
      </c>
    </row>
    <row r="54" spans="1:5" x14ac:dyDescent="0.25">
      <c r="A54" s="24" t="s">
        <v>934</v>
      </c>
      <c r="B54" s="24" t="s">
        <v>1056</v>
      </c>
      <c r="C54" s="24" t="s">
        <v>1055</v>
      </c>
      <c r="D54" s="24"/>
      <c r="E54" s="23" t="s">
        <v>1054</v>
      </c>
    </row>
    <row r="55" spans="1:5" x14ac:dyDescent="0.25">
      <c r="A55" s="24" t="s">
        <v>934</v>
      </c>
      <c r="B55" s="24" t="s">
        <v>1053</v>
      </c>
      <c r="C55" s="24" t="s">
        <v>1052</v>
      </c>
      <c r="D55" s="24"/>
      <c r="E55" s="23" t="s">
        <v>1051</v>
      </c>
    </row>
    <row r="56" spans="1:5" x14ac:dyDescent="0.25">
      <c r="A56" s="24" t="s">
        <v>934</v>
      </c>
      <c r="B56" s="24" t="s">
        <v>1050</v>
      </c>
      <c r="C56" s="24" t="s">
        <v>1049</v>
      </c>
      <c r="D56" s="24"/>
      <c r="E56" s="23" t="s">
        <v>1048</v>
      </c>
    </row>
    <row r="57" spans="1:5" x14ac:dyDescent="0.25">
      <c r="A57" s="24" t="s">
        <v>934</v>
      </c>
      <c r="B57" s="24" t="s">
        <v>1047</v>
      </c>
      <c r="C57" s="24" t="s">
        <v>1046</v>
      </c>
      <c r="D57" s="24"/>
      <c r="E57" s="23" t="s">
        <v>1045</v>
      </c>
    </row>
    <row r="58" spans="1:5" x14ac:dyDescent="0.25">
      <c r="A58" s="24" t="s">
        <v>934</v>
      </c>
      <c r="B58" s="24" t="s">
        <v>1044</v>
      </c>
      <c r="C58" s="24" t="s">
        <v>1043</v>
      </c>
      <c r="D58" s="24"/>
      <c r="E58" s="23" t="s">
        <v>1042</v>
      </c>
    </row>
    <row r="59" spans="1:5" x14ac:dyDescent="0.25">
      <c r="A59" s="24" t="s">
        <v>934</v>
      </c>
      <c r="B59" s="24" t="s">
        <v>1041</v>
      </c>
      <c r="C59" s="24" t="s">
        <v>1040</v>
      </c>
      <c r="D59" s="24"/>
      <c r="E59" s="23" t="s">
        <v>1039</v>
      </c>
    </row>
    <row r="60" spans="1:5" x14ac:dyDescent="0.25">
      <c r="A60" s="24" t="s">
        <v>934</v>
      </c>
      <c r="B60" s="24" t="s">
        <v>1038</v>
      </c>
      <c r="C60" s="24" t="s">
        <v>1037</v>
      </c>
      <c r="D60" s="24"/>
      <c r="E60" s="23" t="s">
        <v>1036</v>
      </c>
    </row>
    <row r="61" spans="1:5" x14ac:dyDescent="0.25">
      <c r="A61" s="24" t="s">
        <v>934</v>
      </c>
      <c r="B61" s="24" t="s">
        <v>1035</v>
      </c>
      <c r="C61" s="24" t="s">
        <v>1034</v>
      </c>
      <c r="D61" s="24"/>
      <c r="E61" s="23" t="s">
        <v>1033</v>
      </c>
    </row>
    <row r="62" spans="1:5" x14ac:dyDescent="0.25">
      <c r="A62" s="24" t="s">
        <v>934</v>
      </c>
      <c r="B62" s="24" t="s">
        <v>1032</v>
      </c>
      <c r="C62" s="24" t="s">
        <v>1031</v>
      </c>
      <c r="D62" s="24"/>
      <c r="E62" s="23" t="s">
        <v>1030</v>
      </c>
    </row>
    <row r="63" spans="1:5" x14ac:dyDescent="0.25">
      <c r="A63" s="24" t="s">
        <v>934</v>
      </c>
      <c r="B63" s="24" t="s">
        <v>1029</v>
      </c>
      <c r="C63" s="24" t="s">
        <v>1028</v>
      </c>
      <c r="D63" s="24"/>
      <c r="E63" s="23" t="s">
        <v>1027</v>
      </c>
    </row>
    <row r="64" spans="1:5" x14ac:dyDescent="0.25">
      <c r="A64" s="24" t="s">
        <v>934</v>
      </c>
      <c r="B64" s="24" t="s">
        <v>1026</v>
      </c>
      <c r="C64" s="24" t="s">
        <v>1025</v>
      </c>
      <c r="D64" s="24"/>
      <c r="E64" s="23" t="s">
        <v>1024</v>
      </c>
    </row>
    <row r="65" spans="1:5" x14ac:dyDescent="0.25">
      <c r="A65" s="24" t="s">
        <v>934</v>
      </c>
      <c r="B65" s="24" t="s">
        <v>1023</v>
      </c>
      <c r="C65" s="24" t="s">
        <v>1022</v>
      </c>
      <c r="D65" s="24"/>
      <c r="E65" s="23" t="s">
        <v>1021</v>
      </c>
    </row>
    <row r="66" spans="1:5" x14ac:dyDescent="0.25">
      <c r="A66" s="24" t="s">
        <v>934</v>
      </c>
      <c r="B66" s="24" t="s">
        <v>1020</v>
      </c>
      <c r="C66" s="24" t="s">
        <v>1019</v>
      </c>
      <c r="D66" s="24"/>
      <c r="E66" s="23" t="s">
        <v>1018</v>
      </c>
    </row>
    <row r="67" spans="1:5" x14ac:dyDescent="0.25">
      <c r="A67" s="24" t="s">
        <v>934</v>
      </c>
      <c r="B67" s="24" t="s">
        <v>1017</v>
      </c>
      <c r="C67" s="24" t="s">
        <v>1016</v>
      </c>
      <c r="D67" s="24"/>
      <c r="E67" s="23" t="s">
        <v>1015</v>
      </c>
    </row>
    <row r="68" spans="1:5" x14ac:dyDescent="0.25">
      <c r="A68" s="24" t="s">
        <v>934</v>
      </c>
      <c r="B68" s="24" t="s">
        <v>1014</v>
      </c>
      <c r="C68" s="24" t="s">
        <v>1013</v>
      </c>
      <c r="D68" s="24"/>
      <c r="E68" s="23" t="s">
        <v>1012</v>
      </c>
    </row>
    <row r="69" spans="1:5" x14ac:dyDescent="0.25">
      <c r="A69" s="24" t="s">
        <v>934</v>
      </c>
      <c r="B69" s="24" t="s">
        <v>1011</v>
      </c>
      <c r="C69" s="24" t="s">
        <v>1010</v>
      </c>
      <c r="D69" s="24"/>
      <c r="E69" s="23" t="s">
        <v>1009</v>
      </c>
    </row>
    <row r="70" spans="1:5" x14ac:dyDescent="0.25">
      <c r="A70" s="24" t="s">
        <v>934</v>
      </c>
      <c r="B70" s="24" t="s">
        <v>1008</v>
      </c>
      <c r="C70" s="24" t="s">
        <v>1007</v>
      </c>
      <c r="D70" s="24"/>
      <c r="E70" s="23" t="s">
        <v>1006</v>
      </c>
    </row>
    <row r="71" spans="1:5" x14ac:dyDescent="0.25">
      <c r="A71" s="24" t="s">
        <v>934</v>
      </c>
      <c r="B71" s="24" t="s">
        <v>1005</v>
      </c>
      <c r="C71" s="24" t="s">
        <v>1004</v>
      </c>
      <c r="D71" s="24"/>
      <c r="E71" s="23" t="s">
        <v>1003</v>
      </c>
    </row>
    <row r="72" spans="1:5" x14ac:dyDescent="0.25">
      <c r="A72" s="24" t="s">
        <v>934</v>
      </c>
      <c r="B72" s="24" t="s">
        <v>1002</v>
      </c>
      <c r="C72" s="24" t="s">
        <v>1001</v>
      </c>
      <c r="D72" s="24"/>
      <c r="E72" s="23" t="s">
        <v>1000</v>
      </c>
    </row>
    <row r="73" spans="1:5" x14ac:dyDescent="0.25">
      <c r="A73" s="24" t="s">
        <v>934</v>
      </c>
      <c r="B73" s="24" t="s">
        <v>999</v>
      </c>
      <c r="C73" s="24" t="s">
        <v>998</v>
      </c>
      <c r="D73" s="24"/>
      <c r="E73" s="23" t="s">
        <v>997</v>
      </c>
    </row>
    <row r="74" spans="1:5" x14ac:dyDescent="0.25">
      <c r="A74" s="24" t="s">
        <v>934</v>
      </c>
      <c r="B74" s="24" t="s">
        <v>996</v>
      </c>
      <c r="C74" s="24" t="s">
        <v>995</v>
      </c>
      <c r="D74" s="24"/>
      <c r="E74" s="23" t="s">
        <v>994</v>
      </c>
    </row>
    <row r="75" spans="1:5" x14ac:dyDescent="0.25">
      <c r="A75" s="24" t="s">
        <v>934</v>
      </c>
      <c r="B75" s="24" t="s">
        <v>993</v>
      </c>
      <c r="C75" s="24" t="s">
        <v>992</v>
      </c>
      <c r="D75" s="24"/>
      <c r="E75" s="23" t="s">
        <v>991</v>
      </c>
    </row>
    <row r="76" spans="1:5" x14ac:dyDescent="0.25">
      <c r="A76" s="24" t="s">
        <v>934</v>
      </c>
      <c r="B76" s="24" t="s">
        <v>990</v>
      </c>
      <c r="C76" s="24" t="s">
        <v>989</v>
      </c>
      <c r="D76" s="24"/>
      <c r="E76" s="23" t="s">
        <v>988</v>
      </c>
    </row>
    <row r="77" spans="1:5" x14ac:dyDescent="0.25">
      <c r="A77" s="24" t="s">
        <v>934</v>
      </c>
      <c r="B77" s="24" t="s">
        <v>987</v>
      </c>
      <c r="C77" s="24" t="s">
        <v>986</v>
      </c>
      <c r="D77" s="24"/>
      <c r="E77" s="23" t="s">
        <v>985</v>
      </c>
    </row>
    <row r="78" spans="1:5" x14ac:dyDescent="0.25">
      <c r="A78" s="24" t="s">
        <v>934</v>
      </c>
      <c r="B78" s="24" t="s">
        <v>984</v>
      </c>
      <c r="C78" s="24" t="s">
        <v>983</v>
      </c>
      <c r="D78" s="24"/>
      <c r="E78" s="23" t="s">
        <v>982</v>
      </c>
    </row>
    <row r="79" spans="1:5" x14ac:dyDescent="0.25">
      <c r="A79" s="24" t="s">
        <v>934</v>
      </c>
      <c r="B79" s="24" t="s">
        <v>981</v>
      </c>
      <c r="C79" s="24" t="s">
        <v>980</v>
      </c>
      <c r="D79" s="24"/>
      <c r="E79" s="23" t="s">
        <v>979</v>
      </c>
    </row>
    <row r="80" spans="1:5" x14ac:dyDescent="0.25">
      <c r="A80" s="24" t="s">
        <v>934</v>
      </c>
      <c r="B80" s="24" t="s">
        <v>978</v>
      </c>
      <c r="C80" s="24" t="s">
        <v>977</v>
      </c>
      <c r="D80" s="24"/>
      <c r="E80" s="23" t="s">
        <v>976</v>
      </c>
    </row>
    <row r="81" spans="1:5" x14ac:dyDescent="0.25">
      <c r="A81" s="24" t="s">
        <v>934</v>
      </c>
      <c r="B81" s="24" t="s">
        <v>246</v>
      </c>
      <c r="C81" s="24" t="s">
        <v>975</v>
      </c>
      <c r="D81" s="24"/>
      <c r="E81" s="23" t="s">
        <v>974</v>
      </c>
    </row>
    <row r="82" spans="1:5" x14ac:dyDescent="0.25">
      <c r="A82" s="24" t="s">
        <v>934</v>
      </c>
      <c r="B82" s="24" t="s">
        <v>973</v>
      </c>
      <c r="C82" s="24" t="s">
        <v>972</v>
      </c>
      <c r="D82" s="24"/>
      <c r="E82" s="23" t="s">
        <v>971</v>
      </c>
    </row>
    <row r="83" spans="1:5" x14ac:dyDescent="0.25">
      <c r="A83" s="24" t="s">
        <v>934</v>
      </c>
      <c r="B83" s="24" t="s">
        <v>970</v>
      </c>
      <c r="C83" s="24" t="s">
        <v>969</v>
      </c>
      <c r="D83" s="24"/>
      <c r="E83" s="23" t="s">
        <v>968</v>
      </c>
    </row>
    <row r="84" spans="1:5" x14ac:dyDescent="0.25">
      <c r="A84" s="24" t="s">
        <v>934</v>
      </c>
      <c r="B84" s="24" t="s">
        <v>967</v>
      </c>
      <c r="C84" s="24" t="s">
        <v>966</v>
      </c>
      <c r="D84" s="24"/>
      <c r="E84" s="23" t="s">
        <v>965</v>
      </c>
    </row>
    <row r="85" spans="1:5" x14ac:dyDescent="0.25">
      <c r="A85" s="24" t="s">
        <v>934</v>
      </c>
      <c r="B85" s="24" t="s">
        <v>964</v>
      </c>
      <c r="C85" s="24" t="s">
        <v>963</v>
      </c>
      <c r="D85" s="24"/>
      <c r="E85" s="23" t="s">
        <v>962</v>
      </c>
    </row>
    <row r="86" spans="1:5" x14ac:dyDescent="0.25">
      <c r="A86" s="24" t="s">
        <v>934</v>
      </c>
      <c r="B86" s="24" t="s">
        <v>961</v>
      </c>
      <c r="C86" s="24" t="s">
        <v>960</v>
      </c>
      <c r="D86" s="24"/>
      <c r="E86" s="23" t="s">
        <v>959</v>
      </c>
    </row>
    <row r="87" spans="1:5" x14ac:dyDescent="0.25">
      <c r="A87" s="24" t="s">
        <v>934</v>
      </c>
      <c r="B87" s="24" t="s">
        <v>958</v>
      </c>
      <c r="C87" s="24" t="s">
        <v>957</v>
      </c>
      <c r="D87" s="24"/>
      <c r="E87" s="23" t="s">
        <v>956</v>
      </c>
    </row>
    <row r="88" spans="1:5" x14ac:dyDescent="0.25">
      <c r="A88" s="24" t="s">
        <v>934</v>
      </c>
      <c r="B88" s="24" t="s">
        <v>955</v>
      </c>
      <c r="C88" s="24" t="s">
        <v>954</v>
      </c>
      <c r="D88" s="24"/>
      <c r="E88" s="23" t="s">
        <v>953</v>
      </c>
    </row>
    <row r="89" spans="1:5" x14ac:dyDescent="0.25">
      <c r="A89" s="24" t="s">
        <v>934</v>
      </c>
      <c r="B89" s="24" t="s">
        <v>952</v>
      </c>
      <c r="C89" s="24" t="s">
        <v>951</v>
      </c>
      <c r="D89" s="24"/>
      <c r="E89" s="23" t="s">
        <v>950</v>
      </c>
    </row>
    <row r="90" spans="1:5" x14ac:dyDescent="0.25">
      <c r="A90" s="24" t="s">
        <v>934</v>
      </c>
      <c r="B90" s="24" t="s">
        <v>949</v>
      </c>
      <c r="C90" s="24" t="s">
        <v>948</v>
      </c>
      <c r="D90" s="24"/>
      <c r="E90" s="23" t="s">
        <v>947</v>
      </c>
    </row>
    <row r="91" spans="1:5" x14ac:dyDescent="0.25">
      <c r="A91" s="24" t="s">
        <v>934</v>
      </c>
      <c r="B91" s="24" t="s">
        <v>946</v>
      </c>
      <c r="C91" s="24" t="s">
        <v>945</v>
      </c>
      <c r="D91" s="24"/>
      <c r="E91" s="23" t="s">
        <v>944</v>
      </c>
    </row>
    <row r="92" spans="1:5" x14ac:dyDescent="0.25">
      <c r="A92" s="24" t="s">
        <v>934</v>
      </c>
      <c r="B92" s="24" t="s">
        <v>943</v>
      </c>
      <c r="C92" s="24" t="s">
        <v>942</v>
      </c>
      <c r="D92" s="24"/>
      <c r="E92" s="23" t="s">
        <v>941</v>
      </c>
    </row>
    <row r="93" spans="1:5" x14ac:dyDescent="0.25">
      <c r="A93" s="24" t="s">
        <v>934</v>
      </c>
      <c r="B93" s="24" t="s">
        <v>940</v>
      </c>
      <c r="C93" s="24" t="s">
        <v>939</v>
      </c>
      <c r="D93" s="24"/>
      <c r="E93" s="23" t="s">
        <v>938</v>
      </c>
    </row>
    <row r="94" spans="1:5" x14ac:dyDescent="0.25">
      <c r="A94" s="24" t="s">
        <v>934</v>
      </c>
      <c r="B94" s="24" t="s">
        <v>937</v>
      </c>
      <c r="C94" s="24" t="s">
        <v>936</v>
      </c>
      <c r="D94" s="24"/>
      <c r="E94" s="23" t="s">
        <v>935</v>
      </c>
    </row>
    <row r="95" spans="1:5" ht="14.4" thickBot="1" x14ac:dyDescent="0.3">
      <c r="A95" s="22" t="s">
        <v>934</v>
      </c>
      <c r="B95" s="22" t="s">
        <v>188</v>
      </c>
      <c r="C95" s="22" t="s">
        <v>933</v>
      </c>
      <c r="D95" s="22"/>
      <c r="E95" s="21" t="s">
        <v>932</v>
      </c>
    </row>
    <row r="242" spans="1:7" x14ac:dyDescent="0.25">
      <c r="A242" s="20"/>
      <c r="B242" s="20"/>
      <c r="C242" s="20"/>
      <c r="D242" s="20"/>
      <c r="E242" s="20"/>
      <c r="F242" s="20"/>
      <c r="G242" s="20"/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1CA0F-0D31-44DE-A960-014F138DCD6A}">
  <dimension ref="A1:AD911"/>
  <sheetViews>
    <sheetView workbookViewId="0">
      <selection activeCell="G15" sqref="G15"/>
    </sheetView>
  </sheetViews>
  <sheetFormatPr defaultColWidth="13" defaultRowHeight="13.8" x14ac:dyDescent="0.25"/>
  <cols>
    <col min="1" max="1" width="21.44140625" style="41" customWidth="1"/>
    <col min="2" max="2" width="34.5546875" style="1" bestFit="1" customWidth="1"/>
    <col min="3" max="3" width="3.88671875" style="40" bestFit="1" customWidth="1"/>
    <col min="4" max="4" width="3.88671875" style="1" bestFit="1" customWidth="1"/>
    <col min="5" max="6" width="6.6640625" style="1" bestFit="1" customWidth="1"/>
    <col min="7" max="7" width="6.6640625" style="39" bestFit="1" customWidth="1"/>
    <col min="8" max="8" width="12.44140625" style="1" bestFit="1" customWidth="1"/>
    <col min="9" max="11" width="6.6640625" style="1" bestFit="1" customWidth="1"/>
    <col min="12" max="12" width="9.33203125" style="1" bestFit="1" customWidth="1"/>
    <col min="13" max="15" width="6.6640625" style="1" bestFit="1" customWidth="1"/>
    <col min="16" max="16" width="12.44140625" style="1" bestFit="1" customWidth="1"/>
    <col min="17" max="19" width="13.109375" style="1" customWidth="1"/>
    <col min="20" max="22" width="11.88671875" style="1" customWidth="1"/>
    <col min="23" max="25" width="7.44140625" style="1" bestFit="1" customWidth="1"/>
    <col min="26" max="26" width="13.6640625" style="1" bestFit="1" customWidth="1"/>
    <col min="27" max="27" width="6.6640625" style="1" bestFit="1" customWidth="1"/>
    <col min="28" max="28" width="34.5546875" style="1" bestFit="1" customWidth="1"/>
    <col min="29" max="29" width="113.109375" style="1" bestFit="1" customWidth="1"/>
    <col min="30" max="30" width="93.6640625" style="1" bestFit="1" customWidth="1"/>
    <col min="31" max="16384" width="13" style="1"/>
  </cols>
  <sheetData>
    <row r="1" spans="1:30" ht="15.6" x14ac:dyDescent="0.3">
      <c r="A1" s="82" t="s">
        <v>1394</v>
      </c>
      <c r="D1" s="40"/>
      <c r="G1" s="1"/>
      <c r="H1" s="39"/>
    </row>
    <row r="2" spans="1:30" s="53" customFormat="1" ht="14.4" thickBot="1" x14ac:dyDescent="0.3">
      <c r="A2" s="133" t="s">
        <v>1361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1" t="s">
        <v>1360</v>
      </c>
      <c r="R2" s="131"/>
      <c r="S2" s="131"/>
      <c r="T2" s="130" t="s">
        <v>1359</v>
      </c>
      <c r="U2" s="130"/>
      <c r="V2" s="130"/>
      <c r="W2" s="132" t="s">
        <v>1358</v>
      </c>
      <c r="X2" s="132"/>
      <c r="Y2" s="132"/>
      <c r="Z2" s="132"/>
      <c r="AA2" s="132"/>
      <c r="AB2" s="132"/>
      <c r="AC2" s="81"/>
      <c r="AD2" s="71"/>
    </row>
    <row r="3" spans="1:30" s="53" customFormat="1" ht="75" x14ac:dyDescent="0.25">
      <c r="A3" s="80" t="s">
        <v>1357</v>
      </c>
      <c r="B3" s="75" t="s">
        <v>1335</v>
      </c>
      <c r="C3" s="79" t="s">
        <v>1356</v>
      </c>
      <c r="D3" s="79" t="s">
        <v>1355</v>
      </c>
      <c r="E3" s="77" t="s">
        <v>1354</v>
      </c>
      <c r="F3" s="77" t="s">
        <v>1353</v>
      </c>
      <c r="G3" s="77" t="s">
        <v>1352</v>
      </c>
      <c r="H3" s="78" t="s">
        <v>1351</v>
      </c>
      <c r="I3" s="77" t="s">
        <v>1350</v>
      </c>
      <c r="J3" s="77" t="s">
        <v>1349</v>
      </c>
      <c r="K3" s="77" t="s">
        <v>1348</v>
      </c>
      <c r="L3" s="76" t="s">
        <v>1347</v>
      </c>
      <c r="M3" s="75" t="s">
        <v>1346</v>
      </c>
      <c r="N3" s="75" t="s">
        <v>1345</v>
      </c>
      <c r="O3" s="75" t="s">
        <v>1344</v>
      </c>
      <c r="P3" s="75" t="s">
        <v>1343</v>
      </c>
      <c r="Q3" s="74" t="s">
        <v>1342</v>
      </c>
      <c r="R3" s="74" t="s">
        <v>1341</v>
      </c>
      <c r="S3" s="74" t="s">
        <v>1340</v>
      </c>
      <c r="T3" s="73" t="s">
        <v>1342</v>
      </c>
      <c r="U3" s="73" t="s">
        <v>1341</v>
      </c>
      <c r="V3" s="73" t="s">
        <v>1340</v>
      </c>
      <c r="W3" s="72" t="s">
        <v>1339</v>
      </c>
      <c r="X3" s="72" t="s">
        <v>1338</v>
      </c>
      <c r="Y3" s="72" t="s">
        <v>1337</v>
      </c>
      <c r="Z3" s="72" t="s">
        <v>5</v>
      </c>
      <c r="AA3" s="72" t="s">
        <v>1336</v>
      </c>
      <c r="AB3" s="72" t="s">
        <v>1335</v>
      </c>
      <c r="AC3" s="71" t="s">
        <v>1334</v>
      </c>
      <c r="AD3" s="71" t="s">
        <v>1333</v>
      </c>
    </row>
    <row r="4" spans="1:30" s="43" customFormat="1" x14ac:dyDescent="0.25">
      <c r="A4" s="46" t="s">
        <v>1332</v>
      </c>
      <c r="B4" s="43" t="s">
        <v>507</v>
      </c>
      <c r="C4" s="48" t="s">
        <v>1225</v>
      </c>
      <c r="D4" s="48" t="s">
        <v>1232</v>
      </c>
      <c r="E4" s="52">
        <v>1.145</v>
      </c>
      <c r="F4" s="52">
        <v>1.06</v>
      </c>
      <c r="G4" s="52">
        <v>1.236</v>
      </c>
      <c r="H4" s="43">
        <v>6.0059999999999996E-4</v>
      </c>
      <c r="I4" s="49">
        <v>1.165</v>
      </c>
      <c r="J4" s="49">
        <v>0.996</v>
      </c>
      <c r="K4" s="49">
        <v>1.3620000000000001</v>
      </c>
      <c r="L4" s="51">
        <v>5.6390000000000003E-2</v>
      </c>
      <c r="M4" s="49">
        <v>1.149</v>
      </c>
      <c r="N4" s="49">
        <v>1.0720000000000001</v>
      </c>
      <c r="O4" s="47">
        <v>1.2310000000000001</v>
      </c>
      <c r="P4" s="69">
        <v>7.9900000000000004E-5</v>
      </c>
      <c r="Q4" s="49">
        <v>1.07</v>
      </c>
      <c r="R4" s="49">
        <v>0.96</v>
      </c>
      <c r="S4" s="49">
        <v>1.2</v>
      </c>
      <c r="T4" s="60">
        <v>1.1195333913949619</v>
      </c>
      <c r="U4" s="60">
        <v>0.96299542487108991</v>
      </c>
      <c r="V4" s="60">
        <v>1.3023807599728539</v>
      </c>
      <c r="W4" s="47">
        <v>1.1259999999999999</v>
      </c>
      <c r="X4" s="47">
        <v>1.0660000000000001</v>
      </c>
      <c r="Y4" s="47">
        <v>1.1890000000000001</v>
      </c>
      <c r="Z4" s="69">
        <v>2.19E-5</v>
      </c>
      <c r="AA4" s="47">
        <v>0.76</v>
      </c>
      <c r="AB4" s="43" t="s">
        <v>507</v>
      </c>
      <c r="AC4" s="43" t="s">
        <v>1316</v>
      </c>
      <c r="AD4" s="43" t="s">
        <v>1307</v>
      </c>
    </row>
    <row r="5" spans="1:30" s="43" customFormat="1" x14ac:dyDescent="0.25">
      <c r="A5" s="58" t="s">
        <v>1331</v>
      </c>
      <c r="B5" s="43" t="s">
        <v>507</v>
      </c>
      <c r="C5" s="54" t="s">
        <v>1225</v>
      </c>
      <c r="D5" s="54" t="s">
        <v>1228</v>
      </c>
      <c r="E5" s="57">
        <v>1.1319999999999999</v>
      </c>
      <c r="F5" s="57">
        <v>1.05</v>
      </c>
      <c r="G5" s="57">
        <v>1.222</v>
      </c>
      <c r="H5" s="53">
        <v>1.3159999999999999E-3</v>
      </c>
      <c r="I5" s="55">
        <v>1.1859999999999999</v>
      </c>
      <c r="J5" s="55">
        <v>1.0149999999999999</v>
      </c>
      <c r="K5" s="55">
        <v>1.3859999999999999</v>
      </c>
      <c r="L5" s="56">
        <v>3.193E-2</v>
      </c>
      <c r="M5" s="55">
        <v>1.1419999999999999</v>
      </c>
      <c r="N5" s="55">
        <v>1.0669999999999999</v>
      </c>
      <c r="O5" s="55">
        <v>1.2230000000000001</v>
      </c>
      <c r="P5" s="54">
        <v>1.3349999999999999E-4</v>
      </c>
      <c r="Q5" s="49">
        <v>1.06</v>
      </c>
      <c r="R5" s="49">
        <v>0.95</v>
      </c>
      <c r="S5" s="49">
        <v>1.19</v>
      </c>
      <c r="T5" s="60">
        <v>1.1200000000000001</v>
      </c>
      <c r="U5" s="60">
        <v>0.96</v>
      </c>
      <c r="V5" s="60">
        <v>1.3</v>
      </c>
      <c r="W5" s="47">
        <v>1.1200000000000001</v>
      </c>
      <c r="X5" s="47">
        <v>1.06</v>
      </c>
      <c r="Y5" s="47">
        <v>1.1819999999999999</v>
      </c>
      <c r="Z5" s="69">
        <v>4.7700000000000001E-5</v>
      </c>
      <c r="AA5" s="47">
        <v>0.67900000000000005</v>
      </c>
      <c r="AB5" s="43" t="s">
        <v>507</v>
      </c>
      <c r="AC5" s="53" t="s">
        <v>1330</v>
      </c>
      <c r="AD5" s="53" t="s">
        <v>1307</v>
      </c>
    </row>
    <row r="6" spans="1:30" s="43" customFormat="1" x14ac:dyDescent="0.25">
      <c r="A6" s="58" t="s">
        <v>1329</v>
      </c>
      <c r="B6" s="43" t="s">
        <v>507</v>
      </c>
      <c r="C6" s="54" t="s">
        <v>1228</v>
      </c>
      <c r="D6" s="54" t="s">
        <v>1224</v>
      </c>
      <c r="E6" s="57">
        <v>1.1399999999999999</v>
      </c>
      <c r="F6" s="57">
        <v>1.056</v>
      </c>
      <c r="G6" s="57">
        <v>1.2310000000000001</v>
      </c>
      <c r="H6" s="53">
        <v>8.384E-4</v>
      </c>
      <c r="I6" s="55">
        <v>1.1859999999999999</v>
      </c>
      <c r="J6" s="55">
        <v>1.0149999999999999</v>
      </c>
      <c r="K6" s="55">
        <v>1.3859999999999999</v>
      </c>
      <c r="L6" s="56">
        <v>3.193E-2</v>
      </c>
      <c r="M6" s="55">
        <v>1.149</v>
      </c>
      <c r="N6" s="55">
        <v>1.0720000000000001</v>
      </c>
      <c r="O6" s="55">
        <v>1.2310000000000001</v>
      </c>
      <c r="P6" s="70">
        <v>7.7100000000000004E-5</v>
      </c>
      <c r="Q6" s="49" t="s">
        <v>1223</v>
      </c>
      <c r="R6" s="49" t="s">
        <v>1223</v>
      </c>
      <c r="S6" s="49" t="s">
        <v>1223</v>
      </c>
      <c r="T6" s="49" t="s">
        <v>1223</v>
      </c>
      <c r="U6" s="49" t="s">
        <v>1223</v>
      </c>
      <c r="V6" s="49" t="s">
        <v>1223</v>
      </c>
      <c r="W6" s="49">
        <v>1.149</v>
      </c>
      <c r="X6" s="49">
        <v>1.0720000000000001</v>
      </c>
      <c r="Y6" s="49">
        <v>1.2310000000000001</v>
      </c>
      <c r="Z6" s="69">
        <v>7.7119999999999993E-5</v>
      </c>
      <c r="AA6" s="47">
        <v>0.65500000000000003</v>
      </c>
      <c r="AB6" s="43" t="s">
        <v>507</v>
      </c>
      <c r="AC6" s="53" t="s">
        <v>1328</v>
      </c>
      <c r="AD6" s="53" t="s">
        <v>1307</v>
      </c>
    </row>
    <row r="7" spans="1:30" s="43" customFormat="1" x14ac:dyDescent="0.25">
      <c r="A7" s="58" t="s">
        <v>1327</v>
      </c>
      <c r="B7" s="43" t="s">
        <v>507</v>
      </c>
      <c r="C7" s="54" t="s">
        <v>1224</v>
      </c>
      <c r="D7" s="54" t="s">
        <v>1225</v>
      </c>
      <c r="E7" s="57">
        <v>1.141</v>
      </c>
      <c r="F7" s="57">
        <v>1.0569999999999999</v>
      </c>
      <c r="G7" s="57">
        <v>1.232</v>
      </c>
      <c r="H7" s="53">
        <v>7.5389999999999995E-4</v>
      </c>
      <c r="I7" s="55">
        <v>1.181</v>
      </c>
      <c r="J7" s="55">
        <v>1.01</v>
      </c>
      <c r="K7" s="55">
        <v>1.38</v>
      </c>
      <c r="L7" s="56">
        <v>3.6380000000000003E-2</v>
      </c>
      <c r="M7" s="55">
        <v>1.149</v>
      </c>
      <c r="N7" s="55">
        <v>1.0720000000000001</v>
      </c>
      <c r="O7" s="55">
        <v>1.23</v>
      </c>
      <c r="P7" s="70">
        <v>7.8100000000000001E-5</v>
      </c>
      <c r="Q7" s="49" t="s">
        <v>1223</v>
      </c>
      <c r="R7" s="49" t="s">
        <v>1223</v>
      </c>
      <c r="S7" s="49" t="s">
        <v>1223</v>
      </c>
      <c r="T7" s="49" t="s">
        <v>1223</v>
      </c>
      <c r="U7" s="49" t="s">
        <v>1223</v>
      </c>
      <c r="V7" s="49" t="s">
        <v>1223</v>
      </c>
      <c r="W7" s="49">
        <v>1.149</v>
      </c>
      <c r="X7" s="49">
        <v>1.0720000000000001</v>
      </c>
      <c r="Y7" s="49">
        <v>1.23</v>
      </c>
      <c r="Z7" s="69">
        <v>7.8059999999999995E-5</v>
      </c>
      <c r="AA7" s="47">
        <v>0.69799999999999995</v>
      </c>
      <c r="AB7" s="43" t="s">
        <v>507</v>
      </c>
      <c r="AC7" s="53" t="s">
        <v>1326</v>
      </c>
      <c r="AD7" s="53" t="s">
        <v>1307</v>
      </c>
    </row>
    <row r="8" spans="1:30" s="43" customFormat="1" x14ac:dyDescent="0.25">
      <c r="A8" s="46" t="s">
        <v>1325</v>
      </c>
      <c r="B8" s="43" t="s">
        <v>507</v>
      </c>
      <c r="C8" s="48" t="s">
        <v>1224</v>
      </c>
      <c r="D8" s="48" t="s">
        <v>1232</v>
      </c>
      <c r="E8" s="52">
        <v>1.1419999999999999</v>
      </c>
      <c r="F8" s="52">
        <v>1.0569999999999999</v>
      </c>
      <c r="G8" s="52">
        <v>1.2330000000000001</v>
      </c>
      <c r="H8" s="43">
        <v>7.2659999999999999E-4</v>
      </c>
      <c r="I8" s="49">
        <v>1.1659999999999999</v>
      </c>
      <c r="J8" s="49">
        <v>0.997</v>
      </c>
      <c r="K8" s="49">
        <v>1.3640000000000001</v>
      </c>
      <c r="L8" s="51">
        <v>5.391E-2</v>
      </c>
      <c r="M8" s="49">
        <v>1.147</v>
      </c>
      <c r="N8" s="49">
        <v>1.07</v>
      </c>
      <c r="O8" s="47">
        <v>1.2290000000000001</v>
      </c>
      <c r="P8" s="48">
        <v>1.043E-4</v>
      </c>
      <c r="Q8" s="49" t="s">
        <v>1223</v>
      </c>
      <c r="R8" s="49" t="s">
        <v>1223</v>
      </c>
      <c r="S8" s="49" t="s">
        <v>1223</v>
      </c>
      <c r="T8" s="49" t="s">
        <v>1223</v>
      </c>
      <c r="U8" s="49" t="s">
        <v>1223</v>
      </c>
      <c r="V8" s="49" t="s">
        <v>1223</v>
      </c>
      <c r="W8" s="49">
        <v>1.147</v>
      </c>
      <c r="X8" s="49">
        <v>1.07</v>
      </c>
      <c r="Y8" s="47">
        <v>1.2290000000000001</v>
      </c>
      <c r="Z8" s="48">
        <v>1.043E-4</v>
      </c>
      <c r="AA8" s="47">
        <v>0.81499999999999995</v>
      </c>
      <c r="AB8" s="43" t="s">
        <v>507</v>
      </c>
      <c r="AC8" s="43" t="s">
        <v>1324</v>
      </c>
      <c r="AD8" s="43" t="s">
        <v>1307</v>
      </c>
    </row>
    <row r="9" spans="1:30" s="43" customFormat="1" x14ac:dyDescent="0.25">
      <c r="A9" s="46" t="s">
        <v>1323</v>
      </c>
      <c r="B9" s="43" t="s">
        <v>507</v>
      </c>
      <c r="C9" s="48" t="s">
        <v>1232</v>
      </c>
      <c r="D9" s="48" t="s">
        <v>1224</v>
      </c>
      <c r="E9" s="52">
        <v>1.1279999999999999</v>
      </c>
      <c r="F9" s="52">
        <v>1.044</v>
      </c>
      <c r="G9" s="52">
        <v>1.218</v>
      </c>
      <c r="H9" s="43">
        <v>2.1789999999999999E-3</v>
      </c>
      <c r="I9" s="49">
        <v>1.169</v>
      </c>
      <c r="J9" s="49">
        <v>0.997</v>
      </c>
      <c r="K9" s="49">
        <v>1.37</v>
      </c>
      <c r="L9" s="51">
        <v>5.3920000000000003E-2</v>
      </c>
      <c r="M9" s="49">
        <v>1.1359999999999999</v>
      </c>
      <c r="N9" s="49">
        <v>1.06</v>
      </c>
      <c r="O9" s="49">
        <v>1.2170000000000001</v>
      </c>
      <c r="P9" s="48">
        <v>3.2269999999999998E-4</v>
      </c>
      <c r="Q9" s="49" t="s">
        <v>1223</v>
      </c>
      <c r="R9" s="49" t="s">
        <v>1223</v>
      </c>
      <c r="S9" s="49" t="s">
        <v>1223</v>
      </c>
      <c r="T9" s="60">
        <v>1.1137666818871454</v>
      </c>
      <c r="U9" s="60">
        <v>0.9580386479387758</v>
      </c>
      <c r="V9" s="60">
        <v>1.295644732631049</v>
      </c>
      <c r="W9" s="47">
        <v>1.133</v>
      </c>
      <c r="X9" s="47">
        <v>1.0629999999999999</v>
      </c>
      <c r="Y9" s="47">
        <v>1.206</v>
      </c>
      <c r="Z9" s="68">
        <v>1.1680000000000001E-4</v>
      </c>
      <c r="AA9" s="47">
        <v>0.90100000000000002</v>
      </c>
      <c r="AB9" s="43" t="s">
        <v>507</v>
      </c>
      <c r="AC9" s="43" t="s">
        <v>1322</v>
      </c>
      <c r="AD9" s="43" t="s">
        <v>1307</v>
      </c>
    </row>
    <row r="10" spans="1:30" s="43" customFormat="1" x14ac:dyDescent="0.25">
      <c r="A10" s="58" t="s">
        <v>1321</v>
      </c>
      <c r="B10" s="43" t="s">
        <v>507</v>
      </c>
      <c r="C10" s="54" t="s">
        <v>1228</v>
      </c>
      <c r="D10" s="54" t="s">
        <v>1225</v>
      </c>
      <c r="E10" s="57">
        <v>1.1359999999999999</v>
      </c>
      <c r="F10" s="57">
        <v>1.052</v>
      </c>
      <c r="G10" s="57">
        <v>1.2270000000000001</v>
      </c>
      <c r="H10" s="53">
        <v>1.1230000000000001E-3</v>
      </c>
      <c r="I10" s="55">
        <v>1.179</v>
      </c>
      <c r="J10" s="55">
        <v>1.008</v>
      </c>
      <c r="K10" s="55">
        <v>1.379</v>
      </c>
      <c r="L10" s="56">
        <v>3.8969999999999998E-2</v>
      </c>
      <c r="M10" s="55">
        <v>1.1439999999999999</v>
      </c>
      <c r="N10" s="55">
        <v>1.0680000000000001</v>
      </c>
      <c r="O10" s="55">
        <v>1.226</v>
      </c>
      <c r="P10" s="54">
        <v>1.315E-4</v>
      </c>
      <c r="Q10" s="49" t="s">
        <v>1223</v>
      </c>
      <c r="R10" s="49" t="s">
        <v>1223</v>
      </c>
      <c r="S10" s="49" t="s">
        <v>1223</v>
      </c>
      <c r="T10" s="49" t="s">
        <v>1223</v>
      </c>
      <c r="U10" s="49" t="s">
        <v>1223</v>
      </c>
      <c r="V10" s="49" t="s">
        <v>1223</v>
      </c>
      <c r="W10" s="49">
        <v>1.1439999999999999</v>
      </c>
      <c r="X10" s="49">
        <v>1.0680000000000001</v>
      </c>
      <c r="Y10" s="49">
        <v>1.226</v>
      </c>
      <c r="Z10" s="48">
        <v>1.315E-4</v>
      </c>
      <c r="AA10" s="47">
        <v>0.67700000000000005</v>
      </c>
      <c r="AB10" s="43" t="s">
        <v>507</v>
      </c>
      <c r="AC10" s="53" t="s">
        <v>1320</v>
      </c>
      <c r="AD10" s="53" t="s">
        <v>1307</v>
      </c>
    </row>
    <row r="11" spans="1:30" s="43" customFormat="1" x14ac:dyDescent="0.25">
      <c r="A11" s="58" t="s">
        <v>1319</v>
      </c>
      <c r="B11" s="43" t="s">
        <v>507</v>
      </c>
      <c r="C11" s="54" t="s">
        <v>1224</v>
      </c>
      <c r="D11" s="54" t="s">
        <v>1225</v>
      </c>
      <c r="E11" s="57">
        <v>1.139</v>
      </c>
      <c r="F11" s="57">
        <v>1.054</v>
      </c>
      <c r="G11" s="57">
        <v>1.232</v>
      </c>
      <c r="H11" s="53">
        <v>1.0189999999999999E-3</v>
      </c>
      <c r="I11" s="55">
        <v>1.173</v>
      </c>
      <c r="J11" s="55">
        <v>1.0029999999999999</v>
      </c>
      <c r="K11" s="55">
        <v>1.3720000000000001</v>
      </c>
      <c r="L11" s="56">
        <v>4.548E-2</v>
      </c>
      <c r="M11" s="55">
        <v>1.1459999999999999</v>
      </c>
      <c r="N11" s="55">
        <v>1.0680000000000001</v>
      </c>
      <c r="O11" s="55">
        <v>1.2290000000000001</v>
      </c>
      <c r="P11" s="54">
        <v>1.3520000000000001E-4</v>
      </c>
      <c r="Q11" s="49" t="s">
        <v>1223</v>
      </c>
      <c r="R11" s="49" t="s">
        <v>1223</v>
      </c>
      <c r="S11" s="49" t="s">
        <v>1223</v>
      </c>
      <c r="T11" s="49" t="s">
        <v>1223</v>
      </c>
      <c r="U11" s="49" t="s">
        <v>1223</v>
      </c>
      <c r="V11" s="49" t="s">
        <v>1223</v>
      </c>
      <c r="W11" s="49">
        <v>1.1459999999999999</v>
      </c>
      <c r="X11" s="49">
        <v>1.0680000000000001</v>
      </c>
      <c r="Y11" s="49">
        <v>1.2290000000000001</v>
      </c>
      <c r="Z11" s="48">
        <v>1.3520000000000001E-4</v>
      </c>
      <c r="AA11" s="47">
        <v>0.74199999999999999</v>
      </c>
      <c r="AB11" s="43" t="s">
        <v>507</v>
      </c>
      <c r="AC11" s="53" t="s">
        <v>1316</v>
      </c>
      <c r="AD11" s="53" t="s">
        <v>1307</v>
      </c>
    </row>
    <row r="12" spans="1:30" s="43" customFormat="1" x14ac:dyDescent="0.25">
      <c r="A12" s="58" t="s">
        <v>1318</v>
      </c>
      <c r="B12" s="43" t="s">
        <v>507</v>
      </c>
      <c r="C12" s="54" t="s">
        <v>1228</v>
      </c>
      <c r="D12" s="54" t="s">
        <v>1225</v>
      </c>
      <c r="E12" s="57">
        <v>1.139</v>
      </c>
      <c r="F12" s="57">
        <v>1.054</v>
      </c>
      <c r="G12" s="57">
        <v>1.232</v>
      </c>
      <c r="H12" s="53">
        <v>9.9400000000000009E-4</v>
      </c>
      <c r="I12" s="55">
        <v>1.173</v>
      </c>
      <c r="J12" s="55">
        <v>1.0029999999999999</v>
      </c>
      <c r="K12" s="55">
        <v>1.3720000000000001</v>
      </c>
      <c r="L12" s="56">
        <v>4.548E-2</v>
      </c>
      <c r="M12" s="59">
        <v>1.1459999999999999</v>
      </c>
      <c r="N12" s="59">
        <v>1.0680000000000001</v>
      </c>
      <c r="O12" s="59">
        <v>1.2290000000000001</v>
      </c>
      <c r="P12" s="54">
        <v>1.3520000000000001E-4</v>
      </c>
      <c r="Q12" s="49" t="s">
        <v>1223</v>
      </c>
      <c r="R12" s="49" t="s">
        <v>1223</v>
      </c>
      <c r="S12" s="49" t="s">
        <v>1223</v>
      </c>
      <c r="T12" s="49" t="s">
        <v>1223</v>
      </c>
      <c r="U12" s="49" t="s">
        <v>1223</v>
      </c>
      <c r="V12" s="49" t="s">
        <v>1223</v>
      </c>
      <c r="W12" s="47">
        <v>1.1459999999999999</v>
      </c>
      <c r="X12" s="47">
        <v>1.0680000000000001</v>
      </c>
      <c r="Y12" s="47">
        <v>1.2290000000000001</v>
      </c>
      <c r="Z12" s="48">
        <v>1.3520000000000001E-4</v>
      </c>
      <c r="AA12" s="47">
        <v>0.74199999999999999</v>
      </c>
      <c r="AB12" s="43" t="s">
        <v>507</v>
      </c>
      <c r="AC12" s="53" t="s">
        <v>1316</v>
      </c>
      <c r="AD12" s="53" t="s">
        <v>1307</v>
      </c>
    </row>
    <row r="13" spans="1:30" s="43" customFormat="1" x14ac:dyDescent="0.25">
      <c r="A13" s="58" t="s">
        <v>1317</v>
      </c>
      <c r="B13" s="43" t="s">
        <v>507</v>
      </c>
      <c r="C13" s="54" t="s">
        <v>1232</v>
      </c>
      <c r="D13" s="54" t="s">
        <v>1225</v>
      </c>
      <c r="E13" s="57">
        <v>1.139</v>
      </c>
      <c r="F13" s="57">
        <v>1.054</v>
      </c>
      <c r="G13" s="57">
        <v>1.2310000000000001</v>
      </c>
      <c r="H13" s="53">
        <v>1.0549999999999999E-3</v>
      </c>
      <c r="I13" s="55">
        <v>1.173</v>
      </c>
      <c r="J13" s="55">
        <v>1.0029999999999999</v>
      </c>
      <c r="K13" s="55">
        <v>1.3720000000000001</v>
      </c>
      <c r="L13" s="56">
        <v>4.548E-2</v>
      </c>
      <c r="M13" s="59">
        <v>1.1459999999999999</v>
      </c>
      <c r="N13" s="59">
        <v>1.0680000000000001</v>
      </c>
      <c r="O13" s="59">
        <v>1.2290000000000001</v>
      </c>
      <c r="P13" s="54">
        <v>1.3520000000000001E-4</v>
      </c>
      <c r="Q13" s="49" t="s">
        <v>1223</v>
      </c>
      <c r="R13" s="49" t="s">
        <v>1223</v>
      </c>
      <c r="S13" s="49" t="s">
        <v>1223</v>
      </c>
      <c r="T13" s="49" t="s">
        <v>1223</v>
      </c>
      <c r="U13" s="49" t="s">
        <v>1223</v>
      </c>
      <c r="V13" s="49" t="s">
        <v>1223</v>
      </c>
      <c r="W13" s="47">
        <v>1.1459999999999999</v>
      </c>
      <c r="X13" s="47">
        <v>1.0680000000000001</v>
      </c>
      <c r="Y13" s="47">
        <v>1.2290000000000001</v>
      </c>
      <c r="Z13" s="48">
        <v>1.3520000000000001E-4</v>
      </c>
      <c r="AA13" s="47">
        <v>0.74199999999999999</v>
      </c>
      <c r="AB13" s="43" t="s">
        <v>507</v>
      </c>
      <c r="AC13" s="53" t="s">
        <v>1316</v>
      </c>
      <c r="AD13" s="53" t="s">
        <v>1307</v>
      </c>
    </row>
    <row r="14" spans="1:30" s="43" customFormat="1" x14ac:dyDescent="0.25">
      <c r="A14" s="46" t="s">
        <v>1315</v>
      </c>
      <c r="B14" s="43" t="s">
        <v>327</v>
      </c>
      <c r="C14" s="48" t="s">
        <v>1224</v>
      </c>
      <c r="D14" s="48" t="s">
        <v>1225</v>
      </c>
      <c r="E14" s="52">
        <v>1.1830000000000001</v>
      </c>
      <c r="F14" s="52">
        <v>1.095</v>
      </c>
      <c r="G14" s="52">
        <v>1.278</v>
      </c>
      <c r="H14" s="43">
        <v>2.19E-5</v>
      </c>
      <c r="I14" s="49">
        <v>1.087</v>
      </c>
      <c r="J14" s="49">
        <v>0.92500000000000004</v>
      </c>
      <c r="K14" s="49">
        <v>1.278</v>
      </c>
      <c r="L14" s="51">
        <v>0.3125</v>
      </c>
      <c r="M14" s="49">
        <v>1.17</v>
      </c>
      <c r="N14" s="49">
        <v>1.0860000000000001</v>
      </c>
      <c r="O14" s="49">
        <v>1.2490000000000001</v>
      </c>
      <c r="P14" s="69">
        <v>1.8499999999999999E-5</v>
      </c>
      <c r="Q14" s="49">
        <v>0.94</v>
      </c>
      <c r="R14" s="49">
        <v>0.82</v>
      </c>
      <c r="S14" s="49">
        <v>1.08</v>
      </c>
      <c r="T14" s="60">
        <v>1.1100000000000001</v>
      </c>
      <c r="U14" s="60">
        <v>0.95</v>
      </c>
      <c r="V14" s="60">
        <v>1.3</v>
      </c>
      <c r="W14" s="47">
        <v>1.1140000000000001</v>
      </c>
      <c r="X14" s="47">
        <v>1.052</v>
      </c>
      <c r="Y14" s="47">
        <v>1.18</v>
      </c>
      <c r="Z14" s="69">
        <v>2.5000000000000001E-4</v>
      </c>
      <c r="AA14" s="59">
        <v>4.1000000000000002E-2</v>
      </c>
      <c r="AB14" s="43" t="s">
        <v>327</v>
      </c>
      <c r="AC14" s="43" t="s">
        <v>78</v>
      </c>
      <c r="AD14" s="43" t="s">
        <v>78</v>
      </c>
    </row>
    <row r="15" spans="1:30" s="43" customFormat="1" x14ac:dyDescent="0.25">
      <c r="A15" s="58" t="s">
        <v>1314</v>
      </c>
      <c r="B15" s="43" t="s">
        <v>507</v>
      </c>
      <c r="C15" s="54" t="s">
        <v>1228</v>
      </c>
      <c r="D15" s="54" t="s">
        <v>1225</v>
      </c>
      <c r="E15" s="57">
        <v>1.125</v>
      </c>
      <c r="F15" s="57">
        <v>1.042</v>
      </c>
      <c r="G15" s="57">
        <v>1.2150000000000001</v>
      </c>
      <c r="H15" s="53">
        <v>2.4729999999999999E-3</v>
      </c>
      <c r="I15" s="55">
        <v>1.1870000000000001</v>
      </c>
      <c r="J15" s="55">
        <v>1.014</v>
      </c>
      <c r="K15" s="55">
        <v>1.389</v>
      </c>
      <c r="L15" s="56">
        <v>3.261E-2</v>
      </c>
      <c r="M15" s="55">
        <v>1.137</v>
      </c>
      <c r="N15" s="55">
        <v>1.0609999999999999</v>
      </c>
      <c r="O15" s="55">
        <v>1.212</v>
      </c>
      <c r="P15" s="54">
        <v>2.7480000000000001E-4</v>
      </c>
      <c r="Q15" s="49" t="s">
        <v>1223</v>
      </c>
      <c r="R15" s="49" t="s">
        <v>1223</v>
      </c>
      <c r="S15" s="49" t="s">
        <v>1223</v>
      </c>
      <c r="T15" s="49" t="s">
        <v>1223</v>
      </c>
      <c r="U15" s="49" t="s">
        <v>1223</v>
      </c>
      <c r="V15" s="49" t="s">
        <v>1223</v>
      </c>
      <c r="W15" s="49">
        <v>1.137</v>
      </c>
      <c r="X15" s="49">
        <v>1.0609999999999999</v>
      </c>
      <c r="Y15" s="49">
        <v>1.2118</v>
      </c>
      <c r="Z15" s="48">
        <v>2.7480000000000001E-4</v>
      </c>
      <c r="AA15" s="47">
        <v>0.54800000000000004</v>
      </c>
      <c r="AB15" s="43" t="s">
        <v>507</v>
      </c>
      <c r="AC15" s="53" t="s">
        <v>1313</v>
      </c>
      <c r="AD15" s="53" t="s">
        <v>1307</v>
      </c>
    </row>
    <row r="16" spans="1:30" s="43" customFormat="1" x14ac:dyDescent="0.25">
      <c r="A16" s="46" t="s">
        <v>1312</v>
      </c>
      <c r="B16" s="43" t="s">
        <v>507</v>
      </c>
      <c r="C16" s="48" t="s">
        <v>1228</v>
      </c>
      <c r="D16" s="48" t="s">
        <v>1225</v>
      </c>
      <c r="E16" s="52">
        <v>1.1299999999999999</v>
      </c>
      <c r="F16" s="52">
        <v>1.046</v>
      </c>
      <c r="G16" s="52">
        <v>1.22</v>
      </c>
      <c r="H16" s="43">
        <v>1.8760000000000001E-3</v>
      </c>
      <c r="I16" s="49">
        <v>1.1659999999999999</v>
      </c>
      <c r="J16" s="49">
        <v>0.995</v>
      </c>
      <c r="K16" s="49">
        <v>1.367</v>
      </c>
      <c r="L16" s="51">
        <v>5.7070000000000003E-2</v>
      </c>
      <c r="M16" s="49">
        <v>1.137</v>
      </c>
      <c r="N16" s="49">
        <v>1.0609999999999999</v>
      </c>
      <c r="O16" s="49">
        <v>1.218</v>
      </c>
      <c r="P16" s="48">
        <v>2.853E-4</v>
      </c>
      <c r="Q16" s="49" t="s">
        <v>1223</v>
      </c>
      <c r="R16" s="49" t="s">
        <v>1223</v>
      </c>
      <c r="S16" s="49" t="s">
        <v>1223</v>
      </c>
      <c r="T16" s="49" t="s">
        <v>1223</v>
      </c>
      <c r="U16" s="49" t="s">
        <v>1223</v>
      </c>
      <c r="V16" s="49" t="s">
        <v>1223</v>
      </c>
      <c r="W16" s="49">
        <v>1.137</v>
      </c>
      <c r="X16" s="49">
        <v>1.0609999999999999</v>
      </c>
      <c r="Y16" s="49">
        <v>1.218</v>
      </c>
      <c r="Z16" s="48">
        <v>2.853E-4</v>
      </c>
      <c r="AA16" s="47">
        <v>0.72799999999999998</v>
      </c>
      <c r="AB16" s="43" t="s">
        <v>507</v>
      </c>
      <c r="AC16" s="43" t="s">
        <v>1311</v>
      </c>
      <c r="AD16" s="43" t="s">
        <v>1307</v>
      </c>
    </row>
    <row r="17" spans="1:30" s="43" customFormat="1" x14ac:dyDescent="0.25">
      <c r="A17" s="46" t="s">
        <v>1310</v>
      </c>
      <c r="B17" s="43" t="s">
        <v>507</v>
      </c>
      <c r="C17" s="48" t="s">
        <v>1232</v>
      </c>
      <c r="D17" s="48" t="s">
        <v>1224</v>
      </c>
      <c r="E17" s="52">
        <v>1.1279999999999999</v>
      </c>
      <c r="F17" s="52">
        <v>1.044</v>
      </c>
      <c r="G17" s="52">
        <v>1.218</v>
      </c>
      <c r="H17" s="43">
        <v>2.1789999999999999E-3</v>
      </c>
      <c r="I17" s="49">
        <v>1.1659999999999999</v>
      </c>
      <c r="J17" s="49">
        <v>0.995</v>
      </c>
      <c r="K17" s="49">
        <v>1.367</v>
      </c>
      <c r="L17" s="51">
        <v>5.7070000000000003E-2</v>
      </c>
      <c r="M17" s="49">
        <v>1.135</v>
      </c>
      <c r="N17" s="49">
        <v>1.0589999999999999</v>
      </c>
      <c r="O17" s="49">
        <v>1.2170000000000001</v>
      </c>
      <c r="P17" s="48">
        <v>3.2959999999999999E-4</v>
      </c>
      <c r="Q17" s="49" t="s">
        <v>1223</v>
      </c>
      <c r="R17" s="49" t="s">
        <v>1223</v>
      </c>
      <c r="S17" s="49" t="s">
        <v>1223</v>
      </c>
      <c r="T17" s="49" t="s">
        <v>1223</v>
      </c>
      <c r="U17" s="49" t="s">
        <v>1223</v>
      </c>
      <c r="V17" s="49" t="s">
        <v>1223</v>
      </c>
      <c r="W17" s="49">
        <v>1.135</v>
      </c>
      <c r="X17" s="49">
        <v>1.0589999999999999</v>
      </c>
      <c r="Y17" s="49">
        <v>1.2170000000000001</v>
      </c>
      <c r="Z17" s="48">
        <v>3.2959999999999999E-4</v>
      </c>
      <c r="AA17" s="47">
        <v>0.71299999999999997</v>
      </c>
      <c r="AB17" s="43" t="s">
        <v>507</v>
      </c>
      <c r="AC17" s="43" t="s">
        <v>1308</v>
      </c>
      <c r="AD17" s="43" t="s">
        <v>1307</v>
      </c>
    </row>
    <row r="18" spans="1:30" s="43" customFormat="1" x14ac:dyDescent="0.25">
      <c r="A18" s="46" t="s">
        <v>1309</v>
      </c>
      <c r="B18" s="43" t="s">
        <v>507</v>
      </c>
      <c r="C18" s="48" t="s">
        <v>1232</v>
      </c>
      <c r="D18" s="48" t="s">
        <v>1228</v>
      </c>
      <c r="E18" s="52">
        <v>1.129</v>
      </c>
      <c r="F18" s="52">
        <v>1.046</v>
      </c>
      <c r="G18" s="52">
        <v>1.2190000000000001</v>
      </c>
      <c r="H18" s="43">
        <v>1.957E-3</v>
      </c>
      <c r="I18" s="49">
        <v>1.1599999999999999</v>
      </c>
      <c r="J18" s="49">
        <v>0.99099999999999999</v>
      </c>
      <c r="K18" s="49">
        <v>1.359</v>
      </c>
      <c r="L18" s="51">
        <v>6.5360000000000001E-2</v>
      </c>
      <c r="M18" s="49">
        <v>1.135</v>
      </c>
      <c r="N18" s="49">
        <v>1.0589999999999999</v>
      </c>
      <c r="O18" s="49">
        <v>1.216</v>
      </c>
      <c r="P18" s="48">
        <v>3.3629999999999999E-4</v>
      </c>
      <c r="Q18" s="49" t="s">
        <v>1223</v>
      </c>
      <c r="R18" s="49" t="s">
        <v>1223</v>
      </c>
      <c r="S18" s="49" t="s">
        <v>1223</v>
      </c>
      <c r="T18" s="49" t="s">
        <v>1223</v>
      </c>
      <c r="U18" s="49" t="s">
        <v>1223</v>
      </c>
      <c r="V18" s="49" t="s">
        <v>1223</v>
      </c>
      <c r="W18" s="49">
        <v>1.135</v>
      </c>
      <c r="X18" s="49">
        <v>1.0589999999999999</v>
      </c>
      <c r="Y18" s="49">
        <v>1.216</v>
      </c>
      <c r="Z18" s="48">
        <v>3.3629999999999999E-4</v>
      </c>
      <c r="AA18" s="47">
        <v>0.76200000000000001</v>
      </c>
      <c r="AB18" s="43" t="s">
        <v>507</v>
      </c>
      <c r="AC18" s="43" t="s">
        <v>1308</v>
      </c>
      <c r="AD18" s="43" t="s">
        <v>1307</v>
      </c>
    </row>
    <row r="19" spans="1:30" s="48" customFormat="1" x14ac:dyDescent="0.25">
      <c r="A19" s="46" t="s">
        <v>1306</v>
      </c>
      <c r="B19" s="43" t="s">
        <v>604</v>
      </c>
      <c r="C19" s="48" t="s">
        <v>1232</v>
      </c>
      <c r="D19" s="48" t="s">
        <v>1225</v>
      </c>
      <c r="E19" s="52">
        <v>1.0920000000000001</v>
      </c>
      <c r="F19" s="52">
        <v>1.026</v>
      </c>
      <c r="G19" s="52">
        <v>1.163</v>
      </c>
      <c r="H19" s="43">
        <v>5.7409999999999996E-3</v>
      </c>
      <c r="I19" s="49">
        <v>1.1000000000000001</v>
      </c>
      <c r="J19" s="49">
        <v>0.97199999999999998</v>
      </c>
      <c r="K19" s="49">
        <v>1.2450000000000001</v>
      </c>
      <c r="L19" s="51">
        <v>0.13239999999999999</v>
      </c>
      <c r="M19" s="47">
        <v>1.0940000000000001</v>
      </c>
      <c r="N19" s="47">
        <v>1.034</v>
      </c>
      <c r="O19" s="47">
        <v>1.157</v>
      </c>
      <c r="P19" s="48">
        <v>1.6999999999999999E-3</v>
      </c>
      <c r="Q19" s="49">
        <v>1.06</v>
      </c>
      <c r="R19" s="49">
        <v>0.95</v>
      </c>
      <c r="S19" s="49">
        <v>1.18</v>
      </c>
      <c r="T19" s="49">
        <v>1.07</v>
      </c>
      <c r="U19" s="49">
        <v>0.94</v>
      </c>
      <c r="V19" s="49">
        <v>1.22</v>
      </c>
      <c r="W19" s="47">
        <v>1.0840000000000001</v>
      </c>
      <c r="X19" s="47">
        <v>1.0349999999999999</v>
      </c>
      <c r="Y19" s="47">
        <v>1.1359999999999999</v>
      </c>
      <c r="Z19" s="68">
        <v>6.2799999999999998E-4</v>
      </c>
      <c r="AA19" s="47">
        <v>0.95799999999999996</v>
      </c>
      <c r="AB19" s="43" t="s">
        <v>604</v>
      </c>
      <c r="AC19" s="43" t="s">
        <v>1305</v>
      </c>
      <c r="AD19" s="43"/>
    </row>
    <row r="20" spans="1:30" s="43" customFormat="1" x14ac:dyDescent="0.25">
      <c r="A20" s="46" t="s">
        <v>1304</v>
      </c>
      <c r="B20" s="43" t="s">
        <v>604</v>
      </c>
      <c r="C20" s="48" t="s">
        <v>1232</v>
      </c>
      <c r="D20" s="48" t="s">
        <v>1224</v>
      </c>
      <c r="E20" s="52">
        <v>1.089</v>
      </c>
      <c r="F20" s="52">
        <v>1.024</v>
      </c>
      <c r="G20" s="52">
        <v>1.159</v>
      </c>
      <c r="H20" s="43">
        <v>7.0109999999999999E-3</v>
      </c>
      <c r="I20" s="49">
        <v>1.089</v>
      </c>
      <c r="J20" s="49">
        <v>0.96199999999999997</v>
      </c>
      <c r="K20" s="49">
        <v>1.2330000000000001</v>
      </c>
      <c r="L20" s="51">
        <v>0.1789</v>
      </c>
      <c r="M20" s="49">
        <v>1.089</v>
      </c>
      <c r="N20" s="49">
        <v>1.03</v>
      </c>
      <c r="O20" s="49">
        <v>1.151</v>
      </c>
      <c r="P20" s="48">
        <v>2.5609999999999999E-3</v>
      </c>
      <c r="Q20" s="49">
        <v>1.06</v>
      </c>
      <c r="R20" s="49">
        <v>0.95</v>
      </c>
      <c r="S20" s="49">
        <v>1.18</v>
      </c>
      <c r="T20" s="49">
        <v>1.0900000000000001</v>
      </c>
      <c r="U20" s="49">
        <v>0.96</v>
      </c>
      <c r="V20" s="49">
        <v>1.25</v>
      </c>
      <c r="W20" s="47">
        <v>1.0840000000000001</v>
      </c>
      <c r="X20" s="47">
        <v>1.0349999999999999</v>
      </c>
      <c r="Y20" s="47">
        <v>1.135</v>
      </c>
      <c r="Z20" s="68">
        <v>6.4300000000000002E-4</v>
      </c>
      <c r="AA20" s="47">
        <v>0.97799999999999998</v>
      </c>
      <c r="AB20" s="43" t="s">
        <v>604</v>
      </c>
      <c r="AC20" s="43" t="s">
        <v>1303</v>
      </c>
    </row>
    <row r="21" spans="1:30" s="53" customFormat="1" x14ac:dyDescent="0.25">
      <c r="A21" s="58" t="s">
        <v>1302</v>
      </c>
      <c r="B21" s="43" t="s">
        <v>486</v>
      </c>
      <c r="C21" s="54" t="s">
        <v>1228</v>
      </c>
      <c r="D21" s="54" t="s">
        <v>1225</v>
      </c>
      <c r="E21" s="57">
        <v>1.073</v>
      </c>
      <c r="F21" s="57">
        <v>1.006</v>
      </c>
      <c r="G21" s="57">
        <v>1.1459999999999999</v>
      </c>
      <c r="H21" s="53">
        <v>3.3500000000000002E-2</v>
      </c>
      <c r="I21" s="55">
        <v>1.2050000000000001</v>
      </c>
      <c r="J21" s="55">
        <v>1.0620000000000001</v>
      </c>
      <c r="K21" s="55">
        <v>1.367</v>
      </c>
      <c r="L21" s="56">
        <v>3.81E-3</v>
      </c>
      <c r="M21" s="55">
        <v>1.1000000000000001</v>
      </c>
      <c r="N21" s="55">
        <v>1.038</v>
      </c>
      <c r="O21" s="55">
        <v>1.165</v>
      </c>
      <c r="P21" s="54">
        <v>1.3202000000000001E-3</v>
      </c>
      <c r="Q21" s="49" t="s">
        <v>1223</v>
      </c>
      <c r="R21" s="49" t="s">
        <v>1223</v>
      </c>
      <c r="S21" s="49" t="s">
        <v>1223</v>
      </c>
      <c r="T21" s="49" t="s">
        <v>1223</v>
      </c>
      <c r="U21" s="49" t="s">
        <v>1223</v>
      </c>
      <c r="V21" s="49" t="s">
        <v>1223</v>
      </c>
      <c r="W21" s="49">
        <v>1.1000000000000001</v>
      </c>
      <c r="X21" s="49">
        <v>1.038</v>
      </c>
      <c r="Y21" s="49">
        <v>1.165</v>
      </c>
      <c r="Z21" s="48">
        <v>1.3202000000000001E-3</v>
      </c>
      <c r="AA21" s="47">
        <v>0.109</v>
      </c>
      <c r="AB21" s="43" t="s">
        <v>486</v>
      </c>
      <c r="AC21" s="53" t="s">
        <v>78</v>
      </c>
      <c r="AD21" s="53" t="s">
        <v>78</v>
      </c>
    </row>
    <row r="22" spans="1:30" s="43" customFormat="1" x14ac:dyDescent="0.25">
      <c r="A22" s="58" t="s">
        <v>1301</v>
      </c>
      <c r="B22" s="43" t="s">
        <v>1297</v>
      </c>
      <c r="C22" s="54" t="s">
        <v>1224</v>
      </c>
      <c r="D22" s="54" t="s">
        <v>1225</v>
      </c>
      <c r="E22" s="57">
        <v>1.089</v>
      </c>
      <c r="F22" s="57">
        <v>1.0129999999999999</v>
      </c>
      <c r="G22" s="57">
        <v>1.1719999999999999</v>
      </c>
      <c r="H22" s="53">
        <v>2.129E-2</v>
      </c>
      <c r="I22" s="55">
        <v>1.21</v>
      </c>
      <c r="J22" s="55">
        <v>1.042</v>
      </c>
      <c r="K22" s="55">
        <v>1.405</v>
      </c>
      <c r="L22" s="56">
        <v>1.223E-2</v>
      </c>
      <c r="M22" s="55">
        <v>1.111</v>
      </c>
      <c r="N22" s="55">
        <v>1.0409999999999999</v>
      </c>
      <c r="O22" s="55">
        <v>1.1870000000000001</v>
      </c>
      <c r="P22" s="54">
        <v>1.5969999999999999E-3</v>
      </c>
      <c r="Q22" s="49" t="s">
        <v>1223</v>
      </c>
      <c r="R22" s="49" t="s">
        <v>1223</v>
      </c>
      <c r="S22" s="49" t="s">
        <v>1223</v>
      </c>
      <c r="T22" s="49" t="s">
        <v>1223</v>
      </c>
      <c r="U22" s="49" t="s">
        <v>1223</v>
      </c>
      <c r="V22" s="49" t="s">
        <v>1223</v>
      </c>
      <c r="W22" s="49">
        <v>1.111</v>
      </c>
      <c r="X22" s="49">
        <v>1.0409999999999999</v>
      </c>
      <c r="Y22" s="49">
        <v>1.1870000000000001</v>
      </c>
      <c r="Z22" s="68">
        <v>1.5969999999999999E-3</v>
      </c>
      <c r="AA22" s="47">
        <v>0.214</v>
      </c>
      <c r="AB22" s="43" t="s">
        <v>1297</v>
      </c>
      <c r="AC22" s="53" t="s">
        <v>78</v>
      </c>
      <c r="AD22" s="53" t="s">
        <v>1296</v>
      </c>
    </row>
    <row r="23" spans="1:30" s="43" customFormat="1" x14ac:dyDescent="0.25">
      <c r="A23" s="46" t="s">
        <v>1300</v>
      </c>
      <c r="B23" s="43" t="s">
        <v>604</v>
      </c>
      <c r="C23" s="48" t="s">
        <v>1225</v>
      </c>
      <c r="D23" s="48" t="s">
        <v>1228</v>
      </c>
      <c r="E23" s="52">
        <v>1.077</v>
      </c>
      <c r="F23" s="52">
        <v>1.012</v>
      </c>
      <c r="G23" s="52">
        <v>1.1459999999999999</v>
      </c>
      <c r="H23" s="43">
        <v>2.0330000000000001E-2</v>
      </c>
      <c r="I23" s="49">
        <v>1.0880000000000001</v>
      </c>
      <c r="J23" s="49">
        <v>0.96099999999999997</v>
      </c>
      <c r="K23" s="49">
        <v>1.232</v>
      </c>
      <c r="L23" s="51">
        <v>0.18129999999999999</v>
      </c>
      <c r="M23" s="49">
        <v>1.079</v>
      </c>
      <c r="N23" s="49">
        <v>1.0209999999999999</v>
      </c>
      <c r="O23" s="49">
        <v>1.141</v>
      </c>
      <c r="P23" s="48">
        <v>7.2139999999999999E-3</v>
      </c>
      <c r="Q23" s="49">
        <v>1.06</v>
      </c>
      <c r="R23" s="49">
        <v>0.95</v>
      </c>
      <c r="S23" s="49">
        <v>1.19</v>
      </c>
      <c r="T23" s="49">
        <v>1.0932891721238218</v>
      </c>
      <c r="U23" s="49">
        <v>0.95866963576358077</v>
      </c>
      <c r="V23" s="49">
        <v>1.2468124255663418</v>
      </c>
      <c r="W23" s="47">
        <v>1.0780000000000001</v>
      </c>
      <c r="X23" s="47">
        <v>1.0289999999999999</v>
      </c>
      <c r="Y23" s="47">
        <v>1.129</v>
      </c>
      <c r="Z23" s="48">
        <v>1.6714500000000001E-3</v>
      </c>
      <c r="AA23" s="47">
        <v>0.98499999999999999</v>
      </c>
      <c r="AB23" s="43" t="s">
        <v>604</v>
      </c>
      <c r="AC23" s="43" t="s">
        <v>78</v>
      </c>
      <c r="AD23" s="53" t="s">
        <v>1299</v>
      </c>
    </row>
    <row r="24" spans="1:30" s="43" customFormat="1" x14ac:dyDescent="0.25">
      <c r="A24" s="58" t="s">
        <v>1298</v>
      </c>
      <c r="B24" s="43" t="s">
        <v>1297</v>
      </c>
      <c r="C24" s="54" t="s">
        <v>1228</v>
      </c>
      <c r="D24" s="54" t="s">
        <v>1225</v>
      </c>
      <c r="E24" s="57">
        <v>1.087</v>
      </c>
      <c r="F24" s="57">
        <v>1.01</v>
      </c>
      <c r="G24" s="57">
        <v>1.169</v>
      </c>
      <c r="H24" s="53">
        <v>2.5569999999999999E-2</v>
      </c>
      <c r="I24" s="55">
        <v>1.22</v>
      </c>
      <c r="J24" s="55">
        <v>1.048</v>
      </c>
      <c r="K24" s="55">
        <v>1.42</v>
      </c>
      <c r="L24" s="56">
        <v>1.0410000000000001E-2</v>
      </c>
      <c r="M24" s="55">
        <v>1.111</v>
      </c>
      <c r="N24" s="55">
        <v>1.04</v>
      </c>
      <c r="O24" s="55">
        <v>1.1859999999999999</v>
      </c>
      <c r="P24" s="54">
        <v>1.758E-3</v>
      </c>
      <c r="Q24" s="49" t="s">
        <v>1223</v>
      </c>
      <c r="R24" s="49" t="s">
        <v>1223</v>
      </c>
      <c r="S24" s="49" t="s">
        <v>1223</v>
      </c>
      <c r="T24" s="49" t="s">
        <v>1223</v>
      </c>
      <c r="U24" s="49" t="s">
        <v>1223</v>
      </c>
      <c r="V24" s="49" t="s">
        <v>1223</v>
      </c>
      <c r="W24" s="49">
        <v>1.111</v>
      </c>
      <c r="X24" s="49">
        <v>1.04</v>
      </c>
      <c r="Y24" s="49">
        <v>1.1859999999999999</v>
      </c>
      <c r="Z24" s="48">
        <v>1.758E-3</v>
      </c>
      <c r="AA24" s="47">
        <v>0.18</v>
      </c>
      <c r="AB24" s="43" t="s">
        <v>1297</v>
      </c>
      <c r="AC24" s="53" t="s">
        <v>78</v>
      </c>
      <c r="AD24" s="53" t="s">
        <v>1296</v>
      </c>
    </row>
    <row r="25" spans="1:30" s="43" customFormat="1" x14ac:dyDescent="0.25">
      <c r="A25" s="58" t="s">
        <v>1295</v>
      </c>
      <c r="B25" s="43" t="s">
        <v>394</v>
      </c>
      <c r="C25" s="54" t="s">
        <v>1224</v>
      </c>
      <c r="D25" s="54" t="s">
        <v>1228</v>
      </c>
      <c r="E25" s="57">
        <v>1.111</v>
      </c>
      <c r="F25" s="57">
        <v>1.0189999999999999</v>
      </c>
      <c r="G25" s="57">
        <v>1.21</v>
      </c>
      <c r="H25" s="53">
        <v>1.66E-2</v>
      </c>
      <c r="I25" s="55">
        <v>1.181</v>
      </c>
      <c r="J25" s="55">
        <v>1.006</v>
      </c>
      <c r="K25" s="55">
        <v>1.387</v>
      </c>
      <c r="L25" s="56">
        <v>4.2479999999999997E-2</v>
      </c>
      <c r="M25" s="55">
        <v>1.1259999999999999</v>
      </c>
      <c r="N25" s="55">
        <v>1.044</v>
      </c>
      <c r="O25" s="55">
        <v>1.2150000000000001</v>
      </c>
      <c r="P25" s="54">
        <v>2.101E-3</v>
      </c>
      <c r="Q25" s="49" t="s">
        <v>1223</v>
      </c>
      <c r="R25" s="49" t="s">
        <v>1223</v>
      </c>
      <c r="S25" s="49" t="s">
        <v>1223</v>
      </c>
      <c r="T25" s="49" t="s">
        <v>1223</v>
      </c>
      <c r="U25" s="49" t="s">
        <v>1223</v>
      </c>
      <c r="V25" s="49" t="s">
        <v>1223</v>
      </c>
      <c r="W25" s="49">
        <v>1.1259999999999999</v>
      </c>
      <c r="X25" s="49">
        <v>1.044</v>
      </c>
      <c r="Y25" s="49">
        <v>1.2150000000000001</v>
      </c>
      <c r="Z25" s="48">
        <v>2.101E-3</v>
      </c>
      <c r="AA25" s="47">
        <v>0.51100000000000001</v>
      </c>
      <c r="AB25" s="43" t="s">
        <v>394</v>
      </c>
      <c r="AC25" s="53" t="s">
        <v>78</v>
      </c>
      <c r="AD25" s="53" t="s">
        <v>78</v>
      </c>
    </row>
    <row r="26" spans="1:30" s="43" customFormat="1" x14ac:dyDescent="0.25">
      <c r="A26" s="58" t="s">
        <v>1294</v>
      </c>
      <c r="B26" s="43" t="s">
        <v>394</v>
      </c>
      <c r="C26" s="54" t="s">
        <v>1225</v>
      </c>
      <c r="D26" s="54" t="s">
        <v>1228</v>
      </c>
      <c r="E26" s="57">
        <v>1.111</v>
      </c>
      <c r="F26" s="57">
        <v>1.0189999999999999</v>
      </c>
      <c r="G26" s="57">
        <v>1.2110000000000001</v>
      </c>
      <c r="H26" s="53">
        <v>1.643E-2</v>
      </c>
      <c r="I26" s="55">
        <v>1.181</v>
      </c>
      <c r="J26" s="55">
        <v>1.006</v>
      </c>
      <c r="K26" s="55">
        <v>1.387</v>
      </c>
      <c r="L26" s="56">
        <v>4.2479999999999997E-2</v>
      </c>
      <c r="M26" s="55">
        <v>1.1259999999999999</v>
      </c>
      <c r="N26" s="55">
        <v>1.044</v>
      </c>
      <c r="O26" s="55">
        <v>1.2150000000000001</v>
      </c>
      <c r="P26" s="54">
        <v>2.1640000000000001E-3</v>
      </c>
      <c r="Q26" s="49" t="s">
        <v>1223</v>
      </c>
      <c r="R26" s="49" t="s">
        <v>1223</v>
      </c>
      <c r="S26" s="49" t="s">
        <v>1223</v>
      </c>
      <c r="T26" s="49" t="s">
        <v>1223</v>
      </c>
      <c r="U26" s="49" t="s">
        <v>1223</v>
      </c>
      <c r="V26" s="49" t="s">
        <v>1223</v>
      </c>
      <c r="W26" s="49">
        <v>1.1259999999999999</v>
      </c>
      <c r="X26" s="49">
        <v>1.044</v>
      </c>
      <c r="Y26" s="49">
        <v>1.2150000000000001</v>
      </c>
      <c r="Z26" s="48">
        <v>2.1640000000000001E-3</v>
      </c>
      <c r="AA26" s="47">
        <v>0.51100000000000001</v>
      </c>
      <c r="AB26" s="43" t="s">
        <v>394</v>
      </c>
      <c r="AC26" s="53" t="s">
        <v>78</v>
      </c>
      <c r="AD26" s="53" t="s">
        <v>78</v>
      </c>
    </row>
    <row r="27" spans="1:30" s="43" customFormat="1" x14ac:dyDescent="0.25">
      <c r="A27" s="58" t="s">
        <v>1293</v>
      </c>
      <c r="B27" s="43" t="s">
        <v>394</v>
      </c>
      <c r="C27" s="54" t="s">
        <v>1232</v>
      </c>
      <c r="D27" s="54" t="s">
        <v>1224</v>
      </c>
      <c r="E27" s="57">
        <v>1.103</v>
      </c>
      <c r="F27" s="57">
        <v>1.014</v>
      </c>
      <c r="G27" s="57">
        <v>1.2</v>
      </c>
      <c r="H27" s="53">
        <v>2.298E-2</v>
      </c>
      <c r="I27" s="55">
        <v>1.1950000000000001</v>
      </c>
      <c r="J27" s="55">
        <v>1.02</v>
      </c>
      <c r="K27" s="55">
        <v>1.401</v>
      </c>
      <c r="L27" s="56">
        <v>2.7380000000000002E-2</v>
      </c>
      <c r="M27" s="55">
        <v>1.123</v>
      </c>
      <c r="N27" s="55">
        <v>1.042</v>
      </c>
      <c r="O27" s="55">
        <v>1.2090000000000001</v>
      </c>
      <c r="P27" s="54">
        <v>2.3119999999999998E-3</v>
      </c>
      <c r="Q27" s="49" t="s">
        <v>1223</v>
      </c>
      <c r="R27" s="49" t="s">
        <v>1223</v>
      </c>
      <c r="S27" s="49" t="s">
        <v>1223</v>
      </c>
      <c r="T27" s="43" t="s">
        <v>1223</v>
      </c>
      <c r="U27" s="43" t="s">
        <v>1223</v>
      </c>
      <c r="V27" s="43" t="s">
        <v>1223</v>
      </c>
      <c r="W27" s="49">
        <v>1.123</v>
      </c>
      <c r="X27" s="49">
        <v>1.042</v>
      </c>
      <c r="Y27" s="49">
        <v>1.2090000000000001</v>
      </c>
      <c r="Z27" s="48">
        <v>2.3119999999999998E-3</v>
      </c>
      <c r="AA27" s="47">
        <v>0.38200000000000001</v>
      </c>
      <c r="AB27" s="43" t="s">
        <v>394</v>
      </c>
      <c r="AC27" s="53" t="s">
        <v>78</v>
      </c>
      <c r="AD27" s="53" t="s">
        <v>78</v>
      </c>
    </row>
    <row r="28" spans="1:30" s="43" customFormat="1" x14ac:dyDescent="0.25">
      <c r="A28" s="58" t="s">
        <v>1292</v>
      </c>
      <c r="B28" s="43" t="s">
        <v>394</v>
      </c>
      <c r="C28" s="54" t="s">
        <v>1225</v>
      </c>
      <c r="D28" s="54" t="s">
        <v>1228</v>
      </c>
      <c r="E28" s="57">
        <v>1.1020000000000001</v>
      </c>
      <c r="F28" s="57">
        <v>1.014</v>
      </c>
      <c r="G28" s="57">
        <v>1.1990000000000001</v>
      </c>
      <c r="H28" s="53">
        <v>2.2630000000000001E-2</v>
      </c>
      <c r="I28" s="55">
        <v>1.1930000000000001</v>
      </c>
      <c r="J28" s="55">
        <v>1.018</v>
      </c>
      <c r="K28" s="55">
        <v>1.397</v>
      </c>
      <c r="L28" s="56">
        <v>2.9340000000000001E-2</v>
      </c>
      <c r="M28" s="55">
        <v>1.21</v>
      </c>
      <c r="N28" s="55">
        <v>1.0409999999999999</v>
      </c>
      <c r="O28" s="55">
        <v>1.208</v>
      </c>
      <c r="P28" s="54">
        <v>2.4399999999999999E-3</v>
      </c>
      <c r="Q28" s="49" t="s">
        <v>1223</v>
      </c>
      <c r="R28" s="49" t="s">
        <v>1223</v>
      </c>
      <c r="S28" s="49" t="s">
        <v>1223</v>
      </c>
      <c r="T28" s="43" t="s">
        <v>1223</v>
      </c>
      <c r="U28" s="43" t="s">
        <v>1223</v>
      </c>
      <c r="V28" s="43" t="s">
        <v>1223</v>
      </c>
      <c r="W28" s="49">
        <v>1.21</v>
      </c>
      <c r="X28" s="49">
        <v>1.0409999999999999</v>
      </c>
      <c r="Y28" s="49">
        <v>1.208</v>
      </c>
      <c r="Z28" s="48">
        <v>2.4399999999999999E-3</v>
      </c>
      <c r="AA28" s="47">
        <v>0.38500000000000001</v>
      </c>
      <c r="AB28" s="43" t="s">
        <v>394</v>
      </c>
      <c r="AC28" s="53" t="s">
        <v>78</v>
      </c>
      <c r="AD28" s="53" t="s">
        <v>78</v>
      </c>
    </row>
    <row r="29" spans="1:30" s="43" customFormat="1" x14ac:dyDescent="0.25">
      <c r="A29" s="58" t="s">
        <v>1291</v>
      </c>
      <c r="B29" s="43" t="s">
        <v>394</v>
      </c>
      <c r="C29" s="54" t="s">
        <v>1232</v>
      </c>
      <c r="D29" s="54" t="s">
        <v>1228</v>
      </c>
      <c r="E29" s="57">
        <v>1.0980000000000001</v>
      </c>
      <c r="F29" s="57">
        <v>1.01</v>
      </c>
      <c r="G29" s="57">
        <v>1.1930000000000001</v>
      </c>
      <c r="H29" s="53">
        <v>2.8469999999999999E-2</v>
      </c>
      <c r="I29" s="55">
        <v>1.204</v>
      </c>
      <c r="J29" s="55">
        <v>1.0289999999999999</v>
      </c>
      <c r="K29" s="55">
        <v>1.409</v>
      </c>
      <c r="L29" s="56">
        <v>2.0080000000000001E-2</v>
      </c>
      <c r="M29" s="55">
        <v>1.21</v>
      </c>
      <c r="N29" s="55">
        <v>1.0409999999999999</v>
      </c>
      <c r="O29" s="55">
        <v>1.206</v>
      </c>
      <c r="P29" s="54">
        <v>2.4550000000000002E-3</v>
      </c>
      <c r="Q29" s="49" t="s">
        <v>1223</v>
      </c>
      <c r="R29" s="49" t="s">
        <v>1223</v>
      </c>
      <c r="S29" s="49" t="s">
        <v>1223</v>
      </c>
      <c r="T29" s="43" t="s">
        <v>1223</v>
      </c>
      <c r="U29" s="43" t="s">
        <v>1223</v>
      </c>
      <c r="V29" s="43" t="s">
        <v>1223</v>
      </c>
      <c r="W29" s="49">
        <v>1.21</v>
      </c>
      <c r="X29" s="49">
        <v>1.0409999999999999</v>
      </c>
      <c r="Y29" s="49">
        <v>1.206</v>
      </c>
      <c r="Z29" s="48">
        <v>2.4550000000000002E-3</v>
      </c>
      <c r="AA29" s="47">
        <v>0.31</v>
      </c>
      <c r="AB29" s="43" t="s">
        <v>394</v>
      </c>
      <c r="AC29" s="53" t="s">
        <v>78</v>
      </c>
      <c r="AD29" s="53" t="s">
        <v>78</v>
      </c>
    </row>
    <row r="30" spans="1:30" s="43" customFormat="1" x14ac:dyDescent="0.25">
      <c r="A30" s="58" t="s">
        <v>1290</v>
      </c>
      <c r="B30" s="43" t="s">
        <v>394</v>
      </c>
      <c r="C30" s="54" t="s">
        <v>1232</v>
      </c>
      <c r="D30" s="54" t="s">
        <v>1225</v>
      </c>
      <c r="E30" s="57">
        <v>1.097</v>
      </c>
      <c r="F30" s="57">
        <v>1.0089999999999999</v>
      </c>
      <c r="G30" s="57">
        <v>1.1919999999999999</v>
      </c>
      <c r="H30" s="53">
        <v>3.023E-2</v>
      </c>
      <c r="I30" s="55">
        <v>1.204</v>
      </c>
      <c r="J30" s="55">
        <v>1.0289999999999999</v>
      </c>
      <c r="K30" s="55">
        <v>1.409</v>
      </c>
      <c r="L30" s="56">
        <v>2.0080000000000001E-2</v>
      </c>
      <c r="M30" s="55">
        <v>1.21</v>
      </c>
      <c r="N30" s="55">
        <v>1.04</v>
      </c>
      <c r="O30" s="55">
        <v>1.2050000000000001</v>
      </c>
      <c r="P30" s="54">
        <v>2.6259999999999999E-3</v>
      </c>
      <c r="Q30" s="49" t="s">
        <v>1223</v>
      </c>
      <c r="R30" s="49" t="s">
        <v>1223</v>
      </c>
      <c r="S30" s="49" t="s">
        <v>1223</v>
      </c>
      <c r="T30" s="43" t="s">
        <v>1223</v>
      </c>
      <c r="U30" s="43" t="s">
        <v>1223</v>
      </c>
      <c r="V30" s="43" t="s">
        <v>1223</v>
      </c>
      <c r="W30" s="49">
        <v>1.21</v>
      </c>
      <c r="X30" s="49">
        <v>1.04</v>
      </c>
      <c r="Y30" s="49">
        <v>1.2050000000000001</v>
      </c>
      <c r="Z30" s="48">
        <v>2.6259999999999999E-3</v>
      </c>
      <c r="AA30" s="47">
        <v>0.30499999999999999</v>
      </c>
      <c r="AB30" s="43" t="s">
        <v>394</v>
      </c>
      <c r="AC30" s="53" t="s">
        <v>78</v>
      </c>
      <c r="AD30" s="53" t="s">
        <v>78</v>
      </c>
    </row>
    <row r="31" spans="1:30" s="43" customFormat="1" x14ac:dyDescent="0.25">
      <c r="A31" s="46" t="s">
        <v>1289</v>
      </c>
      <c r="B31" s="43" t="s">
        <v>509</v>
      </c>
      <c r="C31" s="48" t="s">
        <v>1228</v>
      </c>
      <c r="D31" s="48" t="s">
        <v>1225</v>
      </c>
      <c r="E31" s="52">
        <v>1.39</v>
      </c>
      <c r="F31" s="52">
        <v>1.0740000000000001</v>
      </c>
      <c r="G31" s="52">
        <v>1.798</v>
      </c>
      <c r="H31" s="43">
        <v>1.2290000000000001E-2</v>
      </c>
      <c r="I31" s="49">
        <v>1.6120000000000001</v>
      </c>
      <c r="J31" s="49">
        <v>0.89</v>
      </c>
      <c r="K31" s="49">
        <v>2.923</v>
      </c>
      <c r="L31" s="51">
        <v>0.11210000000000001</v>
      </c>
      <c r="M31" s="49">
        <v>1.423</v>
      </c>
      <c r="N31" s="49">
        <v>1.1220000000000001</v>
      </c>
      <c r="O31" s="49">
        <v>1.806</v>
      </c>
      <c r="P31" s="48">
        <v>3.6250000000000002E-3</v>
      </c>
      <c r="Q31" s="49">
        <v>1.1399999999999999</v>
      </c>
      <c r="R31" s="49">
        <v>0.66</v>
      </c>
      <c r="S31" s="49">
        <v>1.95</v>
      </c>
      <c r="T31" s="43" t="s">
        <v>1223</v>
      </c>
      <c r="U31" s="43" t="s">
        <v>1223</v>
      </c>
      <c r="V31" s="43" t="s">
        <v>1223</v>
      </c>
      <c r="W31" s="47">
        <v>1.375</v>
      </c>
      <c r="X31" s="47">
        <v>1.1080000000000001</v>
      </c>
      <c r="Y31" s="47">
        <v>1.708</v>
      </c>
      <c r="Z31" s="48">
        <v>3.9290000000000002E-3</v>
      </c>
      <c r="AA31" s="47">
        <v>0.68899999999999995</v>
      </c>
      <c r="AB31" s="43" t="s">
        <v>509</v>
      </c>
      <c r="AC31" s="43" t="s">
        <v>78</v>
      </c>
      <c r="AD31" s="43" t="s">
        <v>78</v>
      </c>
    </row>
    <row r="32" spans="1:30" s="43" customFormat="1" x14ac:dyDescent="0.25">
      <c r="A32" s="58" t="s">
        <v>1288</v>
      </c>
      <c r="B32" s="43" t="s">
        <v>214</v>
      </c>
      <c r="C32" s="54" t="s">
        <v>1228</v>
      </c>
      <c r="D32" s="54" t="s">
        <v>1225</v>
      </c>
      <c r="E32" s="57">
        <v>1.099</v>
      </c>
      <c r="F32" s="57">
        <v>1.022</v>
      </c>
      <c r="G32" s="57">
        <v>1.181</v>
      </c>
      <c r="H32" s="53">
        <v>1.103E-2</v>
      </c>
      <c r="I32" s="55">
        <v>1.2070000000000001</v>
      </c>
      <c r="J32" s="55">
        <v>1.0449999999999999</v>
      </c>
      <c r="K32" s="55">
        <v>1.3939999999999999</v>
      </c>
      <c r="L32" s="56">
        <v>1.04E-2</v>
      </c>
      <c r="M32" s="55">
        <v>1.1200000000000001</v>
      </c>
      <c r="N32" s="55">
        <v>1.05</v>
      </c>
      <c r="O32" s="55">
        <v>1.1950000000000001</v>
      </c>
      <c r="P32" s="54">
        <v>5.9000000000000003E-4</v>
      </c>
      <c r="Q32" s="49" t="s">
        <v>1284</v>
      </c>
      <c r="R32" s="49" t="s">
        <v>1283</v>
      </c>
      <c r="S32" s="49" t="s">
        <v>1282</v>
      </c>
      <c r="T32" s="47" t="s">
        <v>1281</v>
      </c>
      <c r="U32" s="47" t="s">
        <v>1280</v>
      </c>
      <c r="V32" s="47" t="s">
        <v>1279</v>
      </c>
      <c r="W32" s="47">
        <v>1.081</v>
      </c>
      <c r="X32" s="47">
        <v>1.0229999999999999</v>
      </c>
      <c r="Y32" s="47">
        <v>1.1419999999999999</v>
      </c>
      <c r="Z32" s="48">
        <v>5.4429999999999999E-3</v>
      </c>
      <c r="AA32" s="59">
        <v>1.2999999999999999E-2</v>
      </c>
      <c r="AB32" s="43" t="s">
        <v>214</v>
      </c>
      <c r="AC32" s="53" t="s">
        <v>78</v>
      </c>
      <c r="AD32" s="53" t="s">
        <v>78</v>
      </c>
    </row>
    <row r="33" spans="1:30" s="43" customFormat="1" x14ac:dyDescent="0.25">
      <c r="A33" s="46" t="s">
        <v>1287</v>
      </c>
      <c r="B33" s="43" t="s">
        <v>501</v>
      </c>
      <c r="C33" s="48" t="s">
        <v>1225</v>
      </c>
      <c r="D33" s="48" t="s">
        <v>1224</v>
      </c>
      <c r="E33" s="52">
        <v>1.111</v>
      </c>
      <c r="F33" s="52">
        <v>1.012</v>
      </c>
      <c r="G33" s="52">
        <v>1.2190000000000001</v>
      </c>
      <c r="H33" s="43">
        <v>2.6800000000000001E-2</v>
      </c>
      <c r="I33" s="49">
        <v>1.1279999999999999</v>
      </c>
      <c r="J33" s="49">
        <v>0.92600000000000005</v>
      </c>
      <c r="K33" s="49">
        <v>1.3740000000000001</v>
      </c>
      <c r="L33" s="51">
        <v>0.23250000000000001</v>
      </c>
      <c r="M33" s="49">
        <v>1.1140000000000001</v>
      </c>
      <c r="N33" s="49">
        <v>1.0289999999999999</v>
      </c>
      <c r="O33" s="49">
        <v>1.2050000000000001</v>
      </c>
      <c r="P33" s="48">
        <v>7.417E-3</v>
      </c>
      <c r="Q33" s="49" t="s">
        <v>1223</v>
      </c>
      <c r="R33" s="49" t="s">
        <v>1223</v>
      </c>
      <c r="S33" s="49" t="s">
        <v>1223</v>
      </c>
      <c r="T33" s="43" t="s">
        <v>1223</v>
      </c>
      <c r="U33" s="43" t="s">
        <v>1223</v>
      </c>
      <c r="V33" s="43" t="s">
        <v>1223</v>
      </c>
      <c r="W33" s="43">
        <v>1.1140000000000001</v>
      </c>
      <c r="X33" s="43">
        <v>1.0289999999999999</v>
      </c>
      <c r="Y33" s="43">
        <v>1.2050000000000001</v>
      </c>
      <c r="Z33" s="48">
        <v>7.417E-3</v>
      </c>
      <c r="AA33" s="47">
        <v>0.89</v>
      </c>
      <c r="AB33" s="43" t="s">
        <v>501</v>
      </c>
      <c r="AC33" s="43" t="s">
        <v>78</v>
      </c>
      <c r="AD33" s="43" t="s">
        <v>78</v>
      </c>
    </row>
    <row r="34" spans="1:30" s="43" customFormat="1" x14ac:dyDescent="0.25">
      <c r="A34" s="58" t="s">
        <v>1286</v>
      </c>
      <c r="B34" s="43" t="s">
        <v>1278</v>
      </c>
      <c r="C34" s="54" t="s">
        <v>1232</v>
      </c>
      <c r="D34" s="54" t="s">
        <v>1225</v>
      </c>
      <c r="E34" s="57">
        <v>1.099</v>
      </c>
      <c r="F34" s="57">
        <v>1.022</v>
      </c>
      <c r="G34" s="57">
        <v>1.1819999999999999</v>
      </c>
      <c r="H34" s="53">
        <v>1.044E-2</v>
      </c>
      <c r="I34" s="55">
        <v>1.1930000000000001</v>
      </c>
      <c r="J34" s="55">
        <v>1.0289999999999999</v>
      </c>
      <c r="K34" s="55">
        <v>1.3819999999999999</v>
      </c>
      <c r="L34" s="56">
        <v>1.8929999999999999E-2</v>
      </c>
      <c r="M34" s="55">
        <v>1.117</v>
      </c>
      <c r="N34" s="55">
        <v>1.046</v>
      </c>
      <c r="O34" s="55">
        <v>1.1919999999999999</v>
      </c>
      <c r="P34" s="54">
        <v>9.0289999999999999E-4</v>
      </c>
      <c r="Q34" s="49" t="s">
        <v>1284</v>
      </c>
      <c r="R34" s="49" t="s">
        <v>1283</v>
      </c>
      <c r="S34" s="49" t="s">
        <v>1282</v>
      </c>
      <c r="T34" s="47" t="s">
        <v>1281</v>
      </c>
      <c r="U34" s="47" t="s">
        <v>1280</v>
      </c>
      <c r="V34" s="47" t="s">
        <v>1279</v>
      </c>
      <c r="W34" s="49">
        <v>1.0780000000000001</v>
      </c>
      <c r="X34" s="49">
        <v>1.02</v>
      </c>
      <c r="Y34" s="49">
        <v>1.139</v>
      </c>
      <c r="Z34" s="48">
        <v>7.5189999999999996E-3</v>
      </c>
      <c r="AA34" s="59">
        <v>1.7000000000000001E-2</v>
      </c>
      <c r="AB34" s="43" t="s">
        <v>1278</v>
      </c>
      <c r="AC34" s="53" t="s">
        <v>78</v>
      </c>
      <c r="AD34" s="53" t="s">
        <v>78</v>
      </c>
    </row>
    <row r="35" spans="1:30" s="43" customFormat="1" x14ac:dyDescent="0.25">
      <c r="A35" s="58" t="s">
        <v>1285</v>
      </c>
      <c r="B35" s="43" t="s">
        <v>1278</v>
      </c>
      <c r="C35" s="54" t="s">
        <v>1232</v>
      </c>
      <c r="D35" s="54" t="s">
        <v>1224</v>
      </c>
      <c r="E35" s="57">
        <v>1.1000000000000001</v>
      </c>
      <c r="F35" s="57">
        <v>1.0229999999999999</v>
      </c>
      <c r="G35" s="57">
        <v>1.1830000000000001</v>
      </c>
      <c r="H35" s="53">
        <v>9.8309999999999995E-3</v>
      </c>
      <c r="I35" s="55">
        <v>1.1879999999999999</v>
      </c>
      <c r="J35" s="55">
        <v>1.0249999999999999</v>
      </c>
      <c r="K35" s="55">
        <v>1.377</v>
      </c>
      <c r="L35" s="56">
        <v>2.179E-2</v>
      </c>
      <c r="M35" s="55">
        <v>1.117</v>
      </c>
      <c r="N35" s="55">
        <v>1.046</v>
      </c>
      <c r="O35" s="55">
        <v>1.1919999999999999</v>
      </c>
      <c r="P35" s="67">
        <v>9.1E-4</v>
      </c>
      <c r="Q35" s="49" t="s">
        <v>1284</v>
      </c>
      <c r="R35" s="49" t="s">
        <v>1283</v>
      </c>
      <c r="S35" s="49" t="s">
        <v>1282</v>
      </c>
      <c r="T35" s="47" t="s">
        <v>1281</v>
      </c>
      <c r="U35" s="47" t="s">
        <v>1280</v>
      </c>
      <c r="V35" s="47" t="s">
        <v>1279</v>
      </c>
      <c r="W35" s="49">
        <v>1.0780000000000001</v>
      </c>
      <c r="X35" s="49">
        <v>1.02</v>
      </c>
      <c r="Y35" s="49">
        <v>1.139</v>
      </c>
      <c r="Z35" s="48">
        <v>7.5490000000000002E-3</v>
      </c>
      <c r="AA35" s="59">
        <v>1.7999999999999999E-2</v>
      </c>
      <c r="AB35" s="43" t="s">
        <v>1278</v>
      </c>
      <c r="AC35" s="53" t="s">
        <v>78</v>
      </c>
      <c r="AD35" s="53" t="s">
        <v>78</v>
      </c>
    </row>
    <row r="36" spans="1:30" s="43" customFormat="1" x14ac:dyDescent="0.25">
      <c r="A36" s="46" t="s">
        <v>1277</v>
      </c>
      <c r="B36" s="43" t="s">
        <v>604</v>
      </c>
      <c r="C36" s="48" t="s">
        <v>1228</v>
      </c>
      <c r="D36" s="48" t="s">
        <v>1225</v>
      </c>
      <c r="E36" s="52">
        <v>1.0720000000000001</v>
      </c>
      <c r="F36" s="52">
        <v>1.0069999999999999</v>
      </c>
      <c r="G36" s="52">
        <v>1.141</v>
      </c>
      <c r="H36" s="43">
        <v>2.8670000000000001E-2</v>
      </c>
      <c r="I36" s="49">
        <v>1.093</v>
      </c>
      <c r="J36" s="49">
        <v>0.96499999999999997</v>
      </c>
      <c r="K36" s="49">
        <v>1.2370000000000001</v>
      </c>
      <c r="L36" s="51">
        <v>0.16170000000000001</v>
      </c>
      <c r="M36" s="49">
        <v>1.0760000000000001</v>
      </c>
      <c r="N36" s="49">
        <v>1.018</v>
      </c>
      <c r="O36" s="49">
        <v>1.1379999999999999</v>
      </c>
      <c r="P36" s="48">
        <v>9.8879999999999992E-3</v>
      </c>
      <c r="Q36" s="49" t="s">
        <v>1223</v>
      </c>
      <c r="R36" s="49" t="s">
        <v>1223</v>
      </c>
      <c r="S36" s="49" t="s">
        <v>1223</v>
      </c>
      <c r="T36" s="43" t="s">
        <v>1223</v>
      </c>
      <c r="U36" s="43" t="s">
        <v>1223</v>
      </c>
      <c r="V36" s="43" t="s">
        <v>1223</v>
      </c>
      <c r="W36" s="49">
        <v>1.0760000000000001</v>
      </c>
      <c r="X36" s="49">
        <v>1.018</v>
      </c>
      <c r="Y36" s="49">
        <v>1.1379999999999999</v>
      </c>
      <c r="Z36" s="48">
        <v>9.8879999999999992E-3</v>
      </c>
      <c r="AA36" s="47">
        <v>0.78400000000000003</v>
      </c>
      <c r="AB36" s="43" t="s">
        <v>604</v>
      </c>
      <c r="AC36" s="43" t="s">
        <v>78</v>
      </c>
      <c r="AD36" s="43" t="s">
        <v>78</v>
      </c>
    </row>
    <row r="37" spans="1:30" s="61" customFormat="1" x14ac:dyDescent="0.25">
      <c r="A37" s="66" t="s">
        <v>1276</v>
      </c>
      <c r="B37" s="48" t="s">
        <v>486</v>
      </c>
      <c r="C37" s="54" t="s">
        <v>1228</v>
      </c>
      <c r="D37" s="54" t="s">
        <v>1225</v>
      </c>
      <c r="E37" s="65">
        <v>1.1479999999999999</v>
      </c>
      <c r="F37" s="65">
        <v>1.0289999999999999</v>
      </c>
      <c r="G37" s="65">
        <v>1.2809999999999999</v>
      </c>
      <c r="H37" s="54">
        <v>1.308E-2</v>
      </c>
      <c r="I37" s="59">
        <v>1.385</v>
      </c>
      <c r="J37" s="59">
        <v>1.111</v>
      </c>
      <c r="K37" s="59">
        <v>1.7250000000000001</v>
      </c>
      <c r="L37" s="64">
        <v>3.5839999999999999E-3</v>
      </c>
      <c r="M37" s="59">
        <v>1.1919999999999999</v>
      </c>
      <c r="N37" s="59">
        <v>1.08</v>
      </c>
      <c r="O37" s="59">
        <v>1.3140000000000001</v>
      </c>
      <c r="P37" s="54">
        <v>4.57E-4</v>
      </c>
      <c r="Q37" s="47" t="s">
        <v>1275</v>
      </c>
      <c r="R37" s="47" t="s">
        <v>1274</v>
      </c>
      <c r="S37" s="47" t="s">
        <v>1273</v>
      </c>
      <c r="T37" s="47">
        <v>0.86</v>
      </c>
      <c r="U37" s="47">
        <v>0.68</v>
      </c>
      <c r="V37" s="47">
        <v>1.08</v>
      </c>
      <c r="W37" s="47">
        <v>1.101</v>
      </c>
      <c r="X37" s="47">
        <v>1.012</v>
      </c>
      <c r="Y37" s="47">
        <v>1.1990000000000001</v>
      </c>
      <c r="Z37" s="48">
        <v>2.5555000000000001E-2</v>
      </c>
      <c r="AA37" s="47">
        <v>7.0000000000000001E-3</v>
      </c>
      <c r="AB37" s="48" t="s">
        <v>486</v>
      </c>
      <c r="AC37" s="54" t="s">
        <v>78</v>
      </c>
      <c r="AD37" s="54" t="s">
        <v>1272</v>
      </c>
    </row>
    <row r="38" spans="1:30" s="61" customFormat="1" x14ac:dyDescent="0.25">
      <c r="A38" s="41" t="s">
        <v>1271</v>
      </c>
      <c r="B38" s="48" t="s">
        <v>486</v>
      </c>
      <c r="C38" s="48" t="s">
        <v>1224</v>
      </c>
      <c r="D38" s="48" t="s">
        <v>1232</v>
      </c>
      <c r="E38" s="63">
        <v>1.1279999999999999</v>
      </c>
      <c r="F38" s="63">
        <v>1.016</v>
      </c>
      <c r="G38" s="63">
        <v>1.252</v>
      </c>
      <c r="H38" s="48">
        <v>2.4039999999999999E-2</v>
      </c>
      <c r="I38" s="47">
        <v>1.1379999999999999</v>
      </c>
      <c r="J38" s="47">
        <v>0.91800000000000004</v>
      </c>
      <c r="K38" s="47">
        <v>1.41</v>
      </c>
      <c r="L38" s="62">
        <v>0.23830000000000001</v>
      </c>
      <c r="M38" s="47">
        <v>1.1299999999999999</v>
      </c>
      <c r="N38" s="47">
        <v>1.0289999999999999</v>
      </c>
      <c r="O38" s="47">
        <v>1.2410000000000001</v>
      </c>
      <c r="P38" s="48">
        <v>1.0795000000000001E-2</v>
      </c>
      <c r="Q38" s="47">
        <v>1.0900000000000001</v>
      </c>
      <c r="R38" s="47">
        <v>0.91</v>
      </c>
      <c r="S38" s="47">
        <v>1.31</v>
      </c>
      <c r="T38" s="47">
        <v>0.86154993961096848</v>
      </c>
      <c r="U38" s="47">
        <v>0.67713006824722632</v>
      </c>
      <c r="V38" s="47">
        <v>1.0961975154419734</v>
      </c>
      <c r="W38" s="47">
        <v>1.0900000000000001</v>
      </c>
      <c r="X38" s="47">
        <v>1.008</v>
      </c>
      <c r="Y38" s="47">
        <v>1.18</v>
      </c>
      <c r="Z38" s="48">
        <v>3.2000000000000001E-2</v>
      </c>
      <c r="AA38" s="47">
        <v>0.23899999999999999</v>
      </c>
      <c r="AB38" s="48" t="s">
        <v>486</v>
      </c>
      <c r="AC38" s="48" t="s">
        <v>78</v>
      </c>
      <c r="AD38" s="48" t="s">
        <v>1270</v>
      </c>
    </row>
    <row r="39" spans="1:30" s="43" customFormat="1" x14ac:dyDescent="0.25">
      <c r="A39" s="58" t="s">
        <v>1269</v>
      </c>
      <c r="B39" s="43" t="s">
        <v>394</v>
      </c>
      <c r="C39" s="54" t="s">
        <v>1224</v>
      </c>
      <c r="D39" s="54" t="s">
        <v>1228</v>
      </c>
      <c r="E39" s="57">
        <v>1.0980000000000001</v>
      </c>
      <c r="F39" s="57">
        <v>1.01</v>
      </c>
      <c r="G39" s="57">
        <v>1.1930000000000001</v>
      </c>
      <c r="H39" s="53">
        <v>2.8469999999999999E-2</v>
      </c>
      <c r="I39" s="55">
        <v>1.204</v>
      </c>
      <c r="J39" s="55">
        <v>1.0289999999999999</v>
      </c>
      <c r="K39" s="55">
        <v>1.409</v>
      </c>
      <c r="L39" s="56">
        <v>2.0080000000000001E-2</v>
      </c>
      <c r="M39" s="55">
        <v>1.1200000000000001</v>
      </c>
      <c r="N39" s="55">
        <v>1.0409999999999999</v>
      </c>
      <c r="O39" s="55">
        <v>1.206</v>
      </c>
      <c r="P39" s="54">
        <v>2.4550000000000002E-3</v>
      </c>
      <c r="Q39" s="49">
        <v>0.9</v>
      </c>
      <c r="R39" s="49">
        <v>0.78</v>
      </c>
      <c r="S39" s="49">
        <v>1.05</v>
      </c>
      <c r="T39" s="60">
        <v>1.021003791955905</v>
      </c>
      <c r="U39" s="60">
        <v>0.8620618945903743</v>
      </c>
      <c r="V39" s="60">
        <v>1.2100433796490226</v>
      </c>
      <c r="W39" s="47">
        <v>1.0660000000000001</v>
      </c>
      <c r="X39" s="47">
        <v>1.0029999999999999</v>
      </c>
      <c r="Y39" s="47">
        <v>1.1339999999999999</v>
      </c>
      <c r="Z39" s="48">
        <v>4.1000000000000002E-2</v>
      </c>
      <c r="AA39" s="59">
        <v>4.5999999999999999E-2</v>
      </c>
      <c r="AB39" s="43" t="s">
        <v>394</v>
      </c>
      <c r="AC39" s="53" t="s">
        <v>78</v>
      </c>
      <c r="AD39" s="53" t="s">
        <v>78</v>
      </c>
    </row>
    <row r="40" spans="1:30" s="43" customFormat="1" x14ac:dyDescent="0.25">
      <c r="A40" s="46" t="s">
        <v>1268</v>
      </c>
      <c r="B40" s="43" t="s">
        <v>321</v>
      </c>
      <c r="C40" s="48" t="s">
        <v>1228</v>
      </c>
      <c r="D40" s="48" t="s">
        <v>1225</v>
      </c>
      <c r="E40" s="52">
        <v>1.095</v>
      </c>
      <c r="F40" s="52">
        <v>1.0189999999999999</v>
      </c>
      <c r="G40" s="52">
        <v>1.1759999999999999</v>
      </c>
      <c r="H40" s="43">
        <v>1.3169999999999999E-2</v>
      </c>
      <c r="I40" s="49">
        <v>1.157</v>
      </c>
      <c r="J40" s="49">
        <v>0.97099999999999997</v>
      </c>
      <c r="K40" s="49">
        <v>1.379</v>
      </c>
      <c r="L40" s="51">
        <v>0.10249999999999999</v>
      </c>
      <c r="M40" s="49">
        <v>1.1040000000000001</v>
      </c>
      <c r="N40" s="49">
        <v>1.0329999999999999</v>
      </c>
      <c r="O40" s="49">
        <v>1.179</v>
      </c>
      <c r="P40" s="48">
        <v>3.5620000000000001E-3</v>
      </c>
      <c r="Q40" s="49">
        <v>0.97</v>
      </c>
      <c r="R40" s="49">
        <v>0.81</v>
      </c>
      <c r="S40" s="49">
        <v>1.1499999999999999</v>
      </c>
      <c r="T40" s="60">
        <v>0.92627659559289621</v>
      </c>
      <c r="U40" s="60">
        <v>0.80216478948262049</v>
      </c>
      <c r="V40" s="60">
        <v>1.0695227053129359</v>
      </c>
      <c r="W40" s="47">
        <v>1.0589999999999999</v>
      </c>
      <c r="X40" s="47">
        <v>1.0009999999999999</v>
      </c>
      <c r="Y40" s="47">
        <v>1.121</v>
      </c>
      <c r="Z40" s="48">
        <v>4.8000000000000001E-2</v>
      </c>
      <c r="AA40" s="47">
        <v>0.106</v>
      </c>
      <c r="AB40" s="43" t="s">
        <v>321</v>
      </c>
      <c r="AC40" s="43" t="s">
        <v>78</v>
      </c>
      <c r="AD40" s="43" t="s">
        <v>78</v>
      </c>
    </row>
    <row r="41" spans="1:30" s="43" customFormat="1" x14ac:dyDescent="0.25">
      <c r="A41" s="46" t="s">
        <v>1267</v>
      </c>
      <c r="B41" s="43" t="s">
        <v>331</v>
      </c>
      <c r="C41" s="48" t="s">
        <v>1232</v>
      </c>
      <c r="D41" s="48" t="s">
        <v>1224</v>
      </c>
      <c r="E41" s="52">
        <v>1.081</v>
      </c>
      <c r="F41" s="52">
        <v>1.0149999999999999</v>
      </c>
      <c r="G41" s="52">
        <v>1.151</v>
      </c>
      <c r="H41" s="43">
        <v>1.558E-2</v>
      </c>
      <c r="I41" s="49">
        <v>1.056</v>
      </c>
      <c r="J41" s="49">
        <v>0.93</v>
      </c>
      <c r="K41" s="49">
        <v>1.1990000000000001</v>
      </c>
      <c r="L41" s="51">
        <v>0.40310000000000001</v>
      </c>
      <c r="M41" s="49">
        <v>1.0760000000000001</v>
      </c>
      <c r="N41" s="49">
        <v>1.0169999999999999</v>
      </c>
      <c r="O41" s="49">
        <v>1.1379999999999999</v>
      </c>
      <c r="P41" s="48">
        <v>1.0802300000000001E-2</v>
      </c>
      <c r="Q41" s="49">
        <v>0.83</v>
      </c>
      <c r="R41" s="49">
        <v>0.74</v>
      </c>
      <c r="S41" s="49">
        <v>0.93</v>
      </c>
      <c r="T41" s="60">
        <v>1.0190774494622099</v>
      </c>
      <c r="U41" s="60">
        <v>0.89518719895652543</v>
      </c>
      <c r="V41" s="60">
        <v>1.1601695897329787</v>
      </c>
      <c r="W41" s="47">
        <v>1.022</v>
      </c>
      <c r="X41" s="47">
        <v>0.97499999999999998</v>
      </c>
      <c r="Y41" s="47">
        <v>1.0720000000000001</v>
      </c>
      <c r="Z41" s="48">
        <v>0.35899999999999999</v>
      </c>
      <c r="AA41" s="59">
        <v>1E-3</v>
      </c>
      <c r="AB41" s="43" t="s">
        <v>331</v>
      </c>
      <c r="AC41" s="43" t="s">
        <v>78</v>
      </c>
      <c r="AD41" s="43" t="s">
        <v>78</v>
      </c>
    </row>
    <row r="42" spans="1:30" s="43" customFormat="1" x14ac:dyDescent="0.25">
      <c r="A42" s="58" t="s">
        <v>1266</v>
      </c>
      <c r="B42" s="43" t="s">
        <v>394</v>
      </c>
      <c r="C42" s="54" t="s">
        <v>1228</v>
      </c>
      <c r="D42" s="54" t="s">
        <v>1232</v>
      </c>
      <c r="E42" s="57">
        <v>1.1000000000000001</v>
      </c>
      <c r="F42" s="57">
        <v>1.012</v>
      </c>
      <c r="G42" s="57">
        <v>1.196</v>
      </c>
      <c r="H42" s="53">
        <v>2.5329999999999998E-2</v>
      </c>
      <c r="I42" s="55">
        <v>1.1830000000000001</v>
      </c>
      <c r="J42" s="55">
        <v>1.01</v>
      </c>
      <c r="K42" s="55">
        <v>1.385</v>
      </c>
      <c r="L42" s="56">
        <v>3.6940000000000001E-2</v>
      </c>
      <c r="M42" s="55">
        <v>1.1180000000000001</v>
      </c>
      <c r="N42" s="55">
        <v>1.038</v>
      </c>
      <c r="O42" s="55">
        <v>1.2030000000000001</v>
      </c>
      <c r="P42" s="54">
        <v>3.1519999999999999E-3</v>
      </c>
      <c r="Q42" s="49" t="s">
        <v>1223</v>
      </c>
      <c r="R42" s="49" t="s">
        <v>1223</v>
      </c>
      <c r="S42" s="49" t="s">
        <v>1223</v>
      </c>
      <c r="T42" s="43" t="s">
        <v>1223</v>
      </c>
      <c r="U42" s="43" t="s">
        <v>1223</v>
      </c>
      <c r="V42" s="43" t="s">
        <v>1223</v>
      </c>
      <c r="W42" s="49">
        <v>1.1180000000000001</v>
      </c>
      <c r="X42" s="49">
        <v>1.038</v>
      </c>
      <c r="Y42" s="49">
        <v>1.2030000000000001</v>
      </c>
      <c r="Z42" s="48" t="s">
        <v>1265</v>
      </c>
      <c r="AA42" s="47">
        <v>0.42499999999999999</v>
      </c>
      <c r="AB42" s="43" t="s">
        <v>394</v>
      </c>
      <c r="AC42" s="53" t="s">
        <v>78</v>
      </c>
      <c r="AD42" s="53" t="s">
        <v>78</v>
      </c>
    </row>
    <row r="43" spans="1:30" s="43" customFormat="1" x14ac:dyDescent="0.25">
      <c r="A43" s="46" t="s">
        <v>1264</v>
      </c>
      <c r="B43" s="43" t="s">
        <v>394</v>
      </c>
      <c r="C43" s="48" t="s">
        <v>1224</v>
      </c>
      <c r="D43" s="48" t="s">
        <v>1225</v>
      </c>
      <c r="E43" s="52">
        <v>1.101</v>
      </c>
      <c r="F43" s="52">
        <v>1.012</v>
      </c>
      <c r="G43" s="52">
        <v>1.1970000000000001</v>
      </c>
      <c r="H43" s="43">
        <v>2.5669999999999998E-2</v>
      </c>
      <c r="I43" s="49">
        <v>1.167</v>
      </c>
      <c r="J43" s="49">
        <v>0.998</v>
      </c>
      <c r="K43" s="49">
        <v>1.365</v>
      </c>
      <c r="L43" s="51">
        <v>5.3519999999999998E-2</v>
      </c>
      <c r="M43" s="49">
        <v>1.115</v>
      </c>
      <c r="N43" s="49">
        <v>1.036</v>
      </c>
      <c r="O43" s="49">
        <v>1.2010000000000001</v>
      </c>
      <c r="P43" s="48">
        <v>3.8110000000000002E-3</v>
      </c>
      <c r="Q43" s="49" t="s">
        <v>1223</v>
      </c>
      <c r="R43" s="49" t="s">
        <v>1223</v>
      </c>
      <c r="S43" s="49" t="s">
        <v>1223</v>
      </c>
      <c r="T43" s="43" t="s">
        <v>1223</v>
      </c>
      <c r="U43" s="43" t="s">
        <v>1223</v>
      </c>
      <c r="V43" s="43" t="s">
        <v>1223</v>
      </c>
      <c r="W43" s="49">
        <v>1.115</v>
      </c>
      <c r="X43" s="49">
        <v>1.036</v>
      </c>
      <c r="Y43" s="49">
        <v>1.2010000000000001</v>
      </c>
      <c r="Z43" s="48" t="s">
        <v>1263</v>
      </c>
      <c r="AA43" s="47">
        <v>0.55300000000000005</v>
      </c>
      <c r="AB43" s="43" t="s">
        <v>394</v>
      </c>
      <c r="AC43" s="43" t="s">
        <v>78</v>
      </c>
      <c r="AD43" s="43" t="s">
        <v>78</v>
      </c>
    </row>
    <row r="44" spans="1:30" s="43" customFormat="1" x14ac:dyDescent="0.25">
      <c r="A44" s="58" t="s">
        <v>1262</v>
      </c>
      <c r="B44" s="43" t="s">
        <v>394</v>
      </c>
      <c r="C44" s="54" t="s">
        <v>1228</v>
      </c>
      <c r="D44" s="54" t="s">
        <v>1225</v>
      </c>
      <c r="E44" s="57">
        <v>1.097</v>
      </c>
      <c r="F44" s="57">
        <v>1.0089999999999999</v>
      </c>
      <c r="G44" s="57">
        <v>1.1930000000000001</v>
      </c>
      <c r="H44" s="53">
        <v>3.0609999999999998E-2</v>
      </c>
      <c r="I44" s="55">
        <v>1.1830000000000001</v>
      </c>
      <c r="J44" s="55">
        <v>1.01</v>
      </c>
      <c r="K44" s="55">
        <v>1.385</v>
      </c>
      <c r="L44" s="56">
        <v>3.7150000000000002E-2</v>
      </c>
      <c r="M44" s="55">
        <v>1.115</v>
      </c>
      <c r="N44" s="55">
        <v>1.036</v>
      </c>
      <c r="O44" s="55">
        <v>1.2010000000000001</v>
      </c>
      <c r="P44" s="54">
        <v>3.833E-3</v>
      </c>
      <c r="Q44" s="49" t="s">
        <v>1223</v>
      </c>
      <c r="R44" s="49" t="s">
        <v>1223</v>
      </c>
      <c r="S44" s="49" t="s">
        <v>1223</v>
      </c>
      <c r="T44" s="43" t="s">
        <v>1223</v>
      </c>
      <c r="U44" s="43" t="s">
        <v>1223</v>
      </c>
      <c r="V44" s="43" t="s">
        <v>1223</v>
      </c>
      <c r="W44" s="49">
        <v>1.115</v>
      </c>
      <c r="X44" s="49">
        <v>1.036</v>
      </c>
      <c r="Y44" s="49">
        <v>1.2010000000000001</v>
      </c>
      <c r="Z44" s="48" t="s">
        <v>1260</v>
      </c>
      <c r="AA44" s="47">
        <v>0.40799999999999997</v>
      </c>
      <c r="AB44" s="43" t="s">
        <v>394</v>
      </c>
      <c r="AC44" s="53" t="s">
        <v>78</v>
      </c>
      <c r="AD44" s="53" t="s">
        <v>78</v>
      </c>
    </row>
    <row r="45" spans="1:30" s="43" customFormat="1" x14ac:dyDescent="0.25">
      <c r="A45" s="58" t="s">
        <v>1261</v>
      </c>
      <c r="B45" s="43" t="s">
        <v>394</v>
      </c>
      <c r="C45" s="54" t="s">
        <v>1232</v>
      </c>
      <c r="D45" s="54" t="s">
        <v>1224</v>
      </c>
      <c r="E45" s="57">
        <v>1.097</v>
      </c>
      <c r="F45" s="57">
        <v>1.0089999999999999</v>
      </c>
      <c r="G45" s="57">
        <v>1.1930000000000001</v>
      </c>
      <c r="H45" s="53">
        <v>3.0609999999999998E-2</v>
      </c>
      <c r="I45" s="55">
        <v>1.1830000000000001</v>
      </c>
      <c r="J45" s="55">
        <v>1.01</v>
      </c>
      <c r="K45" s="55">
        <v>1.385</v>
      </c>
      <c r="L45" s="56">
        <v>3.7150000000000002E-2</v>
      </c>
      <c r="M45" s="55">
        <v>1.115</v>
      </c>
      <c r="N45" s="55">
        <v>1.036</v>
      </c>
      <c r="O45" s="55">
        <v>1.2010000000000001</v>
      </c>
      <c r="P45" s="54">
        <v>3.833E-3</v>
      </c>
      <c r="Q45" s="49" t="s">
        <v>1223</v>
      </c>
      <c r="R45" s="49" t="s">
        <v>1223</v>
      </c>
      <c r="S45" s="49" t="s">
        <v>1223</v>
      </c>
      <c r="T45" s="43" t="s">
        <v>1223</v>
      </c>
      <c r="U45" s="43" t="s">
        <v>1223</v>
      </c>
      <c r="V45" s="43" t="s">
        <v>1223</v>
      </c>
      <c r="W45" s="49">
        <v>1.115</v>
      </c>
      <c r="X45" s="49">
        <v>1.036</v>
      </c>
      <c r="Y45" s="49">
        <v>1.2010000000000001</v>
      </c>
      <c r="Z45" s="48" t="s">
        <v>1260</v>
      </c>
      <c r="AA45" s="47">
        <v>0.40799999999999997</v>
      </c>
      <c r="AB45" s="43" t="s">
        <v>394</v>
      </c>
      <c r="AC45" s="53" t="s">
        <v>78</v>
      </c>
      <c r="AD45" s="53" t="s">
        <v>78</v>
      </c>
    </row>
    <row r="46" spans="1:30" s="43" customFormat="1" x14ac:dyDescent="0.25">
      <c r="A46" s="46" t="s">
        <v>1259</v>
      </c>
      <c r="B46" s="43" t="s">
        <v>394</v>
      </c>
      <c r="C46" s="48" t="s">
        <v>1224</v>
      </c>
      <c r="D46" s="48" t="s">
        <v>1225</v>
      </c>
      <c r="E46" s="52">
        <v>1.1020000000000001</v>
      </c>
      <c r="F46" s="52">
        <v>1.012</v>
      </c>
      <c r="G46" s="52">
        <v>1.1990000000000001</v>
      </c>
      <c r="H46" s="43">
        <v>2.462E-2</v>
      </c>
      <c r="I46" s="49">
        <v>1.167</v>
      </c>
      <c r="J46" s="49">
        <v>0.997</v>
      </c>
      <c r="K46" s="49">
        <v>1.365</v>
      </c>
      <c r="L46" s="51">
        <v>5.382E-2</v>
      </c>
      <c r="M46" s="49">
        <v>1.1160000000000001</v>
      </c>
      <c r="N46" s="49">
        <v>1.036</v>
      </c>
      <c r="O46" s="49">
        <v>1.2030000000000001</v>
      </c>
      <c r="P46" s="48">
        <v>3.8370000000000001E-3</v>
      </c>
      <c r="Q46" s="49" t="s">
        <v>1223</v>
      </c>
      <c r="R46" s="49" t="s">
        <v>1223</v>
      </c>
      <c r="S46" s="49" t="s">
        <v>1223</v>
      </c>
      <c r="T46" s="43" t="s">
        <v>1223</v>
      </c>
      <c r="U46" s="43" t="s">
        <v>1223</v>
      </c>
      <c r="V46" s="43" t="s">
        <v>1223</v>
      </c>
      <c r="W46" s="49">
        <v>1.1160000000000001</v>
      </c>
      <c r="X46" s="49">
        <v>1.036</v>
      </c>
      <c r="Y46" s="49">
        <v>1.2030000000000001</v>
      </c>
      <c r="Z46" s="48" t="s">
        <v>1258</v>
      </c>
      <c r="AA46" s="47">
        <v>0.52900000000000003</v>
      </c>
      <c r="AB46" s="43" t="s">
        <v>394</v>
      </c>
      <c r="AC46" s="43" t="s">
        <v>78</v>
      </c>
      <c r="AD46" s="43" t="s">
        <v>78</v>
      </c>
    </row>
    <row r="47" spans="1:30" s="43" customFormat="1" x14ac:dyDescent="0.25">
      <c r="A47" s="46" t="s">
        <v>1257</v>
      </c>
      <c r="B47" s="43" t="s">
        <v>394</v>
      </c>
      <c r="C47" s="48" t="s">
        <v>1228</v>
      </c>
      <c r="D47" s="48" t="s">
        <v>1225</v>
      </c>
      <c r="E47" s="52">
        <v>1.1020000000000001</v>
      </c>
      <c r="F47" s="52">
        <v>1.0129999999999999</v>
      </c>
      <c r="G47" s="52">
        <v>1.1990000000000001</v>
      </c>
      <c r="H47" s="43">
        <v>2.4140000000000002E-2</v>
      </c>
      <c r="I47" s="49">
        <v>1.1639999999999999</v>
      </c>
      <c r="J47" s="49">
        <v>0.995</v>
      </c>
      <c r="K47" s="49">
        <v>1.3620000000000001</v>
      </c>
      <c r="L47" s="51">
        <v>5.7009999999999998E-2</v>
      </c>
      <c r="M47" s="49">
        <v>1.1160000000000001</v>
      </c>
      <c r="N47" s="49">
        <v>1.036</v>
      </c>
      <c r="O47" s="49">
        <v>1.202</v>
      </c>
      <c r="P47" s="48">
        <v>3.8920000000000001E-3</v>
      </c>
      <c r="Q47" s="49" t="s">
        <v>1223</v>
      </c>
      <c r="R47" s="49" t="s">
        <v>1223</v>
      </c>
      <c r="S47" s="49" t="s">
        <v>1223</v>
      </c>
      <c r="T47" s="43" t="s">
        <v>1223</v>
      </c>
      <c r="U47" s="43" t="s">
        <v>1223</v>
      </c>
      <c r="V47" s="43" t="s">
        <v>1223</v>
      </c>
      <c r="W47" s="49">
        <v>1.1160000000000001</v>
      </c>
      <c r="X47" s="49">
        <v>1.036</v>
      </c>
      <c r="Y47" s="49">
        <v>1.202</v>
      </c>
      <c r="Z47" s="48" t="s">
        <v>1256</v>
      </c>
      <c r="AA47" s="47">
        <v>0.54700000000000004</v>
      </c>
      <c r="AB47" s="43" t="s">
        <v>394</v>
      </c>
      <c r="AC47" s="43" t="s">
        <v>78</v>
      </c>
      <c r="AD47" s="43" t="s">
        <v>78</v>
      </c>
    </row>
    <row r="48" spans="1:30" s="43" customFormat="1" x14ac:dyDescent="0.25">
      <c r="A48" s="46" t="s">
        <v>1255</v>
      </c>
      <c r="B48" s="43" t="s">
        <v>394</v>
      </c>
      <c r="C48" s="48" t="s">
        <v>1228</v>
      </c>
      <c r="D48" s="48" t="s">
        <v>1225</v>
      </c>
      <c r="E48" s="52">
        <v>1.1020000000000001</v>
      </c>
      <c r="F48" s="52">
        <v>1.012</v>
      </c>
      <c r="G48" s="52">
        <v>1.1990000000000001</v>
      </c>
      <c r="H48" s="43">
        <v>2.462E-2</v>
      </c>
      <c r="I48" s="49">
        <v>1.163</v>
      </c>
      <c r="J48" s="49">
        <v>0.99399999999999999</v>
      </c>
      <c r="K48" s="49">
        <v>1.36</v>
      </c>
      <c r="L48" s="51">
        <v>5.9229999999999998E-2</v>
      </c>
      <c r="M48" s="49">
        <v>1.1160000000000001</v>
      </c>
      <c r="N48" s="49">
        <v>1.0349999999999999</v>
      </c>
      <c r="O48" s="49">
        <v>1.202</v>
      </c>
      <c r="P48" s="48">
        <v>4.0619999999999996E-3</v>
      </c>
      <c r="Q48" s="49" t="s">
        <v>1223</v>
      </c>
      <c r="R48" s="49" t="s">
        <v>1223</v>
      </c>
      <c r="S48" s="49" t="s">
        <v>1223</v>
      </c>
      <c r="T48" s="43" t="s">
        <v>1223</v>
      </c>
      <c r="U48" s="43" t="s">
        <v>1223</v>
      </c>
      <c r="V48" s="43" t="s">
        <v>1223</v>
      </c>
      <c r="W48" s="49">
        <v>1.1160000000000001</v>
      </c>
      <c r="X48" s="49">
        <v>1.0349999999999999</v>
      </c>
      <c r="Y48" s="49">
        <v>1.202</v>
      </c>
      <c r="Z48" s="48" t="s">
        <v>1254</v>
      </c>
      <c r="AA48" s="47">
        <v>0.55300000000000005</v>
      </c>
      <c r="AB48" s="43" t="s">
        <v>394</v>
      </c>
      <c r="AC48" s="43" t="s">
        <v>78</v>
      </c>
      <c r="AD48" s="43" t="s">
        <v>78</v>
      </c>
    </row>
    <row r="49" spans="1:30" s="43" customFormat="1" x14ac:dyDescent="0.25">
      <c r="A49" s="46" t="s">
        <v>1253</v>
      </c>
      <c r="B49" s="43" t="s">
        <v>394</v>
      </c>
      <c r="C49" s="48" t="s">
        <v>1225</v>
      </c>
      <c r="D49" s="48" t="s">
        <v>1228</v>
      </c>
      <c r="E49" s="52">
        <v>1.1000000000000001</v>
      </c>
      <c r="F49" s="52">
        <v>1.0109999999999999</v>
      </c>
      <c r="G49" s="52">
        <v>1.196</v>
      </c>
      <c r="H49" s="43">
        <v>2.717E-2</v>
      </c>
      <c r="I49" s="49">
        <v>1.159</v>
      </c>
      <c r="J49" s="49">
        <v>0.99099999999999999</v>
      </c>
      <c r="K49" s="49">
        <v>1.3560000000000001</v>
      </c>
      <c r="L49" s="51">
        <v>6.4570000000000002E-2</v>
      </c>
      <c r="M49" s="49">
        <v>1.113</v>
      </c>
      <c r="N49" s="49">
        <v>1.0329999999999999</v>
      </c>
      <c r="O49" s="49">
        <v>1.198</v>
      </c>
      <c r="P49" s="48">
        <v>4.6410000000000002E-3</v>
      </c>
      <c r="Q49" s="49" t="s">
        <v>1223</v>
      </c>
      <c r="R49" s="49" t="s">
        <v>1223</v>
      </c>
      <c r="S49" s="49" t="s">
        <v>1223</v>
      </c>
      <c r="T49" s="43" t="s">
        <v>1223</v>
      </c>
      <c r="U49" s="43" t="s">
        <v>1223</v>
      </c>
      <c r="V49" s="43" t="s">
        <v>1223</v>
      </c>
      <c r="W49" s="49">
        <v>1.113</v>
      </c>
      <c r="X49" s="49">
        <v>1.0329999999999999</v>
      </c>
      <c r="Y49" s="49">
        <v>1.198</v>
      </c>
      <c r="Z49" s="48" t="s">
        <v>1252</v>
      </c>
      <c r="AA49" s="47">
        <v>0.56499999999999995</v>
      </c>
      <c r="AB49" s="43" t="s">
        <v>394</v>
      </c>
      <c r="AC49" s="43" t="s">
        <v>78</v>
      </c>
      <c r="AD49" s="43" t="s">
        <v>78</v>
      </c>
    </row>
    <row r="50" spans="1:30" s="43" customFormat="1" x14ac:dyDescent="0.25">
      <c r="A50" s="46" t="s">
        <v>1251</v>
      </c>
      <c r="B50" s="43" t="s">
        <v>321</v>
      </c>
      <c r="C50" s="48" t="s">
        <v>1232</v>
      </c>
      <c r="D50" s="48" t="s">
        <v>1224</v>
      </c>
      <c r="E50" s="52">
        <v>1.099</v>
      </c>
      <c r="F50" s="52">
        <v>1.02</v>
      </c>
      <c r="G50" s="52">
        <v>1.1850000000000001</v>
      </c>
      <c r="H50" s="43">
        <v>1.2829999999999999E-2</v>
      </c>
      <c r="I50" s="49">
        <v>1.1060000000000001</v>
      </c>
      <c r="J50" s="49">
        <v>0.94799999999999995</v>
      </c>
      <c r="K50" s="49">
        <v>1.29</v>
      </c>
      <c r="L50" s="51">
        <v>0.19969999999999999</v>
      </c>
      <c r="M50" s="49">
        <v>1.1000000000000001</v>
      </c>
      <c r="N50" s="49">
        <v>1.0289999999999999</v>
      </c>
      <c r="O50" s="49">
        <v>1.177</v>
      </c>
      <c r="P50" s="48">
        <v>5.4330000000000003E-3</v>
      </c>
      <c r="Q50" s="49" t="s">
        <v>1223</v>
      </c>
      <c r="R50" s="49" t="s">
        <v>1223</v>
      </c>
      <c r="S50" s="49" t="s">
        <v>1223</v>
      </c>
      <c r="T50" s="43" t="s">
        <v>1223</v>
      </c>
      <c r="U50" s="43" t="s">
        <v>1223</v>
      </c>
      <c r="V50" s="43" t="s">
        <v>1223</v>
      </c>
      <c r="W50" s="49">
        <v>1.1000000000000001</v>
      </c>
      <c r="X50" s="49">
        <v>1.0289999999999999</v>
      </c>
      <c r="Y50" s="49">
        <v>1.177</v>
      </c>
      <c r="Z50" s="48" t="s">
        <v>1250</v>
      </c>
      <c r="AA50" s="47">
        <v>0.94199999999999995</v>
      </c>
      <c r="AB50" s="43" t="s">
        <v>321</v>
      </c>
      <c r="AC50" s="43" t="s">
        <v>78</v>
      </c>
      <c r="AD50" s="43" t="s">
        <v>78</v>
      </c>
    </row>
    <row r="51" spans="1:30" s="43" customFormat="1" x14ac:dyDescent="0.25">
      <c r="A51" s="46" t="s">
        <v>1249</v>
      </c>
      <c r="B51" s="43" t="s">
        <v>394</v>
      </c>
      <c r="C51" s="48" t="s">
        <v>1224</v>
      </c>
      <c r="D51" s="48" t="s">
        <v>1228</v>
      </c>
      <c r="E51" s="52">
        <v>1.1200000000000001</v>
      </c>
      <c r="F51" s="52">
        <v>1.0109999999999999</v>
      </c>
      <c r="G51" s="52">
        <v>1.2410000000000001</v>
      </c>
      <c r="H51" s="43">
        <v>3.006E-2</v>
      </c>
      <c r="I51" s="49">
        <v>1.204</v>
      </c>
      <c r="J51" s="49">
        <v>0.98299999999999998</v>
      </c>
      <c r="K51" s="49">
        <v>1.474</v>
      </c>
      <c r="L51" s="51">
        <v>7.2590000000000002E-2</v>
      </c>
      <c r="M51" s="49">
        <v>1.137</v>
      </c>
      <c r="N51" s="49">
        <v>1.0369999999999999</v>
      </c>
      <c r="O51" s="49">
        <v>1.2450000000000001</v>
      </c>
      <c r="P51" s="48">
        <v>6.0540000000000004E-3</v>
      </c>
      <c r="Q51" s="49" t="s">
        <v>1223</v>
      </c>
      <c r="R51" s="49" t="s">
        <v>1223</v>
      </c>
      <c r="S51" s="49" t="s">
        <v>1223</v>
      </c>
      <c r="T51" s="43" t="s">
        <v>1223</v>
      </c>
      <c r="U51" s="43" t="s">
        <v>1223</v>
      </c>
      <c r="V51" s="43" t="s">
        <v>1223</v>
      </c>
      <c r="W51" s="49">
        <v>1.137</v>
      </c>
      <c r="X51" s="49">
        <v>1.0369999999999999</v>
      </c>
      <c r="Y51" s="49">
        <v>1.2450000000000001</v>
      </c>
      <c r="Z51" s="48" t="s">
        <v>1248</v>
      </c>
      <c r="AA51" s="47">
        <v>0.53200000000000003</v>
      </c>
      <c r="AB51" s="43" t="s">
        <v>394</v>
      </c>
      <c r="AC51" s="43" t="s">
        <v>78</v>
      </c>
      <c r="AD51" s="43" t="s">
        <v>1247</v>
      </c>
    </row>
    <row r="52" spans="1:30" s="43" customFormat="1" x14ac:dyDescent="0.25">
      <c r="A52" s="46" t="s">
        <v>1246</v>
      </c>
      <c r="B52" s="43" t="s">
        <v>526</v>
      </c>
      <c r="C52" s="48" t="s">
        <v>1224</v>
      </c>
      <c r="D52" s="48" t="s">
        <v>1228</v>
      </c>
      <c r="E52" s="52">
        <v>1.2509999999999999</v>
      </c>
      <c r="F52" s="52">
        <v>1.034</v>
      </c>
      <c r="G52" s="52">
        <v>1.514</v>
      </c>
      <c r="H52" s="43">
        <v>2.104E-2</v>
      </c>
      <c r="I52" s="49">
        <v>1.665</v>
      </c>
      <c r="J52" s="49">
        <v>0.92100000000000004</v>
      </c>
      <c r="K52" s="49">
        <v>3.008</v>
      </c>
      <c r="L52" s="51">
        <v>8.7919999999999998E-2</v>
      </c>
      <c r="M52" s="49">
        <v>1.2849999999999999</v>
      </c>
      <c r="N52" s="49">
        <v>1.0720000000000001</v>
      </c>
      <c r="O52" s="49">
        <v>1.5409999999999999</v>
      </c>
      <c r="P52" s="48">
        <v>6.7479999999999997E-3</v>
      </c>
      <c r="Q52" s="49" t="s">
        <v>1223</v>
      </c>
      <c r="R52" s="49" t="s">
        <v>1223</v>
      </c>
      <c r="S52" s="49" t="s">
        <v>1223</v>
      </c>
      <c r="T52" s="43" t="s">
        <v>1223</v>
      </c>
      <c r="U52" s="43" t="s">
        <v>1223</v>
      </c>
      <c r="V52" s="43" t="s">
        <v>1223</v>
      </c>
      <c r="W52" s="49">
        <v>1.2849999999999999</v>
      </c>
      <c r="X52" s="49">
        <v>1.0720000000000001</v>
      </c>
      <c r="Y52" s="49">
        <v>1.5409999999999999</v>
      </c>
      <c r="Z52" s="48" t="s">
        <v>1245</v>
      </c>
      <c r="AA52" s="47">
        <v>0.36699999999999999</v>
      </c>
      <c r="AB52" s="43" t="s">
        <v>526</v>
      </c>
      <c r="AC52" s="43" t="s">
        <v>78</v>
      </c>
      <c r="AD52" s="43" t="s">
        <v>78</v>
      </c>
    </row>
    <row r="53" spans="1:30" s="43" customFormat="1" x14ac:dyDescent="0.25">
      <c r="A53" s="46" t="s">
        <v>1244</v>
      </c>
      <c r="B53" s="43" t="s">
        <v>394</v>
      </c>
      <c r="C53" s="48" t="s">
        <v>1232</v>
      </c>
      <c r="D53" s="48" t="s">
        <v>1224</v>
      </c>
      <c r="E53" s="52">
        <v>1.103</v>
      </c>
      <c r="F53" s="52">
        <v>1.012</v>
      </c>
      <c r="G53" s="52">
        <v>1.202</v>
      </c>
      <c r="H53" s="43">
        <v>2.5219999999999999E-2</v>
      </c>
      <c r="I53" s="49">
        <v>1.137</v>
      </c>
      <c r="J53" s="49">
        <v>0.96799999999999997</v>
      </c>
      <c r="K53" s="49">
        <v>1.3360000000000001</v>
      </c>
      <c r="L53" s="51">
        <v>0.1173</v>
      </c>
      <c r="M53" s="49">
        <v>1.1100000000000001</v>
      </c>
      <c r="N53" s="49">
        <v>1.0289999999999999</v>
      </c>
      <c r="O53" s="49">
        <v>1.198</v>
      </c>
      <c r="P53" s="48">
        <v>6.8110000000000002E-3</v>
      </c>
      <c r="Q53" s="49" t="s">
        <v>1223</v>
      </c>
      <c r="R53" s="49" t="s">
        <v>1223</v>
      </c>
      <c r="S53" s="49" t="s">
        <v>1223</v>
      </c>
      <c r="T53" s="43" t="s">
        <v>1223</v>
      </c>
      <c r="U53" s="43" t="s">
        <v>1223</v>
      </c>
      <c r="V53" s="43" t="s">
        <v>1223</v>
      </c>
      <c r="W53" s="49">
        <v>1.1100000000000001</v>
      </c>
      <c r="X53" s="49">
        <v>1.0289999999999999</v>
      </c>
      <c r="Y53" s="49">
        <v>1.198</v>
      </c>
      <c r="Z53" s="48" t="s">
        <v>1243</v>
      </c>
      <c r="AA53" s="47">
        <v>0.745</v>
      </c>
      <c r="AB53" s="43" t="s">
        <v>394</v>
      </c>
      <c r="AC53" s="43" t="s">
        <v>78</v>
      </c>
      <c r="AD53" s="43" t="s">
        <v>78</v>
      </c>
    </row>
    <row r="54" spans="1:30" s="43" customFormat="1" x14ac:dyDescent="0.25">
      <c r="A54" s="46" t="s">
        <v>1242</v>
      </c>
      <c r="B54" s="43" t="s">
        <v>321</v>
      </c>
      <c r="C54" s="48" t="s">
        <v>1228</v>
      </c>
      <c r="D54" s="48" t="s">
        <v>1225</v>
      </c>
      <c r="E54" s="52">
        <v>1.1020000000000001</v>
      </c>
      <c r="F54" s="52">
        <v>1.022</v>
      </c>
      <c r="G54" s="52">
        <v>1.1879999999999999</v>
      </c>
      <c r="H54" s="43">
        <v>1.123E-2</v>
      </c>
      <c r="I54" s="49">
        <v>1.0780000000000001</v>
      </c>
      <c r="J54" s="49">
        <v>0.92600000000000005</v>
      </c>
      <c r="K54" s="49">
        <v>1.2549999999999999</v>
      </c>
      <c r="L54" s="51">
        <v>0.3352</v>
      </c>
      <c r="M54" s="49">
        <v>1.097</v>
      </c>
      <c r="N54" s="49">
        <v>1.026</v>
      </c>
      <c r="O54" s="49">
        <v>1.1739999999999999</v>
      </c>
      <c r="P54" s="48">
        <v>7.0029999999999997E-3</v>
      </c>
      <c r="Q54" s="49" t="s">
        <v>1223</v>
      </c>
      <c r="R54" s="49" t="s">
        <v>1223</v>
      </c>
      <c r="S54" s="49" t="s">
        <v>1223</v>
      </c>
      <c r="T54" s="43" t="s">
        <v>1223</v>
      </c>
      <c r="U54" s="43" t="s">
        <v>1223</v>
      </c>
      <c r="V54" s="43" t="s">
        <v>1223</v>
      </c>
      <c r="W54" s="49">
        <v>1.097</v>
      </c>
      <c r="X54" s="49">
        <v>1.026</v>
      </c>
      <c r="Y54" s="49">
        <v>1.1739999999999999</v>
      </c>
      <c r="Z54" s="48" t="s">
        <v>1241</v>
      </c>
      <c r="AA54" s="47">
        <v>0.79900000000000004</v>
      </c>
      <c r="AB54" s="43" t="s">
        <v>321</v>
      </c>
      <c r="AC54" s="43" t="s">
        <v>78</v>
      </c>
      <c r="AD54" s="43" t="s">
        <v>78</v>
      </c>
    </row>
    <row r="55" spans="1:30" s="43" customFormat="1" x14ac:dyDescent="0.25">
      <c r="A55" s="46" t="s">
        <v>1240</v>
      </c>
      <c r="B55" s="43" t="s">
        <v>604</v>
      </c>
      <c r="C55" s="48" t="s">
        <v>1224</v>
      </c>
      <c r="D55" s="48" t="s">
        <v>1232</v>
      </c>
      <c r="E55" s="52">
        <v>1.075</v>
      </c>
      <c r="F55" s="52">
        <v>1.01</v>
      </c>
      <c r="G55" s="52">
        <v>1.1439999999999999</v>
      </c>
      <c r="H55" s="43">
        <v>2.315E-2</v>
      </c>
      <c r="I55" s="49">
        <v>1.093</v>
      </c>
      <c r="J55" s="49">
        <v>0.96599999999999997</v>
      </c>
      <c r="K55" s="49">
        <v>1.2370000000000001</v>
      </c>
      <c r="L55" s="51">
        <v>0.15989999999999999</v>
      </c>
      <c r="M55" s="49">
        <v>1.079</v>
      </c>
      <c r="N55" s="49">
        <v>1.02</v>
      </c>
      <c r="O55" s="49">
        <v>1.1399999999999999</v>
      </c>
      <c r="P55" s="48">
        <v>7.6639999999999998E-3</v>
      </c>
      <c r="Q55" s="49" t="s">
        <v>1223</v>
      </c>
      <c r="R55" s="49" t="s">
        <v>1223</v>
      </c>
      <c r="S55" s="49" t="s">
        <v>1223</v>
      </c>
      <c r="T55" s="43" t="s">
        <v>1223</v>
      </c>
      <c r="U55" s="43" t="s">
        <v>1223</v>
      </c>
      <c r="V55" s="43" t="s">
        <v>1223</v>
      </c>
      <c r="W55" s="49">
        <v>1.079</v>
      </c>
      <c r="X55" s="49">
        <v>1.02</v>
      </c>
      <c r="Y55" s="49">
        <v>1.1399999999999999</v>
      </c>
      <c r="Z55" s="48" t="s">
        <v>1239</v>
      </c>
      <c r="AA55" s="47">
        <v>0.81399999999999995</v>
      </c>
      <c r="AB55" s="43" t="s">
        <v>604</v>
      </c>
      <c r="AC55" s="43" t="s">
        <v>78</v>
      </c>
      <c r="AD55" s="53" t="s">
        <v>1238</v>
      </c>
    </row>
    <row r="56" spans="1:30" s="43" customFormat="1" x14ac:dyDescent="0.25">
      <c r="A56" s="46" t="s">
        <v>1237</v>
      </c>
      <c r="B56" s="43" t="s">
        <v>509</v>
      </c>
      <c r="C56" s="48" t="s">
        <v>1224</v>
      </c>
      <c r="D56" s="48" t="s">
        <v>1232</v>
      </c>
      <c r="E56" s="52">
        <v>1.3759999999999999</v>
      </c>
      <c r="F56" s="52">
        <v>1.0649999999999999</v>
      </c>
      <c r="G56" s="52">
        <v>1.78</v>
      </c>
      <c r="H56" s="43">
        <v>1.481E-2</v>
      </c>
      <c r="I56" s="49">
        <v>1.3640000000000001</v>
      </c>
      <c r="J56" s="49">
        <v>0.77500000000000002</v>
      </c>
      <c r="K56" s="49">
        <v>2.4020000000000001</v>
      </c>
      <c r="L56" s="51">
        <v>0.27989999999999998</v>
      </c>
      <c r="M56" s="49">
        <v>1.3740000000000001</v>
      </c>
      <c r="N56" s="49">
        <v>1.087</v>
      </c>
      <c r="O56" s="49">
        <v>1.736</v>
      </c>
      <c r="P56" s="48">
        <v>7.7510000000000001E-3</v>
      </c>
      <c r="Q56" s="49" t="s">
        <v>1223</v>
      </c>
      <c r="R56" s="49" t="s">
        <v>1223</v>
      </c>
      <c r="S56" s="49" t="s">
        <v>1223</v>
      </c>
      <c r="T56" s="43" t="s">
        <v>1223</v>
      </c>
      <c r="U56" s="43" t="s">
        <v>1223</v>
      </c>
      <c r="V56" s="43" t="s">
        <v>1223</v>
      </c>
      <c r="W56" s="49">
        <v>1.3740000000000001</v>
      </c>
      <c r="X56" s="49">
        <v>1.087</v>
      </c>
      <c r="Y56" s="49">
        <v>1.736</v>
      </c>
      <c r="Z56" s="48" t="s">
        <v>1236</v>
      </c>
      <c r="AA56" s="47">
        <v>0.97799999999999998</v>
      </c>
      <c r="AB56" s="43" t="s">
        <v>509</v>
      </c>
      <c r="AC56" s="43" t="s">
        <v>78</v>
      </c>
      <c r="AD56" s="43" t="s">
        <v>78</v>
      </c>
    </row>
    <row r="57" spans="1:30" s="43" customFormat="1" x14ac:dyDescent="0.25">
      <c r="A57" s="46" t="s">
        <v>1235</v>
      </c>
      <c r="B57" s="43" t="s">
        <v>509</v>
      </c>
      <c r="C57" s="48" t="s">
        <v>1224</v>
      </c>
      <c r="D57" s="48" t="s">
        <v>1228</v>
      </c>
      <c r="E57" s="52">
        <v>1.3420000000000001</v>
      </c>
      <c r="F57" s="52">
        <v>1.0369999999999999</v>
      </c>
      <c r="G57" s="52">
        <v>1.738</v>
      </c>
      <c r="H57" s="43">
        <v>2.554E-2</v>
      </c>
      <c r="I57" s="49">
        <v>1.5660000000000001</v>
      </c>
      <c r="J57" s="49">
        <v>0.876</v>
      </c>
      <c r="K57" s="49">
        <v>2.7989999999999999</v>
      </c>
      <c r="L57" s="51">
        <v>0.127</v>
      </c>
      <c r="M57" s="49">
        <v>1.377</v>
      </c>
      <c r="N57" s="49">
        <v>1.087</v>
      </c>
      <c r="O57" s="49">
        <v>1.7430000000000001</v>
      </c>
      <c r="P57" s="48">
        <v>7.9249999999999998E-3</v>
      </c>
      <c r="Q57" s="49" t="s">
        <v>1223</v>
      </c>
      <c r="R57" s="49" t="s">
        <v>1223</v>
      </c>
      <c r="S57" s="49" t="s">
        <v>1223</v>
      </c>
      <c r="T57" s="43" t="s">
        <v>1223</v>
      </c>
      <c r="U57" s="43" t="s">
        <v>1223</v>
      </c>
      <c r="V57" s="43" t="s">
        <v>1223</v>
      </c>
      <c r="W57" s="49">
        <v>1.377</v>
      </c>
      <c r="X57" s="49">
        <v>1.087</v>
      </c>
      <c r="Y57" s="49">
        <v>1.7430000000000001</v>
      </c>
      <c r="Z57" s="48" t="s">
        <v>1234</v>
      </c>
      <c r="AA57" s="47">
        <v>0.63400000000000001</v>
      </c>
      <c r="AB57" s="43" t="s">
        <v>509</v>
      </c>
      <c r="AC57" s="43" t="s">
        <v>78</v>
      </c>
      <c r="AD57" s="43" t="s">
        <v>78</v>
      </c>
    </row>
    <row r="58" spans="1:30" s="43" customFormat="1" x14ac:dyDescent="0.25">
      <c r="A58" s="46" t="s">
        <v>1233</v>
      </c>
      <c r="B58" s="43" t="s">
        <v>604</v>
      </c>
      <c r="C58" s="48" t="s">
        <v>1232</v>
      </c>
      <c r="D58" s="48" t="s">
        <v>1224</v>
      </c>
      <c r="E58" s="52">
        <v>1.0740000000000001</v>
      </c>
      <c r="F58" s="52">
        <v>1.0089999999999999</v>
      </c>
      <c r="G58" s="52">
        <v>1.143</v>
      </c>
      <c r="H58" s="43">
        <v>2.5440000000000001E-2</v>
      </c>
      <c r="I58" s="49">
        <v>1.093</v>
      </c>
      <c r="J58" s="49">
        <v>0.96499999999999997</v>
      </c>
      <c r="K58" s="49">
        <v>1.2370000000000001</v>
      </c>
      <c r="L58" s="51">
        <v>0.1603</v>
      </c>
      <c r="M58" s="49">
        <v>1.0780000000000001</v>
      </c>
      <c r="N58" s="49">
        <v>1.0189999999999999</v>
      </c>
      <c r="O58" s="49">
        <v>1.1399999999999999</v>
      </c>
      <c r="P58" s="48">
        <v>8.4010000000000005E-3</v>
      </c>
      <c r="Q58" s="49" t="s">
        <v>1223</v>
      </c>
      <c r="R58" s="49" t="s">
        <v>1223</v>
      </c>
      <c r="S58" s="49" t="s">
        <v>1223</v>
      </c>
      <c r="T58" s="43" t="s">
        <v>1223</v>
      </c>
      <c r="U58" s="43" t="s">
        <v>1223</v>
      </c>
      <c r="V58" s="43" t="s">
        <v>1223</v>
      </c>
      <c r="W58" s="49">
        <v>1.0780000000000001</v>
      </c>
      <c r="X58" s="49">
        <v>1.0189999999999999</v>
      </c>
      <c r="Y58" s="49">
        <v>1.1399999999999999</v>
      </c>
      <c r="Z58" s="48" t="s">
        <v>1231</v>
      </c>
      <c r="AA58" s="47">
        <v>0.80500000000000005</v>
      </c>
      <c r="AB58" s="43" t="s">
        <v>604</v>
      </c>
      <c r="AC58" s="43" t="s">
        <v>78</v>
      </c>
      <c r="AD58" s="53" t="s">
        <v>1230</v>
      </c>
    </row>
    <row r="59" spans="1:30" s="48" customFormat="1" x14ac:dyDescent="0.25">
      <c r="A59" s="46" t="s">
        <v>1229</v>
      </c>
      <c r="B59" s="43" t="s">
        <v>321</v>
      </c>
      <c r="C59" s="48" t="s">
        <v>1228</v>
      </c>
      <c r="D59" s="48" t="s">
        <v>1225</v>
      </c>
      <c r="E59" s="52">
        <v>1.0960000000000001</v>
      </c>
      <c r="F59" s="52">
        <v>1.016</v>
      </c>
      <c r="G59" s="52">
        <v>1.181</v>
      </c>
      <c r="H59" s="43">
        <v>1.7840000000000002E-2</v>
      </c>
      <c r="I59" s="49">
        <v>1.081</v>
      </c>
      <c r="J59" s="49">
        <v>0.92900000000000005</v>
      </c>
      <c r="K59" s="49">
        <v>1.258</v>
      </c>
      <c r="L59" s="51">
        <v>0.31230000000000002</v>
      </c>
      <c r="M59" s="49">
        <v>1.093</v>
      </c>
      <c r="N59" s="49">
        <v>1.022</v>
      </c>
      <c r="O59" s="49">
        <v>1.169</v>
      </c>
      <c r="P59" s="48">
        <v>9.6950000000000005E-3</v>
      </c>
      <c r="Q59" s="49" t="s">
        <v>1223</v>
      </c>
      <c r="R59" s="49" t="s">
        <v>1223</v>
      </c>
      <c r="S59" s="49" t="s">
        <v>1223</v>
      </c>
      <c r="T59" s="43" t="s">
        <v>1223</v>
      </c>
      <c r="U59" s="43" t="s">
        <v>1223</v>
      </c>
      <c r="V59" s="43" t="s">
        <v>1223</v>
      </c>
      <c r="W59" s="49">
        <v>1.093</v>
      </c>
      <c r="X59" s="49">
        <v>1.022</v>
      </c>
      <c r="Y59" s="49">
        <v>1.169</v>
      </c>
      <c r="Z59" s="48" t="s">
        <v>1227</v>
      </c>
      <c r="AA59" s="47">
        <v>0.873</v>
      </c>
      <c r="AB59" s="43" t="s">
        <v>321</v>
      </c>
      <c r="AC59" s="43" t="s">
        <v>78</v>
      </c>
      <c r="AD59" s="43" t="s">
        <v>78</v>
      </c>
    </row>
    <row r="60" spans="1:30" s="43" customFormat="1" x14ac:dyDescent="0.25">
      <c r="A60" s="46" t="s">
        <v>1226</v>
      </c>
      <c r="B60" s="43" t="s">
        <v>321</v>
      </c>
      <c r="C60" s="48" t="s">
        <v>1225</v>
      </c>
      <c r="D60" s="48" t="s">
        <v>1224</v>
      </c>
      <c r="E60" s="52">
        <v>1.095</v>
      </c>
      <c r="F60" s="52">
        <v>1.016</v>
      </c>
      <c r="G60" s="52">
        <v>1.181</v>
      </c>
      <c r="H60" s="43">
        <v>1.8290000000000001E-2</v>
      </c>
      <c r="I60" s="49">
        <v>1.083</v>
      </c>
      <c r="J60" s="49">
        <v>0.93100000000000005</v>
      </c>
      <c r="K60" s="49">
        <v>1.2609999999999999</v>
      </c>
      <c r="L60" s="51">
        <v>0.30209999999999998</v>
      </c>
      <c r="M60" s="49">
        <v>1.093</v>
      </c>
      <c r="N60" s="49">
        <v>1.0209999999999999</v>
      </c>
      <c r="O60" s="49">
        <v>1.169</v>
      </c>
      <c r="P60" s="50">
        <v>0.01</v>
      </c>
      <c r="Q60" s="49" t="s">
        <v>1223</v>
      </c>
      <c r="R60" s="49" t="s">
        <v>1223</v>
      </c>
      <c r="S60" s="49" t="s">
        <v>1223</v>
      </c>
      <c r="T60" s="43" t="s">
        <v>1223</v>
      </c>
      <c r="U60" s="43" t="s">
        <v>1223</v>
      </c>
      <c r="V60" s="43" t="s">
        <v>1223</v>
      </c>
      <c r="W60" s="49">
        <v>1.093</v>
      </c>
      <c r="X60" s="49">
        <v>1.0209999999999999</v>
      </c>
      <c r="Y60" s="49">
        <v>1.169</v>
      </c>
      <c r="Z60" s="48" t="s">
        <v>1222</v>
      </c>
      <c r="AA60" s="47">
        <v>0.89900000000000002</v>
      </c>
      <c r="AB60" s="43" t="s">
        <v>321</v>
      </c>
      <c r="AC60" s="43" t="s">
        <v>78</v>
      </c>
      <c r="AD60" s="43" t="s">
        <v>78</v>
      </c>
    </row>
    <row r="61" spans="1:30" x14ac:dyDescent="0.25">
      <c r="A61" s="19"/>
      <c r="P61" s="46"/>
    </row>
    <row r="62" spans="1:30" x14ac:dyDescent="0.25">
      <c r="A62" s="41" t="s">
        <v>1221</v>
      </c>
      <c r="P62" s="46"/>
    </row>
    <row r="63" spans="1:30" x14ac:dyDescent="0.25">
      <c r="A63" s="1" t="s">
        <v>1220</v>
      </c>
      <c r="P63" s="46"/>
    </row>
    <row r="64" spans="1:30" x14ac:dyDescent="0.25">
      <c r="A64" s="19"/>
      <c r="P64" s="46"/>
    </row>
    <row r="65" spans="1:26" x14ac:dyDescent="0.25">
      <c r="A65" s="19"/>
    </row>
    <row r="66" spans="1:26" x14ac:dyDescent="0.25">
      <c r="A66" s="19"/>
    </row>
    <row r="67" spans="1:26" x14ac:dyDescent="0.25">
      <c r="A67" s="19"/>
    </row>
    <row r="68" spans="1:26" x14ac:dyDescent="0.25">
      <c r="A68" s="19"/>
    </row>
    <row r="69" spans="1:26" x14ac:dyDescent="0.25">
      <c r="A69" s="19"/>
    </row>
    <row r="70" spans="1:26" x14ac:dyDescent="0.25">
      <c r="A70" s="19"/>
    </row>
    <row r="71" spans="1:26" x14ac:dyDescent="0.25">
      <c r="A71" s="19"/>
    </row>
    <row r="72" spans="1:26" x14ac:dyDescent="0.25">
      <c r="A72" s="19"/>
    </row>
    <row r="73" spans="1:26" x14ac:dyDescent="0.25">
      <c r="D73" s="42"/>
      <c r="E73" s="45"/>
      <c r="F73" s="45"/>
      <c r="H73" s="45"/>
      <c r="I73" s="45"/>
      <c r="J73" s="45"/>
      <c r="V73" s="45"/>
      <c r="W73" s="45"/>
      <c r="X73" s="45"/>
      <c r="Z73" s="45"/>
    </row>
    <row r="74" spans="1:26" x14ac:dyDescent="0.25">
      <c r="D74" s="42"/>
      <c r="E74" s="45"/>
      <c r="F74" s="45"/>
      <c r="H74" s="45"/>
      <c r="I74" s="45"/>
      <c r="J74" s="45"/>
      <c r="V74" s="45"/>
      <c r="W74" s="45"/>
      <c r="X74" s="45"/>
      <c r="Z74" s="45"/>
    </row>
    <row r="75" spans="1:26" x14ac:dyDescent="0.25">
      <c r="D75" s="42"/>
      <c r="E75" s="45"/>
      <c r="F75" s="45"/>
      <c r="H75" s="45"/>
      <c r="I75" s="45"/>
      <c r="J75" s="45"/>
      <c r="V75" s="45"/>
      <c r="W75" s="45"/>
      <c r="X75" s="45"/>
      <c r="Z75" s="45"/>
    </row>
    <row r="76" spans="1:26" x14ac:dyDescent="0.25">
      <c r="D76" s="42"/>
      <c r="E76" s="45"/>
      <c r="F76" s="45"/>
      <c r="H76" s="45"/>
      <c r="I76" s="45"/>
      <c r="J76" s="45"/>
      <c r="V76" s="45"/>
      <c r="W76" s="45"/>
      <c r="X76" s="45"/>
      <c r="Z76" s="45"/>
    </row>
    <row r="77" spans="1:26" x14ac:dyDescent="0.25">
      <c r="D77" s="42"/>
      <c r="E77" s="45"/>
      <c r="F77" s="45"/>
      <c r="H77" s="45"/>
      <c r="I77" s="45"/>
      <c r="J77" s="45"/>
      <c r="V77" s="45"/>
      <c r="W77" s="45"/>
      <c r="X77" s="45"/>
      <c r="Z77" s="45"/>
    </row>
    <row r="78" spans="1:26" x14ac:dyDescent="0.25">
      <c r="D78" s="43"/>
      <c r="E78" s="45"/>
      <c r="F78" s="45"/>
      <c r="H78" s="45"/>
      <c r="I78" s="45"/>
      <c r="J78" s="45"/>
      <c r="V78" s="45"/>
      <c r="W78" s="45"/>
      <c r="X78" s="45"/>
      <c r="Z78" s="45"/>
    </row>
    <row r="79" spans="1:26" x14ac:dyDescent="0.25">
      <c r="D79" s="42"/>
      <c r="E79" s="45"/>
      <c r="F79" s="45"/>
      <c r="H79" s="45"/>
      <c r="I79" s="45"/>
      <c r="J79" s="45"/>
      <c r="V79" s="45"/>
      <c r="W79" s="45"/>
      <c r="X79" s="45"/>
      <c r="Z79" s="45"/>
    </row>
    <row r="80" spans="1:26" x14ac:dyDescent="0.25">
      <c r="D80" s="42"/>
      <c r="E80" s="45"/>
      <c r="F80" s="45"/>
      <c r="H80" s="45"/>
      <c r="I80" s="45"/>
      <c r="J80" s="45"/>
      <c r="V80" s="45"/>
      <c r="W80" s="45"/>
      <c r="X80" s="45"/>
      <c r="Z80" s="45"/>
    </row>
    <row r="81" spans="4:26" x14ac:dyDescent="0.25">
      <c r="D81" s="42"/>
      <c r="E81" s="45"/>
      <c r="F81" s="45"/>
      <c r="H81" s="45"/>
      <c r="I81" s="45"/>
      <c r="J81" s="45"/>
      <c r="V81" s="45"/>
      <c r="W81" s="45"/>
      <c r="X81" s="45"/>
      <c r="Z81" s="45"/>
    </row>
    <row r="82" spans="4:26" x14ac:dyDescent="0.25">
      <c r="D82" s="42"/>
      <c r="E82" s="45"/>
      <c r="F82" s="45"/>
      <c r="H82" s="45"/>
      <c r="I82" s="45"/>
      <c r="J82" s="45"/>
      <c r="V82" s="45"/>
      <c r="W82" s="45"/>
      <c r="X82" s="45"/>
      <c r="Z82" s="45"/>
    </row>
    <row r="83" spans="4:26" x14ac:dyDescent="0.25">
      <c r="D83" s="42"/>
      <c r="E83" s="45"/>
      <c r="F83" s="45"/>
      <c r="H83" s="45"/>
      <c r="I83" s="45"/>
      <c r="J83" s="45"/>
      <c r="V83" s="45"/>
      <c r="W83" s="45"/>
      <c r="X83" s="45"/>
      <c r="Z83" s="45"/>
    </row>
    <row r="84" spans="4:26" x14ac:dyDescent="0.25">
      <c r="D84" s="42"/>
      <c r="E84" s="45"/>
      <c r="F84" s="45"/>
      <c r="H84" s="45"/>
      <c r="I84" s="45"/>
      <c r="J84" s="45"/>
      <c r="V84" s="45"/>
      <c r="W84" s="45"/>
      <c r="X84" s="45"/>
      <c r="Z84" s="45"/>
    </row>
    <row r="85" spans="4:26" x14ac:dyDescent="0.25">
      <c r="D85" s="42"/>
      <c r="E85" s="45"/>
      <c r="F85" s="45"/>
      <c r="H85" s="45"/>
      <c r="I85" s="45"/>
      <c r="J85" s="45"/>
      <c r="V85" s="45"/>
      <c r="W85" s="45"/>
      <c r="X85" s="45"/>
      <c r="Z85" s="45"/>
    </row>
    <row r="86" spans="4:26" x14ac:dyDescent="0.25">
      <c r="D86" s="42"/>
      <c r="E86" s="45"/>
      <c r="F86" s="45"/>
      <c r="H86" s="45"/>
      <c r="I86" s="45"/>
      <c r="J86" s="45"/>
      <c r="V86" s="45"/>
      <c r="W86" s="45"/>
      <c r="X86" s="45"/>
      <c r="Z86" s="45"/>
    </row>
    <row r="87" spans="4:26" x14ac:dyDescent="0.25">
      <c r="D87" s="42"/>
      <c r="E87" s="45"/>
      <c r="F87" s="45"/>
      <c r="H87" s="45"/>
      <c r="I87" s="45"/>
      <c r="J87" s="45"/>
      <c r="V87" s="45"/>
      <c r="W87" s="45"/>
      <c r="X87" s="45"/>
      <c r="Z87" s="45"/>
    </row>
    <row r="88" spans="4:26" x14ac:dyDescent="0.25">
      <c r="D88" s="42"/>
      <c r="E88" s="45"/>
      <c r="F88" s="45"/>
      <c r="H88" s="45"/>
      <c r="I88" s="45"/>
      <c r="J88" s="45"/>
      <c r="V88" s="45"/>
      <c r="W88" s="45"/>
      <c r="X88" s="45"/>
      <c r="Z88" s="45"/>
    </row>
    <row r="89" spans="4:26" x14ac:dyDescent="0.25">
      <c r="D89" s="42"/>
      <c r="E89" s="45"/>
      <c r="F89" s="45"/>
      <c r="H89" s="45"/>
      <c r="I89" s="45"/>
      <c r="J89" s="45"/>
      <c r="V89" s="45"/>
      <c r="W89" s="45"/>
      <c r="X89" s="45"/>
      <c r="Z89" s="45"/>
    </row>
    <row r="90" spans="4:26" x14ac:dyDescent="0.25">
      <c r="D90" s="42"/>
      <c r="E90" s="45"/>
      <c r="F90" s="45"/>
      <c r="H90" s="45"/>
      <c r="I90" s="45"/>
      <c r="J90" s="45"/>
      <c r="V90" s="45"/>
      <c r="W90" s="45"/>
      <c r="X90" s="45"/>
      <c r="Z90" s="45"/>
    </row>
    <row r="91" spans="4:26" x14ac:dyDescent="0.25">
      <c r="D91" s="42"/>
      <c r="E91" s="45"/>
      <c r="F91" s="45"/>
      <c r="H91" s="45"/>
      <c r="I91" s="45"/>
      <c r="J91" s="45"/>
      <c r="V91" s="45"/>
      <c r="W91" s="45"/>
      <c r="X91" s="45"/>
      <c r="Z91" s="45"/>
    </row>
    <row r="92" spans="4:26" x14ac:dyDescent="0.25">
      <c r="D92" s="42"/>
      <c r="E92" s="45"/>
      <c r="F92" s="45"/>
      <c r="H92" s="45"/>
      <c r="I92" s="45"/>
      <c r="J92" s="45"/>
      <c r="V92" s="45"/>
      <c r="W92" s="45"/>
      <c r="X92" s="45"/>
      <c r="Z92" s="45"/>
    </row>
    <row r="93" spans="4:26" x14ac:dyDescent="0.25">
      <c r="D93" s="42"/>
      <c r="E93" s="45"/>
      <c r="F93" s="45"/>
      <c r="H93" s="45"/>
      <c r="I93" s="45"/>
      <c r="J93" s="45"/>
      <c r="V93" s="45"/>
      <c r="W93" s="45"/>
      <c r="X93" s="45"/>
      <c r="Z93" s="45"/>
    </row>
    <row r="94" spans="4:26" x14ac:dyDescent="0.25">
      <c r="D94" s="42"/>
      <c r="E94" s="45"/>
      <c r="F94" s="45"/>
      <c r="H94" s="45"/>
      <c r="I94" s="45"/>
      <c r="J94" s="45"/>
      <c r="V94" s="45"/>
      <c r="W94" s="45"/>
      <c r="X94" s="45"/>
      <c r="Z94" s="45"/>
    </row>
    <row r="95" spans="4:26" x14ac:dyDescent="0.25">
      <c r="D95" s="42"/>
      <c r="E95" s="45"/>
      <c r="F95" s="45"/>
      <c r="H95" s="45"/>
      <c r="I95" s="45"/>
      <c r="J95" s="45"/>
      <c r="V95" s="45"/>
      <c r="W95" s="45"/>
      <c r="X95" s="45"/>
      <c r="Z95" s="45"/>
    </row>
    <row r="96" spans="4:26" x14ac:dyDescent="0.25">
      <c r="D96" s="42"/>
      <c r="E96" s="45"/>
      <c r="F96" s="45"/>
      <c r="H96" s="45"/>
      <c r="I96" s="45"/>
      <c r="J96" s="45"/>
      <c r="V96" s="45"/>
      <c r="W96" s="45"/>
      <c r="X96" s="45"/>
      <c r="Z96" s="45"/>
    </row>
    <row r="97" spans="4:26" x14ac:dyDescent="0.25">
      <c r="D97" s="42"/>
      <c r="E97" s="45"/>
      <c r="F97" s="45"/>
      <c r="H97" s="45"/>
      <c r="I97" s="45"/>
      <c r="J97" s="45"/>
      <c r="V97" s="45"/>
      <c r="W97" s="45"/>
      <c r="X97" s="45"/>
      <c r="Z97" s="45"/>
    </row>
    <row r="98" spans="4:26" x14ac:dyDescent="0.25">
      <c r="D98" s="42"/>
      <c r="E98" s="45"/>
      <c r="F98" s="45"/>
      <c r="H98" s="45"/>
      <c r="I98" s="45"/>
      <c r="J98" s="45"/>
      <c r="V98" s="45"/>
      <c r="W98" s="45"/>
      <c r="X98" s="45"/>
      <c r="Z98" s="45"/>
    </row>
    <row r="99" spans="4:26" x14ac:dyDescent="0.25">
      <c r="D99" s="42"/>
      <c r="E99" s="45"/>
      <c r="F99" s="45"/>
      <c r="H99" s="45"/>
      <c r="I99" s="45"/>
      <c r="J99" s="45"/>
      <c r="V99" s="45"/>
      <c r="W99" s="45"/>
      <c r="X99" s="45"/>
      <c r="Z99" s="45"/>
    </row>
    <row r="100" spans="4:26" x14ac:dyDescent="0.25">
      <c r="D100" s="42"/>
    </row>
    <row r="101" spans="4:26" x14ac:dyDescent="0.25">
      <c r="D101" s="42"/>
    </row>
    <row r="102" spans="4:26" x14ac:dyDescent="0.25">
      <c r="D102" s="42"/>
    </row>
    <row r="103" spans="4:26" x14ac:dyDescent="0.25">
      <c r="D103" s="42"/>
    </row>
    <row r="104" spans="4:26" x14ac:dyDescent="0.25">
      <c r="D104" s="42"/>
    </row>
    <row r="105" spans="4:26" x14ac:dyDescent="0.25">
      <c r="D105" s="42"/>
    </row>
    <row r="106" spans="4:26" x14ac:dyDescent="0.25">
      <c r="D106" s="42"/>
    </row>
    <row r="107" spans="4:26" x14ac:dyDescent="0.25">
      <c r="D107" s="42"/>
    </row>
    <row r="108" spans="4:26" x14ac:dyDescent="0.25">
      <c r="D108" s="43"/>
    </row>
    <row r="109" spans="4:26" x14ac:dyDescent="0.25">
      <c r="D109" s="42"/>
    </row>
    <row r="110" spans="4:26" x14ac:dyDescent="0.25">
      <c r="D110" s="42"/>
    </row>
    <row r="111" spans="4:26" x14ac:dyDescent="0.25">
      <c r="D111" s="42"/>
    </row>
    <row r="112" spans="4:26" x14ac:dyDescent="0.25">
      <c r="D112" s="42"/>
    </row>
    <row r="113" spans="4:21" x14ac:dyDescent="0.25">
      <c r="D113" s="42"/>
    </row>
    <row r="114" spans="4:21" x14ac:dyDescent="0.25">
      <c r="D114" s="42"/>
      <c r="S114" s="44"/>
      <c r="T114" s="44"/>
      <c r="U114" s="44"/>
    </row>
    <row r="115" spans="4:21" x14ac:dyDescent="0.25">
      <c r="D115" s="42"/>
    </row>
    <row r="116" spans="4:21" x14ac:dyDescent="0.25">
      <c r="D116" s="42"/>
    </row>
    <row r="117" spans="4:21" x14ac:dyDescent="0.25">
      <c r="D117" s="43"/>
      <c r="S117" s="44"/>
      <c r="T117" s="44"/>
      <c r="U117" s="44"/>
    </row>
    <row r="118" spans="4:21" x14ac:dyDescent="0.25">
      <c r="D118" s="42"/>
      <c r="S118" s="44"/>
      <c r="T118" s="44"/>
      <c r="U118" s="44"/>
    </row>
    <row r="119" spans="4:21" x14ac:dyDescent="0.25">
      <c r="D119" s="42"/>
    </row>
    <row r="120" spans="4:21" x14ac:dyDescent="0.25">
      <c r="D120" s="42"/>
    </row>
    <row r="121" spans="4:21" x14ac:dyDescent="0.25">
      <c r="D121" s="42"/>
    </row>
    <row r="122" spans="4:21" x14ac:dyDescent="0.25">
      <c r="D122" s="42"/>
    </row>
    <row r="123" spans="4:21" x14ac:dyDescent="0.25">
      <c r="D123" s="42"/>
    </row>
    <row r="124" spans="4:21" x14ac:dyDescent="0.25">
      <c r="D124" s="42"/>
    </row>
    <row r="125" spans="4:21" x14ac:dyDescent="0.25">
      <c r="D125" s="42"/>
    </row>
    <row r="126" spans="4:21" x14ac:dyDescent="0.25">
      <c r="D126" s="42"/>
    </row>
    <row r="127" spans="4:21" x14ac:dyDescent="0.25">
      <c r="D127" s="42"/>
    </row>
    <row r="128" spans="4:21" x14ac:dyDescent="0.25">
      <c r="D128" s="42"/>
    </row>
    <row r="129" spans="4:21" x14ac:dyDescent="0.25">
      <c r="D129" s="42"/>
    </row>
    <row r="130" spans="4:21" x14ac:dyDescent="0.25">
      <c r="D130" s="43"/>
      <c r="S130" s="44"/>
      <c r="T130" s="44"/>
      <c r="U130" s="44"/>
    </row>
    <row r="131" spans="4:21" x14ac:dyDescent="0.25">
      <c r="D131" s="42"/>
    </row>
    <row r="132" spans="4:21" x14ac:dyDescent="0.25">
      <c r="D132" s="42"/>
    </row>
    <row r="133" spans="4:21" x14ac:dyDescent="0.25">
      <c r="D133" s="42"/>
    </row>
    <row r="134" spans="4:21" x14ac:dyDescent="0.25">
      <c r="D134" s="42"/>
    </row>
    <row r="135" spans="4:21" x14ac:dyDescent="0.25">
      <c r="D135" s="42"/>
    </row>
    <row r="136" spans="4:21" x14ac:dyDescent="0.25">
      <c r="D136" s="42"/>
    </row>
    <row r="137" spans="4:21" x14ac:dyDescent="0.25">
      <c r="D137" s="42"/>
    </row>
    <row r="138" spans="4:21" x14ac:dyDescent="0.25">
      <c r="D138" s="42"/>
    </row>
    <row r="139" spans="4:21" x14ac:dyDescent="0.25">
      <c r="D139" s="42"/>
    </row>
    <row r="140" spans="4:21" x14ac:dyDescent="0.25">
      <c r="D140" s="43"/>
    </row>
    <row r="141" spans="4:21" x14ac:dyDescent="0.25">
      <c r="D141" s="42"/>
    </row>
    <row r="142" spans="4:21" x14ac:dyDescent="0.25">
      <c r="D142" s="42"/>
    </row>
    <row r="143" spans="4:21" x14ac:dyDescent="0.25">
      <c r="D143" s="42"/>
    </row>
    <row r="144" spans="4:21" x14ac:dyDescent="0.25">
      <c r="D144" s="42"/>
    </row>
    <row r="145" spans="4:4" x14ac:dyDescent="0.25">
      <c r="D145" s="42"/>
    </row>
    <row r="146" spans="4:4" x14ac:dyDescent="0.25">
      <c r="D146" s="43"/>
    </row>
    <row r="147" spans="4:4" x14ac:dyDescent="0.25">
      <c r="D147" s="42"/>
    </row>
    <row r="148" spans="4:4" x14ac:dyDescent="0.25">
      <c r="D148" s="42"/>
    </row>
    <row r="149" spans="4:4" x14ac:dyDescent="0.25">
      <c r="D149" s="42"/>
    </row>
    <row r="150" spans="4:4" x14ac:dyDescent="0.25">
      <c r="D150" s="42"/>
    </row>
    <row r="151" spans="4:4" x14ac:dyDescent="0.25">
      <c r="D151" s="42"/>
    </row>
    <row r="152" spans="4:4" x14ac:dyDescent="0.25">
      <c r="D152" s="42"/>
    </row>
    <row r="153" spans="4:4" x14ac:dyDescent="0.25">
      <c r="D153" s="42"/>
    </row>
    <row r="154" spans="4:4" x14ac:dyDescent="0.25">
      <c r="D154" s="42"/>
    </row>
    <row r="155" spans="4:4" x14ac:dyDescent="0.25">
      <c r="D155" s="42"/>
    </row>
    <row r="156" spans="4:4" x14ac:dyDescent="0.25">
      <c r="D156" s="42"/>
    </row>
    <row r="157" spans="4:4" x14ac:dyDescent="0.25">
      <c r="D157" s="42"/>
    </row>
    <row r="158" spans="4:4" x14ac:dyDescent="0.25">
      <c r="D158" s="42"/>
    </row>
    <row r="159" spans="4:4" x14ac:dyDescent="0.25">
      <c r="D159" s="43"/>
    </row>
    <row r="160" spans="4:4" x14ac:dyDescent="0.25">
      <c r="D160" s="42"/>
    </row>
    <row r="161" spans="4:4" x14ac:dyDescent="0.25">
      <c r="D161" s="42"/>
    </row>
    <row r="162" spans="4:4" x14ac:dyDescent="0.25">
      <c r="D162" s="42"/>
    </row>
    <row r="163" spans="4:4" x14ac:dyDescent="0.25">
      <c r="D163" s="42"/>
    </row>
    <row r="164" spans="4:4" x14ac:dyDescent="0.25">
      <c r="D164" s="42"/>
    </row>
    <row r="165" spans="4:4" x14ac:dyDescent="0.25">
      <c r="D165" s="42"/>
    </row>
    <row r="166" spans="4:4" x14ac:dyDescent="0.25">
      <c r="D166" s="42"/>
    </row>
    <row r="167" spans="4:4" x14ac:dyDescent="0.25">
      <c r="D167" s="42"/>
    </row>
    <row r="168" spans="4:4" x14ac:dyDescent="0.25">
      <c r="D168" s="42"/>
    </row>
    <row r="169" spans="4:4" x14ac:dyDescent="0.25">
      <c r="D169" s="42"/>
    </row>
    <row r="170" spans="4:4" x14ac:dyDescent="0.25">
      <c r="D170" s="42"/>
    </row>
    <row r="171" spans="4:4" x14ac:dyDescent="0.25">
      <c r="D171" s="42"/>
    </row>
    <row r="172" spans="4:4" x14ac:dyDescent="0.25">
      <c r="D172" s="43"/>
    </row>
    <row r="173" spans="4:4" x14ac:dyDescent="0.25">
      <c r="D173" s="42"/>
    </row>
    <row r="174" spans="4:4" x14ac:dyDescent="0.25">
      <c r="D174" s="42"/>
    </row>
    <row r="175" spans="4:4" x14ac:dyDescent="0.25">
      <c r="D175" s="42"/>
    </row>
    <row r="176" spans="4:4" x14ac:dyDescent="0.25">
      <c r="D176" s="42"/>
    </row>
    <row r="177" spans="4:4" x14ac:dyDescent="0.25">
      <c r="D177" s="42"/>
    </row>
    <row r="178" spans="4:4" x14ac:dyDescent="0.25">
      <c r="D178" s="42"/>
    </row>
    <row r="179" spans="4:4" x14ac:dyDescent="0.25">
      <c r="D179" s="42"/>
    </row>
    <row r="180" spans="4:4" x14ac:dyDescent="0.25">
      <c r="D180" s="42"/>
    </row>
    <row r="181" spans="4:4" x14ac:dyDescent="0.25">
      <c r="D181" s="42"/>
    </row>
    <row r="182" spans="4:4" x14ac:dyDescent="0.25">
      <c r="D182" s="42"/>
    </row>
    <row r="183" spans="4:4" x14ac:dyDescent="0.25">
      <c r="D183" s="42"/>
    </row>
    <row r="184" spans="4:4" x14ac:dyDescent="0.25">
      <c r="D184" s="42"/>
    </row>
    <row r="185" spans="4:4" x14ac:dyDescent="0.25">
      <c r="D185" s="42"/>
    </row>
    <row r="186" spans="4:4" x14ac:dyDescent="0.25">
      <c r="D186" s="42"/>
    </row>
    <row r="187" spans="4:4" x14ac:dyDescent="0.25">
      <c r="D187" s="42"/>
    </row>
    <row r="188" spans="4:4" x14ac:dyDescent="0.25">
      <c r="D188" s="42"/>
    </row>
    <row r="189" spans="4:4" x14ac:dyDescent="0.25">
      <c r="D189" s="42"/>
    </row>
    <row r="190" spans="4:4" x14ac:dyDescent="0.25">
      <c r="D190" s="42"/>
    </row>
    <row r="191" spans="4:4" x14ac:dyDescent="0.25">
      <c r="D191" s="42"/>
    </row>
    <row r="192" spans="4:4" x14ac:dyDescent="0.25">
      <c r="D192" s="42"/>
    </row>
    <row r="193" spans="4:4" x14ac:dyDescent="0.25">
      <c r="D193" s="42"/>
    </row>
    <row r="194" spans="4:4" x14ac:dyDescent="0.25">
      <c r="D194" s="42"/>
    </row>
    <row r="195" spans="4:4" x14ac:dyDescent="0.25">
      <c r="D195" s="42"/>
    </row>
    <row r="196" spans="4:4" x14ac:dyDescent="0.25">
      <c r="D196" s="42"/>
    </row>
    <row r="197" spans="4:4" x14ac:dyDescent="0.25">
      <c r="D197" s="43"/>
    </row>
    <row r="198" spans="4:4" x14ac:dyDescent="0.25">
      <c r="D198" s="42"/>
    </row>
    <row r="199" spans="4:4" x14ac:dyDescent="0.25">
      <c r="D199" s="42"/>
    </row>
    <row r="200" spans="4:4" x14ac:dyDescent="0.25">
      <c r="D200" s="43"/>
    </row>
    <row r="201" spans="4:4" x14ac:dyDescent="0.25">
      <c r="D201" s="42"/>
    </row>
    <row r="202" spans="4:4" x14ac:dyDescent="0.25">
      <c r="D202" s="42"/>
    </row>
    <row r="203" spans="4:4" x14ac:dyDescent="0.25">
      <c r="D203" s="42"/>
    </row>
    <row r="204" spans="4:4" x14ac:dyDescent="0.25">
      <c r="D204" s="42"/>
    </row>
    <row r="205" spans="4:4" x14ac:dyDescent="0.25">
      <c r="D205" s="43"/>
    </row>
    <row r="206" spans="4:4" x14ac:dyDescent="0.25">
      <c r="D206" s="42"/>
    </row>
    <row r="207" spans="4:4" x14ac:dyDescent="0.25">
      <c r="D207" s="42"/>
    </row>
    <row r="208" spans="4:4" x14ac:dyDescent="0.25">
      <c r="D208" s="42"/>
    </row>
    <row r="209" spans="4:4" x14ac:dyDescent="0.25">
      <c r="D209" s="42"/>
    </row>
    <row r="210" spans="4:4" x14ac:dyDescent="0.25">
      <c r="D210" s="42"/>
    </row>
    <row r="211" spans="4:4" x14ac:dyDescent="0.25">
      <c r="D211" s="42"/>
    </row>
    <row r="212" spans="4:4" x14ac:dyDescent="0.25">
      <c r="D212" s="42"/>
    </row>
    <row r="213" spans="4:4" x14ac:dyDescent="0.25">
      <c r="D213" s="42"/>
    </row>
    <row r="214" spans="4:4" x14ac:dyDescent="0.25">
      <c r="D214" s="42"/>
    </row>
    <row r="215" spans="4:4" x14ac:dyDescent="0.25">
      <c r="D215" s="42"/>
    </row>
    <row r="216" spans="4:4" x14ac:dyDescent="0.25">
      <c r="D216" s="42"/>
    </row>
    <row r="217" spans="4:4" x14ac:dyDescent="0.25">
      <c r="D217" s="43"/>
    </row>
    <row r="218" spans="4:4" x14ac:dyDescent="0.25">
      <c r="D218" s="42"/>
    </row>
    <row r="219" spans="4:4" x14ac:dyDescent="0.25">
      <c r="D219" s="42"/>
    </row>
    <row r="220" spans="4:4" x14ac:dyDescent="0.25">
      <c r="D220" s="42"/>
    </row>
    <row r="221" spans="4:4" x14ac:dyDescent="0.25">
      <c r="D221" s="42"/>
    </row>
    <row r="222" spans="4:4" x14ac:dyDescent="0.25">
      <c r="D222" s="42"/>
    </row>
    <row r="223" spans="4:4" x14ac:dyDescent="0.25">
      <c r="D223" s="42"/>
    </row>
    <row r="224" spans="4:4" x14ac:dyDescent="0.25">
      <c r="D224" s="42"/>
    </row>
    <row r="225" spans="4:4" x14ac:dyDescent="0.25">
      <c r="D225" s="42"/>
    </row>
    <row r="226" spans="4:4" x14ac:dyDescent="0.25">
      <c r="D226" s="42"/>
    </row>
    <row r="227" spans="4:4" x14ac:dyDescent="0.25">
      <c r="D227" s="43"/>
    </row>
    <row r="228" spans="4:4" x14ac:dyDescent="0.25">
      <c r="D228" s="42"/>
    </row>
    <row r="229" spans="4:4" x14ac:dyDescent="0.25">
      <c r="D229" s="42"/>
    </row>
    <row r="230" spans="4:4" x14ac:dyDescent="0.25">
      <c r="D230" s="42"/>
    </row>
    <row r="231" spans="4:4" x14ac:dyDescent="0.25">
      <c r="D231" s="42"/>
    </row>
    <row r="232" spans="4:4" x14ac:dyDescent="0.25">
      <c r="D232" s="42"/>
    </row>
    <row r="233" spans="4:4" x14ac:dyDescent="0.25">
      <c r="D233" s="42"/>
    </row>
    <row r="234" spans="4:4" x14ac:dyDescent="0.25">
      <c r="D234" s="42"/>
    </row>
    <row r="235" spans="4:4" x14ac:dyDescent="0.25">
      <c r="D235" s="42"/>
    </row>
    <row r="236" spans="4:4" x14ac:dyDescent="0.25">
      <c r="D236" s="43"/>
    </row>
    <row r="237" spans="4:4" x14ac:dyDescent="0.25">
      <c r="D237" s="42"/>
    </row>
    <row r="238" spans="4:4" x14ac:dyDescent="0.25">
      <c r="D238" s="42"/>
    </row>
    <row r="239" spans="4:4" x14ac:dyDescent="0.25">
      <c r="D239" s="42"/>
    </row>
    <row r="240" spans="4:4" x14ac:dyDescent="0.25">
      <c r="D240" s="42"/>
    </row>
    <row r="241" spans="4:4" x14ac:dyDescent="0.25">
      <c r="D241" s="42"/>
    </row>
    <row r="242" spans="4:4" x14ac:dyDescent="0.25">
      <c r="D242" s="42"/>
    </row>
    <row r="243" spans="4:4" x14ac:dyDescent="0.25">
      <c r="D243" s="42"/>
    </row>
    <row r="244" spans="4:4" x14ac:dyDescent="0.25">
      <c r="D244" s="42"/>
    </row>
    <row r="245" spans="4:4" x14ac:dyDescent="0.25">
      <c r="D245" s="42"/>
    </row>
    <row r="246" spans="4:4" x14ac:dyDescent="0.25">
      <c r="D246" s="42"/>
    </row>
    <row r="247" spans="4:4" x14ac:dyDescent="0.25">
      <c r="D247" s="43"/>
    </row>
    <row r="248" spans="4:4" x14ac:dyDescent="0.25">
      <c r="D248" s="42"/>
    </row>
    <row r="249" spans="4:4" x14ac:dyDescent="0.25">
      <c r="D249" s="42"/>
    </row>
    <row r="250" spans="4:4" x14ac:dyDescent="0.25">
      <c r="D250" s="42"/>
    </row>
    <row r="251" spans="4:4" x14ac:dyDescent="0.25">
      <c r="D251" s="42"/>
    </row>
    <row r="252" spans="4:4" x14ac:dyDescent="0.25">
      <c r="D252" s="42"/>
    </row>
    <row r="253" spans="4:4" x14ac:dyDescent="0.25">
      <c r="D253" s="42"/>
    </row>
    <row r="254" spans="4:4" x14ac:dyDescent="0.25">
      <c r="D254" s="42"/>
    </row>
    <row r="255" spans="4:4" x14ac:dyDescent="0.25">
      <c r="D255" s="42"/>
    </row>
    <row r="256" spans="4:4" x14ac:dyDescent="0.25">
      <c r="D256" s="42"/>
    </row>
    <row r="257" spans="4:21" x14ac:dyDescent="0.25">
      <c r="D257" s="42"/>
    </row>
    <row r="258" spans="4:21" x14ac:dyDescent="0.25">
      <c r="D258" s="42"/>
    </row>
    <row r="259" spans="4:21" x14ac:dyDescent="0.25">
      <c r="D259" s="42"/>
    </row>
    <row r="260" spans="4:21" x14ac:dyDescent="0.25">
      <c r="D260" s="42"/>
    </row>
    <row r="261" spans="4:21" x14ac:dyDescent="0.25">
      <c r="D261" s="42"/>
    </row>
    <row r="262" spans="4:21" x14ac:dyDescent="0.25">
      <c r="D262" s="42"/>
      <c r="S262" s="44"/>
      <c r="T262" s="44"/>
      <c r="U262" s="44"/>
    </row>
    <row r="263" spans="4:21" x14ac:dyDescent="0.25">
      <c r="D263" s="42"/>
    </row>
    <row r="264" spans="4:21" x14ac:dyDescent="0.25">
      <c r="D264" s="43"/>
    </row>
    <row r="265" spans="4:21" x14ac:dyDescent="0.25">
      <c r="D265" s="42"/>
    </row>
    <row r="266" spans="4:21" x14ac:dyDescent="0.25">
      <c r="D266" s="42"/>
    </row>
    <row r="267" spans="4:21" x14ac:dyDescent="0.25">
      <c r="D267" s="43"/>
    </row>
    <row r="268" spans="4:21" x14ac:dyDescent="0.25">
      <c r="D268" s="42"/>
    </row>
    <row r="269" spans="4:21" x14ac:dyDescent="0.25">
      <c r="D269" s="42"/>
    </row>
    <row r="270" spans="4:21" x14ac:dyDescent="0.25">
      <c r="D270" s="42"/>
    </row>
    <row r="271" spans="4:21" x14ac:dyDescent="0.25">
      <c r="D271" s="42"/>
    </row>
    <row r="272" spans="4:21" x14ac:dyDescent="0.25">
      <c r="D272" s="42"/>
    </row>
    <row r="273" spans="4:4" x14ac:dyDescent="0.25">
      <c r="D273" s="42"/>
    </row>
    <row r="274" spans="4:4" x14ac:dyDescent="0.25">
      <c r="D274" s="42"/>
    </row>
    <row r="275" spans="4:4" x14ac:dyDescent="0.25">
      <c r="D275" s="42"/>
    </row>
    <row r="276" spans="4:4" x14ac:dyDescent="0.25">
      <c r="D276" s="42"/>
    </row>
    <row r="277" spans="4:4" x14ac:dyDescent="0.25">
      <c r="D277" s="42"/>
    </row>
    <row r="278" spans="4:4" x14ac:dyDescent="0.25">
      <c r="D278" s="42"/>
    </row>
    <row r="279" spans="4:4" x14ac:dyDescent="0.25">
      <c r="D279" s="42"/>
    </row>
    <row r="280" spans="4:4" x14ac:dyDescent="0.25">
      <c r="D280" s="42"/>
    </row>
    <row r="281" spans="4:4" x14ac:dyDescent="0.25">
      <c r="D281" s="42"/>
    </row>
    <row r="282" spans="4:4" x14ac:dyDescent="0.25">
      <c r="D282" s="42"/>
    </row>
    <row r="283" spans="4:4" x14ac:dyDescent="0.25">
      <c r="D283" s="43"/>
    </row>
    <row r="284" spans="4:4" x14ac:dyDescent="0.25">
      <c r="D284" s="43"/>
    </row>
    <row r="285" spans="4:4" x14ac:dyDescent="0.25">
      <c r="D285" s="42"/>
    </row>
    <row r="286" spans="4:4" x14ac:dyDescent="0.25">
      <c r="D286" s="42"/>
    </row>
    <row r="287" spans="4:4" x14ac:dyDescent="0.25">
      <c r="D287" s="42"/>
    </row>
    <row r="288" spans="4:4" x14ac:dyDescent="0.25">
      <c r="D288" s="42"/>
    </row>
    <row r="289" spans="4:4" x14ac:dyDescent="0.25">
      <c r="D289" s="42"/>
    </row>
    <row r="290" spans="4:4" x14ac:dyDescent="0.25">
      <c r="D290" s="42"/>
    </row>
    <row r="291" spans="4:4" x14ac:dyDescent="0.25">
      <c r="D291" s="42"/>
    </row>
    <row r="292" spans="4:4" x14ac:dyDescent="0.25">
      <c r="D292" s="42"/>
    </row>
    <row r="293" spans="4:4" x14ac:dyDescent="0.25">
      <c r="D293" s="42"/>
    </row>
    <row r="294" spans="4:4" x14ac:dyDescent="0.25">
      <c r="D294" s="42"/>
    </row>
    <row r="295" spans="4:4" x14ac:dyDescent="0.25">
      <c r="D295" s="42"/>
    </row>
    <row r="296" spans="4:4" x14ac:dyDescent="0.25">
      <c r="D296" s="42"/>
    </row>
    <row r="297" spans="4:4" x14ac:dyDescent="0.25">
      <c r="D297" s="42"/>
    </row>
    <row r="298" spans="4:4" x14ac:dyDescent="0.25">
      <c r="D298" s="42"/>
    </row>
    <row r="299" spans="4:4" x14ac:dyDescent="0.25">
      <c r="D299" s="42"/>
    </row>
    <row r="300" spans="4:4" x14ac:dyDescent="0.25">
      <c r="D300" s="43"/>
    </row>
    <row r="301" spans="4:4" x14ac:dyDescent="0.25">
      <c r="D301" s="42"/>
    </row>
    <row r="302" spans="4:4" x14ac:dyDescent="0.25">
      <c r="D302" s="42"/>
    </row>
    <row r="303" spans="4:4" x14ac:dyDescent="0.25">
      <c r="D303" s="42"/>
    </row>
    <row r="304" spans="4:4" x14ac:dyDescent="0.25">
      <c r="D304" s="42"/>
    </row>
    <row r="305" spans="4:4" x14ac:dyDescent="0.25">
      <c r="D305" s="42"/>
    </row>
    <row r="306" spans="4:4" x14ac:dyDescent="0.25">
      <c r="D306" s="42"/>
    </row>
    <row r="307" spans="4:4" x14ac:dyDescent="0.25">
      <c r="D307" s="43"/>
    </row>
    <row r="308" spans="4:4" x14ac:dyDescent="0.25">
      <c r="D308" s="42"/>
    </row>
    <row r="309" spans="4:4" x14ac:dyDescent="0.25">
      <c r="D309" s="42"/>
    </row>
    <row r="310" spans="4:4" x14ac:dyDescent="0.25">
      <c r="D310" s="42"/>
    </row>
    <row r="311" spans="4:4" x14ac:dyDescent="0.25">
      <c r="D311" s="42"/>
    </row>
    <row r="312" spans="4:4" x14ac:dyDescent="0.25">
      <c r="D312" s="42"/>
    </row>
    <row r="313" spans="4:4" x14ac:dyDescent="0.25">
      <c r="D313" s="42"/>
    </row>
    <row r="314" spans="4:4" x14ac:dyDescent="0.25">
      <c r="D314" s="42"/>
    </row>
    <row r="315" spans="4:4" x14ac:dyDescent="0.25">
      <c r="D315" s="42"/>
    </row>
    <row r="316" spans="4:4" x14ac:dyDescent="0.25">
      <c r="D316" s="42"/>
    </row>
    <row r="317" spans="4:4" x14ac:dyDescent="0.25">
      <c r="D317" s="42"/>
    </row>
    <row r="318" spans="4:4" x14ac:dyDescent="0.25">
      <c r="D318" s="42"/>
    </row>
    <row r="319" spans="4:4" x14ac:dyDescent="0.25">
      <c r="D319" s="42"/>
    </row>
    <row r="320" spans="4:4" x14ac:dyDescent="0.25">
      <c r="D320" s="43"/>
    </row>
    <row r="321" spans="4:21" x14ac:dyDescent="0.25">
      <c r="D321" s="42"/>
    </row>
    <row r="322" spans="4:21" x14ac:dyDescent="0.25">
      <c r="D322" s="42"/>
    </row>
    <row r="323" spans="4:21" x14ac:dyDescent="0.25">
      <c r="D323" s="42"/>
    </row>
    <row r="324" spans="4:21" x14ac:dyDescent="0.25">
      <c r="D324" s="42"/>
    </row>
    <row r="325" spans="4:21" x14ac:dyDescent="0.25">
      <c r="D325" s="42"/>
    </row>
    <row r="326" spans="4:21" x14ac:dyDescent="0.25">
      <c r="D326" s="42"/>
    </row>
    <row r="327" spans="4:21" x14ac:dyDescent="0.25">
      <c r="D327" s="42"/>
    </row>
    <row r="328" spans="4:21" x14ac:dyDescent="0.25">
      <c r="D328" s="42"/>
      <c r="S328" s="44"/>
      <c r="T328" s="44"/>
      <c r="U328" s="44"/>
    </row>
    <row r="329" spans="4:21" x14ac:dyDescent="0.25">
      <c r="D329" s="42"/>
    </row>
    <row r="330" spans="4:21" x14ac:dyDescent="0.25">
      <c r="D330" s="42"/>
    </row>
    <row r="331" spans="4:21" x14ac:dyDescent="0.25">
      <c r="D331" s="42"/>
    </row>
    <row r="332" spans="4:21" x14ac:dyDescent="0.25">
      <c r="D332" s="42"/>
    </row>
    <row r="333" spans="4:21" x14ac:dyDescent="0.25">
      <c r="D333" s="43"/>
    </row>
    <row r="334" spans="4:21" x14ac:dyDescent="0.25">
      <c r="D334" s="42"/>
    </row>
    <row r="335" spans="4:21" x14ac:dyDescent="0.25">
      <c r="D335" s="42"/>
    </row>
    <row r="336" spans="4:21" x14ac:dyDescent="0.25">
      <c r="D336" s="42"/>
    </row>
    <row r="337" spans="4:4" x14ac:dyDescent="0.25">
      <c r="D337" s="42"/>
    </row>
    <row r="338" spans="4:4" x14ac:dyDescent="0.25">
      <c r="D338" s="42"/>
    </row>
    <row r="339" spans="4:4" x14ac:dyDescent="0.25">
      <c r="D339" s="43"/>
    </row>
    <row r="340" spans="4:4" x14ac:dyDescent="0.25">
      <c r="D340" s="42"/>
    </row>
    <row r="341" spans="4:4" x14ac:dyDescent="0.25">
      <c r="D341" s="42"/>
    </row>
    <row r="342" spans="4:4" x14ac:dyDescent="0.25">
      <c r="D342" s="42"/>
    </row>
    <row r="343" spans="4:4" x14ac:dyDescent="0.25">
      <c r="D343" s="42"/>
    </row>
    <row r="344" spans="4:4" x14ac:dyDescent="0.25">
      <c r="D344" s="42"/>
    </row>
    <row r="345" spans="4:4" x14ac:dyDescent="0.25">
      <c r="D345" s="42"/>
    </row>
    <row r="346" spans="4:4" x14ac:dyDescent="0.25">
      <c r="D346" s="42"/>
    </row>
    <row r="347" spans="4:4" x14ac:dyDescent="0.25">
      <c r="D347" s="42"/>
    </row>
    <row r="348" spans="4:4" x14ac:dyDescent="0.25">
      <c r="D348" s="42"/>
    </row>
    <row r="349" spans="4:4" x14ac:dyDescent="0.25">
      <c r="D349" s="42"/>
    </row>
    <row r="350" spans="4:4" x14ac:dyDescent="0.25">
      <c r="D350" s="42"/>
    </row>
    <row r="351" spans="4:4" x14ac:dyDescent="0.25">
      <c r="D351" s="42"/>
    </row>
    <row r="352" spans="4:4" x14ac:dyDescent="0.25">
      <c r="D352" s="42"/>
    </row>
    <row r="353" spans="4:4" x14ac:dyDescent="0.25">
      <c r="D353" s="42"/>
    </row>
    <row r="354" spans="4:4" x14ac:dyDescent="0.25">
      <c r="D354" s="42"/>
    </row>
    <row r="355" spans="4:4" x14ac:dyDescent="0.25">
      <c r="D355" s="42"/>
    </row>
    <row r="356" spans="4:4" x14ac:dyDescent="0.25">
      <c r="D356" s="42"/>
    </row>
    <row r="357" spans="4:4" x14ac:dyDescent="0.25">
      <c r="D357" s="42"/>
    </row>
    <row r="358" spans="4:4" x14ac:dyDescent="0.25">
      <c r="D358" s="43"/>
    </row>
    <row r="359" spans="4:4" x14ac:dyDescent="0.25">
      <c r="D359" s="42"/>
    </row>
    <row r="360" spans="4:4" x14ac:dyDescent="0.25">
      <c r="D360" s="42"/>
    </row>
    <row r="361" spans="4:4" x14ac:dyDescent="0.25">
      <c r="D361" s="42"/>
    </row>
    <row r="362" spans="4:4" x14ac:dyDescent="0.25">
      <c r="D362" s="42"/>
    </row>
    <row r="363" spans="4:4" x14ac:dyDescent="0.25">
      <c r="D363" s="42"/>
    </row>
    <row r="364" spans="4:4" x14ac:dyDescent="0.25">
      <c r="D364" s="42"/>
    </row>
    <row r="365" spans="4:4" x14ac:dyDescent="0.25">
      <c r="D365" s="43"/>
    </row>
    <row r="366" spans="4:4" x14ac:dyDescent="0.25">
      <c r="D366" s="43"/>
    </row>
    <row r="367" spans="4:4" x14ac:dyDescent="0.25">
      <c r="D367" s="42"/>
    </row>
    <row r="368" spans="4:4" x14ac:dyDescent="0.25">
      <c r="D368" s="42"/>
    </row>
    <row r="369" spans="4:4" x14ac:dyDescent="0.25">
      <c r="D369" s="43"/>
    </row>
    <row r="370" spans="4:4" x14ac:dyDescent="0.25">
      <c r="D370" s="42"/>
    </row>
    <row r="371" spans="4:4" x14ac:dyDescent="0.25">
      <c r="D371" s="42"/>
    </row>
    <row r="372" spans="4:4" x14ac:dyDescent="0.25">
      <c r="D372" s="42"/>
    </row>
    <row r="373" spans="4:4" x14ac:dyDescent="0.25">
      <c r="D373" s="42"/>
    </row>
    <row r="374" spans="4:4" x14ac:dyDescent="0.25">
      <c r="D374" s="42"/>
    </row>
    <row r="375" spans="4:4" x14ac:dyDescent="0.25">
      <c r="D375" s="42"/>
    </row>
    <row r="376" spans="4:4" x14ac:dyDescent="0.25">
      <c r="D376" s="42"/>
    </row>
    <row r="377" spans="4:4" x14ac:dyDescent="0.25">
      <c r="D377" s="42"/>
    </row>
    <row r="378" spans="4:4" x14ac:dyDescent="0.25">
      <c r="D378" s="42"/>
    </row>
    <row r="379" spans="4:4" x14ac:dyDescent="0.25">
      <c r="D379" s="42"/>
    </row>
    <row r="380" spans="4:4" x14ac:dyDescent="0.25">
      <c r="D380" s="42"/>
    </row>
    <row r="381" spans="4:4" x14ac:dyDescent="0.25">
      <c r="D381" s="42"/>
    </row>
    <row r="382" spans="4:4" x14ac:dyDescent="0.25">
      <c r="D382" s="42"/>
    </row>
    <row r="383" spans="4:4" x14ac:dyDescent="0.25">
      <c r="D383" s="42"/>
    </row>
    <row r="384" spans="4:4" x14ac:dyDescent="0.25">
      <c r="D384" s="42"/>
    </row>
    <row r="385" spans="4:4" x14ac:dyDescent="0.25">
      <c r="D385" s="42"/>
    </row>
    <row r="386" spans="4:4" x14ac:dyDescent="0.25">
      <c r="D386" s="43"/>
    </row>
    <row r="387" spans="4:4" x14ac:dyDescent="0.25">
      <c r="D387" s="43"/>
    </row>
    <row r="388" spans="4:4" x14ac:dyDescent="0.25">
      <c r="D388" s="42"/>
    </row>
    <row r="389" spans="4:4" x14ac:dyDescent="0.25">
      <c r="D389" s="42"/>
    </row>
    <row r="390" spans="4:4" x14ac:dyDescent="0.25">
      <c r="D390" s="43"/>
    </row>
    <row r="391" spans="4:4" x14ac:dyDescent="0.25">
      <c r="D391" s="42"/>
    </row>
    <row r="392" spans="4:4" x14ac:dyDescent="0.25">
      <c r="D392" s="42"/>
    </row>
    <row r="393" spans="4:4" x14ac:dyDescent="0.25">
      <c r="D393" s="42"/>
    </row>
    <row r="394" spans="4:4" x14ac:dyDescent="0.25">
      <c r="D394" s="43"/>
    </row>
    <row r="395" spans="4:4" x14ac:dyDescent="0.25">
      <c r="D395" s="42"/>
    </row>
    <row r="396" spans="4:4" x14ac:dyDescent="0.25">
      <c r="D396" s="42"/>
    </row>
    <row r="397" spans="4:4" x14ac:dyDescent="0.25">
      <c r="D397" s="43"/>
    </row>
    <row r="398" spans="4:4" x14ac:dyDescent="0.25">
      <c r="D398" s="42"/>
    </row>
    <row r="399" spans="4:4" x14ac:dyDescent="0.25">
      <c r="D399" s="42"/>
    </row>
    <row r="400" spans="4:4" x14ac:dyDescent="0.25">
      <c r="D400" s="42"/>
    </row>
    <row r="401" spans="4:4" x14ac:dyDescent="0.25">
      <c r="D401" s="43"/>
    </row>
    <row r="402" spans="4:4" x14ac:dyDescent="0.25">
      <c r="D402" s="42"/>
    </row>
    <row r="403" spans="4:4" x14ac:dyDescent="0.25">
      <c r="D403" s="42"/>
    </row>
    <row r="404" spans="4:4" x14ac:dyDescent="0.25">
      <c r="D404" s="42"/>
    </row>
    <row r="405" spans="4:4" x14ac:dyDescent="0.25">
      <c r="D405" s="42"/>
    </row>
    <row r="406" spans="4:4" x14ac:dyDescent="0.25">
      <c r="D406" s="42"/>
    </row>
    <row r="407" spans="4:4" x14ac:dyDescent="0.25">
      <c r="D407" s="42"/>
    </row>
    <row r="408" spans="4:4" x14ac:dyDescent="0.25">
      <c r="D408" s="42"/>
    </row>
    <row r="409" spans="4:4" x14ac:dyDescent="0.25">
      <c r="D409" s="42"/>
    </row>
    <row r="410" spans="4:4" x14ac:dyDescent="0.25">
      <c r="D410" s="42"/>
    </row>
    <row r="411" spans="4:4" x14ac:dyDescent="0.25">
      <c r="D411" s="42"/>
    </row>
    <row r="412" spans="4:4" x14ac:dyDescent="0.25">
      <c r="D412" s="42"/>
    </row>
    <row r="413" spans="4:4" x14ac:dyDescent="0.25">
      <c r="D413" s="42"/>
    </row>
    <row r="414" spans="4:4" x14ac:dyDescent="0.25">
      <c r="D414" s="42"/>
    </row>
    <row r="415" spans="4:4" x14ac:dyDescent="0.25">
      <c r="D415" s="43"/>
    </row>
    <row r="416" spans="4:4" x14ac:dyDescent="0.25">
      <c r="D416" s="43"/>
    </row>
    <row r="417" spans="4:4" x14ac:dyDescent="0.25">
      <c r="D417" s="42"/>
    </row>
    <row r="418" spans="4:4" x14ac:dyDescent="0.25">
      <c r="D418" s="42"/>
    </row>
    <row r="419" spans="4:4" x14ac:dyDescent="0.25">
      <c r="D419" s="42"/>
    </row>
    <row r="420" spans="4:4" x14ac:dyDescent="0.25">
      <c r="D420" s="42"/>
    </row>
    <row r="421" spans="4:4" x14ac:dyDescent="0.25">
      <c r="D421" s="42"/>
    </row>
    <row r="422" spans="4:4" x14ac:dyDescent="0.25">
      <c r="D422" s="42"/>
    </row>
    <row r="423" spans="4:4" x14ac:dyDescent="0.25">
      <c r="D423" s="42"/>
    </row>
    <row r="424" spans="4:4" x14ac:dyDescent="0.25">
      <c r="D424" s="42"/>
    </row>
    <row r="425" spans="4:4" x14ac:dyDescent="0.25">
      <c r="D425" s="42"/>
    </row>
    <row r="426" spans="4:4" x14ac:dyDescent="0.25">
      <c r="D426" s="42"/>
    </row>
    <row r="427" spans="4:4" x14ac:dyDescent="0.25">
      <c r="D427" s="42"/>
    </row>
    <row r="428" spans="4:4" x14ac:dyDescent="0.25">
      <c r="D428" s="42"/>
    </row>
    <row r="429" spans="4:4" x14ac:dyDescent="0.25">
      <c r="D429" s="42"/>
    </row>
    <row r="430" spans="4:4" x14ac:dyDescent="0.25">
      <c r="D430" s="42"/>
    </row>
    <row r="431" spans="4:4" x14ac:dyDescent="0.25">
      <c r="D431" s="42"/>
    </row>
    <row r="432" spans="4:4" x14ac:dyDescent="0.25">
      <c r="D432" s="42"/>
    </row>
    <row r="433" spans="4:4" x14ac:dyDescent="0.25">
      <c r="D433" s="42"/>
    </row>
    <row r="434" spans="4:4" x14ac:dyDescent="0.25">
      <c r="D434" s="42"/>
    </row>
    <row r="435" spans="4:4" x14ac:dyDescent="0.25">
      <c r="D435" s="42"/>
    </row>
    <row r="436" spans="4:4" x14ac:dyDescent="0.25">
      <c r="D436" s="42"/>
    </row>
    <row r="437" spans="4:4" x14ac:dyDescent="0.25">
      <c r="D437" s="42"/>
    </row>
    <row r="438" spans="4:4" x14ac:dyDescent="0.25">
      <c r="D438" s="43"/>
    </row>
    <row r="439" spans="4:4" x14ac:dyDescent="0.25">
      <c r="D439" s="42"/>
    </row>
    <row r="440" spans="4:4" x14ac:dyDescent="0.25">
      <c r="D440" s="42"/>
    </row>
    <row r="441" spans="4:4" x14ac:dyDescent="0.25">
      <c r="D441" s="42"/>
    </row>
    <row r="442" spans="4:4" x14ac:dyDescent="0.25">
      <c r="D442" s="42"/>
    </row>
    <row r="443" spans="4:4" x14ac:dyDescent="0.25">
      <c r="D443" s="42"/>
    </row>
    <row r="444" spans="4:4" x14ac:dyDescent="0.25">
      <c r="D444" s="42"/>
    </row>
    <row r="445" spans="4:4" x14ac:dyDescent="0.25">
      <c r="D445" s="43"/>
    </row>
    <row r="446" spans="4:4" x14ac:dyDescent="0.25">
      <c r="D446" s="42"/>
    </row>
    <row r="447" spans="4:4" x14ac:dyDescent="0.25">
      <c r="D447" s="42"/>
    </row>
    <row r="448" spans="4:4" x14ac:dyDescent="0.25">
      <c r="D448" s="42"/>
    </row>
    <row r="449" spans="4:21" x14ac:dyDescent="0.25">
      <c r="D449" s="42"/>
    </row>
    <row r="450" spans="4:21" x14ac:dyDescent="0.25">
      <c r="D450" s="42"/>
    </row>
    <row r="451" spans="4:21" x14ac:dyDescent="0.25">
      <c r="D451" s="42"/>
    </row>
    <row r="452" spans="4:21" x14ac:dyDescent="0.25">
      <c r="D452" s="42"/>
    </row>
    <row r="453" spans="4:21" x14ac:dyDescent="0.25">
      <c r="D453" s="42"/>
    </row>
    <row r="454" spans="4:21" x14ac:dyDescent="0.25">
      <c r="D454" s="42"/>
      <c r="S454" s="44"/>
      <c r="T454" s="44"/>
      <c r="U454" s="44"/>
    </row>
    <row r="455" spans="4:21" x14ac:dyDescent="0.25">
      <c r="D455" s="42"/>
    </row>
    <row r="456" spans="4:21" x14ac:dyDescent="0.25">
      <c r="D456" s="42"/>
    </row>
    <row r="457" spans="4:21" x14ac:dyDescent="0.25">
      <c r="D457" s="43"/>
    </row>
    <row r="458" spans="4:21" x14ac:dyDescent="0.25">
      <c r="D458" s="43"/>
    </row>
    <row r="459" spans="4:21" x14ac:dyDescent="0.25">
      <c r="D459" s="42"/>
    </row>
    <row r="460" spans="4:21" x14ac:dyDescent="0.25">
      <c r="D460" s="42"/>
    </row>
    <row r="461" spans="4:21" x14ac:dyDescent="0.25">
      <c r="D461" s="42"/>
    </row>
    <row r="462" spans="4:21" x14ac:dyDescent="0.25">
      <c r="D462" s="42"/>
    </row>
    <row r="463" spans="4:21" x14ac:dyDescent="0.25">
      <c r="D463" s="42"/>
    </row>
    <row r="464" spans="4:21" x14ac:dyDescent="0.25">
      <c r="D464" s="42"/>
    </row>
    <row r="465" spans="4:4" x14ac:dyDescent="0.25">
      <c r="D465" s="42"/>
    </row>
    <row r="466" spans="4:4" x14ac:dyDescent="0.25">
      <c r="D466" s="42"/>
    </row>
    <row r="467" spans="4:4" x14ac:dyDescent="0.25">
      <c r="D467" s="43"/>
    </row>
    <row r="468" spans="4:4" x14ac:dyDescent="0.25">
      <c r="D468" s="42"/>
    </row>
    <row r="469" spans="4:4" x14ac:dyDescent="0.25">
      <c r="D469" s="42"/>
    </row>
    <row r="470" spans="4:4" x14ac:dyDescent="0.25">
      <c r="D470" s="42"/>
    </row>
    <row r="471" spans="4:4" x14ac:dyDescent="0.25">
      <c r="D471" s="42"/>
    </row>
    <row r="472" spans="4:4" x14ac:dyDescent="0.25">
      <c r="D472" s="42"/>
    </row>
    <row r="473" spans="4:4" x14ac:dyDescent="0.25">
      <c r="D473" s="42"/>
    </row>
    <row r="474" spans="4:4" x14ac:dyDescent="0.25">
      <c r="D474" s="42"/>
    </row>
    <row r="475" spans="4:4" x14ac:dyDescent="0.25">
      <c r="D475" s="42"/>
    </row>
    <row r="476" spans="4:4" x14ac:dyDescent="0.25">
      <c r="D476" s="42"/>
    </row>
    <row r="477" spans="4:4" x14ac:dyDescent="0.25">
      <c r="D477" s="42"/>
    </row>
    <row r="478" spans="4:4" x14ac:dyDescent="0.25">
      <c r="D478" s="42"/>
    </row>
    <row r="479" spans="4:4" x14ac:dyDescent="0.25">
      <c r="D479" s="42"/>
    </row>
    <row r="480" spans="4:4" x14ac:dyDescent="0.25">
      <c r="D480" s="42"/>
    </row>
    <row r="481" spans="4:4" x14ac:dyDescent="0.25">
      <c r="D481" s="42"/>
    </row>
    <row r="482" spans="4:4" x14ac:dyDescent="0.25">
      <c r="D482" s="42"/>
    </row>
    <row r="483" spans="4:4" x14ac:dyDescent="0.25">
      <c r="D483" s="42"/>
    </row>
    <row r="484" spans="4:4" x14ac:dyDescent="0.25">
      <c r="D484" s="42"/>
    </row>
    <row r="485" spans="4:4" x14ac:dyDescent="0.25">
      <c r="D485" s="42"/>
    </row>
    <row r="486" spans="4:4" x14ac:dyDescent="0.25">
      <c r="D486" s="42"/>
    </row>
    <row r="487" spans="4:4" x14ac:dyDescent="0.25">
      <c r="D487" s="42"/>
    </row>
    <row r="488" spans="4:4" x14ac:dyDescent="0.25">
      <c r="D488" s="42"/>
    </row>
    <row r="489" spans="4:4" x14ac:dyDescent="0.25">
      <c r="D489" s="42"/>
    </row>
    <row r="490" spans="4:4" x14ac:dyDescent="0.25">
      <c r="D490" s="43"/>
    </row>
    <row r="491" spans="4:4" x14ac:dyDescent="0.25">
      <c r="D491" s="42"/>
    </row>
    <row r="492" spans="4:4" x14ac:dyDescent="0.25">
      <c r="D492" s="42"/>
    </row>
    <row r="493" spans="4:4" x14ac:dyDescent="0.25">
      <c r="D493" s="42"/>
    </row>
    <row r="494" spans="4:4" x14ac:dyDescent="0.25">
      <c r="D494" s="42"/>
    </row>
    <row r="495" spans="4:4" x14ac:dyDescent="0.25">
      <c r="D495" s="42"/>
    </row>
    <row r="496" spans="4:4" x14ac:dyDescent="0.25">
      <c r="D496" s="42"/>
    </row>
    <row r="497" spans="4:21" x14ac:dyDescent="0.25">
      <c r="D497" s="42"/>
    </row>
    <row r="498" spans="4:21" x14ac:dyDescent="0.25">
      <c r="D498" s="43"/>
    </row>
    <row r="499" spans="4:21" x14ac:dyDescent="0.25">
      <c r="D499" s="42"/>
    </row>
    <row r="500" spans="4:21" x14ac:dyDescent="0.25">
      <c r="D500" s="42"/>
    </row>
    <row r="501" spans="4:21" x14ac:dyDescent="0.25">
      <c r="D501" s="42"/>
    </row>
    <row r="502" spans="4:21" x14ac:dyDescent="0.25">
      <c r="D502" s="42"/>
      <c r="S502" s="44"/>
      <c r="T502" s="44"/>
      <c r="U502" s="44"/>
    </row>
    <row r="503" spans="4:21" x14ac:dyDescent="0.25">
      <c r="D503" s="43"/>
    </row>
    <row r="504" spans="4:21" x14ac:dyDescent="0.25">
      <c r="D504" s="42"/>
    </row>
    <row r="505" spans="4:21" x14ac:dyDescent="0.25">
      <c r="D505" s="42"/>
    </row>
    <row r="506" spans="4:21" x14ac:dyDescent="0.25">
      <c r="D506" s="43"/>
    </row>
    <row r="507" spans="4:21" x14ac:dyDescent="0.25">
      <c r="D507" s="42"/>
    </row>
    <row r="508" spans="4:21" x14ac:dyDescent="0.25">
      <c r="D508" s="42"/>
    </row>
    <row r="509" spans="4:21" x14ac:dyDescent="0.25">
      <c r="D509" s="42"/>
    </row>
    <row r="510" spans="4:21" x14ac:dyDescent="0.25">
      <c r="D510" s="42"/>
    </row>
    <row r="511" spans="4:21" x14ac:dyDescent="0.25">
      <c r="D511" s="42"/>
    </row>
    <row r="512" spans="4:21" x14ac:dyDescent="0.25">
      <c r="D512" s="42"/>
    </row>
    <row r="513" spans="4:4" x14ac:dyDescent="0.25">
      <c r="D513" s="42"/>
    </row>
    <row r="514" spans="4:4" x14ac:dyDescent="0.25">
      <c r="D514" s="42"/>
    </row>
    <row r="515" spans="4:4" x14ac:dyDescent="0.25">
      <c r="D515" s="42"/>
    </row>
    <row r="516" spans="4:4" x14ac:dyDescent="0.25">
      <c r="D516" s="42"/>
    </row>
    <row r="517" spans="4:4" x14ac:dyDescent="0.25">
      <c r="D517" s="42"/>
    </row>
    <row r="518" spans="4:4" x14ac:dyDescent="0.25">
      <c r="D518" s="42"/>
    </row>
    <row r="519" spans="4:4" x14ac:dyDescent="0.25">
      <c r="D519" s="42"/>
    </row>
    <row r="520" spans="4:4" x14ac:dyDescent="0.25">
      <c r="D520" s="42"/>
    </row>
    <row r="521" spans="4:4" x14ac:dyDescent="0.25">
      <c r="D521" s="43"/>
    </row>
    <row r="522" spans="4:4" x14ac:dyDescent="0.25">
      <c r="D522" s="42"/>
    </row>
    <row r="523" spans="4:4" x14ac:dyDescent="0.25">
      <c r="D523" s="42"/>
    </row>
    <row r="524" spans="4:4" x14ac:dyDescent="0.25">
      <c r="D524" s="42"/>
    </row>
    <row r="525" spans="4:4" x14ac:dyDescent="0.25">
      <c r="D525" s="42"/>
    </row>
    <row r="526" spans="4:4" x14ac:dyDescent="0.25">
      <c r="D526" s="42"/>
    </row>
    <row r="527" spans="4:4" x14ac:dyDescent="0.25">
      <c r="D527" s="42"/>
    </row>
    <row r="528" spans="4:4" x14ac:dyDescent="0.25">
      <c r="D528" s="42"/>
    </row>
    <row r="529" spans="4:4" x14ac:dyDescent="0.25">
      <c r="D529" s="42"/>
    </row>
    <row r="530" spans="4:4" x14ac:dyDescent="0.25">
      <c r="D530" s="42"/>
    </row>
    <row r="531" spans="4:4" x14ac:dyDescent="0.25">
      <c r="D531" s="42"/>
    </row>
    <row r="532" spans="4:4" x14ac:dyDescent="0.25">
      <c r="D532" s="42"/>
    </row>
    <row r="533" spans="4:4" x14ac:dyDescent="0.25">
      <c r="D533" s="42"/>
    </row>
    <row r="534" spans="4:4" x14ac:dyDescent="0.25">
      <c r="D534" s="42"/>
    </row>
    <row r="535" spans="4:4" x14ac:dyDescent="0.25">
      <c r="D535" s="42"/>
    </row>
    <row r="536" spans="4:4" x14ac:dyDescent="0.25">
      <c r="D536" s="42"/>
    </row>
    <row r="537" spans="4:4" x14ac:dyDescent="0.25">
      <c r="D537" s="42"/>
    </row>
    <row r="538" spans="4:4" x14ac:dyDescent="0.25">
      <c r="D538" s="42"/>
    </row>
    <row r="539" spans="4:4" x14ac:dyDescent="0.25">
      <c r="D539" s="42"/>
    </row>
    <row r="540" spans="4:4" x14ac:dyDescent="0.25">
      <c r="D540" s="42"/>
    </row>
    <row r="541" spans="4:4" x14ac:dyDescent="0.25">
      <c r="D541" s="42"/>
    </row>
    <row r="542" spans="4:4" x14ac:dyDescent="0.25">
      <c r="D542" s="42"/>
    </row>
    <row r="543" spans="4:4" x14ac:dyDescent="0.25">
      <c r="D543" s="42"/>
    </row>
    <row r="544" spans="4:4" x14ac:dyDescent="0.25">
      <c r="D544" s="42"/>
    </row>
    <row r="545" spans="4:4" x14ac:dyDescent="0.25">
      <c r="D545" s="42"/>
    </row>
    <row r="546" spans="4:4" x14ac:dyDescent="0.25">
      <c r="D546" s="42"/>
    </row>
    <row r="547" spans="4:4" x14ac:dyDescent="0.25">
      <c r="D547" s="43"/>
    </row>
    <row r="548" spans="4:4" x14ac:dyDescent="0.25">
      <c r="D548" s="42"/>
    </row>
    <row r="549" spans="4:4" x14ac:dyDescent="0.25">
      <c r="D549" s="42"/>
    </row>
    <row r="550" spans="4:4" x14ac:dyDescent="0.25">
      <c r="D550" s="42"/>
    </row>
    <row r="551" spans="4:4" x14ac:dyDescent="0.25">
      <c r="D551" s="42"/>
    </row>
    <row r="552" spans="4:4" x14ac:dyDescent="0.25">
      <c r="D552" s="42"/>
    </row>
    <row r="553" spans="4:4" x14ac:dyDescent="0.25">
      <c r="D553" s="42"/>
    </row>
    <row r="554" spans="4:4" x14ac:dyDescent="0.25">
      <c r="D554" s="42"/>
    </row>
    <row r="555" spans="4:4" x14ac:dyDescent="0.25">
      <c r="D555" s="42"/>
    </row>
    <row r="556" spans="4:4" x14ac:dyDescent="0.25">
      <c r="D556" s="42"/>
    </row>
    <row r="557" spans="4:4" x14ac:dyDescent="0.25">
      <c r="D557" s="43"/>
    </row>
    <row r="558" spans="4:4" x14ac:dyDescent="0.25">
      <c r="D558" s="43"/>
    </row>
    <row r="559" spans="4:4" x14ac:dyDescent="0.25">
      <c r="D559" s="42"/>
    </row>
    <row r="560" spans="4:4" x14ac:dyDescent="0.25">
      <c r="D560" s="42"/>
    </row>
    <row r="561" spans="4:21" x14ac:dyDescent="0.25">
      <c r="D561" s="42"/>
      <c r="S561" s="44"/>
      <c r="T561" s="44"/>
      <c r="U561" s="44"/>
    </row>
    <row r="562" spans="4:21" x14ac:dyDescent="0.25">
      <c r="D562" s="42"/>
    </row>
    <row r="563" spans="4:21" x14ac:dyDescent="0.25">
      <c r="D563" s="42"/>
    </row>
    <row r="564" spans="4:21" x14ac:dyDescent="0.25">
      <c r="D564" s="42"/>
    </row>
    <row r="565" spans="4:21" x14ac:dyDescent="0.25">
      <c r="D565" s="42"/>
    </row>
    <row r="566" spans="4:21" x14ac:dyDescent="0.25">
      <c r="D566" s="42"/>
    </row>
    <row r="567" spans="4:21" x14ac:dyDescent="0.25">
      <c r="D567" s="42"/>
    </row>
    <row r="568" spans="4:21" x14ac:dyDescent="0.25">
      <c r="D568" s="42"/>
    </row>
    <row r="569" spans="4:21" x14ac:dyDescent="0.25">
      <c r="D569" s="42"/>
    </row>
    <row r="570" spans="4:21" x14ac:dyDescent="0.25">
      <c r="D570" s="42"/>
    </row>
    <row r="571" spans="4:21" x14ac:dyDescent="0.25">
      <c r="D571" s="42"/>
    </row>
    <row r="572" spans="4:21" x14ac:dyDescent="0.25">
      <c r="D572" s="42"/>
    </row>
    <row r="573" spans="4:21" x14ac:dyDescent="0.25">
      <c r="D573" s="42"/>
    </row>
    <row r="574" spans="4:21" x14ac:dyDescent="0.25">
      <c r="D574" s="42"/>
    </row>
    <row r="575" spans="4:21" x14ac:dyDescent="0.25">
      <c r="D575" s="43"/>
    </row>
    <row r="576" spans="4:21" x14ac:dyDescent="0.25">
      <c r="D576" s="42"/>
    </row>
    <row r="577" spans="4:21" x14ac:dyDescent="0.25">
      <c r="D577" s="42"/>
    </row>
    <row r="578" spans="4:21" x14ac:dyDescent="0.25">
      <c r="D578" s="42"/>
    </row>
    <row r="579" spans="4:21" x14ac:dyDescent="0.25">
      <c r="D579" s="42"/>
    </row>
    <row r="580" spans="4:21" x14ac:dyDescent="0.25">
      <c r="D580" s="42"/>
    </row>
    <row r="581" spans="4:21" x14ac:dyDescent="0.25">
      <c r="D581" s="42"/>
    </row>
    <row r="582" spans="4:21" x14ac:dyDescent="0.25">
      <c r="D582" s="42"/>
    </row>
    <row r="583" spans="4:21" x14ac:dyDescent="0.25">
      <c r="D583" s="43"/>
      <c r="S583" s="44"/>
      <c r="T583" s="44"/>
      <c r="U583" s="44"/>
    </row>
    <row r="584" spans="4:21" x14ac:dyDescent="0.25">
      <c r="D584" s="42"/>
    </row>
    <row r="585" spans="4:21" x14ac:dyDescent="0.25">
      <c r="D585" s="43"/>
    </row>
    <row r="586" spans="4:21" x14ac:dyDescent="0.25">
      <c r="D586" s="43"/>
    </row>
    <row r="587" spans="4:21" x14ac:dyDescent="0.25">
      <c r="D587" s="42"/>
    </row>
    <row r="588" spans="4:21" x14ac:dyDescent="0.25">
      <c r="D588" s="42"/>
    </row>
    <row r="589" spans="4:21" x14ac:dyDescent="0.25">
      <c r="D589" s="42"/>
    </row>
    <row r="590" spans="4:21" x14ac:dyDescent="0.25">
      <c r="D590" s="42"/>
    </row>
    <row r="591" spans="4:21" x14ac:dyDescent="0.25">
      <c r="D591" s="42"/>
    </row>
    <row r="592" spans="4:21" x14ac:dyDescent="0.25">
      <c r="D592" s="42"/>
    </row>
    <row r="593" spans="4:4" x14ac:dyDescent="0.25">
      <c r="D593" s="42"/>
    </row>
    <row r="594" spans="4:4" x14ac:dyDescent="0.25">
      <c r="D594" s="42"/>
    </row>
    <row r="595" spans="4:4" x14ac:dyDescent="0.25">
      <c r="D595" s="42"/>
    </row>
    <row r="596" spans="4:4" x14ac:dyDescent="0.25">
      <c r="D596" s="42"/>
    </row>
    <row r="597" spans="4:4" x14ac:dyDescent="0.25">
      <c r="D597" s="42"/>
    </row>
    <row r="598" spans="4:4" x14ac:dyDescent="0.25">
      <c r="D598" s="42"/>
    </row>
    <row r="599" spans="4:4" x14ac:dyDescent="0.25">
      <c r="D599" s="42"/>
    </row>
    <row r="600" spans="4:4" x14ac:dyDescent="0.25">
      <c r="D600" s="43"/>
    </row>
    <row r="601" spans="4:4" x14ac:dyDescent="0.25">
      <c r="D601" s="42"/>
    </row>
    <row r="602" spans="4:4" x14ac:dyDescent="0.25">
      <c r="D602" s="42"/>
    </row>
    <row r="603" spans="4:4" x14ac:dyDescent="0.25">
      <c r="D603" s="42"/>
    </row>
    <row r="604" spans="4:4" x14ac:dyDescent="0.25">
      <c r="D604" s="42"/>
    </row>
    <row r="605" spans="4:4" x14ac:dyDescent="0.25">
      <c r="D605" s="42"/>
    </row>
    <row r="606" spans="4:4" x14ac:dyDescent="0.25">
      <c r="D606" s="42"/>
    </row>
    <row r="607" spans="4:4" x14ac:dyDescent="0.25">
      <c r="D607" s="42"/>
    </row>
    <row r="608" spans="4:4" x14ac:dyDescent="0.25">
      <c r="D608" s="42"/>
    </row>
    <row r="609" spans="4:4" x14ac:dyDescent="0.25">
      <c r="D609" s="42"/>
    </row>
    <row r="610" spans="4:4" x14ac:dyDescent="0.25">
      <c r="D610" s="42"/>
    </row>
    <row r="611" spans="4:4" x14ac:dyDescent="0.25">
      <c r="D611" s="42"/>
    </row>
    <row r="612" spans="4:4" x14ac:dyDescent="0.25">
      <c r="D612" s="42"/>
    </row>
    <row r="613" spans="4:4" x14ac:dyDescent="0.25">
      <c r="D613" s="42"/>
    </row>
    <row r="614" spans="4:4" x14ac:dyDescent="0.25">
      <c r="D614" s="42"/>
    </row>
    <row r="615" spans="4:4" x14ac:dyDescent="0.25">
      <c r="D615" s="42"/>
    </row>
    <row r="616" spans="4:4" x14ac:dyDescent="0.25">
      <c r="D616" s="42"/>
    </row>
    <row r="617" spans="4:4" x14ac:dyDescent="0.25">
      <c r="D617" s="42"/>
    </row>
    <row r="618" spans="4:4" x14ac:dyDescent="0.25">
      <c r="D618" s="42"/>
    </row>
    <row r="619" spans="4:4" x14ac:dyDescent="0.25">
      <c r="D619" s="42"/>
    </row>
    <row r="620" spans="4:4" x14ac:dyDescent="0.25">
      <c r="D620" s="43"/>
    </row>
    <row r="621" spans="4:4" x14ac:dyDescent="0.25">
      <c r="D621" s="42"/>
    </row>
    <row r="622" spans="4:4" x14ac:dyDescent="0.25">
      <c r="D622" s="42"/>
    </row>
    <row r="623" spans="4:4" x14ac:dyDescent="0.25">
      <c r="D623" s="43"/>
    </row>
    <row r="624" spans="4:4" x14ac:dyDescent="0.25">
      <c r="D624" s="42"/>
    </row>
    <row r="625" spans="4:4" x14ac:dyDescent="0.25">
      <c r="D625" s="42"/>
    </row>
    <row r="626" spans="4:4" x14ac:dyDescent="0.25">
      <c r="D626" s="42"/>
    </row>
    <row r="627" spans="4:4" x14ac:dyDescent="0.25">
      <c r="D627" s="42"/>
    </row>
    <row r="628" spans="4:4" x14ac:dyDescent="0.25">
      <c r="D628" s="42"/>
    </row>
    <row r="629" spans="4:4" x14ac:dyDescent="0.25">
      <c r="D629" s="42"/>
    </row>
    <row r="630" spans="4:4" x14ac:dyDescent="0.25">
      <c r="D630" s="42"/>
    </row>
    <row r="631" spans="4:4" x14ac:dyDescent="0.25">
      <c r="D631" s="42"/>
    </row>
    <row r="632" spans="4:4" x14ac:dyDescent="0.25">
      <c r="D632" s="42"/>
    </row>
    <row r="633" spans="4:4" x14ac:dyDescent="0.25">
      <c r="D633" s="42"/>
    </row>
    <row r="634" spans="4:4" x14ac:dyDescent="0.25">
      <c r="D634" s="42"/>
    </row>
    <row r="635" spans="4:4" x14ac:dyDescent="0.25">
      <c r="D635" s="42"/>
    </row>
    <row r="636" spans="4:4" x14ac:dyDescent="0.25">
      <c r="D636" s="43"/>
    </row>
    <row r="637" spans="4:4" x14ac:dyDescent="0.25">
      <c r="D637" s="43"/>
    </row>
    <row r="638" spans="4:4" x14ac:dyDescent="0.25">
      <c r="D638" s="42"/>
    </row>
    <row r="639" spans="4:4" x14ac:dyDescent="0.25">
      <c r="D639" s="42"/>
    </row>
    <row r="640" spans="4:4" x14ac:dyDescent="0.25">
      <c r="D640" s="42"/>
    </row>
    <row r="641" spans="4:4" x14ac:dyDescent="0.25">
      <c r="D641" s="42"/>
    </row>
    <row r="642" spans="4:4" x14ac:dyDescent="0.25">
      <c r="D642" s="42"/>
    </row>
    <row r="643" spans="4:4" x14ac:dyDescent="0.25">
      <c r="D643" s="42"/>
    </row>
    <row r="644" spans="4:4" x14ac:dyDescent="0.25">
      <c r="D644" s="42"/>
    </row>
    <row r="645" spans="4:4" x14ac:dyDescent="0.25">
      <c r="D645" s="42"/>
    </row>
    <row r="646" spans="4:4" x14ac:dyDescent="0.25">
      <c r="D646" s="42"/>
    </row>
    <row r="647" spans="4:4" x14ac:dyDescent="0.25">
      <c r="D647" s="43"/>
    </row>
    <row r="648" spans="4:4" x14ac:dyDescent="0.25">
      <c r="D648" s="42"/>
    </row>
    <row r="649" spans="4:4" x14ac:dyDescent="0.25">
      <c r="D649" s="42"/>
    </row>
    <row r="650" spans="4:4" x14ac:dyDescent="0.25">
      <c r="D650" s="42"/>
    </row>
    <row r="651" spans="4:4" x14ac:dyDescent="0.25">
      <c r="D651" s="42"/>
    </row>
    <row r="652" spans="4:4" x14ac:dyDescent="0.25">
      <c r="D652" s="42"/>
    </row>
    <row r="653" spans="4:4" x14ac:dyDescent="0.25">
      <c r="D653" s="42"/>
    </row>
    <row r="654" spans="4:4" x14ac:dyDescent="0.25">
      <c r="D654" s="42"/>
    </row>
    <row r="655" spans="4:4" x14ac:dyDescent="0.25">
      <c r="D655" s="42"/>
    </row>
    <row r="656" spans="4:4" x14ac:dyDescent="0.25">
      <c r="D656" s="42"/>
    </row>
    <row r="657" spans="4:4" x14ac:dyDescent="0.25">
      <c r="D657" s="42"/>
    </row>
    <row r="658" spans="4:4" x14ac:dyDescent="0.25">
      <c r="D658" s="43"/>
    </row>
    <row r="659" spans="4:4" x14ac:dyDescent="0.25">
      <c r="D659" s="42"/>
    </row>
    <row r="660" spans="4:4" x14ac:dyDescent="0.25">
      <c r="D660" s="42"/>
    </row>
    <row r="661" spans="4:4" x14ac:dyDescent="0.25">
      <c r="D661" s="42"/>
    </row>
    <row r="662" spans="4:4" x14ac:dyDescent="0.25">
      <c r="D662" s="42"/>
    </row>
    <row r="663" spans="4:4" x14ac:dyDescent="0.25">
      <c r="D663" s="42"/>
    </row>
    <row r="664" spans="4:4" x14ac:dyDescent="0.25">
      <c r="D664" s="42"/>
    </row>
    <row r="665" spans="4:4" x14ac:dyDescent="0.25">
      <c r="D665" s="42"/>
    </row>
    <row r="666" spans="4:4" x14ac:dyDescent="0.25">
      <c r="D666" s="42"/>
    </row>
    <row r="667" spans="4:4" x14ac:dyDescent="0.25">
      <c r="D667" s="42"/>
    </row>
    <row r="668" spans="4:4" x14ac:dyDescent="0.25">
      <c r="D668" s="42"/>
    </row>
    <row r="669" spans="4:4" x14ac:dyDescent="0.25">
      <c r="D669" s="42"/>
    </row>
    <row r="670" spans="4:4" x14ac:dyDescent="0.25">
      <c r="D670" s="42"/>
    </row>
    <row r="671" spans="4:4" x14ac:dyDescent="0.25">
      <c r="D671" s="42"/>
    </row>
    <row r="672" spans="4:4" x14ac:dyDescent="0.25">
      <c r="D672" s="43"/>
    </row>
    <row r="673" spans="4:4" x14ac:dyDescent="0.25">
      <c r="D673" s="42"/>
    </row>
    <row r="674" spans="4:4" x14ac:dyDescent="0.25">
      <c r="D674" s="42"/>
    </row>
    <row r="675" spans="4:4" x14ac:dyDescent="0.25">
      <c r="D675" s="42"/>
    </row>
    <row r="676" spans="4:4" x14ac:dyDescent="0.25">
      <c r="D676" s="42"/>
    </row>
    <row r="677" spans="4:4" x14ac:dyDescent="0.25">
      <c r="D677" s="42"/>
    </row>
    <row r="678" spans="4:4" x14ac:dyDescent="0.25">
      <c r="D678" s="42"/>
    </row>
    <row r="679" spans="4:4" x14ac:dyDescent="0.25">
      <c r="D679" s="42"/>
    </row>
    <row r="680" spans="4:4" x14ac:dyDescent="0.25">
      <c r="D680" s="42"/>
    </row>
    <row r="681" spans="4:4" x14ac:dyDescent="0.25">
      <c r="D681" s="42"/>
    </row>
    <row r="682" spans="4:4" x14ac:dyDescent="0.25">
      <c r="D682" s="42"/>
    </row>
    <row r="683" spans="4:4" x14ac:dyDescent="0.25">
      <c r="D683" s="42"/>
    </row>
    <row r="684" spans="4:4" x14ac:dyDescent="0.25">
      <c r="D684" s="42"/>
    </row>
    <row r="685" spans="4:4" x14ac:dyDescent="0.25">
      <c r="D685" s="43"/>
    </row>
    <row r="686" spans="4:4" x14ac:dyDescent="0.25">
      <c r="D686" s="42"/>
    </row>
    <row r="687" spans="4:4" x14ac:dyDescent="0.25">
      <c r="D687" s="42"/>
    </row>
    <row r="688" spans="4:4" x14ac:dyDescent="0.25">
      <c r="D688" s="42"/>
    </row>
    <row r="689" spans="4:4" x14ac:dyDescent="0.25">
      <c r="D689" s="43"/>
    </row>
    <row r="690" spans="4:4" x14ac:dyDescent="0.25">
      <c r="D690" s="42"/>
    </row>
    <row r="691" spans="4:4" x14ac:dyDescent="0.25">
      <c r="D691" s="42"/>
    </row>
    <row r="692" spans="4:4" x14ac:dyDescent="0.25">
      <c r="D692" s="42"/>
    </row>
    <row r="693" spans="4:4" x14ac:dyDescent="0.25">
      <c r="D693" s="42"/>
    </row>
    <row r="694" spans="4:4" x14ac:dyDescent="0.25">
      <c r="D694" s="42"/>
    </row>
    <row r="695" spans="4:4" x14ac:dyDescent="0.25">
      <c r="D695" s="42"/>
    </row>
    <row r="696" spans="4:4" x14ac:dyDescent="0.25">
      <c r="D696" s="42"/>
    </row>
    <row r="697" spans="4:4" x14ac:dyDescent="0.25">
      <c r="D697" s="42"/>
    </row>
    <row r="698" spans="4:4" x14ac:dyDescent="0.25">
      <c r="D698" s="42"/>
    </row>
    <row r="699" spans="4:4" x14ac:dyDescent="0.25">
      <c r="D699" s="43"/>
    </row>
    <row r="700" spans="4:4" x14ac:dyDescent="0.25">
      <c r="D700" s="42"/>
    </row>
    <row r="701" spans="4:4" x14ac:dyDescent="0.25">
      <c r="D701" s="42"/>
    </row>
    <row r="702" spans="4:4" x14ac:dyDescent="0.25">
      <c r="D702" s="43"/>
    </row>
    <row r="703" spans="4:4" x14ac:dyDescent="0.25">
      <c r="D703" s="42"/>
    </row>
    <row r="704" spans="4:4" x14ac:dyDescent="0.25">
      <c r="D704" s="42"/>
    </row>
    <row r="705" spans="4:21" x14ac:dyDescent="0.25">
      <c r="D705" s="43"/>
    </row>
    <row r="706" spans="4:21" x14ac:dyDescent="0.25">
      <c r="D706" s="42"/>
    </row>
    <row r="707" spans="4:21" x14ac:dyDescent="0.25">
      <c r="D707" s="42"/>
    </row>
    <row r="708" spans="4:21" x14ac:dyDescent="0.25">
      <c r="D708" s="42"/>
    </row>
    <row r="709" spans="4:21" x14ac:dyDescent="0.25">
      <c r="D709" s="42"/>
    </row>
    <row r="710" spans="4:21" x14ac:dyDescent="0.25">
      <c r="D710" s="42"/>
    </row>
    <row r="711" spans="4:21" x14ac:dyDescent="0.25">
      <c r="D711" s="42"/>
      <c r="S711" s="44"/>
      <c r="T711" s="44"/>
      <c r="U711" s="44"/>
    </row>
    <row r="712" spans="4:21" x14ac:dyDescent="0.25">
      <c r="D712" s="42"/>
    </row>
    <row r="713" spans="4:21" x14ac:dyDescent="0.25">
      <c r="D713" s="42"/>
    </row>
    <row r="714" spans="4:21" x14ac:dyDescent="0.25">
      <c r="D714" s="42"/>
    </row>
    <row r="715" spans="4:21" x14ac:dyDescent="0.25">
      <c r="D715" s="42"/>
    </row>
    <row r="716" spans="4:21" x14ac:dyDescent="0.25">
      <c r="D716" s="42"/>
      <c r="S716" s="44"/>
      <c r="T716" s="44"/>
      <c r="U716" s="44"/>
    </row>
    <row r="717" spans="4:21" x14ac:dyDescent="0.25">
      <c r="D717" s="42"/>
    </row>
    <row r="718" spans="4:21" x14ac:dyDescent="0.25">
      <c r="D718" s="43"/>
    </row>
    <row r="719" spans="4:21" x14ac:dyDescent="0.25">
      <c r="D719" s="42"/>
    </row>
    <row r="720" spans="4:21" x14ac:dyDescent="0.25">
      <c r="D720" s="42"/>
    </row>
    <row r="721" spans="4:4" x14ac:dyDescent="0.25">
      <c r="D721" s="42"/>
    </row>
    <row r="722" spans="4:4" x14ac:dyDescent="0.25">
      <c r="D722" s="42"/>
    </row>
    <row r="723" spans="4:4" x14ac:dyDescent="0.25">
      <c r="D723" s="42"/>
    </row>
    <row r="724" spans="4:4" x14ac:dyDescent="0.25">
      <c r="D724" s="42"/>
    </row>
    <row r="725" spans="4:4" x14ac:dyDescent="0.25">
      <c r="D725" s="42"/>
    </row>
    <row r="726" spans="4:4" x14ac:dyDescent="0.25">
      <c r="D726" s="43"/>
    </row>
    <row r="727" spans="4:4" x14ac:dyDescent="0.25">
      <c r="D727" s="42"/>
    </row>
    <row r="728" spans="4:4" x14ac:dyDescent="0.25">
      <c r="D728" s="42"/>
    </row>
    <row r="729" spans="4:4" x14ac:dyDescent="0.25">
      <c r="D729" s="42"/>
    </row>
    <row r="730" spans="4:4" x14ac:dyDescent="0.25">
      <c r="D730" s="42"/>
    </row>
    <row r="731" spans="4:4" x14ac:dyDescent="0.25">
      <c r="D731" s="42"/>
    </row>
    <row r="732" spans="4:4" x14ac:dyDescent="0.25">
      <c r="D732" s="42"/>
    </row>
    <row r="733" spans="4:4" x14ac:dyDescent="0.25">
      <c r="D733" s="42"/>
    </row>
    <row r="734" spans="4:4" x14ac:dyDescent="0.25">
      <c r="D734" s="42"/>
    </row>
    <row r="735" spans="4:4" x14ac:dyDescent="0.25">
      <c r="D735" s="42"/>
    </row>
    <row r="736" spans="4:4" x14ac:dyDescent="0.25">
      <c r="D736" s="42"/>
    </row>
    <row r="737" spans="4:4" x14ac:dyDescent="0.25">
      <c r="D737" s="42"/>
    </row>
    <row r="738" spans="4:4" x14ac:dyDescent="0.25">
      <c r="D738" s="42"/>
    </row>
    <row r="739" spans="4:4" x14ac:dyDescent="0.25">
      <c r="D739" s="42"/>
    </row>
    <row r="740" spans="4:4" x14ac:dyDescent="0.25">
      <c r="D740" s="42"/>
    </row>
    <row r="741" spans="4:4" x14ac:dyDescent="0.25">
      <c r="D741" s="43"/>
    </row>
    <row r="742" spans="4:4" x14ac:dyDescent="0.25">
      <c r="D742" s="42"/>
    </row>
    <row r="743" spans="4:4" x14ac:dyDescent="0.25">
      <c r="D743" s="42"/>
    </row>
    <row r="744" spans="4:4" x14ac:dyDescent="0.25">
      <c r="D744" s="42"/>
    </row>
    <row r="745" spans="4:4" x14ac:dyDescent="0.25">
      <c r="D745" s="42"/>
    </row>
    <row r="746" spans="4:4" x14ac:dyDescent="0.25">
      <c r="D746" s="42"/>
    </row>
    <row r="747" spans="4:4" x14ac:dyDescent="0.25">
      <c r="D747" s="42"/>
    </row>
    <row r="748" spans="4:4" x14ac:dyDescent="0.25">
      <c r="D748" s="42"/>
    </row>
    <row r="749" spans="4:4" x14ac:dyDescent="0.25">
      <c r="D749" s="42"/>
    </row>
    <row r="750" spans="4:4" x14ac:dyDescent="0.25">
      <c r="D750" s="42"/>
    </row>
    <row r="751" spans="4:4" x14ac:dyDescent="0.25">
      <c r="D751" s="42"/>
    </row>
    <row r="752" spans="4:4" x14ac:dyDescent="0.25">
      <c r="D752" s="42"/>
    </row>
    <row r="753" spans="4:4" x14ac:dyDescent="0.25">
      <c r="D753" s="42"/>
    </row>
    <row r="754" spans="4:4" x14ac:dyDescent="0.25">
      <c r="D754" s="42"/>
    </row>
    <row r="755" spans="4:4" x14ac:dyDescent="0.25">
      <c r="D755" s="42"/>
    </row>
    <row r="756" spans="4:4" x14ac:dyDescent="0.25">
      <c r="D756" s="42"/>
    </row>
    <row r="757" spans="4:4" x14ac:dyDescent="0.25">
      <c r="D757" s="42"/>
    </row>
    <row r="758" spans="4:4" x14ac:dyDescent="0.25">
      <c r="D758" s="42"/>
    </row>
    <row r="759" spans="4:4" x14ac:dyDescent="0.25">
      <c r="D759" s="42"/>
    </row>
    <row r="760" spans="4:4" x14ac:dyDescent="0.25">
      <c r="D760" s="42"/>
    </row>
    <row r="761" spans="4:4" x14ac:dyDescent="0.25">
      <c r="D761" s="42"/>
    </row>
    <row r="762" spans="4:4" x14ac:dyDescent="0.25">
      <c r="D762" s="42"/>
    </row>
    <row r="763" spans="4:4" x14ac:dyDescent="0.25">
      <c r="D763" s="42"/>
    </row>
    <row r="764" spans="4:4" x14ac:dyDescent="0.25">
      <c r="D764" s="42"/>
    </row>
    <row r="765" spans="4:4" x14ac:dyDescent="0.25">
      <c r="D765" s="42"/>
    </row>
    <row r="766" spans="4:4" x14ac:dyDescent="0.25">
      <c r="D766" s="42"/>
    </row>
    <row r="767" spans="4:4" x14ac:dyDescent="0.25">
      <c r="D767" s="42"/>
    </row>
    <row r="768" spans="4:4" x14ac:dyDescent="0.25">
      <c r="D768" s="43"/>
    </row>
    <row r="769" spans="4:4" x14ac:dyDescent="0.25">
      <c r="D769" s="42"/>
    </row>
    <row r="770" spans="4:4" x14ac:dyDescent="0.25">
      <c r="D770" s="42"/>
    </row>
    <row r="771" spans="4:4" x14ac:dyDescent="0.25">
      <c r="D771" s="42"/>
    </row>
    <row r="772" spans="4:4" x14ac:dyDescent="0.25">
      <c r="D772" s="42"/>
    </row>
    <row r="773" spans="4:4" x14ac:dyDescent="0.25">
      <c r="D773" s="42"/>
    </row>
    <row r="774" spans="4:4" x14ac:dyDescent="0.25">
      <c r="D774" s="42"/>
    </row>
    <row r="775" spans="4:4" x14ac:dyDescent="0.25">
      <c r="D775" s="42"/>
    </row>
    <row r="776" spans="4:4" x14ac:dyDescent="0.25">
      <c r="D776" s="42"/>
    </row>
    <row r="777" spans="4:4" x14ac:dyDescent="0.25">
      <c r="D777" s="42"/>
    </row>
    <row r="778" spans="4:4" x14ac:dyDescent="0.25">
      <c r="D778" s="42"/>
    </row>
    <row r="779" spans="4:4" x14ac:dyDescent="0.25">
      <c r="D779" s="42"/>
    </row>
    <row r="780" spans="4:4" x14ac:dyDescent="0.25">
      <c r="D780" s="42"/>
    </row>
    <row r="781" spans="4:4" x14ac:dyDescent="0.25">
      <c r="D781" s="42"/>
    </row>
    <row r="782" spans="4:4" x14ac:dyDescent="0.25">
      <c r="D782" s="42"/>
    </row>
    <row r="783" spans="4:4" x14ac:dyDescent="0.25">
      <c r="D783" s="42"/>
    </row>
    <row r="784" spans="4:4" x14ac:dyDescent="0.25">
      <c r="D784" s="42"/>
    </row>
    <row r="785" spans="4:4" x14ac:dyDescent="0.25">
      <c r="D785" s="42"/>
    </row>
    <row r="786" spans="4:4" x14ac:dyDescent="0.25">
      <c r="D786" s="42"/>
    </row>
    <row r="787" spans="4:4" x14ac:dyDescent="0.25">
      <c r="D787" s="42"/>
    </row>
    <row r="788" spans="4:4" x14ac:dyDescent="0.25">
      <c r="D788" s="42"/>
    </row>
    <row r="789" spans="4:4" x14ac:dyDescent="0.25">
      <c r="D789" s="42"/>
    </row>
    <row r="790" spans="4:4" x14ac:dyDescent="0.25">
      <c r="D790" s="42"/>
    </row>
    <row r="791" spans="4:4" x14ac:dyDescent="0.25">
      <c r="D791" s="42"/>
    </row>
    <row r="792" spans="4:4" x14ac:dyDescent="0.25">
      <c r="D792" s="42"/>
    </row>
    <row r="793" spans="4:4" x14ac:dyDescent="0.25">
      <c r="D793" s="42"/>
    </row>
    <row r="794" spans="4:4" x14ac:dyDescent="0.25">
      <c r="D794" s="42"/>
    </row>
    <row r="795" spans="4:4" x14ac:dyDescent="0.25">
      <c r="D795" s="42"/>
    </row>
    <row r="796" spans="4:4" x14ac:dyDescent="0.25">
      <c r="D796" s="42"/>
    </row>
    <row r="797" spans="4:4" x14ac:dyDescent="0.25">
      <c r="D797" s="42"/>
    </row>
    <row r="798" spans="4:4" x14ac:dyDescent="0.25">
      <c r="D798" s="42"/>
    </row>
    <row r="799" spans="4:4" x14ac:dyDescent="0.25">
      <c r="D799" s="42"/>
    </row>
    <row r="800" spans="4:4" x14ac:dyDescent="0.25">
      <c r="D800" s="42"/>
    </row>
    <row r="801" spans="4:4" x14ac:dyDescent="0.25">
      <c r="D801" s="42"/>
    </row>
    <row r="802" spans="4:4" x14ac:dyDescent="0.25">
      <c r="D802" s="42"/>
    </row>
    <row r="803" spans="4:4" x14ac:dyDescent="0.25">
      <c r="D803" s="43"/>
    </row>
    <row r="804" spans="4:4" x14ac:dyDescent="0.25">
      <c r="D804" s="42"/>
    </row>
    <row r="805" spans="4:4" x14ac:dyDescent="0.25">
      <c r="D805" s="42"/>
    </row>
    <row r="806" spans="4:4" x14ac:dyDescent="0.25">
      <c r="D806" s="42"/>
    </row>
    <row r="807" spans="4:4" x14ac:dyDescent="0.25">
      <c r="D807" s="42"/>
    </row>
    <row r="808" spans="4:4" x14ac:dyDescent="0.25">
      <c r="D808" s="42"/>
    </row>
    <row r="809" spans="4:4" x14ac:dyDescent="0.25">
      <c r="D809" s="42"/>
    </row>
    <row r="810" spans="4:4" x14ac:dyDescent="0.25">
      <c r="D810" s="42"/>
    </row>
    <row r="811" spans="4:4" x14ac:dyDescent="0.25">
      <c r="D811" s="42"/>
    </row>
    <row r="812" spans="4:4" x14ac:dyDescent="0.25">
      <c r="D812" s="43"/>
    </row>
    <row r="813" spans="4:4" x14ac:dyDescent="0.25">
      <c r="D813" s="42"/>
    </row>
    <row r="814" spans="4:4" x14ac:dyDescent="0.25">
      <c r="D814" s="42"/>
    </row>
    <row r="815" spans="4:4" x14ac:dyDescent="0.25">
      <c r="D815" s="43"/>
    </row>
    <row r="816" spans="4:4" x14ac:dyDescent="0.25">
      <c r="D816" s="42"/>
    </row>
    <row r="817" spans="4:4" x14ac:dyDescent="0.25">
      <c r="D817" s="42"/>
    </row>
    <row r="818" spans="4:4" x14ac:dyDescent="0.25">
      <c r="D818" s="42"/>
    </row>
    <row r="819" spans="4:4" x14ac:dyDescent="0.25">
      <c r="D819" s="42"/>
    </row>
    <row r="820" spans="4:4" x14ac:dyDescent="0.25">
      <c r="D820" s="42"/>
    </row>
    <row r="821" spans="4:4" x14ac:dyDescent="0.25">
      <c r="D821" s="42"/>
    </row>
    <row r="822" spans="4:4" x14ac:dyDescent="0.25">
      <c r="D822" s="43"/>
    </row>
    <row r="823" spans="4:4" x14ac:dyDescent="0.25">
      <c r="D823" s="42"/>
    </row>
    <row r="824" spans="4:4" x14ac:dyDescent="0.25">
      <c r="D824" s="42"/>
    </row>
    <row r="825" spans="4:4" x14ac:dyDescent="0.25">
      <c r="D825" s="42"/>
    </row>
    <row r="826" spans="4:4" x14ac:dyDescent="0.25">
      <c r="D826" s="42"/>
    </row>
    <row r="827" spans="4:4" x14ac:dyDescent="0.25">
      <c r="D827" s="42"/>
    </row>
    <row r="828" spans="4:4" x14ac:dyDescent="0.25">
      <c r="D828" s="42"/>
    </row>
    <row r="829" spans="4:4" x14ac:dyDescent="0.25">
      <c r="D829" s="43"/>
    </row>
    <row r="830" spans="4:4" x14ac:dyDescent="0.25">
      <c r="D830" s="42"/>
    </row>
    <row r="831" spans="4:4" x14ac:dyDescent="0.25">
      <c r="D831" s="42"/>
    </row>
    <row r="832" spans="4:4" x14ac:dyDescent="0.25">
      <c r="D832" s="42"/>
    </row>
    <row r="833" spans="4:4" x14ac:dyDescent="0.25">
      <c r="D833" s="42"/>
    </row>
    <row r="834" spans="4:4" x14ac:dyDescent="0.25">
      <c r="D834" s="42"/>
    </row>
    <row r="835" spans="4:4" x14ac:dyDescent="0.25">
      <c r="D835" s="42"/>
    </row>
    <row r="836" spans="4:4" x14ac:dyDescent="0.25">
      <c r="D836" s="42"/>
    </row>
    <row r="837" spans="4:4" x14ac:dyDescent="0.25">
      <c r="D837" s="42"/>
    </row>
    <row r="838" spans="4:4" x14ac:dyDescent="0.25">
      <c r="D838" s="42"/>
    </row>
    <row r="839" spans="4:4" x14ac:dyDescent="0.25">
      <c r="D839" s="42"/>
    </row>
    <row r="840" spans="4:4" x14ac:dyDescent="0.25">
      <c r="D840" s="42"/>
    </row>
    <row r="841" spans="4:4" x14ac:dyDescent="0.25">
      <c r="D841" s="43"/>
    </row>
    <row r="842" spans="4:4" x14ac:dyDescent="0.25">
      <c r="D842" s="42"/>
    </row>
    <row r="843" spans="4:4" x14ac:dyDescent="0.25">
      <c r="D843" s="42"/>
    </row>
    <row r="844" spans="4:4" x14ac:dyDescent="0.25">
      <c r="D844" s="42"/>
    </row>
    <row r="845" spans="4:4" x14ac:dyDescent="0.25">
      <c r="D845" s="42"/>
    </row>
    <row r="846" spans="4:4" x14ac:dyDescent="0.25">
      <c r="D846" s="42"/>
    </row>
    <row r="847" spans="4:4" x14ac:dyDescent="0.25">
      <c r="D847" s="43"/>
    </row>
    <row r="848" spans="4:4" x14ac:dyDescent="0.25">
      <c r="D848" s="42"/>
    </row>
    <row r="849" spans="4:4" x14ac:dyDescent="0.25">
      <c r="D849" s="42"/>
    </row>
    <row r="850" spans="4:4" x14ac:dyDescent="0.25">
      <c r="D850" s="42"/>
    </row>
    <row r="851" spans="4:4" x14ac:dyDescent="0.25">
      <c r="D851" s="42"/>
    </row>
    <row r="852" spans="4:4" x14ac:dyDescent="0.25">
      <c r="D852" s="42"/>
    </row>
    <row r="853" spans="4:4" x14ac:dyDescent="0.25">
      <c r="D853" s="42"/>
    </row>
    <row r="854" spans="4:4" x14ac:dyDescent="0.25">
      <c r="D854" s="42"/>
    </row>
    <row r="855" spans="4:4" x14ac:dyDescent="0.25">
      <c r="D855" s="42"/>
    </row>
    <row r="856" spans="4:4" x14ac:dyDescent="0.25">
      <c r="D856" s="42"/>
    </row>
    <row r="857" spans="4:4" x14ac:dyDescent="0.25">
      <c r="D857" s="43"/>
    </row>
    <row r="858" spans="4:4" x14ac:dyDescent="0.25">
      <c r="D858" s="42"/>
    </row>
    <row r="859" spans="4:4" x14ac:dyDescent="0.25">
      <c r="D859" s="43"/>
    </row>
    <row r="860" spans="4:4" x14ac:dyDescent="0.25">
      <c r="D860" s="42"/>
    </row>
    <row r="861" spans="4:4" x14ac:dyDescent="0.25">
      <c r="D861" s="42"/>
    </row>
    <row r="862" spans="4:4" x14ac:dyDescent="0.25">
      <c r="D862" s="42"/>
    </row>
    <row r="863" spans="4:4" x14ac:dyDescent="0.25">
      <c r="D863" s="42"/>
    </row>
    <row r="864" spans="4:4" x14ac:dyDescent="0.25">
      <c r="D864" s="42"/>
    </row>
    <row r="865" spans="4:4" x14ac:dyDescent="0.25">
      <c r="D865" s="42"/>
    </row>
    <row r="866" spans="4:4" x14ac:dyDescent="0.25">
      <c r="D866" s="42"/>
    </row>
    <row r="867" spans="4:4" x14ac:dyDescent="0.25">
      <c r="D867" s="42"/>
    </row>
    <row r="868" spans="4:4" x14ac:dyDescent="0.25">
      <c r="D868" s="42"/>
    </row>
    <row r="869" spans="4:4" x14ac:dyDescent="0.25">
      <c r="D869" s="42"/>
    </row>
    <row r="870" spans="4:4" x14ac:dyDescent="0.25">
      <c r="D870" s="42"/>
    </row>
    <row r="871" spans="4:4" x14ac:dyDescent="0.25">
      <c r="D871" s="42"/>
    </row>
    <row r="872" spans="4:4" x14ac:dyDescent="0.25">
      <c r="D872" s="42"/>
    </row>
    <row r="873" spans="4:4" x14ac:dyDescent="0.25">
      <c r="D873" s="42"/>
    </row>
    <row r="874" spans="4:4" x14ac:dyDescent="0.25">
      <c r="D874" s="42"/>
    </row>
    <row r="875" spans="4:4" x14ac:dyDescent="0.25">
      <c r="D875" s="43"/>
    </row>
    <row r="876" spans="4:4" x14ac:dyDescent="0.25">
      <c r="D876" s="42"/>
    </row>
    <row r="877" spans="4:4" x14ac:dyDescent="0.25">
      <c r="D877" s="42"/>
    </row>
    <row r="878" spans="4:4" x14ac:dyDescent="0.25">
      <c r="D878" s="42"/>
    </row>
    <row r="879" spans="4:4" x14ac:dyDescent="0.25">
      <c r="D879" s="42"/>
    </row>
    <row r="880" spans="4:4" x14ac:dyDescent="0.25">
      <c r="D880" s="42"/>
    </row>
    <row r="881" spans="4:21" x14ac:dyDescent="0.25">
      <c r="D881" s="42"/>
    </row>
    <row r="882" spans="4:21" x14ac:dyDescent="0.25">
      <c r="D882" s="42"/>
    </row>
    <row r="883" spans="4:21" x14ac:dyDescent="0.25">
      <c r="D883" s="42"/>
    </row>
    <row r="884" spans="4:21" x14ac:dyDescent="0.25">
      <c r="D884" s="42"/>
    </row>
    <row r="885" spans="4:21" x14ac:dyDescent="0.25">
      <c r="D885" s="42"/>
    </row>
    <row r="886" spans="4:21" x14ac:dyDescent="0.25">
      <c r="D886" s="42"/>
    </row>
    <row r="887" spans="4:21" x14ac:dyDescent="0.25">
      <c r="D887" s="43"/>
      <c r="S887" s="44"/>
      <c r="T887" s="44"/>
      <c r="U887" s="44"/>
    </row>
    <row r="888" spans="4:21" x14ac:dyDescent="0.25">
      <c r="D888" s="43"/>
    </row>
    <row r="889" spans="4:21" x14ac:dyDescent="0.25">
      <c r="D889" s="43"/>
    </row>
    <row r="890" spans="4:21" x14ac:dyDescent="0.25">
      <c r="D890" s="42"/>
    </row>
    <row r="891" spans="4:21" x14ac:dyDescent="0.25">
      <c r="D891" s="43"/>
    </row>
    <row r="892" spans="4:21" x14ac:dyDescent="0.25">
      <c r="D892" s="42"/>
    </row>
    <row r="893" spans="4:21" x14ac:dyDescent="0.25">
      <c r="D893" s="42"/>
    </row>
    <row r="894" spans="4:21" x14ac:dyDescent="0.25">
      <c r="D894" s="42"/>
    </row>
    <row r="895" spans="4:21" x14ac:dyDescent="0.25">
      <c r="D895" s="42"/>
    </row>
    <row r="896" spans="4:21" x14ac:dyDescent="0.25">
      <c r="D896" s="42"/>
    </row>
    <row r="897" spans="4:4" x14ac:dyDescent="0.25">
      <c r="D897" s="42"/>
    </row>
    <row r="898" spans="4:4" x14ac:dyDescent="0.25">
      <c r="D898" s="42"/>
    </row>
    <row r="899" spans="4:4" x14ac:dyDescent="0.25">
      <c r="D899" s="42"/>
    </row>
    <row r="900" spans="4:4" x14ac:dyDescent="0.25">
      <c r="D900" s="42"/>
    </row>
    <row r="901" spans="4:4" x14ac:dyDescent="0.25">
      <c r="D901" s="43"/>
    </row>
    <row r="902" spans="4:4" x14ac:dyDescent="0.25">
      <c r="D902" s="42"/>
    </row>
    <row r="903" spans="4:4" x14ac:dyDescent="0.25">
      <c r="D903" s="42"/>
    </row>
    <row r="904" spans="4:4" x14ac:dyDescent="0.25">
      <c r="D904" s="42"/>
    </row>
    <row r="905" spans="4:4" x14ac:dyDescent="0.25">
      <c r="D905" s="42"/>
    </row>
    <row r="906" spans="4:4" x14ac:dyDescent="0.25">
      <c r="D906" s="42"/>
    </row>
    <row r="907" spans="4:4" x14ac:dyDescent="0.25">
      <c r="D907" s="42"/>
    </row>
    <row r="908" spans="4:4" x14ac:dyDescent="0.25">
      <c r="D908" s="42"/>
    </row>
    <row r="909" spans="4:4" x14ac:dyDescent="0.25">
      <c r="D909" s="43"/>
    </row>
    <row r="910" spans="4:4" x14ac:dyDescent="0.25">
      <c r="D910" s="42"/>
    </row>
    <row r="911" spans="4:4" x14ac:dyDescent="0.25">
      <c r="D911" s="42"/>
    </row>
  </sheetData>
  <mergeCells count="4">
    <mergeCell ref="T2:V2"/>
    <mergeCell ref="Q2:S2"/>
    <mergeCell ref="W2:AB2"/>
    <mergeCell ref="A2:P2"/>
  </mergeCells>
  <phoneticPr fontId="3" type="noConversion"/>
  <conditionalFormatting sqref="A1:A61 A64:A1048576">
    <cfRule type="duplicateValues" dxfId="1" priority="2"/>
  </conditionalFormatting>
  <conditionalFormatting sqref="A63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5AF01-E75D-4812-8215-ACF7C714F716}">
  <dimension ref="A1:M8"/>
  <sheetViews>
    <sheetView tabSelected="1" workbookViewId="0">
      <selection activeCell="L15" sqref="L15"/>
    </sheetView>
  </sheetViews>
  <sheetFormatPr defaultRowHeight="13.8" x14ac:dyDescent="0.25"/>
  <sheetData>
    <row r="1" spans="1:13" ht="15" thickBot="1" x14ac:dyDescent="0.3">
      <c r="A1" s="3" t="s">
        <v>1362</v>
      </c>
    </row>
    <row r="2" spans="1:13" ht="15" thickTop="1" thickBot="1" x14ac:dyDescent="0.3">
      <c r="A2" s="83"/>
      <c r="B2" s="134" t="s">
        <v>1363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13.8" customHeight="1" x14ac:dyDescent="0.25">
      <c r="A3" s="135"/>
      <c r="B3" s="137" t="s">
        <v>1364</v>
      </c>
      <c r="C3" s="137"/>
      <c r="D3" s="138"/>
      <c r="E3" s="141" t="s">
        <v>1366</v>
      </c>
      <c r="F3" s="137"/>
      <c r="G3" s="138"/>
      <c r="H3" s="141" t="s">
        <v>1367</v>
      </c>
      <c r="I3" s="137"/>
      <c r="J3" s="138"/>
      <c r="K3" s="141" t="s">
        <v>1368</v>
      </c>
      <c r="L3" s="137"/>
      <c r="M3" s="137"/>
    </row>
    <row r="4" spans="1:13" ht="14.4" thickBot="1" x14ac:dyDescent="0.3">
      <c r="A4" s="136"/>
      <c r="B4" s="139" t="s">
        <v>1365</v>
      </c>
      <c r="C4" s="139"/>
      <c r="D4" s="140"/>
      <c r="E4" s="142"/>
      <c r="F4" s="139"/>
      <c r="G4" s="140"/>
      <c r="H4" s="142"/>
      <c r="I4" s="139"/>
      <c r="J4" s="140"/>
      <c r="K4" s="142"/>
      <c r="L4" s="139"/>
      <c r="M4" s="139"/>
    </row>
    <row r="5" spans="1:13" ht="14.4" thickBot="1" x14ac:dyDescent="0.3">
      <c r="A5" s="85"/>
      <c r="B5" s="84" t="s">
        <v>1369</v>
      </c>
      <c r="C5" s="84" t="s">
        <v>1370</v>
      </c>
      <c r="D5" s="86" t="s">
        <v>5</v>
      </c>
      <c r="E5" s="84" t="s">
        <v>1369</v>
      </c>
      <c r="F5" s="84" t="s">
        <v>1370</v>
      </c>
      <c r="G5" s="86" t="s">
        <v>5</v>
      </c>
      <c r="H5" s="84" t="s">
        <v>1369</v>
      </c>
      <c r="I5" s="84" t="s">
        <v>1370</v>
      </c>
      <c r="J5" s="86" t="s">
        <v>5</v>
      </c>
      <c r="K5" s="84" t="s">
        <v>1369</v>
      </c>
      <c r="L5" s="84" t="s">
        <v>1370</v>
      </c>
      <c r="M5" s="84" t="s">
        <v>5</v>
      </c>
    </row>
    <row r="6" spans="1:13" ht="32.4" x14ac:dyDescent="0.25">
      <c r="A6" s="87" t="s">
        <v>1371</v>
      </c>
      <c r="B6" s="5">
        <v>-3.1E-2</v>
      </c>
      <c r="C6" s="5">
        <f>-0.49-0.41</f>
        <v>-0.89999999999999991</v>
      </c>
      <c r="D6" s="88">
        <v>0.84899999999999998</v>
      </c>
      <c r="E6" s="5">
        <v>0.04</v>
      </c>
      <c r="F6" s="5">
        <f>-0.46-0.59</f>
        <v>-1.05</v>
      </c>
      <c r="G6" s="88">
        <v>0.80300000000000005</v>
      </c>
      <c r="H6" s="5">
        <v>-1.9E-2</v>
      </c>
      <c r="I6" s="5">
        <f>-0.38-0.34</f>
        <v>-0.72</v>
      </c>
      <c r="J6" s="88">
        <v>0.90500000000000003</v>
      </c>
      <c r="K6" s="5">
        <v>-0.14599999999999999</v>
      </c>
      <c r="L6" s="5">
        <f>-0.61-0.23</f>
        <v>-0.84</v>
      </c>
      <c r="M6" s="5">
        <v>0.36199999999999999</v>
      </c>
    </row>
    <row r="7" spans="1:13" ht="33" thickBot="1" x14ac:dyDescent="0.3">
      <c r="A7" s="89" t="s">
        <v>1372</v>
      </c>
      <c r="B7" s="12">
        <v>0.28299999999999997</v>
      </c>
      <c r="C7" s="12">
        <f>-0.04-0.48</f>
        <v>-0.52</v>
      </c>
      <c r="D7" s="90">
        <v>0.09</v>
      </c>
      <c r="E7" s="12">
        <v>-4.9000000000000002E-2</v>
      </c>
      <c r="F7" s="12">
        <f>-0.41-0.31</f>
        <v>-0.72</v>
      </c>
      <c r="G7" s="90">
        <v>0.76</v>
      </c>
      <c r="H7" s="12">
        <v>-0.20200000000000001</v>
      </c>
      <c r="I7" s="12">
        <f>-0.39-0.1</f>
        <v>-0.49</v>
      </c>
      <c r="J7" s="90">
        <v>0.23</v>
      </c>
      <c r="K7" s="12">
        <v>-0.152</v>
      </c>
      <c r="L7" s="12">
        <f>-0.42-0.16</f>
        <v>-0.57999999999999996</v>
      </c>
      <c r="M7" s="12">
        <v>0.371</v>
      </c>
    </row>
    <row r="8" spans="1:13" ht="14.4" thickTop="1" x14ac:dyDescent="0.25">
      <c r="A8" s="91" t="s">
        <v>1373</v>
      </c>
    </row>
  </sheetData>
  <mergeCells count="7">
    <mergeCell ref="B2:M2"/>
    <mergeCell ref="A3:A4"/>
    <mergeCell ref="B3:D3"/>
    <mergeCell ref="B4:D4"/>
    <mergeCell ref="E3:G4"/>
    <mergeCell ref="H3:J4"/>
    <mergeCell ref="K3:M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MDPI</dc:creator>
  <cp:lastModifiedBy>MDPI</cp:lastModifiedBy>
  <dcterms:created xsi:type="dcterms:W3CDTF">2015-06-05T18:17:20Z</dcterms:created>
  <dcterms:modified xsi:type="dcterms:W3CDTF">2021-02-05T05:58:54Z</dcterms:modified>
</cp:coreProperties>
</file>