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8ce2a50eed11e92/Documenti/LAVORO ITB-CNR/2023/Magrassi/Paper/Aprile 2023/190423/"/>
    </mc:Choice>
  </mc:AlternateContent>
  <xr:revisionPtr revIDLastSave="0" documentId="8_{1842227F-7BD7-43E9-92FE-1A0CC55081DC}" xr6:coauthVersionLast="47" xr6:coauthVersionMax="47" xr10:uidLastSave="{00000000-0000-0000-0000-000000000000}"/>
  <bookViews>
    <workbookView xWindow="-108" yWindow="-108" windowWidth="23256" windowHeight="12456" xr2:uid="{46CA7A10-3426-DE46-8393-D84A0811AC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4" i="1" l="1"/>
  <c r="Q54" i="1"/>
  <c r="P54" i="1"/>
  <c r="O54" i="1"/>
  <c r="N54" i="1"/>
  <c r="M54" i="1"/>
  <c r="R53" i="1"/>
  <c r="Q53" i="1"/>
  <c r="P53" i="1"/>
  <c r="O53" i="1"/>
  <c r="N53" i="1"/>
  <c r="M53" i="1"/>
  <c r="R52" i="1"/>
  <c r="Q52" i="1"/>
  <c r="P52" i="1"/>
  <c r="O52" i="1"/>
  <c r="N52" i="1"/>
  <c r="M52" i="1"/>
  <c r="R51" i="1"/>
  <c r="Q51" i="1"/>
  <c r="P51" i="1"/>
  <c r="O51" i="1"/>
  <c r="N51" i="1"/>
  <c r="M51" i="1"/>
  <c r="R50" i="1"/>
  <c r="Q50" i="1"/>
  <c r="P50" i="1"/>
  <c r="O50" i="1"/>
  <c r="N50" i="1"/>
  <c r="M50" i="1"/>
  <c r="R49" i="1"/>
  <c r="Q49" i="1"/>
  <c r="P49" i="1"/>
  <c r="O49" i="1"/>
  <c r="N49" i="1"/>
  <c r="M49" i="1"/>
  <c r="R48" i="1"/>
  <c r="Q48" i="1"/>
  <c r="P48" i="1"/>
  <c r="O48" i="1"/>
  <c r="N48" i="1"/>
  <c r="M48" i="1"/>
  <c r="R47" i="1"/>
  <c r="Q47" i="1"/>
  <c r="P47" i="1"/>
  <c r="O47" i="1"/>
  <c r="N47" i="1"/>
  <c r="M47" i="1"/>
  <c r="R46" i="1"/>
  <c r="Q46" i="1"/>
  <c r="P46" i="1"/>
  <c r="O46" i="1"/>
  <c r="N46" i="1"/>
  <c r="M46" i="1"/>
  <c r="R45" i="1"/>
  <c r="Q45" i="1"/>
  <c r="P45" i="1"/>
  <c r="O45" i="1"/>
  <c r="N45" i="1"/>
  <c r="M45" i="1"/>
  <c r="R44" i="1"/>
  <c r="Q44" i="1"/>
  <c r="P44" i="1"/>
  <c r="O44" i="1"/>
  <c r="N44" i="1"/>
  <c r="M44" i="1"/>
  <c r="R43" i="1"/>
  <c r="Q43" i="1"/>
  <c r="P43" i="1"/>
  <c r="O43" i="1"/>
  <c r="N43" i="1"/>
  <c r="M43" i="1"/>
  <c r="R42" i="1"/>
  <c r="Q42" i="1"/>
  <c r="P42" i="1"/>
  <c r="O42" i="1"/>
  <c r="N42" i="1"/>
  <c r="M42" i="1"/>
  <c r="R41" i="1"/>
  <c r="Q41" i="1"/>
  <c r="P41" i="1"/>
  <c r="O41" i="1"/>
  <c r="N41" i="1"/>
  <c r="M41" i="1"/>
  <c r="R40" i="1"/>
  <c r="Q40" i="1"/>
  <c r="P40" i="1"/>
  <c r="O40" i="1"/>
  <c r="N40" i="1"/>
  <c r="M40" i="1"/>
  <c r="R39" i="1"/>
  <c r="Q39" i="1"/>
  <c r="P39" i="1"/>
  <c r="O39" i="1"/>
  <c r="N39" i="1"/>
  <c r="M39" i="1"/>
  <c r="R38" i="1"/>
  <c r="Q38" i="1"/>
  <c r="P38" i="1"/>
  <c r="O38" i="1"/>
  <c r="N38" i="1"/>
  <c r="M38" i="1"/>
  <c r="R37" i="1"/>
  <c r="P37" i="1"/>
  <c r="O37" i="1"/>
  <c r="N37" i="1"/>
  <c r="M37" i="1"/>
  <c r="R36" i="1"/>
  <c r="Q36" i="1"/>
  <c r="P36" i="1"/>
  <c r="O36" i="1"/>
  <c r="N36" i="1"/>
  <c r="M36" i="1"/>
  <c r="R35" i="1"/>
  <c r="Q35" i="1"/>
  <c r="P35" i="1"/>
  <c r="O35" i="1"/>
  <c r="N35" i="1"/>
  <c r="M35" i="1"/>
  <c r="R34" i="1"/>
  <c r="Q34" i="1"/>
  <c r="P34" i="1"/>
  <c r="O34" i="1"/>
  <c r="N34" i="1"/>
  <c r="M34" i="1"/>
  <c r="R33" i="1"/>
  <c r="Q33" i="1"/>
  <c r="P33" i="1"/>
  <c r="O33" i="1"/>
  <c r="N33" i="1"/>
  <c r="M33" i="1"/>
  <c r="R32" i="1"/>
  <c r="Q32" i="1"/>
  <c r="P32" i="1"/>
  <c r="O32" i="1"/>
  <c r="N32" i="1"/>
  <c r="M32" i="1"/>
  <c r="R31" i="1"/>
  <c r="Q31" i="1"/>
  <c r="P31" i="1"/>
  <c r="O31" i="1"/>
  <c r="N31" i="1"/>
  <c r="M31" i="1"/>
  <c r="R30" i="1"/>
  <c r="Q30" i="1"/>
  <c r="P30" i="1"/>
  <c r="O30" i="1"/>
  <c r="N30" i="1"/>
  <c r="M30" i="1"/>
  <c r="R29" i="1"/>
  <c r="Q29" i="1"/>
  <c r="P29" i="1"/>
  <c r="O29" i="1"/>
  <c r="N29" i="1"/>
  <c r="M29" i="1"/>
  <c r="R28" i="1"/>
  <c r="Q28" i="1"/>
  <c r="P28" i="1"/>
  <c r="O28" i="1"/>
  <c r="N28" i="1"/>
  <c r="M28" i="1"/>
  <c r="R27" i="1"/>
  <c r="Q27" i="1"/>
  <c r="P27" i="1"/>
  <c r="O27" i="1"/>
  <c r="N27" i="1"/>
  <c r="M27" i="1"/>
  <c r="R26" i="1"/>
  <c r="Q26" i="1"/>
  <c r="P26" i="1"/>
  <c r="O26" i="1"/>
  <c r="N26" i="1"/>
  <c r="M26" i="1"/>
  <c r="R25" i="1"/>
  <c r="Q25" i="1"/>
  <c r="P25" i="1"/>
  <c r="O25" i="1"/>
  <c r="N25" i="1"/>
  <c r="M25" i="1"/>
  <c r="R24" i="1"/>
  <c r="Q24" i="1"/>
  <c r="P24" i="1"/>
  <c r="O24" i="1"/>
  <c r="N24" i="1"/>
  <c r="M24" i="1"/>
  <c r="R23" i="1"/>
  <c r="Q23" i="1"/>
  <c r="P23" i="1"/>
  <c r="O23" i="1"/>
  <c r="N23" i="1"/>
  <c r="M23" i="1"/>
  <c r="R22" i="1"/>
  <c r="Q22" i="1"/>
  <c r="P22" i="1"/>
  <c r="O22" i="1"/>
  <c r="N22" i="1"/>
  <c r="M22" i="1"/>
  <c r="R21" i="1"/>
  <c r="Q21" i="1"/>
  <c r="P21" i="1"/>
  <c r="O21" i="1"/>
  <c r="N21" i="1"/>
  <c r="M21" i="1"/>
  <c r="R20" i="1"/>
  <c r="Q20" i="1"/>
  <c r="P20" i="1"/>
  <c r="O20" i="1"/>
  <c r="N20" i="1"/>
  <c r="M20" i="1"/>
  <c r="R19" i="1"/>
  <c r="Q19" i="1"/>
  <c r="P19" i="1"/>
  <c r="O19" i="1"/>
  <c r="N19" i="1"/>
  <c r="M19" i="1"/>
  <c r="R18" i="1"/>
  <c r="Q18" i="1"/>
  <c r="P18" i="1"/>
  <c r="O18" i="1"/>
  <c r="N18" i="1"/>
  <c r="M18" i="1"/>
  <c r="R17" i="1"/>
  <c r="Q17" i="1"/>
  <c r="P17" i="1"/>
  <c r="O17" i="1"/>
  <c r="N17" i="1"/>
  <c r="M17" i="1"/>
  <c r="R16" i="1"/>
  <c r="Q16" i="1"/>
  <c r="P16" i="1"/>
  <c r="O16" i="1"/>
  <c r="N16" i="1"/>
  <c r="M16" i="1"/>
  <c r="R15" i="1"/>
  <c r="Q15" i="1"/>
  <c r="P15" i="1"/>
  <c r="O15" i="1"/>
  <c r="N15" i="1"/>
  <c r="M15" i="1"/>
  <c r="R14" i="1"/>
  <c r="Q14" i="1"/>
  <c r="P14" i="1"/>
  <c r="O14" i="1"/>
  <c r="N14" i="1"/>
  <c r="M14" i="1"/>
  <c r="R13" i="1"/>
  <c r="Q13" i="1"/>
  <c r="P13" i="1"/>
  <c r="O13" i="1"/>
  <c r="N13" i="1"/>
  <c r="M13" i="1"/>
  <c r="R12" i="1"/>
  <c r="Q12" i="1"/>
  <c r="P12" i="1"/>
  <c r="O12" i="1"/>
  <c r="N12" i="1"/>
  <c r="M12" i="1"/>
  <c r="R11" i="1"/>
  <c r="Q11" i="1"/>
  <c r="P11" i="1"/>
  <c r="O11" i="1"/>
  <c r="N11" i="1"/>
  <c r="M11" i="1"/>
  <c r="R10" i="1"/>
  <c r="Q10" i="1"/>
  <c r="P10" i="1"/>
  <c r="O10" i="1"/>
  <c r="N10" i="1"/>
  <c r="M10" i="1"/>
  <c r="R9" i="1"/>
  <c r="Q9" i="1"/>
  <c r="P9" i="1"/>
  <c r="O9" i="1"/>
  <c r="N9" i="1"/>
  <c r="M9" i="1"/>
  <c r="R8" i="1"/>
  <c r="Q8" i="1"/>
  <c r="P8" i="1"/>
  <c r="O8" i="1"/>
  <c r="N8" i="1"/>
  <c r="M8" i="1"/>
  <c r="R7" i="1"/>
  <c r="Q7" i="1"/>
  <c r="P7" i="1"/>
  <c r="O7" i="1"/>
  <c r="N7" i="1"/>
  <c r="M7" i="1"/>
  <c r="R6" i="1"/>
  <c r="Q6" i="1"/>
  <c r="P6" i="1"/>
  <c r="O6" i="1"/>
  <c r="N6" i="1"/>
  <c r="M6" i="1"/>
  <c r="R5" i="1"/>
  <c r="Q5" i="1"/>
  <c r="P5" i="1"/>
  <c r="O5" i="1"/>
  <c r="N5" i="1"/>
  <c r="M5" i="1"/>
  <c r="R4" i="1"/>
  <c r="Q4" i="1"/>
  <c r="P4" i="1"/>
  <c r="O4" i="1"/>
  <c r="N4" i="1"/>
  <c r="M4" i="1"/>
  <c r="R3" i="1"/>
  <c r="Q3" i="1"/>
  <c r="P3" i="1"/>
  <c r="O3" i="1"/>
  <c r="N3" i="1"/>
  <c r="M3" i="1"/>
  <c r="R2" i="1"/>
  <c r="Q2" i="1"/>
  <c r="P2" i="1"/>
  <c r="O2" i="1"/>
  <c r="N2" i="1"/>
  <c r="M2" i="1"/>
</calcChain>
</file>

<file path=xl/sharedStrings.xml><?xml version="1.0" encoding="utf-8"?>
<sst xmlns="http://schemas.openxmlformats.org/spreadsheetml/2006/main" count="228" uniqueCount="185">
  <si>
    <t>Accession</t>
  </si>
  <si>
    <t>Gene Name</t>
  </si>
  <si>
    <t>Description</t>
  </si>
  <si>
    <t>MW [kDa]</t>
  </si>
  <si>
    <t>calc. pI</t>
  </si>
  <si>
    <t>F</t>
  </si>
  <si>
    <t>F SM</t>
  </si>
  <si>
    <t>F CS</t>
  </si>
  <si>
    <t>F CG</t>
  </si>
  <si>
    <t>MEAN SM</t>
  </si>
  <si>
    <t>MEAN CS</t>
  </si>
  <si>
    <t>MEAN CG</t>
  </si>
  <si>
    <t>Dave SMvsCS</t>
  </si>
  <si>
    <t>DCI SMvsCS</t>
  </si>
  <si>
    <t>Dave SMvsCG</t>
  </si>
  <si>
    <t>DCI SMvsCG</t>
  </si>
  <si>
    <t>Dave CSvsCG</t>
  </si>
  <si>
    <t>DCI CSvsCG</t>
  </si>
  <si>
    <t>TUMOR OVER-EXPRESSION</t>
  </si>
  <si>
    <t>P02768</t>
  </si>
  <si>
    <t>ALB</t>
  </si>
  <si>
    <t xml:space="preserve">Albumin </t>
  </si>
  <si>
    <t>CG</t>
  </si>
  <si>
    <t>Q9ULK2</t>
  </si>
  <si>
    <t>ATXN7L1</t>
  </si>
  <si>
    <t xml:space="preserve">Ataxin-7-like protein 1 </t>
  </si>
  <si>
    <t>P25311</t>
  </si>
  <si>
    <t>AZGP1</t>
  </si>
  <si>
    <t xml:space="preserve">Zinc-alpha-2-glycoprotein </t>
  </si>
  <si>
    <t>Q93088</t>
  </si>
  <si>
    <t>BHMT</t>
  </si>
  <si>
    <t xml:space="preserve">Betaine--homocysteine S-methyltransferase 1 </t>
  </si>
  <si>
    <t>P00450</t>
  </si>
  <si>
    <t>CP</t>
  </si>
  <si>
    <t xml:space="preserve">Ceruloplasmin </t>
  </si>
  <si>
    <t>P02750</t>
  </si>
  <si>
    <t>LRG1</t>
  </si>
  <si>
    <t xml:space="preserve">Leucine-rich alpha-2-glycoprotein </t>
  </si>
  <si>
    <t>P01008</t>
  </si>
  <si>
    <t>SERPINC1</t>
  </si>
  <si>
    <t xml:space="preserve">Antithrombin-III </t>
  </si>
  <si>
    <t>P36955</t>
  </si>
  <si>
    <t>SERPINF1</t>
  </si>
  <si>
    <t xml:space="preserve">Pigment epithelium-derived factor </t>
  </si>
  <si>
    <t>P08697</t>
  </si>
  <si>
    <t>SERPINF2</t>
  </si>
  <si>
    <t xml:space="preserve">Alpha-2-antiplasmin </t>
  </si>
  <si>
    <t>P10451</t>
  </si>
  <si>
    <t>SPP1</t>
  </si>
  <si>
    <t>P04217</t>
  </si>
  <si>
    <t>A1BG</t>
  </si>
  <si>
    <t xml:space="preserve">Alpha-1B-glycoprotein </t>
  </si>
  <si>
    <t>CS</t>
  </si>
  <si>
    <t>P04114</t>
  </si>
  <si>
    <t>APOB</t>
  </si>
  <si>
    <t xml:space="preserve">Apolipoprotein B-100 </t>
  </si>
  <si>
    <t>P10909</t>
  </si>
  <si>
    <t>CLU</t>
  </si>
  <si>
    <t xml:space="preserve">Clusterin </t>
  </si>
  <si>
    <t>P02675</t>
  </si>
  <si>
    <t>FGB</t>
  </si>
  <si>
    <t xml:space="preserve">Fibrinogen beta chain </t>
  </si>
  <si>
    <t>P06396</t>
  </si>
  <si>
    <t>GSN</t>
  </si>
  <si>
    <t xml:space="preserve">Gelsolin </t>
  </si>
  <si>
    <t>A0A0A0MS08</t>
  </si>
  <si>
    <t>IGHG1</t>
  </si>
  <si>
    <t xml:space="preserve">Immunoglobulin heavy constant gamma 1 (Fragment) </t>
  </si>
  <si>
    <t>A0A286YFJ8</t>
  </si>
  <si>
    <t>IGHG4</t>
  </si>
  <si>
    <t xml:space="preserve">Immunoglobulin heavy constant gamma 4 (Fragment) </t>
  </si>
  <si>
    <t>P01871</t>
  </si>
  <si>
    <t>IGHM</t>
  </si>
  <si>
    <t xml:space="preserve">Immunoglobulin heavy constant mu </t>
  </si>
  <si>
    <t>P0DOY2</t>
  </si>
  <si>
    <t>IGLC2</t>
  </si>
  <si>
    <t xml:space="preserve">Immunoglobulin lambda constant 2 </t>
  </si>
  <si>
    <t>A0A0B4J231</t>
  </si>
  <si>
    <t>IGLL5</t>
  </si>
  <si>
    <t xml:space="preserve">Immunoglobulin lambda-like polypeptide 5 </t>
  </si>
  <si>
    <t>A0A140TA32</t>
  </si>
  <si>
    <t>C4A</t>
  </si>
  <si>
    <t xml:space="preserve">C4a anaphylatoxin </t>
  </si>
  <si>
    <t>CS/CG</t>
  </si>
  <si>
    <t>P0C0L5</t>
  </si>
  <si>
    <t>C4B</t>
  </si>
  <si>
    <t xml:space="preserve">Complement C4-B </t>
  </si>
  <si>
    <t>P22792</t>
  </si>
  <si>
    <t>CPN2</t>
  </si>
  <si>
    <t xml:space="preserve">Carboxypeptidase N subunit 2 </t>
  </si>
  <si>
    <t>P04196</t>
  </si>
  <si>
    <t>HRG</t>
  </si>
  <si>
    <t xml:space="preserve">Histidine-rich glycoprotein </t>
  </si>
  <si>
    <t>P01619</t>
  </si>
  <si>
    <t>IGKV3-20</t>
  </si>
  <si>
    <t xml:space="preserve">Immunoglobulin kappa variable 3-20 </t>
  </si>
  <si>
    <t>P02787</t>
  </si>
  <si>
    <t>TF</t>
  </si>
  <si>
    <t xml:space="preserve">Serotransferrin </t>
  </si>
  <si>
    <t>P01023</t>
  </si>
  <si>
    <t>A2M</t>
  </si>
  <si>
    <t xml:space="preserve">Alpha-2-macroglobulin </t>
  </si>
  <si>
    <t>SM</t>
  </si>
  <si>
    <t>C9JV77</t>
  </si>
  <si>
    <t>AHSG</t>
  </si>
  <si>
    <t xml:space="preserve">Alpha-2-HS-glycoprotein </t>
  </si>
  <si>
    <t>P02649</t>
  </si>
  <si>
    <t>APOE</t>
  </si>
  <si>
    <t xml:space="preserve">Apolipoprotein E </t>
  </si>
  <si>
    <t>P08603</t>
  </si>
  <si>
    <t>CFH</t>
  </si>
  <si>
    <t xml:space="preserve">Complement factor H </t>
  </si>
  <si>
    <t>C9JC84</t>
  </si>
  <si>
    <t>FGG</t>
  </si>
  <si>
    <t xml:space="preserve">Fibrinogen gamma chain </t>
  </si>
  <si>
    <t>P02042</t>
  </si>
  <si>
    <t>HBD</t>
  </si>
  <si>
    <t xml:space="preserve">Hemoglobin subunit delta </t>
  </si>
  <si>
    <t>P69891</t>
  </si>
  <si>
    <t>HBG1</t>
  </si>
  <si>
    <t xml:space="preserve">Hemoglobin subunit gamma-1 </t>
  </si>
  <si>
    <t>P02790</t>
  </si>
  <si>
    <t>HPX</t>
  </si>
  <si>
    <t xml:space="preserve">Hemopexin </t>
  </si>
  <si>
    <t>A0A286YES1</t>
  </si>
  <si>
    <t>IGHG3</t>
  </si>
  <si>
    <t xml:space="preserve">Immunoglobulin heavy constant gamma 3 (Fragment) </t>
  </si>
  <si>
    <t>P01824</t>
  </si>
  <si>
    <t>IGHV4-39</t>
  </si>
  <si>
    <t xml:space="preserve">Immunoglobulin heavy variable 4-39 </t>
  </si>
  <si>
    <t>SM (EXCLUSIVE)</t>
  </si>
  <si>
    <t>A0A087WW87</t>
  </si>
  <si>
    <t>IGKV2-40</t>
  </si>
  <si>
    <t xml:space="preserve">Immunoglobulin kappa variable 2-40 </t>
  </si>
  <si>
    <t>P35527</t>
  </si>
  <si>
    <t>KRT9</t>
  </si>
  <si>
    <t xml:space="preserve">Keratin, type I cytkeletal 9 </t>
  </si>
  <si>
    <t>P02763</t>
  </si>
  <si>
    <t>ORM1</t>
  </si>
  <si>
    <t xml:space="preserve">Alpha-1-acid glycoprotein 1 </t>
  </si>
  <si>
    <t>P19652</t>
  </si>
  <si>
    <t>ORM2</t>
  </si>
  <si>
    <t xml:space="preserve">Alpha-1-acid glycoprotein 2 </t>
  </si>
  <si>
    <t>P06727</t>
  </si>
  <si>
    <t>APOA4</t>
  </si>
  <si>
    <t xml:space="preserve">Apolipoprotein A-IV </t>
  </si>
  <si>
    <t>SM/CG</t>
  </si>
  <si>
    <t>P01042</t>
  </si>
  <si>
    <t>KNG1</t>
  </si>
  <si>
    <t xml:space="preserve">Kininogen-1 </t>
  </si>
  <si>
    <t>P02766</t>
  </si>
  <si>
    <t>TTR</t>
  </si>
  <si>
    <t xml:space="preserve">Transthyretin </t>
  </si>
  <si>
    <t>V9GYM3</t>
  </si>
  <si>
    <t>APOA2</t>
  </si>
  <si>
    <t xml:space="preserve">Apolipoprotein A-II </t>
  </si>
  <si>
    <t>SM/CS</t>
  </si>
  <si>
    <t>K7ER74</t>
  </si>
  <si>
    <t>APOC4-APOC2</t>
  </si>
  <si>
    <t xml:space="preserve">Apolipoprotein C-II </t>
  </si>
  <si>
    <t>P01024</t>
  </si>
  <si>
    <t>C3</t>
  </si>
  <si>
    <t xml:space="preserve">Complement C3 </t>
  </si>
  <si>
    <t>P02671</t>
  </si>
  <si>
    <t>FGA</t>
  </si>
  <si>
    <t xml:space="preserve">Fibrinogen alpha chain </t>
  </si>
  <si>
    <t>A0A286YEY1</t>
  </si>
  <si>
    <t>IGHA1</t>
  </si>
  <si>
    <t xml:space="preserve">Immunoglobulin heavy constant alpha 1 (Fragment) </t>
  </si>
  <si>
    <t>P01834</t>
  </si>
  <si>
    <t>IGKC</t>
  </si>
  <si>
    <t xml:space="preserve">Immunoglobulin kappa constant </t>
  </si>
  <si>
    <t>P41222</t>
  </si>
  <si>
    <t>PTGDS</t>
  </si>
  <si>
    <t xml:space="preserve">Prostaglandin-H2 D-isomerase </t>
  </si>
  <si>
    <t>A0A286YEY4</t>
  </si>
  <si>
    <t>IGHG2</t>
  </si>
  <si>
    <t xml:space="preserve">Immunoglobulin heavy constant gamma 2 (Fragment) </t>
  </si>
  <si>
    <t>A0A4W8ZXM2</t>
  </si>
  <si>
    <t>IGHV3-72</t>
  </si>
  <si>
    <t xml:space="preserve">Immunoglobulin heavy variable 3-72 </t>
  </si>
  <si>
    <t>A0A2Q2TTZ9</t>
  </si>
  <si>
    <t>IGKV1D-33</t>
  </si>
  <si>
    <t xml:space="preserve">Immunoglobulin kappa variable 1-33 </t>
  </si>
  <si>
    <t xml:space="preserve">osteopontin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</si>
</sst>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1" fontId="1" fillId="0" borderId="1" xfId="0" applyNumberFormat="1" applyFont="1" applyBorder="1"/>
    <xf numFmtId="0" fontId="1" fillId="0" borderId="0" xfId="0" applyFont="1" applyAlignment="1">
      <alignment horizontal="center"/>
    </xf>
    <xf numFmtId="2" fontId="0" fillId="0" borderId="0" xfId="0" applyNumberFormat="1"/>
    <xf numFmtId="1" fontId="2" fillId="0" borderId="1" xfId="0" applyNumberFormat="1" applyFont="1" applyBorder="1"/>
    <xf numFmtId="2" fontId="2" fillId="0" borderId="0" xfId="0" applyNumberFormat="1" applyFont="1"/>
    <xf numFmtId="0" fontId="0" fillId="0" borderId="0" xfId="0" applyAlignment="1">
      <alignment horizontal="center"/>
    </xf>
    <xf numFmtId="1" fontId="0" fillId="0" borderId="1" xfId="0" applyNumberFormat="1" applyBorder="1"/>
    <xf numFmtId="2" fontId="3" fillId="0" borderId="0" xfId="0" applyNumberFormat="1" applyFont="1"/>
    <xf numFmtId="1" fontId="3" fillId="0" borderId="1" xfId="0" applyNumberFormat="1" applyFont="1" applyBorder="1"/>
    <xf numFmtId="1" fontId="2" fillId="0" borderId="0" xfId="0" applyNumberFormat="1" applyFont="1"/>
    <xf numFmtId="1" fontId="3" fillId="0" borderId="0" xfId="0" applyNumberFormat="1" applyFont="1"/>
    <xf numFmtId="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E440C-393F-1B44-80D4-D3C8144D98B9}">
  <dimension ref="A1:S55"/>
  <sheetViews>
    <sheetView tabSelected="1" workbookViewId="0">
      <pane ySplit="1" topLeftCell="A23" activePane="bottomLeft" state="frozen"/>
      <selection pane="bottomLeft" activeCell="C11" sqref="C11"/>
    </sheetView>
  </sheetViews>
  <sheetFormatPr defaultColWidth="8.796875" defaultRowHeight="15.6" x14ac:dyDescent="0.3"/>
  <cols>
    <col min="1" max="2" width="12.796875" bestFit="1" customWidth="1"/>
    <col min="3" max="3" width="45.296875" bestFit="1" customWidth="1"/>
    <col min="4" max="4" width="9.5" bestFit="1" customWidth="1"/>
    <col min="5" max="5" width="6.796875" bestFit="1" customWidth="1"/>
    <col min="6" max="6" width="2" bestFit="1" customWidth="1"/>
    <col min="7" max="7" width="5.19921875" bestFit="1" customWidth="1"/>
    <col min="8" max="8" width="4.5" bestFit="1" customWidth="1"/>
    <col min="9" max="9" width="4.69921875" bestFit="1" customWidth="1"/>
    <col min="10" max="10" width="9.5" bestFit="1" customWidth="1"/>
    <col min="12" max="12" width="9.19921875" bestFit="1" customWidth="1"/>
    <col min="13" max="13" width="12.296875" style="6" bestFit="1" customWidth="1"/>
    <col min="14" max="14" width="11" style="15" bestFit="1" customWidth="1"/>
    <col min="15" max="15" width="12.5" style="6" bestFit="1" customWidth="1"/>
    <col min="16" max="16" width="11.19921875" style="15" bestFit="1" customWidth="1"/>
    <col min="17" max="17" width="11.796875" style="6" bestFit="1" customWidth="1"/>
    <col min="18" max="18" width="10.5" style="15" bestFit="1" customWidth="1"/>
    <col min="19" max="19" width="24.19921875" style="9" bestFit="1" customWidth="1"/>
  </cols>
  <sheetData>
    <row r="1" spans="1:19" s="1" customFormat="1" ht="14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4" t="s">
        <v>13</v>
      </c>
      <c r="O1" s="3" t="s">
        <v>14</v>
      </c>
      <c r="P1" s="4" t="s">
        <v>15</v>
      </c>
      <c r="Q1" s="3" t="s">
        <v>16</v>
      </c>
      <c r="R1" s="4" t="s">
        <v>17</v>
      </c>
      <c r="S1" s="5" t="s">
        <v>18</v>
      </c>
    </row>
    <row r="2" spans="1:19" x14ac:dyDescent="0.3">
      <c r="A2" t="s">
        <v>19</v>
      </c>
      <c r="B2" t="s">
        <v>20</v>
      </c>
      <c r="C2" t="s">
        <v>21</v>
      </c>
      <c r="D2">
        <v>69.3</v>
      </c>
      <c r="E2">
        <v>6.28</v>
      </c>
      <c r="F2">
        <v>7</v>
      </c>
      <c r="G2">
        <v>3</v>
      </c>
      <c r="H2">
        <v>2</v>
      </c>
      <c r="I2">
        <v>2</v>
      </c>
      <c r="J2" s="6">
        <v>492.70441521995764</v>
      </c>
      <c r="K2" s="6">
        <v>505.35401008594766</v>
      </c>
      <c r="L2" s="6">
        <v>797.47358564372576</v>
      </c>
      <c r="M2" s="6">
        <f t="shared" ref="M2:M54" si="0">(J2-K2)/(0.5*(J2+K2))</f>
        <v>-2.5348405554740785E-2</v>
      </c>
      <c r="N2" s="7">
        <f t="shared" ref="N2:N54" si="1">(J2-K2)*(0.5*(J2+K2))</f>
        <v>-6312.5173663538344</v>
      </c>
      <c r="O2" s="8">
        <f t="shared" ref="O2:O54" si="2">(J2-L2)/(0.5*(J2+L2))</f>
        <v>-0.47244515131981263</v>
      </c>
      <c r="P2" s="7">
        <f t="shared" ref="P2:P54" si="3">(J2-L2)*(0.5*(J2+L2))</f>
        <v>-196603.23951111018</v>
      </c>
      <c r="Q2" s="8">
        <f t="shared" ref="Q2:Q36" si="4">(K2-L2)/(0.5*(K2+L2))</f>
        <v>-0.44843934303398131</v>
      </c>
      <c r="R2" s="7">
        <f t="shared" ref="R2:R54" si="5">(K2-L2)*(0.5*(K2+L2))</f>
        <v>-190290.72214475635</v>
      </c>
      <c r="S2" s="9" t="s">
        <v>22</v>
      </c>
    </row>
    <row r="3" spans="1:19" x14ac:dyDescent="0.3">
      <c r="A3" t="s">
        <v>23</v>
      </c>
      <c r="B3" t="s">
        <v>24</v>
      </c>
      <c r="C3" t="s">
        <v>25</v>
      </c>
      <c r="D3">
        <v>91.5</v>
      </c>
      <c r="E3">
        <v>9.7899999999999991</v>
      </c>
      <c r="F3">
        <v>4</v>
      </c>
      <c r="G3">
        <v>0</v>
      </c>
      <c r="H3">
        <v>2</v>
      </c>
      <c r="I3">
        <v>2</v>
      </c>
      <c r="J3" s="6">
        <v>0</v>
      </c>
      <c r="K3" s="6">
        <v>1.4943603033170163</v>
      </c>
      <c r="L3" s="6">
        <v>6.5093370777032593</v>
      </c>
      <c r="M3" s="8">
        <f t="shared" si="0"/>
        <v>-2</v>
      </c>
      <c r="N3" s="10">
        <f t="shared" si="1"/>
        <v>-1.1165563580648625</v>
      </c>
      <c r="O3" s="8">
        <f t="shared" si="2"/>
        <v>-2</v>
      </c>
      <c r="P3" s="7">
        <f t="shared" si="3"/>
        <v>-21.185734595581202</v>
      </c>
      <c r="Q3" s="8">
        <f t="shared" si="4"/>
        <v>-1.2531650150288307</v>
      </c>
      <c r="R3" s="7">
        <f t="shared" si="5"/>
        <v>-20.06917823751634</v>
      </c>
      <c r="S3" s="9" t="s">
        <v>22</v>
      </c>
    </row>
    <row r="4" spans="1:19" x14ac:dyDescent="0.3">
      <c r="A4" t="s">
        <v>26</v>
      </c>
      <c r="B4" t="s">
        <v>27</v>
      </c>
      <c r="C4" t="s">
        <v>28</v>
      </c>
      <c r="D4">
        <v>34.200000000000003</v>
      </c>
      <c r="E4">
        <v>6.05</v>
      </c>
      <c r="F4">
        <v>7</v>
      </c>
      <c r="G4">
        <v>3</v>
      </c>
      <c r="H4">
        <v>2</v>
      </c>
      <c r="I4">
        <v>2</v>
      </c>
      <c r="J4" s="6">
        <v>4.2616127093982827</v>
      </c>
      <c r="K4" s="6">
        <v>4.225577869645841</v>
      </c>
      <c r="L4" s="6">
        <v>9.3800509249134834</v>
      </c>
      <c r="M4" s="6">
        <f t="shared" si="0"/>
        <v>8.4915825600560876E-3</v>
      </c>
      <c r="N4" s="10">
        <f t="shared" si="1"/>
        <v>0.15291727623214399</v>
      </c>
      <c r="O4" s="8">
        <f t="shared" si="2"/>
        <v>-0.75041261135353166</v>
      </c>
      <c r="P4" s="7">
        <f t="shared" si="3"/>
        <v>-34.912006234532662</v>
      </c>
      <c r="Q4" s="8">
        <f t="shared" si="4"/>
        <v>-0.75769714624712303</v>
      </c>
      <c r="R4" s="7">
        <f t="shared" si="5"/>
        <v>-35.064923510764807</v>
      </c>
      <c r="S4" s="9" t="s">
        <v>22</v>
      </c>
    </row>
    <row r="5" spans="1:19" x14ac:dyDescent="0.3">
      <c r="A5" t="s">
        <v>29</v>
      </c>
      <c r="B5" t="s">
        <v>30</v>
      </c>
      <c r="C5" t="s">
        <v>31</v>
      </c>
      <c r="D5">
        <v>45</v>
      </c>
      <c r="E5">
        <v>7.03</v>
      </c>
      <c r="F5">
        <v>4</v>
      </c>
      <c r="G5">
        <v>0</v>
      </c>
      <c r="H5">
        <v>2</v>
      </c>
      <c r="I5">
        <v>2</v>
      </c>
      <c r="J5" s="6">
        <v>0</v>
      </c>
      <c r="K5" s="6">
        <v>3.6046223797004866</v>
      </c>
      <c r="L5" s="6">
        <v>17.123090400613123</v>
      </c>
      <c r="M5" s="8">
        <f t="shared" si="0"/>
        <v>-2</v>
      </c>
      <c r="N5" s="7">
        <f t="shared" si="1"/>
        <v>-6.4966512501187994</v>
      </c>
      <c r="O5" s="8">
        <f t="shared" si="2"/>
        <v>-2</v>
      </c>
      <c r="P5" s="7">
        <f t="shared" si="3"/>
        <v>-146.60011243378463</v>
      </c>
      <c r="Q5" s="8">
        <f t="shared" si="4"/>
        <v>-1.304385888032177</v>
      </c>
      <c r="R5" s="7">
        <f t="shared" si="5"/>
        <v>-140.10346118366584</v>
      </c>
      <c r="S5" s="9" t="s">
        <v>22</v>
      </c>
    </row>
    <row r="6" spans="1:19" x14ac:dyDescent="0.3">
      <c r="A6" t="s">
        <v>32</v>
      </c>
      <c r="B6" t="s">
        <v>33</v>
      </c>
      <c r="C6" t="s">
        <v>34</v>
      </c>
      <c r="D6">
        <v>122.1</v>
      </c>
      <c r="E6">
        <v>5.72</v>
      </c>
      <c r="F6">
        <v>7</v>
      </c>
      <c r="G6">
        <v>3</v>
      </c>
      <c r="H6">
        <v>2</v>
      </c>
      <c r="I6">
        <v>2</v>
      </c>
      <c r="J6" s="6">
        <v>16.699107127906796</v>
      </c>
      <c r="K6" s="6">
        <v>16.701269482496134</v>
      </c>
      <c r="L6" s="6">
        <v>27.022732243506653</v>
      </c>
      <c r="M6" s="6">
        <f t="shared" si="0"/>
        <v>-1.2948085074371149E-4</v>
      </c>
      <c r="N6" s="10">
        <f t="shared" si="1"/>
        <v>-3.6111728824555628E-2</v>
      </c>
      <c r="O6" s="8">
        <f t="shared" si="2"/>
        <v>-0.47224111629437659</v>
      </c>
      <c r="P6" s="7">
        <f t="shared" si="3"/>
        <v>-225.68393951747328</v>
      </c>
      <c r="Q6" s="8">
        <f t="shared" si="4"/>
        <v>-0.47211885250989355</v>
      </c>
      <c r="R6" s="7">
        <f t="shared" si="5"/>
        <v>-225.6478277886487</v>
      </c>
      <c r="S6" s="9" t="s">
        <v>22</v>
      </c>
    </row>
    <row r="7" spans="1:19" x14ac:dyDescent="0.3">
      <c r="A7" t="s">
        <v>35</v>
      </c>
      <c r="B7" t="s">
        <v>36</v>
      </c>
      <c r="C7" t="s">
        <v>37</v>
      </c>
      <c r="D7">
        <v>38.200000000000003</v>
      </c>
      <c r="E7">
        <v>6.95</v>
      </c>
      <c r="F7">
        <v>4</v>
      </c>
      <c r="G7">
        <v>0</v>
      </c>
      <c r="H7">
        <v>2</v>
      </c>
      <c r="I7">
        <v>2</v>
      </c>
      <c r="J7" s="6">
        <v>0</v>
      </c>
      <c r="K7" s="6">
        <v>1.1463250475527476</v>
      </c>
      <c r="L7" s="6">
        <v>3.0462364899615375</v>
      </c>
      <c r="M7" s="8">
        <f t="shared" si="0"/>
        <v>-2</v>
      </c>
      <c r="N7" s="10">
        <f t="shared" si="1"/>
        <v>-0.65703055732340443</v>
      </c>
      <c r="O7" s="8">
        <f t="shared" si="2"/>
        <v>-2</v>
      </c>
      <c r="P7" s="7">
        <f t="shared" si="3"/>
        <v>-4.6397783763865945</v>
      </c>
      <c r="Q7" s="8">
        <f t="shared" si="4"/>
        <v>-0.9063248925072297</v>
      </c>
      <c r="R7" s="10">
        <f t="shared" si="5"/>
        <v>-3.9827478190631895</v>
      </c>
      <c r="S7" s="9" t="s">
        <v>22</v>
      </c>
    </row>
    <row r="8" spans="1:19" x14ac:dyDescent="0.3">
      <c r="A8" t="s">
        <v>38</v>
      </c>
      <c r="B8" t="s">
        <v>39</v>
      </c>
      <c r="C8" t="s">
        <v>40</v>
      </c>
      <c r="D8">
        <v>52.6</v>
      </c>
      <c r="E8">
        <v>6.71</v>
      </c>
      <c r="F8">
        <v>7</v>
      </c>
      <c r="G8">
        <v>3</v>
      </c>
      <c r="H8">
        <v>2</v>
      </c>
      <c r="I8">
        <v>2</v>
      </c>
      <c r="J8" s="6">
        <v>9.9847927504628728</v>
      </c>
      <c r="K8" s="6">
        <v>10.65767304982278</v>
      </c>
      <c r="L8" s="6">
        <v>20.156325800761234</v>
      </c>
      <c r="M8" s="6">
        <f t="shared" si="0"/>
        <v>-6.5193790884284314E-2</v>
      </c>
      <c r="N8" s="7">
        <f t="shared" si="1"/>
        <v>-6.9449542836114242</v>
      </c>
      <c r="O8" s="8">
        <f t="shared" si="2"/>
        <v>-0.6749273775631176</v>
      </c>
      <c r="P8" s="7">
        <f t="shared" si="3"/>
        <v>-153.29069175836852</v>
      </c>
      <c r="Q8" s="8">
        <f t="shared" si="4"/>
        <v>-0.61651542190269326</v>
      </c>
      <c r="R8" s="7">
        <f t="shared" si="5"/>
        <v>-146.3457374747571</v>
      </c>
      <c r="S8" s="9" t="s">
        <v>22</v>
      </c>
    </row>
    <row r="9" spans="1:19" x14ac:dyDescent="0.3">
      <c r="A9" t="s">
        <v>41</v>
      </c>
      <c r="B9" t="s">
        <v>42</v>
      </c>
      <c r="C9" t="s">
        <v>43</v>
      </c>
      <c r="D9">
        <v>46.3</v>
      </c>
      <c r="E9">
        <v>6.38</v>
      </c>
      <c r="F9">
        <v>4</v>
      </c>
      <c r="G9">
        <v>0</v>
      </c>
      <c r="H9">
        <v>2</v>
      </c>
      <c r="I9">
        <v>2</v>
      </c>
      <c r="J9" s="6">
        <v>0</v>
      </c>
      <c r="K9" s="6">
        <v>2.8533856628782392</v>
      </c>
      <c r="L9" s="6">
        <v>5.4782368088182931</v>
      </c>
      <c r="M9" s="8">
        <f t="shared" si="0"/>
        <v>-2</v>
      </c>
      <c r="N9" s="10">
        <f t="shared" si="1"/>
        <v>-4.0709048705595441</v>
      </c>
      <c r="O9" s="8">
        <f t="shared" si="2"/>
        <v>-2</v>
      </c>
      <c r="P9" s="7">
        <f t="shared" si="3"/>
        <v>-15.005539266745817</v>
      </c>
      <c r="Q9" s="8">
        <f t="shared" si="4"/>
        <v>-0.63009363538901852</v>
      </c>
      <c r="R9" s="7">
        <f t="shared" si="5"/>
        <v>-10.934634396186272</v>
      </c>
      <c r="S9" s="9" t="s">
        <v>22</v>
      </c>
    </row>
    <row r="10" spans="1:19" x14ac:dyDescent="0.3">
      <c r="A10" t="s">
        <v>44</v>
      </c>
      <c r="B10" t="s">
        <v>45</v>
      </c>
      <c r="C10" t="s">
        <v>46</v>
      </c>
      <c r="D10">
        <v>54.5</v>
      </c>
      <c r="E10">
        <v>6.29</v>
      </c>
      <c r="F10">
        <v>4</v>
      </c>
      <c r="G10">
        <v>0</v>
      </c>
      <c r="H10">
        <v>2</v>
      </c>
      <c r="I10">
        <v>2</v>
      </c>
      <c r="J10" s="6">
        <v>0</v>
      </c>
      <c r="K10" s="6">
        <v>2.0883838967978905</v>
      </c>
      <c r="L10" s="6">
        <v>4.5494174902002973</v>
      </c>
      <c r="M10" s="8">
        <f t="shared" si="0"/>
        <v>-2</v>
      </c>
      <c r="N10" s="10">
        <f t="shared" si="1"/>
        <v>-2.1806736502023711</v>
      </c>
      <c r="O10" s="8">
        <f t="shared" si="2"/>
        <v>-2</v>
      </c>
      <c r="P10" s="7">
        <f t="shared" si="3"/>
        <v>-10.348599750070186</v>
      </c>
      <c r="Q10" s="8">
        <f t="shared" si="4"/>
        <v>-0.74152070841497708</v>
      </c>
      <c r="R10" s="7">
        <f t="shared" si="5"/>
        <v>-8.1679260998678149</v>
      </c>
      <c r="S10" s="9" t="s">
        <v>22</v>
      </c>
    </row>
    <row r="11" spans="1:19" x14ac:dyDescent="0.3">
      <c r="A11" t="s">
        <v>47</v>
      </c>
      <c r="B11" t="s">
        <v>48</v>
      </c>
      <c r="C11" t="s">
        <v>184</v>
      </c>
      <c r="D11">
        <v>35.4</v>
      </c>
      <c r="E11">
        <v>4.58</v>
      </c>
      <c r="F11">
        <v>4</v>
      </c>
      <c r="G11">
        <v>0</v>
      </c>
      <c r="H11">
        <v>2</v>
      </c>
      <c r="I11">
        <v>2</v>
      </c>
      <c r="J11" s="6">
        <v>0</v>
      </c>
      <c r="K11" s="6">
        <v>1.1647729059975678</v>
      </c>
      <c r="L11" s="6">
        <v>5.7151927682182748</v>
      </c>
      <c r="M11" s="8">
        <f t="shared" si="0"/>
        <v>-2</v>
      </c>
      <c r="N11" s="10">
        <f t="shared" si="1"/>
        <v>-0.67834796127300945</v>
      </c>
      <c r="O11" s="8">
        <f t="shared" si="2"/>
        <v>-2</v>
      </c>
      <c r="P11" s="7">
        <f t="shared" si="3"/>
        <v>-16.331714188947235</v>
      </c>
      <c r="Q11" s="8">
        <f t="shared" si="4"/>
        <v>-1.3228030713218202</v>
      </c>
      <c r="R11" s="7">
        <f t="shared" si="5"/>
        <v>-15.653366227674224</v>
      </c>
      <c r="S11" s="9" t="s">
        <v>22</v>
      </c>
    </row>
    <row r="12" spans="1:19" x14ac:dyDescent="0.3">
      <c r="A12" t="s">
        <v>49</v>
      </c>
      <c r="B12" t="s">
        <v>50</v>
      </c>
      <c r="C12" t="s">
        <v>51</v>
      </c>
      <c r="D12">
        <v>54.2</v>
      </c>
      <c r="E12">
        <v>5.86</v>
      </c>
      <c r="F12">
        <v>7</v>
      </c>
      <c r="G12">
        <v>3</v>
      </c>
      <c r="H12">
        <v>2</v>
      </c>
      <c r="I12">
        <v>2</v>
      </c>
      <c r="J12" s="6">
        <v>4.9020167543491713</v>
      </c>
      <c r="K12" s="6">
        <v>19.362951432597701</v>
      </c>
      <c r="L12" s="6">
        <v>11.944668765367659</v>
      </c>
      <c r="M12" s="8">
        <f t="shared" si="0"/>
        <v>-1.1919187008065117</v>
      </c>
      <c r="N12" s="7">
        <f t="shared" si="1"/>
        <v>-175.4470599606087</v>
      </c>
      <c r="O12" s="8">
        <f t="shared" si="2"/>
        <v>-0.83608755001403579</v>
      </c>
      <c r="P12" s="7">
        <f t="shared" si="3"/>
        <v>-59.322671827214883</v>
      </c>
      <c r="Q12" s="11">
        <f t="shared" si="4"/>
        <v>0.4738962987491554</v>
      </c>
      <c r="R12" s="12">
        <f t="shared" si="5"/>
        <v>116.12438813339379</v>
      </c>
      <c r="S12" s="9" t="s">
        <v>52</v>
      </c>
    </row>
    <row r="13" spans="1:19" x14ac:dyDescent="0.3">
      <c r="A13" t="s">
        <v>53</v>
      </c>
      <c r="B13" t="s">
        <v>54</v>
      </c>
      <c r="C13" t="s">
        <v>55</v>
      </c>
      <c r="D13">
        <v>515.29999999999995</v>
      </c>
      <c r="E13">
        <v>7.05</v>
      </c>
      <c r="F13">
        <v>7</v>
      </c>
      <c r="G13">
        <v>3</v>
      </c>
      <c r="H13">
        <v>2</v>
      </c>
      <c r="I13">
        <v>2</v>
      </c>
      <c r="J13" s="6">
        <v>23.222982836803926</v>
      </c>
      <c r="K13" s="6">
        <v>49.588537205425609</v>
      </c>
      <c r="L13" s="6">
        <v>32.466473285455031</v>
      </c>
      <c r="M13" s="8">
        <f t="shared" si="0"/>
        <v>-0.72421381543277985</v>
      </c>
      <c r="N13" s="7">
        <f t="shared" si="1"/>
        <v>-959.85804516769508</v>
      </c>
      <c r="O13" s="6">
        <f t="shared" si="2"/>
        <v>-0.33196554939801259</v>
      </c>
      <c r="P13" s="7">
        <f t="shared" si="3"/>
        <v>-257.38247787833774</v>
      </c>
      <c r="Q13" s="11">
        <f t="shared" si="4"/>
        <v>0.41733134436375396</v>
      </c>
      <c r="R13" s="12">
        <f t="shared" si="5"/>
        <v>702.4755672893574</v>
      </c>
      <c r="S13" s="9" t="s">
        <v>52</v>
      </c>
    </row>
    <row r="14" spans="1:19" x14ac:dyDescent="0.3">
      <c r="A14" t="s">
        <v>56</v>
      </c>
      <c r="B14" t="s">
        <v>57</v>
      </c>
      <c r="C14" t="s">
        <v>58</v>
      </c>
      <c r="D14">
        <v>52.5</v>
      </c>
      <c r="E14">
        <v>6.27</v>
      </c>
      <c r="F14">
        <v>7</v>
      </c>
      <c r="G14">
        <v>3</v>
      </c>
      <c r="H14">
        <v>2</v>
      </c>
      <c r="I14">
        <v>2</v>
      </c>
      <c r="J14" s="6">
        <v>4.700634273998511</v>
      </c>
      <c r="K14" s="6">
        <v>8.6335649334528615</v>
      </c>
      <c r="L14" s="6">
        <v>5.335648982288383</v>
      </c>
      <c r="M14" s="8">
        <f t="shared" si="0"/>
        <v>-0.589901290398686</v>
      </c>
      <c r="N14" s="7">
        <f t="shared" si="1"/>
        <v>-26.221240441128703</v>
      </c>
      <c r="O14" s="6">
        <f t="shared" si="2"/>
        <v>-0.12654379954692657</v>
      </c>
      <c r="P14" s="10">
        <f t="shared" si="3"/>
        <v>-3.1865937421527741</v>
      </c>
      <c r="Q14" s="11">
        <f t="shared" si="4"/>
        <v>0.47216915297548895</v>
      </c>
      <c r="R14" s="12">
        <f t="shared" si="5"/>
        <v>23.034646698975926</v>
      </c>
      <c r="S14" s="9" t="s">
        <v>52</v>
      </c>
    </row>
    <row r="15" spans="1:19" x14ac:dyDescent="0.3">
      <c r="A15" t="s">
        <v>59</v>
      </c>
      <c r="B15" t="s">
        <v>60</v>
      </c>
      <c r="C15" t="s">
        <v>61</v>
      </c>
      <c r="D15">
        <v>55.9</v>
      </c>
      <c r="E15">
        <v>8.27</v>
      </c>
      <c r="F15">
        <v>7</v>
      </c>
      <c r="G15">
        <v>3</v>
      </c>
      <c r="H15">
        <v>2</v>
      </c>
      <c r="I15">
        <v>2</v>
      </c>
      <c r="J15" s="6">
        <v>15.162127797705923</v>
      </c>
      <c r="K15" s="6">
        <v>26.691368270461005</v>
      </c>
      <c r="L15" s="6">
        <v>17.729995244898319</v>
      </c>
      <c r="M15" s="8">
        <f t="shared" si="0"/>
        <v>-0.55093321016611707</v>
      </c>
      <c r="N15" s="7">
        <f t="shared" si="1"/>
        <v>-241.26951039770293</v>
      </c>
      <c r="O15" s="6">
        <f t="shared" si="2"/>
        <v>-0.15613874749685877</v>
      </c>
      <c r="P15" s="7">
        <f t="shared" si="3"/>
        <v>-42.231306015075177</v>
      </c>
      <c r="Q15" s="11">
        <f t="shared" si="4"/>
        <v>0.40347131723969537</v>
      </c>
      <c r="R15" s="12">
        <f t="shared" si="5"/>
        <v>199.03820438262775</v>
      </c>
      <c r="S15" s="9" t="s">
        <v>52</v>
      </c>
    </row>
    <row r="16" spans="1:19" x14ac:dyDescent="0.3">
      <c r="A16" t="s">
        <v>62</v>
      </c>
      <c r="B16" t="s">
        <v>63</v>
      </c>
      <c r="C16" t="s">
        <v>64</v>
      </c>
      <c r="D16">
        <v>85.6</v>
      </c>
      <c r="E16">
        <v>6.28</v>
      </c>
      <c r="F16">
        <v>7</v>
      </c>
      <c r="G16">
        <v>3</v>
      </c>
      <c r="H16">
        <v>2</v>
      </c>
      <c r="I16">
        <v>2</v>
      </c>
      <c r="J16" s="6">
        <v>4.3021813024290667</v>
      </c>
      <c r="K16" s="6">
        <v>7.4111058302542379</v>
      </c>
      <c r="L16" s="6">
        <v>4.3269523844860309</v>
      </c>
      <c r="M16" s="8">
        <f t="shared" si="0"/>
        <v>-0.53083724365475737</v>
      </c>
      <c r="N16" s="7">
        <f t="shared" si="1"/>
        <v>-18.207862834129049</v>
      </c>
      <c r="O16" s="6">
        <f t="shared" si="2"/>
        <v>-5.7412674216708861E-3</v>
      </c>
      <c r="P16" s="10">
        <f t="shared" si="3"/>
        <v>-0.10687648931954399</v>
      </c>
      <c r="Q16" s="11">
        <f t="shared" si="4"/>
        <v>0.5254963622339559</v>
      </c>
      <c r="R16" s="12">
        <f t="shared" si="5"/>
        <v>18.100986344809503</v>
      </c>
      <c r="S16" s="9" t="s">
        <v>52</v>
      </c>
    </row>
    <row r="17" spans="1:19" x14ac:dyDescent="0.3">
      <c r="A17" t="s">
        <v>65</v>
      </c>
      <c r="B17" t="s">
        <v>66</v>
      </c>
      <c r="C17" t="s">
        <v>67</v>
      </c>
      <c r="D17">
        <v>43.9</v>
      </c>
      <c r="E17">
        <v>6.96</v>
      </c>
      <c r="F17">
        <v>7</v>
      </c>
      <c r="G17">
        <v>3</v>
      </c>
      <c r="H17">
        <v>2</v>
      </c>
      <c r="I17">
        <v>2</v>
      </c>
      <c r="J17" s="6">
        <v>92.949996022714345</v>
      </c>
      <c r="K17" s="6">
        <v>141.75609451432834</v>
      </c>
      <c r="L17" s="6">
        <v>49.982689178446577</v>
      </c>
      <c r="M17" s="8">
        <f t="shared" si="0"/>
        <v>-0.41589119719849055</v>
      </c>
      <c r="N17" s="7">
        <f t="shared" si="1"/>
        <v>-5727.5442856662885</v>
      </c>
      <c r="O17" s="11">
        <f t="shared" si="2"/>
        <v>0.60122437053213329</v>
      </c>
      <c r="P17" s="12">
        <f t="shared" si="3"/>
        <v>3070.716271556706</v>
      </c>
      <c r="Q17" s="11">
        <f t="shared" si="4"/>
        <v>0.95727534688997773</v>
      </c>
      <c r="R17" s="12">
        <f t="shared" si="5"/>
        <v>8798.260557222995</v>
      </c>
      <c r="S17" s="9" t="s">
        <v>52</v>
      </c>
    </row>
    <row r="18" spans="1:19" x14ac:dyDescent="0.3">
      <c r="A18" t="s">
        <v>68</v>
      </c>
      <c r="B18" t="s">
        <v>69</v>
      </c>
      <c r="C18" t="s">
        <v>70</v>
      </c>
      <c r="D18">
        <v>43.8</v>
      </c>
      <c r="E18">
        <v>6.24</v>
      </c>
      <c r="F18">
        <v>7</v>
      </c>
      <c r="G18">
        <v>3</v>
      </c>
      <c r="H18">
        <v>2</v>
      </c>
      <c r="I18">
        <v>2</v>
      </c>
      <c r="J18" s="6">
        <v>35.181940862681415</v>
      </c>
      <c r="K18" s="6">
        <v>94.584192433947223</v>
      </c>
      <c r="L18" s="6">
        <v>42.496319971922489</v>
      </c>
      <c r="M18" s="8">
        <f t="shared" si="0"/>
        <v>-0.91552780470818096</v>
      </c>
      <c r="N18" s="7">
        <f t="shared" si="1"/>
        <v>-3854.2002477583737</v>
      </c>
      <c r="O18" s="6">
        <f t="shared" si="2"/>
        <v>-0.18832499674046985</v>
      </c>
      <c r="P18" s="7">
        <f t="shared" si="3"/>
        <v>-284.08412414540294</v>
      </c>
      <c r="Q18" s="11">
        <f t="shared" si="4"/>
        <v>0.7599602824331777</v>
      </c>
      <c r="R18" s="12">
        <f t="shared" si="5"/>
        <v>3570.1161236129706</v>
      </c>
      <c r="S18" s="9" t="s">
        <v>52</v>
      </c>
    </row>
    <row r="19" spans="1:19" x14ac:dyDescent="0.3">
      <c r="A19" t="s">
        <v>71</v>
      </c>
      <c r="B19" t="s">
        <v>72</v>
      </c>
      <c r="C19" t="s">
        <v>73</v>
      </c>
      <c r="D19">
        <v>49.4</v>
      </c>
      <c r="E19">
        <v>6.77</v>
      </c>
      <c r="F19">
        <v>7</v>
      </c>
      <c r="G19">
        <v>3</v>
      </c>
      <c r="H19">
        <v>2</v>
      </c>
      <c r="I19">
        <v>2</v>
      </c>
      <c r="J19" s="6">
        <v>5.0510298622072751</v>
      </c>
      <c r="K19" s="6">
        <v>9.7256840292641016</v>
      </c>
      <c r="L19" s="6">
        <v>3.5156278600082782</v>
      </c>
      <c r="M19" s="8">
        <f t="shared" si="0"/>
        <v>-0.63270551238795791</v>
      </c>
      <c r="N19" s="7">
        <f t="shared" si="1"/>
        <v>-34.538013584086585</v>
      </c>
      <c r="O19" s="6">
        <f t="shared" si="2"/>
        <v>0.35845998567616483</v>
      </c>
      <c r="P19" s="12">
        <f t="shared" si="3"/>
        <v>6.5766317094216289</v>
      </c>
      <c r="Q19" s="11">
        <f t="shared" si="4"/>
        <v>0.9379820098168643</v>
      </c>
      <c r="R19" s="12">
        <f t="shared" si="5"/>
        <v>41.114645293508211</v>
      </c>
      <c r="S19" s="9" t="s">
        <v>52</v>
      </c>
    </row>
    <row r="20" spans="1:19" x14ac:dyDescent="0.3">
      <c r="A20" t="s">
        <v>74</v>
      </c>
      <c r="B20" t="s">
        <v>75</v>
      </c>
      <c r="C20" t="s">
        <v>76</v>
      </c>
      <c r="D20">
        <v>11.3</v>
      </c>
      <c r="E20">
        <v>7.24</v>
      </c>
      <c r="F20">
        <v>7</v>
      </c>
      <c r="G20">
        <v>3</v>
      </c>
      <c r="H20">
        <v>2</v>
      </c>
      <c r="I20">
        <v>2</v>
      </c>
      <c r="J20" s="6">
        <v>12.853556995416271</v>
      </c>
      <c r="K20" s="6">
        <v>44.663516131825709</v>
      </c>
      <c r="L20" s="6">
        <v>14.882961862496495</v>
      </c>
      <c r="M20" s="8">
        <f t="shared" si="0"/>
        <v>-1.1061049322185761</v>
      </c>
      <c r="N20" s="7">
        <f t="shared" si="1"/>
        <v>-914.80787291172044</v>
      </c>
      <c r="O20" s="6">
        <f t="shared" si="2"/>
        <v>-0.1463345041586766</v>
      </c>
      <c r="P20" s="7">
        <f t="shared" si="3"/>
        <v>-28.144313183055292</v>
      </c>
      <c r="Q20" s="11">
        <f t="shared" si="4"/>
        <v>1.0002456995750046</v>
      </c>
      <c r="R20" s="12">
        <f t="shared" si="5"/>
        <v>886.66355972866518</v>
      </c>
      <c r="S20" s="9" t="s">
        <v>52</v>
      </c>
    </row>
    <row r="21" spans="1:19" x14ac:dyDescent="0.3">
      <c r="A21" t="s">
        <v>77</v>
      </c>
      <c r="B21" t="s">
        <v>78</v>
      </c>
      <c r="C21" t="s">
        <v>79</v>
      </c>
      <c r="D21">
        <v>23.1</v>
      </c>
      <c r="E21">
        <v>8.84</v>
      </c>
      <c r="F21">
        <v>7</v>
      </c>
      <c r="G21">
        <v>3</v>
      </c>
      <c r="H21">
        <v>2</v>
      </c>
      <c r="I21">
        <v>2</v>
      </c>
      <c r="J21" s="6">
        <v>10.157843828934636</v>
      </c>
      <c r="K21" s="6">
        <v>31.392908964385178</v>
      </c>
      <c r="L21" s="6">
        <v>8.549921084686293</v>
      </c>
      <c r="M21" s="8">
        <f t="shared" si="0"/>
        <v>-1.0221266142193475</v>
      </c>
      <c r="N21" s="7">
        <f t="shared" si="1"/>
        <v>-441.1664709965749</v>
      </c>
      <c r="O21" s="6">
        <f t="shared" si="2"/>
        <v>0.17189896833454771</v>
      </c>
      <c r="P21" s="12">
        <f t="shared" si="3"/>
        <v>15.040320349331116</v>
      </c>
      <c r="Q21" s="11">
        <f t="shared" si="4"/>
        <v>1.1437841460725391</v>
      </c>
      <c r="R21" s="12">
        <f t="shared" si="5"/>
        <v>456.20679134590608</v>
      </c>
      <c r="S21" s="9" t="s">
        <v>52</v>
      </c>
    </row>
    <row r="22" spans="1:19" x14ac:dyDescent="0.3">
      <c r="A22" t="s">
        <v>80</v>
      </c>
      <c r="B22" t="s">
        <v>81</v>
      </c>
      <c r="C22" t="s">
        <v>82</v>
      </c>
      <c r="D22">
        <v>187.6</v>
      </c>
      <c r="E22">
        <v>7.12</v>
      </c>
      <c r="F22">
        <v>7</v>
      </c>
      <c r="G22">
        <v>3</v>
      </c>
      <c r="H22">
        <v>2</v>
      </c>
      <c r="I22">
        <v>2</v>
      </c>
      <c r="J22" s="6">
        <v>6.5411999461591819</v>
      </c>
      <c r="K22" s="6">
        <v>45.971067810096883</v>
      </c>
      <c r="L22" s="6">
        <v>31.788398156346155</v>
      </c>
      <c r="M22" s="8">
        <f t="shared" si="0"/>
        <v>-1.5017392905961564</v>
      </c>
      <c r="N22" s="7">
        <f t="shared" si="1"/>
        <v>-1035.2758894324465</v>
      </c>
      <c r="O22" s="8">
        <f t="shared" si="2"/>
        <v>-1.3173734899420582</v>
      </c>
      <c r="P22" s="7">
        <f t="shared" si="3"/>
        <v>-483.85748030537934</v>
      </c>
      <c r="Q22" s="6">
        <f t="shared" si="4"/>
        <v>0.36478310331686786</v>
      </c>
      <c r="R22" s="12">
        <f t="shared" si="5"/>
        <v>551.41840912706709</v>
      </c>
      <c r="S22" s="9" t="s">
        <v>83</v>
      </c>
    </row>
    <row r="23" spans="1:19" x14ac:dyDescent="0.3">
      <c r="A23" t="s">
        <v>84</v>
      </c>
      <c r="B23" t="s">
        <v>85</v>
      </c>
      <c r="C23" t="s">
        <v>86</v>
      </c>
      <c r="D23">
        <v>192.6</v>
      </c>
      <c r="E23">
        <v>7.27</v>
      </c>
      <c r="F23">
        <v>7</v>
      </c>
      <c r="G23">
        <v>3</v>
      </c>
      <c r="H23">
        <v>2</v>
      </c>
      <c r="I23">
        <v>2</v>
      </c>
      <c r="J23" s="6">
        <v>6.5411999461591819</v>
      </c>
      <c r="K23" s="6">
        <v>49.024364005093126</v>
      </c>
      <c r="L23" s="6">
        <v>34.496590450618484</v>
      </c>
      <c r="M23" s="8">
        <f t="shared" si="0"/>
        <v>-1.5291184337192885</v>
      </c>
      <c r="N23" s="7">
        <f t="shared" si="1"/>
        <v>-1180.3004846841188</v>
      </c>
      <c r="O23" s="8">
        <f t="shared" si="2"/>
        <v>-1.3624218182397263</v>
      </c>
      <c r="P23" s="7">
        <f t="shared" si="3"/>
        <v>-573.61372799103481</v>
      </c>
      <c r="Q23" s="6">
        <f t="shared" si="4"/>
        <v>0.34788332219498858</v>
      </c>
      <c r="R23" s="12">
        <f t="shared" si="5"/>
        <v>606.68675669308402</v>
      </c>
      <c r="S23" s="9" t="s">
        <v>83</v>
      </c>
    </row>
    <row r="24" spans="1:19" x14ac:dyDescent="0.3">
      <c r="A24" t="s">
        <v>87</v>
      </c>
      <c r="B24" t="s">
        <v>88</v>
      </c>
      <c r="C24" t="s">
        <v>89</v>
      </c>
      <c r="D24">
        <v>60.5</v>
      </c>
      <c r="E24">
        <v>5.99</v>
      </c>
      <c r="F24">
        <v>4</v>
      </c>
      <c r="G24">
        <v>0</v>
      </c>
      <c r="H24">
        <v>2</v>
      </c>
      <c r="I24">
        <v>2</v>
      </c>
      <c r="J24" s="6">
        <v>0</v>
      </c>
      <c r="K24" s="6">
        <v>5.0335754386203044</v>
      </c>
      <c r="L24" s="6">
        <v>3.5318148480158329</v>
      </c>
      <c r="M24" s="8">
        <f t="shared" si="0"/>
        <v>-2</v>
      </c>
      <c r="N24" s="7">
        <f t="shared" si="1"/>
        <v>-12.668440848140795</v>
      </c>
      <c r="O24" s="8">
        <f t="shared" si="2"/>
        <v>-2</v>
      </c>
      <c r="P24" s="7">
        <f t="shared" si="3"/>
        <v>-6.2368580603325503</v>
      </c>
      <c r="Q24" s="6">
        <f t="shared" si="4"/>
        <v>0.35065783119014271</v>
      </c>
      <c r="R24" s="12">
        <f t="shared" si="5"/>
        <v>6.431582787808245</v>
      </c>
      <c r="S24" s="9" t="s">
        <v>83</v>
      </c>
    </row>
    <row r="25" spans="1:19" x14ac:dyDescent="0.3">
      <c r="A25" t="s">
        <v>90</v>
      </c>
      <c r="B25" t="s">
        <v>91</v>
      </c>
      <c r="C25" t="s">
        <v>92</v>
      </c>
      <c r="D25">
        <v>59.5</v>
      </c>
      <c r="E25">
        <v>7.5</v>
      </c>
      <c r="F25">
        <v>7</v>
      </c>
      <c r="G25">
        <v>3</v>
      </c>
      <c r="H25">
        <v>2</v>
      </c>
      <c r="I25">
        <v>2</v>
      </c>
      <c r="J25" s="6">
        <v>1.6854942151573009</v>
      </c>
      <c r="K25" s="6">
        <v>3.766334782564102</v>
      </c>
      <c r="L25" s="6">
        <v>2.9925096202602224</v>
      </c>
      <c r="M25" s="8">
        <f t="shared" si="0"/>
        <v>-0.76335503856650311</v>
      </c>
      <c r="N25" s="7">
        <f t="shared" si="1"/>
        <v>-5.6721934725117276</v>
      </c>
      <c r="O25" s="8">
        <f t="shared" si="2"/>
        <v>-0.55879193394729965</v>
      </c>
      <c r="P25" s="10">
        <f t="shared" si="3"/>
        <v>-3.0571115390106272</v>
      </c>
      <c r="Q25" s="6">
        <f t="shared" si="4"/>
        <v>0.22898149925763067</v>
      </c>
      <c r="R25" s="10">
        <f t="shared" si="5"/>
        <v>2.6150819335011009</v>
      </c>
      <c r="S25" s="9" t="s">
        <v>83</v>
      </c>
    </row>
    <row r="26" spans="1:19" x14ac:dyDescent="0.3">
      <c r="A26" t="s">
        <v>93</v>
      </c>
      <c r="B26" t="s">
        <v>94</v>
      </c>
      <c r="C26" t="s">
        <v>95</v>
      </c>
      <c r="D26">
        <v>12.5</v>
      </c>
      <c r="E26">
        <v>4.96</v>
      </c>
      <c r="F26">
        <v>7</v>
      </c>
      <c r="G26">
        <v>3</v>
      </c>
      <c r="H26">
        <v>2</v>
      </c>
      <c r="I26">
        <v>2</v>
      </c>
      <c r="J26" s="6">
        <v>5.7804673054767859</v>
      </c>
      <c r="K26" s="6">
        <v>9.7507303271275383</v>
      </c>
      <c r="L26" s="6">
        <v>11.14450725980015</v>
      </c>
      <c r="M26" s="8">
        <f t="shared" si="0"/>
        <v>-0.51126295802405608</v>
      </c>
      <c r="N26" s="7">
        <f t="shared" si="1"/>
        <v>-30.831469821339329</v>
      </c>
      <c r="O26" s="8">
        <f t="shared" si="2"/>
        <v>-0.63386091762030305</v>
      </c>
      <c r="P26" s="7">
        <f t="shared" si="3"/>
        <v>-45.393119897026104</v>
      </c>
      <c r="Q26" s="6">
        <f t="shared" si="4"/>
        <v>-0.133406181851177</v>
      </c>
      <c r="R26" s="7">
        <f t="shared" si="5"/>
        <v>-14.561650075686771</v>
      </c>
      <c r="S26" s="9" t="s">
        <v>83</v>
      </c>
    </row>
    <row r="27" spans="1:19" x14ac:dyDescent="0.3">
      <c r="A27" t="s">
        <v>96</v>
      </c>
      <c r="B27" t="s">
        <v>97</v>
      </c>
      <c r="C27" t="s">
        <v>98</v>
      </c>
      <c r="D27">
        <v>77</v>
      </c>
      <c r="E27">
        <v>7.12</v>
      </c>
      <c r="F27">
        <v>7</v>
      </c>
      <c r="G27">
        <v>3</v>
      </c>
      <c r="H27">
        <v>2</v>
      </c>
      <c r="I27">
        <v>2</v>
      </c>
      <c r="J27" s="6">
        <v>58.024328474019207</v>
      </c>
      <c r="K27" s="6">
        <v>143.79471693771569</v>
      </c>
      <c r="L27" s="6">
        <v>142.85575580365779</v>
      </c>
      <c r="M27" s="8">
        <f t="shared" si="0"/>
        <v>-0.84997318552086776</v>
      </c>
      <c r="N27" s="7">
        <f t="shared" si="1"/>
        <v>-8655.0489621684519</v>
      </c>
      <c r="O27" s="8">
        <f t="shared" si="2"/>
        <v>-0.8445976875674337</v>
      </c>
      <c r="P27" s="7">
        <f t="shared" si="3"/>
        <v>-8520.4721356867158</v>
      </c>
      <c r="Q27" s="6">
        <f t="shared" si="4"/>
        <v>6.5512617165998542E-3</v>
      </c>
      <c r="R27" s="12">
        <f t="shared" si="5"/>
        <v>134.57682648173736</v>
      </c>
      <c r="S27" s="9" t="s">
        <v>83</v>
      </c>
    </row>
    <row r="28" spans="1:19" x14ac:dyDescent="0.3">
      <c r="A28" t="s">
        <v>99</v>
      </c>
      <c r="B28" t="s">
        <v>100</v>
      </c>
      <c r="C28" t="s">
        <v>101</v>
      </c>
      <c r="D28">
        <v>163.19999999999999</v>
      </c>
      <c r="E28">
        <v>6.46</v>
      </c>
      <c r="F28">
        <v>7</v>
      </c>
      <c r="G28">
        <v>3</v>
      </c>
      <c r="H28">
        <v>2</v>
      </c>
      <c r="I28">
        <v>2</v>
      </c>
      <c r="J28" s="6">
        <v>166.39436428974818</v>
      </c>
      <c r="K28" s="6">
        <v>39.679283769151468</v>
      </c>
      <c r="L28" s="6">
        <v>33.692773606826698</v>
      </c>
      <c r="M28" s="11">
        <f t="shared" si="0"/>
        <v>1.2298038270703997</v>
      </c>
      <c r="N28" s="12">
        <f t="shared" si="1"/>
        <v>13056.319453478291</v>
      </c>
      <c r="O28" s="11">
        <f t="shared" si="2"/>
        <v>1.3264379917465257</v>
      </c>
      <c r="P28" s="12">
        <f t="shared" si="3"/>
        <v>13275.940737034274</v>
      </c>
      <c r="Q28" s="6">
        <f t="shared" si="4"/>
        <v>0.16318228972777146</v>
      </c>
      <c r="R28" s="12">
        <f t="shared" si="5"/>
        <v>219.62128355598466</v>
      </c>
      <c r="S28" s="9" t="s">
        <v>102</v>
      </c>
    </row>
    <row r="29" spans="1:19" x14ac:dyDescent="0.3">
      <c r="A29" t="s">
        <v>103</v>
      </c>
      <c r="B29" t="s">
        <v>104</v>
      </c>
      <c r="C29" t="s">
        <v>105</v>
      </c>
      <c r="D29">
        <v>39.4</v>
      </c>
      <c r="E29">
        <v>5.72</v>
      </c>
      <c r="F29">
        <v>7</v>
      </c>
      <c r="G29">
        <v>3</v>
      </c>
      <c r="H29">
        <v>2</v>
      </c>
      <c r="I29">
        <v>2</v>
      </c>
      <c r="J29" s="6">
        <v>8.4973946412389179</v>
      </c>
      <c r="K29" s="6">
        <v>2.9580811703504635</v>
      </c>
      <c r="L29" s="6">
        <v>5.0104705395282245</v>
      </c>
      <c r="M29" s="11">
        <f t="shared" si="0"/>
        <v>0.96710316742747449</v>
      </c>
      <c r="N29" s="12">
        <f t="shared" si="1"/>
        <v>31.727735739286953</v>
      </c>
      <c r="O29" s="11">
        <f t="shared" si="2"/>
        <v>0.51628056025839941</v>
      </c>
      <c r="P29" s="12">
        <f t="shared" si="3"/>
        <v>23.55045033073781</v>
      </c>
      <c r="Q29" s="8">
        <f t="shared" si="4"/>
        <v>-0.51512230676332182</v>
      </c>
      <c r="R29" s="7">
        <f t="shared" si="5"/>
        <v>-8.1772854085491442</v>
      </c>
      <c r="S29" s="9" t="s">
        <v>102</v>
      </c>
    </row>
    <row r="30" spans="1:19" x14ac:dyDescent="0.3">
      <c r="A30" t="s">
        <v>106</v>
      </c>
      <c r="B30" t="s">
        <v>107</v>
      </c>
      <c r="C30" t="s">
        <v>108</v>
      </c>
      <c r="D30">
        <v>36.1</v>
      </c>
      <c r="E30">
        <v>5.73</v>
      </c>
      <c r="F30">
        <v>7</v>
      </c>
      <c r="G30">
        <v>3</v>
      </c>
      <c r="H30">
        <v>2</v>
      </c>
      <c r="I30">
        <v>2</v>
      </c>
      <c r="J30" s="6">
        <v>12.652673942661579</v>
      </c>
      <c r="K30" s="6">
        <v>5.725269108520088</v>
      </c>
      <c r="L30" s="6">
        <v>3.5579011073907143</v>
      </c>
      <c r="M30" s="11">
        <f t="shared" si="0"/>
        <v>0.75388250087063713</v>
      </c>
      <c r="N30" s="12">
        <f t="shared" si="1"/>
        <v>63.655725767166452</v>
      </c>
      <c r="O30" s="11">
        <f t="shared" si="2"/>
        <v>1.1220789894484993</v>
      </c>
      <c r="P30" s="12">
        <f t="shared" si="3"/>
        <v>73.715748804667612</v>
      </c>
      <c r="Q30" s="11">
        <f t="shared" si="4"/>
        <v>0.46694565557241074</v>
      </c>
      <c r="R30" s="12">
        <f t="shared" si="5"/>
        <v>10.060023037501166</v>
      </c>
      <c r="S30" s="9" t="s">
        <v>102</v>
      </c>
    </row>
    <row r="31" spans="1:19" x14ac:dyDescent="0.3">
      <c r="A31" t="s">
        <v>109</v>
      </c>
      <c r="B31" t="s">
        <v>110</v>
      </c>
      <c r="C31" t="s">
        <v>111</v>
      </c>
      <c r="D31">
        <v>139</v>
      </c>
      <c r="E31">
        <v>6.61</v>
      </c>
      <c r="F31">
        <v>7</v>
      </c>
      <c r="G31">
        <v>3</v>
      </c>
      <c r="H31">
        <v>2</v>
      </c>
      <c r="I31">
        <v>2</v>
      </c>
      <c r="J31" s="6">
        <v>3.6201482393928437</v>
      </c>
      <c r="K31" s="6">
        <v>1.7114662058338812</v>
      </c>
      <c r="L31" s="6">
        <v>1.9203357014275788</v>
      </c>
      <c r="M31" s="11">
        <f t="shared" si="0"/>
        <v>0.71598651896810084</v>
      </c>
      <c r="N31" s="12">
        <f t="shared" si="1"/>
        <v>5.0881783507338421</v>
      </c>
      <c r="O31" s="11">
        <f t="shared" si="2"/>
        <v>0.61359713560095996</v>
      </c>
      <c r="P31" s="12">
        <f t="shared" si="3"/>
        <v>4.7088920345008773</v>
      </c>
      <c r="Q31" s="6">
        <f t="shared" si="4"/>
        <v>-0.11502251550453889</v>
      </c>
      <c r="R31" s="10">
        <f t="shared" si="5"/>
        <v>-0.37928631623296505</v>
      </c>
      <c r="S31" s="9" t="s">
        <v>102</v>
      </c>
    </row>
    <row r="32" spans="1:19" x14ac:dyDescent="0.3">
      <c r="A32" t="s">
        <v>112</v>
      </c>
      <c r="B32" t="s">
        <v>113</v>
      </c>
      <c r="C32" t="s">
        <v>114</v>
      </c>
      <c r="D32">
        <v>52.3</v>
      </c>
      <c r="E32">
        <v>5.63</v>
      </c>
      <c r="F32">
        <v>7</v>
      </c>
      <c r="G32">
        <v>3</v>
      </c>
      <c r="H32">
        <v>2</v>
      </c>
      <c r="I32">
        <v>2</v>
      </c>
      <c r="J32" s="6">
        <v>21.592712581670629</v>
      </c>
      <c r="K32" s="6">
        <v>9.9039936004748554</v>
      </c>
      <c r="L32" s="6">
        <v>8.7213557186743582</v>
      </c>
      <c r="M32" s="11">
        <f t="shared" si="0"/>
        <v>0.7422184982518425</v>
      </c>
      <c r="N32" s="12">
        <f t="shared" si="1"/>
        <v>184.07807369819508</v>
      </c>
      <c r="O32" s="11">
        <f t="shared" si="2"/>
        <v>0.84920022845299126</v>
      </c>
      <c r="P32" s="12">
        <f t="shared" si="3"/>
        <v>195.09159553149155</v>
      </c>
      <c r="Q32" s="6">
        <f t="shared" si="4"/>
        <v>0.1269922900811955</v>
      </c>
      <c r="R32" s="12">
        <f t="shared" si="5"/>
        <v>11.013521833296481</v>
      </c>
      <c r="S32" s="9" t="s">
        <v>102</v>
      </c>
    </row>
    <row r="33" spans="1:19" x14ac:dyDescent="0.3">
      <c r="A33" t="s">
        <v>115</v>
      </c>
      <c r="B33" t="s">
        <v>116</v>
      </c>
      <c r="C33" t="s">
        <v>117</v>
      </c>
      <c r="D33">
        <v>16</v>
      </c>
      <c r="E33">
        <v>8.0500000000000007</v>
      </c>
      <c r="F33">
        <v>5</v>
      </c>
      <c r="G33">
        <v>3</v>
      </c>
      <c r="H33">
        <v>0</v>
      </c>
      <c r="I33">
        <v>2</v>
      </c>
      <c r="J33" s="6">
        <v>24.975746382331085</v>
      </c>
      <c r="K33" s="6">
        <v>0</v>
      </c>
      <c r="L33" s="6">
        <v>6.3295707226933429</v>
      </c>
      <c r="M33" s="11">
        <f t="shared" si="0"/>
        <v>2</v>
      </c>
      <c r="N33" s="12">
        <f t="shared" si="1"/>
        <v>311.89395367726212</v>
      </c>
      <c r="O33" s="11">
        <f t="shared" si="2"/>
        <v>1.1912465602621272</v>
      </c>
      <c r="P33" s="12">
        <f t="shared" si="3"/>
        <v>291.86222091047375</v>
      </c>
      <c r="Q33" s="8">
        <f t="shared" si="4"/>
        <v>-2</v>
      </c>
      <c r="R33" s="7">
        <f t="shared" si="5"/>
        <v>-20.031732766788362</v>
      </c>
      <c r="S33" s="9" t="s">
        <v>102</v>
      </c>
    </row>
    <row r="34" spans="1:19" x14ac:dyDescent="0.3">
      <c r="A34" t="s">
        <v>118</v>
      </c>
      <c r="B34" t="s">
        <v>119</v>
      </c>
      <c r="C34" t="s">
        <v>120</v>
      </c>
      <c r="D34">
        <v>16.100000000000001</v>
      </c>
      <c r="E34">
        <v>7.2</v>
      </c>
      <c r="F34">
        <v>5</v>
      </c>
      <c r="G34">
        <v>3</v>
      </c>
      <c r="H34">
        <v>0</v>
      </c>
      <c r="I34">
        <v>2</v>
      </c>
      <c r="J34" s="6">
        <v>4.9874741311985993</v>
      </c>
      <c r="K34" s="6">
        <v>0</v>
      </c>
      <c r="L34" s="6">
        <v>2.6983637727101293</v>
      </c>
      <c r="M34" s="11">
        <f t="shared" si="0"/>
        <v>2</v>
      </c>
      <c r="N34" s="12">
        <f t="shared" si="1"/>
        <v>12.437449104687611</v>
      </c>
      <c r="O34" s="11">
        <f t="shared" si="2"/>
        <v>0.5956696946013692</v>
      </c>
      <c r="P34" s="12">
        <f t="shared" si="3"/>
        <v>8.7968655797503903</v>
      </c>
      <c r="Q34" s="8">
        <f t="shared" si="4"/>
        <v>-2</v>
      </c>
      <c r="R34" s="10">
        <f t="shared" si="5"/>
        <v>-3.6405835249372211</v>
      </c>
      <c r="S34" s="9" t="s">
        <v>102</v>
      </c>
    </row>
    <row r="35" spans="1:19" x14ac:dyDescent="0.3">
      <c r="A35" t="s">
        <v>121</v>
      </c>
      <c r="B35" t="s">
        <v>122</v>
      </c>
      <c r="C35" t="s">
        <v>123</v>
      </c>
      <c r="D35">
        <v>51.6</v>
      </c>
      <c r="E35">
        <v>7.02</v>
      </c>
      <c r="F35">
        <v>7</v>
      </c>
      <c r="G35">
        <v>3</v>
      </c>
      <c r="H35">
        <v>2</v>
      </c>
      <c r="I35">
        <v>2</v>
      </c>
      <c r="J35" s="6">
        <v>11.840096575003804</v>
      </c>
      <c r="K35" s="6">
        <v>5.3781154331095973</v>
      </c>
      <c r="L35" s="6">
        <v>7.2885782295745383</v>
      </c>
      <c r="M35" s="11">
        <f t="shared" si="0"/>
        <v>0.75059839417115481</v>
      </c>
      <c r="N35" s="12">
        <f t="shared" si="1"/>
        <v>55.631880646782584</v>
      </c>
      <c r="O35" s="11">
        <f t="shared" si="2"/>
        <v>0.47588433510719569</v>
      </c>
      <c r="P35" s="12">
        <f t="shared" si="3"/>
        <v>43.532257148394443</v>
      </c>
      <c r="Q35" s="6">
        <f t="shared" si="4"/>
        <v>-0.30165137759558075</v>
      </c>
      <c r="R35" s="7">
        <f t="shared" si="5"/>
        <v>-12.099623498388139</v>
      </c>
      <c r="S35" s="9" t="s">
        <v>102</v>
      </c>
    </row>
    <row r="36" spans="1:19" x14ac:dyDescent="0.3">
      <c r="A36" t="s">
        <v>124</v>
      </c>
      <c r="B36" t="s">
        <v>125</v>
      </c>
      <c r="C36" t="s">
        <v>126</v>
      </c>
      <c r="D36">
        <v>49.1</v>
      </c>
      <c r="E36">
        <v>6.87</v>
      </c>
      <c r="F36">
        <v>7</v>
      </c>
      <c r="G36">
        <v>3</v>
      </c>
      <c r="H36">
        <v>2</v>
      </c>
      <c r="I36">
        <v>2</v>
      </c>
      <c r="J36" s="6">
        <v>59.957704970933435</v>
      </c>
      <c r="K36" s="6">
        <v>15.747181409637564</v>
      </c>
      <c r="L36" s="6">
        <v>17.448637080044037</v>
      </c>
      <c r="M36" s="11">
        <f t="shared" si="0"/>
        <v>1.1679701449929689</v>
      </c>
      <c r="N36" s="12">
        <f t="shared" si="1"/>
        <v>1673.4763315167306</v>
      </c>
      <c r="O36" s="11">
        <f t="shared" si="2"/>
        <v>1.0983355307732852</v>
      </c>
      <c r="P36" s="12">
        <f t="shared" si="3"/>
        <v>1645.235724715204</v>
      </c>
      <c r="Q36" s="6">
        <f t="shared" si="4"/>
        <v>-0.10251024061571752</v>
      </c>
      <c r="R36" s="7">
        <f t="shared" si="5"/>
        <v>-28.240606801526393</v>
      </c>
      <c r="S36" s="9" t="s">
        <v>102</v>
      </c>
    </row>
    <row r="37" spans="1:19" s="1" customFormat="1" ht="14.4" x14ac:dyDescent="0.3">
      <c r="A37" s="1" t="s">
        <v>127</v>
      </c>
      <c r="B37" s="1" t="s">
        <v>128</v>
      </c>
      <c r="C37" s="1" t="s">
        <v>129</v>
      </c>
      <c r="D37" s="1">
        <v>13.9</v>
      </c>
      <c r="E37" s="1">
        <v>9.26</v>
      </c>
      <c r="F37" s="1">
        <v>3</v>
      </c>
      <c r="G37" s="1">
        <v>3</v>
      </c>
      <c r="H37" s="1">
        <v>0</v>
      </c>
      <c r="I37" s="1">
        <v>0</v>
      </c>
      <c r="J37" s="3">
        <v>3.1953650626697798</v>
      </c>
      <c r="K37" s="3">
        <v>0</v>
      </c>
      <c r="L37" s="3">
        <v>0</v>
      </c>
      <c r="M37" s="11">
        <f t="shared" si="0"/>
        <v>2</v>
      </c>
      <c r="N37" s="12">
        <f t="shared" si="1"/>
        <v>5.1051789418653231</v>
      </c>
      <c r="O37" s="11">
        <f t="shared" si="2"/>
        <v>2</v>
      </c>
      <c r="P37" s="12">
        <f t="shared" si="3"/>
        <v>5.1051789418653231</v>
      </c>
      <c r="Q37" s="3">
        <v>0</v>
      </c>
      <c r="R37" s="4">
        <f t="shared" si="5"/>
        <v>0</v>
      </c>
      <c r="S37" s="5" t="s">
        <v>130</v>
      </c>
    </row>
    <row r="38" spans="1:19" x14ac:dyDescent="0.3">
      <c r="A38" t="s">
        <v>131</v>
      </c>
      <c r="B38" t="s">
        <v>132</v>
      </c>
      <c r="C38" t="s">
        <v>133</v>
      </c>
      <c r="D38">
        <v>13.3</v>
      </c>
      <c r="E38">
        <v>4.6100000000000003</v>
      </c>
      <c r="F38">
        <v>7</v>
      </c>
      <c r="G38">
        <v>3</v>
      </c>
      <c r="H38">
        <v>2</v>
      </c>
      <c r="I38">
        <v>2</v>
      </c>
      <c r="J38" s="6">
        <v>3.4706473405293807</v>
      </c>
      <c r="K38" s="6">
        <v>0.92704131194108252</v>
      </c>
      <c r="L38" s="6">
        <v>1.5374706804191756</v>
      </c>
      <c r="M38" s="11">
        <f t="shared" si="0"/>
        <v>1.1567922286446506</v>
      </c>
      <c r="N38" s="12">
        <f t="shared" si="1"/>
        <v>5.5929936841391097</v>
      </c>
      <c r="O38" s="11">
        <f t="shared" si="2"/>
        <v>0.77201721366145215</v>
      </c>
      <c r="P38" s="12">
        <f t="shared" si="3"/>
        <v>4.8407884345875303</v>
      </c>
      <c r="Q38" s="8">
        <f t="shared" ref="Q38:Q54" si="6">(K38-L38)/(0.5*(K38+L38))</f>
        <v>-0.49537544988246224</v>
      </c>
      <c r="R38" s="10">
        <f t="shared" si="5"/>
        <v>-0.75220524955157952</v>
      </c>
      <c r="S38" s="9" t="s">
        <v>102</v>
      </c>
    </row>
    <row r="39" spans="1:19" x14ac:dyDescent="0.3">
      <c r="A39" t="s">
        <v>134</v>
      </c>
      <c r="B39" t="s">
        <v>135</v>
      </c>
      <c r="C39" t="s">
        <v>136</v>
      </c>
      <c r="D39">
        <v>62</v>
      </c>
      <c r="E39">
        <v>5.24</v>
      </c>
      <c r="F39">
        <v>5</v>
      </c>
      <c r="G39">
        <v>3</v>
      </c>
      <c r="H39">
        <v>0</v>
      </c>
      <c r="I39">
        <v>2</v>
      </c>
      <c r="J39" s="6">
        <v>23.508348778708779</v>
      </c>
      <c r="K39" s="6">
        <v>0</v>
      </c>
      <c r="L39" s="6">
        <v>2.4546945933480062</v>
      </c>
      <c r="M39" s="11">
        <f t="shared" si="0"/>
        <v>2</v>
      </c>
      <c r="N39" s="12">
        <f t="shared" si="1"/>
        <v>276.32123115070925</v>
      </c>
      <c r="O39" s="11">
        <f t="shared" si="2"/>
        <v>1.6218171254930898</v>
      </c>
      <c r="P39" s="12">
        <f t="shared" si="3"/>
        <v>273.3084683774033</v>
      </c>
      <c r="Q39" s="8">
        <f t="shared" si="6"/>
        <v>-2</v>
      </c>
      <c r="R39" s="10">
        <f t="shared" si="5"/>
        <v>-3.0127627733059668</v>
      </c>
      <c r="S39" s="9" t="s">
        <v>102</v>
      </c>
    </row>
    <row r="40" spans="1:19" x14ac:dyDescent="0.3">
      <c r="A40" t="s">
        <v>137</v>
      </c>
      <c r="B40" t="s">
        <v>138</v>
      </c>
      <c r="C40" t="s">
        <v>139</v>
      </c>
      <c r="D40">
        <v>23.5</v>
      </c>
      <c r="E40">
        <v>5.0199999999999996</v>
      </c>
      <c r="F40">
        <v>7</v>
      </c>
      <c r="G40">
        <v>3</v>
      </c>
      <c r="H40">
        <v>2</v>
      </c>
      <c r="I40">
        <v>2</v>
      </c>
      <c r="J40" s="6">
        <v>21.023660961299594</v>
      </c>
      <c r="K40" s="6">
        <v>4.4273602673006804</v>
      </c>
      <c r="L40" s="6">
        <v>10.159923950556223</v>
      </c>
      <c r="M40" s="11">
        <f t="shared" si="0"/>
        <v>1.3041756199039292</v>
      </c>
      <c r="N40" s="12">
        <f t="shared" si="1"/>
        <v>211.19640063959991</v>
      </c>
      <c r="O40" s="11">
        <f t="shared" si="2"/>
        <v>0.69675998070465861</v>
      </c>
      <c r="P40" s="12">
        <f t="shared" si="3"/>
        <v>169.3851327672933</v>
      </c>
      <c r="Q40" s="8">
        <f t="shared" si="6"/>
        <v>-0.78596722976550659</v>
      </c>
      <c r="R40" s="7">
        <f t="shared" si="5"/>
        <v>-41.811267872306615</v>
      </c>
      <c r="S40" s="9" t="s">
        <v>102</v>
      </c>
    </row>
    <row r="41" spans="1:19" x14ac:dyDescent="0.3">
      <c r="A41" t="s">
        <v>140</v>
      </c>
      <c r="B41" t="s">
        <v>141</v>
      </c>
      <c r="C41" t="s">
        <v>142</v>
      </c>
      <c r="D41">
        <v>23.6</v>
      </c>
      <c r="E41">
        <v>5.1100000000000003</v>
      </c>
      <c r="F41">
        <v>7</v>
      </c>
      <c r="G41">
        <v>3</v>
      </c>
      <c r="H41">
        <v>2</v>
      </c>
      <c r="I41">
        <v>2</v>
      </c>
      <c r="J41" s="6">
        <v>16.405221366052988</v>
      </c>
      <c r="K41" s="6">
        <v>4.0053188646665463</v>
      </c>
      <c r="L41" s="6">
        <v>5.8611018298266959</v>
      </c>
      <c r="M41" s="11">
        <f t="shared" si="0"/>
        <v>1.2150489268014155</v>
      </c>
      <c r="N41" s="12">
        <f t="shared" si="1"/>
        <v>126.54435443077388</v>
      </c>
      <c r="O41" s="11">
        <f t="shared" si="2"/>
        <v>0.94709121424927922</v>
      </c>
      <c r="P41" s="12">
        <f t="shared" si="3"/>
        <v>117.38938670480182</v>
      </c>
      <c r="Q41" s="6">
        <f t="shared" si="6"/>
        <v>-0.37618160072901008</v>
      </c>
      <c r="R41" s="7">
        <f t="shared" si="5"/>
        <v>-9.1549677259720674</v>
      </c>
      <c r="S41" s="9" t="s">
        <v>102</v>
      </c>
    </row>
    <row r="42" spans="1:19" x14ac:dyDescent="0.3">
      <c r="A42" t="s">
        <v>143</v>
      </c>
      <c r="B42" t="s">
        <v>144</v>
      </c>
      <c r="C42" t="s">
        <v>145</v>
      </c>
      <c r="D42">
        <v>45.3</v>
      </c>
      <c r="E42">
        <v>5.38</v>
      </c>
      <c r="F42">
        <v>7</v>
      </c>
      <c r="G42">
        <v>3</v>
      </c>
      <c r="H42">
        <v>2</v>
      </c>
      <c r="I42">
        <v>2</v>
      </c>
      <c r="J42" s="6">
        <v>13.394484799442054</v>
      </c>
      <c r="K42" s="6">
        <v>6.828719377255454</v>
      </c>
      <c r="L42" s="6">
        <v>14.52003056789607</v>
      </c>
      <c r="M42" s="11">
        <f t="shared" si="0"/>
        <v>0.64932988509823808</v>
      </c>
      <c r="N42" s="12">
        <f t="shared" si="1"/>
        <v>66.390407354590067</v>
      </c>
      <c r="O42" s="6">
        <f t="shared" si="2"/>
        <v>-8.0642329171222549E-2</v>
      </c>
      <c r="P42" s="7">
        <f t="shared" si="3"/>
        <v>-15.709532325076012</v>
      </c>
      <c r="Q42" s="8">
        <f t="shared" si="6"/>
        <v>-0.72053972344056383</v>
      </c>
      <c r="R42" s="7">
        <f t="shared" si="5"/>
        <v>-82.099939679666079</v>
      </c>
      <c r="S42" s="9" t="s">
        <v>146</v>
      </c>
    </row>
    <row r="43" spans="1:19" x14ac:dyDescent="0.3">
      <c r="A43" t="s">
        <v>147</v>
      </c>
      <c r="B43" t="s">
        <v>148</v>
      </c>
      <c r="C43" t="s">
        <v>149</v>
      </c>
      <c r="D43">
        <v>71.900000000000006</v>
      </c>
      <c r="E43">
        <v>6.81</v>
      </c>
      <c r="F43">
        <v>7</v>
      </c>
      <c r="G43">
        <v>3</v>
      </c>
      <c r="H43">
        <v>2</v>
      </c>
      <c r="I43">
        <v>2</v>
      </c>
      <c r="J43" s="6">
        <v>3.2501351890659187</v>
      </c>
      <c r="K43" s="6">
        <v>1.3581000145123823</v>
      </c>
      <c r="L43" s="6">
        <v>3.3472443775121214</v>
      </c>
      <c r="M43" s="11">
        <f t="shared" si="0"/>
        <v>0.82115390858711745</v>
      </c>
      <c r="N43" s="10">
        <f t="shared" si="1"/>
        <v>4.3594715488930111</v>
      </c>
      <c r="O43" s="6">
        <f t="shared" si="2"/>
        <v>-2.9438715012897708E-2</v>
      </c>
      <c r="P43" s="10">
        <f t="shared" si="3"/>
        <v>-0.32033308779097713</v>
      </c>
      <c r="Q43" s="8">
        <f t="shared" si="6"/>
        <v>-0.84548300709776414</v>
      </c>
      <c r="R43" s="7">
        <f t="shared" si="5"/>
        <v>-4.6798046366839881</v>
      </c>
      <c r="S43" s="9" t="s">
        <v>146</v>
      </c>
    </row>
    <row r="44" spans="1:19" x14ac:dyDescent="0.3">
      <c r="A44" t="s">
        <v>150</v>
      </c>
      <c r="B44" t="s">
        <v>151</v>
      </c>
      <c r="C44" t="s">
        <v>152</v>
      </c>
      <c r="D44">
        <v>15.9</v>
      </c>
      <c r="E44">
        <v>5.76</v>
      </c>
      <c r="F44">
        <v>7</v>
      </c>
      <c r="G44">
        <v>3</v>
      </c>
      <c r="H44">
        <v>2</v>
      </c>
      <c r="I44">
        <v>2</v>
      </c>
      <c r="J44" s="6">
        <v>11.163690913704519</v>
      </c>
      <c r="K44" s="6">
        <v>0.75313733123871818</v>
      </c>
      <c r="L44" s="6">
        <v>8.5481542005593347</v>
      </c>
      <c r="M44" s="11">
        <f t="shared" si="0"/>
        <v>1.7472020857367636</v>
      </c>
      <c r="N44" s="12">
        <f t="shared" si="1"/>
        <v>62.03038948851173</v>
      </c>
      <c r="O44" s="6">
        <f t="shared" si="2"/>
        <v>0.26537715753991331</v>
      </c>
      <c r="P44" s="12">
        <f t="shared" si="3"/>
        <v>25.778527290094317</v>
      </c>
      <c r="Q44" s="8">
        <f t="shared" si="6"/>
        <v>-1.6761149443971346</v>
      </c>
      <c r="R44" s="7">
        <f t="shared" si="5"/>
        <v>-36.251862198417413</v>
      </c>
      <c r="S44" s="9" t="s">
        <v>146</v>
      </c>
    </row>
    <row r="45" spans="1:19" x14ac:dyDescent="0.3">
      <c r="A45" t="s">
        <v>153</v>
      </c>
      <c r="B45" t="s">
        <v>154</v>
      </c>
      <c r="C45" t="s">
        <v>155</v>
      </c>
      <c r="D45">
        <v>14.9</v>
      </c>
      <c r="E45">
        <v>8.27</v>
      </c>
      <c r="F45">
        <v>7</v>
      </c>
      <c r="G45">
        <v>3</v>
      </c>
      <c r="H45">
        <v>2</v>
      </c>
      <c r="I45">
        <v>2</v>
      </c>
      <c r="J45" s="6">
        <v>8.8931124925922287</v>
      </c>
      <c r="K45" s="6">
        <v>7.2143484005986638</v>
      </c>
      <c r="L45" s="6">
        <v>2.8232036605839719</v>
      </c>
      <c r="M45" s="6">
        <f t="shared" si="0"/>
        <v>0.20844552758817858</v>
      </c>
      <c r="N45" s="12">
        <f t="shared" si="1"/>
        <v>13.520313480339732</v>
      </c>
      <c r="O45" s="11">
        <f t="shared" si="2"/>
        <v>1.0361463027545141</v>
      </c>
      <c r="P45" s="12">
        <f t="shared" si="3"/>
        <v>35.558485448382612</v>
      </c>
      <c r="Q45" s="11">
        <f t="shared" si="6"/>
        <v>0.87494335536174983</v>
      </c>
      <c r="R45" s="12">
        <f t="shared" si="5"/>
        <v>22.038171968042878</v>
      </c>
      <c r="S45" s="9" t="s">
        <v>156</v>
      </c>
    </row>
    <row r="46" spans="1:19" x14ac:dyDescent="0.3">
      <c r="A46" t="s">
        <v>157</v>
      </c>
      <c r="B46" t="s">
        <v>158</v>
      </c>
      <c r="C46" t="s">
        <v>159</v>
      </c>
      <c r="D46">
        <v>20</v>
      </c>
      <c r="E46">
        <v>6.64</v>
      </c>
      <c r="F46">
        <v>7</v>
      </c>
      <c r="G46">
        <v>3</v>
      </c>
      <c r="H46">
        <v>2</v>
      </c>
      <c r="I46">
        <v>2</v>
      </c>
      <c r="J46" s="6">
        <v>3.9620847245527635</v>
      </c>
      <c r="K46" s="6">
        <v>5.6971346483284373</v>
      </c>
      <c r="L46" s="6">
        <v>2.4095190145120116</v>
      </c>
      <c r="M46" s="6">
        <f t="shared" si="0"/>
        <v>-0.35925261800077213</v>
      </c>
      <c r="N46" s="7">
        <f t="shared" si="1"/>
        <v>-8.3796139183250187</v>
      </c>
      <c r="O46" s="11">
        <f t="shared" si="2"/>
        <v>0.48733906677901401</v>
      </c>
      <c r="P46" s="12">
        <f t="shared" si="3"/>
        <v>4.9461667416197059</v>
      </c>
      <c r="Q46" s="11">
        <f t="shared" si="6"/>
        <v>0.8110906844056528</v>
      </c>
      <c r="R46" s="12">
        <f t="shared" si="5"/>
        <v>13.325780659944726</v>
      </c>
      <c r="S46" s="9" t="s">
        <v>156</v>
      </c>
    </row>
    <row r="47" spans="1:19" x14ac:dyDescent="0.3">
      <c r="A47" t="s">
        <v>160</v>
      </c>
      <c r="B47" t="s">
        <v>161</v>
      </c>
      <c r="C47" t="s">
        <v>162</v>
      </c>
      <c r="D47">
        <v>187</v>
      </c>
      <c r="E47">
        <v>6.4</v>
      </c>
      <c r="F47">
        <v>7</v>
      </c>
      <c r="G47">
        <v>3</v>
      </c>
      <c r="H47">
        <v>2</v>
      </c>
      <c r="I47">
        <v>2</v>
      </c>
      <c r="J47" s="6">
        <v>78.320756019732997</v>
      </c>
      <c r="K47" s="6">
        <v>109.42435821433737</v>
      </c>
      <c r="L47" s="6">
        <v>50.099346886068062</v>
      </c>
      <c r="M47" s="6">
        <f t="shared" si="0"/>
        <v>-0.33133860576340862</v>
      </c>
      <c r="N47" s="7">
        <f t="shared" si="1"/>
        <v>-2919.7746735585406</v>
      </c>
      <c r="O47" s="11">
        <f t="shared" si="2"/>
        <v>0.43951699920947662</v>
      </c>
      <c r="P47" s="12">
        <f t="shared" si="3"/>
        <v>1812.0981325459825</v>
      </c>
      <c r="Q47" s="11">
        <f t="shared" si="6"/>
        <v>0.743776748301197</v>
      </c>
      <c r="R47" s="12">
        <f t="shared" si="5"/>
        <v>4731.8728061045231</v>
      </c>
      <c r="S47" s="9" t="s">
        <v>156</v>
      </c>
    </row>
    <row r="48" spans="1:19" x14ac:dyDescent="0.3">
      <c r="A48" t="s">
        <v>163</v>
      </c>
      <c r="B48" t="s">
        <v>164</v>
      </c>
      <c r="C48" t="s">
        <v>165</v>
      </c>
      <c r="D48">
        <v>94.9</v>
      </c>
      <c r="E48">
        <v>6.01</v>
      </c>
      <c r="F48">
        <v>7</v>
      </c>
      <c r="G48">
        <v>3</v>
      </c>
      <c r="H48">
        <v>2</v>
      </c>
      <c r="I48">
        <v>2</v>
      </c>
      <c r="J48" s="6">
        <v>12.2467536268417</v>
      </c>
      <c r="K48" s="6">
        <v>10.608221007025936</v>
      </c>
      <c r="L48" s="6">
        <v>6.955757053004084</v>
      </c>
      <c r="M48" s="6">
        <f t="shared" si="0"/>
        <v>0.14338520572127048</v>
      </c>
      <c r="N48" s="12">
        <f t="shared" si="1"/>
        <v>18.724310731326991</v>
      </c>
      <c r="O48" s="11">
        <f t="shared" si="2"/>
        <v>0.55107341556027278</v>
      </c>
      <c r="P48" s="12">
        <f t="shared" si="3"/>
        <v>50.800209108072139</v>
      </c>
      <c r="Q48" s="11">
        <f t="shared" si="6"/>
        <v>0.41590395314073958</v>
      </c>
      <c r="R48" s="12">
        <f t="shared" si="5"/>
        <v>32.075898376745151</v>
      </c>
      <c r="S48" s="9" t="s">
        <v>156</v>
      </c>
    </row>
    <row r="49" spans="1:19" x14ac:dyDescent="0.3">
      <c r="A49" t="s">
        <v>166</v>
      </c>
      <c r="B49" t="s">
        <v>167</v>
      </c>
      <c r="C49" t="s">
        <v>168</v>
      </c>
      <c r="D49">
        <v>42.8</v>
      </c>
      <c r="E49">
        <v>5.64</v>
      </c>
      <c r="F49">
        <v>7</v>
      </c>
      <c r="G49">
        <v>3</v>
      </c>
      <c r="H49">
        <v>2</v>
      </c>
      <c r="I49">
        <v>2</v>
      </c>
      <c r="J49" s="6">
        <v>7.2978202832645982</v>
      </c>
      <c r="K49" s="6">
        <v>7.4433686622759483</v>
      </c>
      <c r="L49" s="6">
        <v>3.537399657319436</v>
      </c>
      <c r="M49" s="6">
        <f t="shared" si="0"/>
        <v>-1.974716958707471E-2</v>
      </c>
      <c r="N49" s="10">
        <f t="shared" si="1"/>
        <v>-1.0727780778617297</v>
      </c>
      <c r="O49" s="11">
        <f t="shared" si="2"/>
        <v>0.69411062194690809</v>
      </c>
      <c r="P49" s="12">
        <f t="shared" si="3"/>
        <v>20.37249227561226</v>
      </c>
      <c r="Q49" s="11">
        <f t="shared" si="6"/>
        <v>0.7114199828779264</v>
      </c>
      <c r="R49" s="12">
        <f t="shared" si="5"/>
        <v>21.445270353473987</v>
      </c>
      <c r="S49" s="9" t="s">
        <v>156</v>
      </c>
    </row>
    <row r="50" spans="1:19" x14ac:dyDescent="0.3">
      <c r="A50" t="s">
        <v>169</v>
      </c>
      <c r="B50" t="s">
        <v>170</v>
      </c>
      <c r="C50" t="s">
        <v>171</v>
      </c>
      <c r="D50">
        <v>11.8</v>
      </c>
      <c r="E50">
        <v>6.52</v>
      </c>
      <c r="F50">
        <v>7</v>
      </c>
      <c r="G50">
        <v>3</v>
      </c>
      <c r="H50">
        <v>2</v>
      </c>
      <c r="I50">
        <v>2</v>
      </c>
      <c r="J50" s="6">
        <v>86.622165300704282</v>
      </c>
      <c r="K50" s="6">
        <v>124.99699906966175</v>
      </c>
      <c r="L50" s="6">
        <v>31.567217164785781</v>
      </c>
      <c r="M50" s="6">
        <f t="shared" si="0"/>
        <v>-0.36267824686988764</v>
      </c>
      <c r="N50" s="7">
        <f t="shared" si="1"/>
        <v>-4060.4251275192423</v>
      </c>
      <c r="O50" s="11">
        <f t="shared" si="2"/>
        <v>0.9316394922698561</v>
      </c>
      <c r="P50" s="12">
        <f t="shared" si="3"/>
        <v>3253.4551609268956</v>
      </c>
      <c r="Q50" s="11">
        <f t="shared" si="6"/>
        <v>1.1935010968913773</v>
      </c>
      <c r="R50" s="12">
        <f t="shared" si="5"/>
        <v>7313.8802884461375</v>
      </c>
      <c r="S50" s="9" t="s">
        <v>156</v>
      </c>
    </row>
    <row r="51" spans="1:19" x14ac:dyDescent="0.3">
      <c r="A51" t="s">
        <v>172</v>
      </c>
      <c r="B51" t="s">
        <v>173</v>
      </c>
      <c r="C51" t="s">
        <v>174</v>
      </c>
      <c r="D51">
        <v>21</v>
      </c>
      <c r="E51">
        <v>7.8</v>
      </c>
      <c r="F51">
        <v>7</v>
      </c>
      <c r="G51">
        <v>3</v>
      </c>
      <c r="H51">
        <v>2</v>
      </c>
      <c r="I51">
        <v>2</v>
      </c>
      <c r="J51" s="6">
        <v>4.5973624878027204</v>
      </c>
      <c r="K51" s="6">
        <v>3.2328083299341674</v>
      </c>
      <c r="L51" s="6">
        <v>0.42513826839083924</v>
      </c>
      <c r="M51" s="6">
        <f t="shared" si="0"/>
        <v>0.3485375197122309</v>
      </c>
      <c r="N51" s="12">
        <f t="shared" si="1"/>
        <v>5.3423460730819388</v>
      </c>
      <c r="O51" s="11">
        <f t="shared" si="2"/>
        <v>1.6614130776453746</v>
      </c>
      <c r="P51" s="12">
        <f t="shared" si="3"/>
        <v>10.477499648502629</v>
      </c>
      <c r="Q51" s="11">
        <f t="shared" si="6"/>
        <v>1.5351071898255568</v>
      </c>
      <c r="R51" s="12">
        <f t="shared" si="5"/>
        <v>5.1351535754206896</v>
      </c>
      <c r="S51" s="9" t="s">
        <v>156</v>
      </c>
    </row>
    <row r="52" spans="1:19" x14ac:dyDescent="0.3">
      <c r="A52" t="s">
        <v>175</v>
      </c>
      <c r="B52" t="s">
        <v>176</v>
      </c>
      <c r="C52" t="s">
        <v>177</v>
      </c>
      <c r="D52">
        <v>43.8</v>
      </c>
      <c r="E52">
        <v>6.52</v>
      </c>
      <c r="F52">
        <v>7</v>
      </c>
      <c r="G52">
        <v>3</v>
      </c>
      <c r="H52">
        <v>2</v>
      </c>
      <c r="I52">
        <v>2</v>
      </c>
      <c r="J52" s="6">
        <v>55.915662099726468</v>
      </c>
      <c r="K52" s="6">
        <v>33.428778970391178</v>
      </c>
      <c r="L52" s="6">
        <v>40.62407653788064</v>
      </c>
      <c r="M52" s="11">
        <f t="shared" si="0"/>
        <v>0.50337509217137644</v>
      </c>
      <c r="N52" s="12">
        <f t="shared" si="1"/>
        <v>1004.5390022997598</v>
      </c>
      <c r="O52" s="6">
        <f t="shared" si="2"/>
        <v>0.31679359769654447</v>
      </c>
      <c r="P52" s="12">
        <f t="shared" si="3"/>
        <v>738.12283674760135</v>
      </c>
      <c r="Q52" s="6">
        <f t="shared" si="6"/>
        <v>-0.19432869990234841</v>
      </c>
      <c r="R52" s="7">
        <f t="shared" si="5"/>
        <v>-266.41616555215842</v>
      </c>
    </row>
    <row r="53" spans="1:19" x14ac:dyDescent="0.3">
      <c r="A53" t="s">
        <v>178</v>
      </c>
      <c r="B53" t="s">
        <v>179</v>
      </c>
      <c r="C53" t="s">
        <v>180</v>
      </c>
      <c r="D53">
        <v>11.2</v>
      </c>
      <c r="E53">
        <v>7.97</v>
      </c>
      <c r="F53">
        <v>7</v>
      </c>
      <c r="G53">
        <v>3</v>
      </c>
      <c r="H53">
        <v>2</v>
      </c>
      <c r="I53">
        <v>2</v>
      </c>
      <c r="J53" s="6">
        <v>5.9364916584872391</v>
      </c>
      <c r="K53" s="6">
        <v>3.9856684424945561</v>
      </c>
      <c r="L53" s="6">
        <v>3.3000889444026607</v>
      </c>
      <c r="M53" s="6">
        <f t="shared" si="0"/>
        <v>0.39322550657082211</v>
      </c>
      <c r="N53" s="12">
        <f t="shared" si="1"/>
        <v>9.6781901388957952</v>
      </c>
      <c r="O53" s="11">
        <f t="shared" si="2"/>
        <v>0.57086119364556032</v>
      </c>
      <c r="P53" s="12">
        <f t="shared" si="3"/>
        <v>12.175673085159952</v>
      </c>
      <c r="Q53" s="6">
        <f t="shared" si="6"/>
        <v>0.18819718024782128</v>
      </c>
      <c r="R53" s="10">
        <f t="shared" si="5"/>
        <v>2.4974829462641566</v>
      </c>
    </row>
    <row r="54" spans="1:19" x14ac:dyDescent="0.3">
      <c r="A54" t="s">
        <v>181</v>
      </c>
      <c r="B54" t="s">
        <v>182</v>
      </c>
      <c r="C54" t="s">
        <v>183</v>
      </c>
      <c r="D54">
        <v>11.8</v>
      </c>
      <c r="E54">
        <v>5.34</v>
      </c>
      <c r="F54">
        <v>7</v>
      </c>
      <c r="G54">
        <v>3</v>
      </c>
      <c r="H54">
        <v>2</v>
      </c>
      <c r="I54">
        <v>2</v>
      </c>
      <c r="J54" s="6">
        <v>3.2358503542581527</v>
      </c>
      <c r="K54" s="6">
        <v>5.6248229969546566</v>
      </c>
      <c r="L54" s="6">
        <v>4.2097481937544234</v>
      </c>
      <c r="M54" s="8">
        <f t="shared" si="0"/>
        <v>-0.53923049592376904</v>
      </c>
      <c r="N54" s="7">
        <f t="shared" si="1"/>
        <v>-10.583953115958677</v>
      </c>
      <c r="O54" s="6">
        <f t="shared" si="2"/>
        <v>-0.26160363957743316</v>
      </c>
      <c r="P54" s="10">
        <f t="shared" si="3"/>
        <v>-3.625626169833009</v>
      </c>
      <c r="Q54" s="6">
        <f t="shared" si="6"/>
        <v>0.28777559809360737</v>
      </c>
      <c r="R54" s="12">
        <f t="shared" si="5"/>
        <v>6.958326946125668</v>
      </c>
    </row>
    <row r="55" spans="1:19" x14ac:dyDescent="0.3">
      <c r="J55" s="6"/>
      <c r="K55" s="6"/>
      <c r="L55" s="6"/>
      <c r="M55" s="8"/>
      <c r="N55" s="13"/>
      <c r="P55" s="13"/>
      <c r="R55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Raffaello Viganò</cp:lastModifiedBy>
  <dcterms:created xsi:type="dcterms:W3CDTF">2023-04-14T08:43:12Z</dcterms:created>
  <dcterms:modified xsi:type="dcterms:W3CDTF">2023-04-19T12:54:18Z</dcterms:modified>
</cp:coreProperties>
</file>