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Yi_zu\Documents\研究生\Articles\Original Article\Jiang MY-DHODH Manuscript\Cancers\Supplementary materials\"/>
    </mc:Choice>
  </mc:AlternateContent>
  <xr:revisionPtr revIDLastSave="0" documentId="13_ncr:1_{D92CC08C-4FE6-4811-AFD6-13BD6EAEE966}" xr6:coauthVersionLast="47" xr6:coauthVersionMax="47" xr10:uidLastSave="{00000000-0000-0000-0000-000000000000}"/>
  <bookViews>
    <workbookView xWindow="-28920" yWindow="-1380" windowWidth="29040" windowHeight="15840" xr2:uid="{00000000-000D-0000-FFFF-FFFF00000000}"/>
  </bookViews>
  <sheets>
    <sheet name="Figure 1B" sheetId="4" r:id="rId1"/>
    <sheet name="Figure 5A-CaSki" sheetId="3" r:id="rId2"/>
    <sheet name="Figure 5A-HeLa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3" l="1"/>
  <c r="I14" i="3"/>
  <c r="K13" i="3"/>
  <c r="J12" i="3"/>
  <c r="I2" i="3" l="1"/>
  <c r="L2" i="3" s="1"/>
  <c r="O2" i="3" s="1"/>
  <c r="I12" i="3"/>
  <c r="L12" i="3" s="1"/>
  <c r="O12" i="3" s="1"/>
  <c r="E6" i="4"/>
  <c r="G6" i="4" s="1"/>
  <c r="H6" i="4" s="1"/>
  <c r="E3" i="4"/>
  <c r="E2" i="4"/>
  <c r="G3" i="4" s="1"/>
  <c r="H3" i="4" s="1"/>
  <c r="L7" i="2"/>
  <c r="O7" i="2" s="1"/>
  <c r="J2" i="2"/>
  <c r="M2" i="2" s="1"/>
  <c r="P2" i="2" s="1"/>
  <c r="I2" i="2"/>
  <c r="L2" i="2" s="1"/>
  <c r="O2" i="2" s="1"/>
  <c r="I12" i="2"/>
  <c r="L12" i="2" s="1"/>
  <c r="O12" i="2" s="1"/>
  <c r="E25" i="4"/>
  <c r="E24" i="4"/>
  <c r="E23" i="4"/>
  <c r="G23" i="4" s="1"/>
  <c r="H23" i="4" s="1"/>
  <c r="E21" i="4"/>
  <c r="G21" i="4" s="1"/>
  <c r="H21" i="4" s="1"/>
  <c r="E20" i="4"/>
  <c r="E19" i="4"/>
  <c r="G19" i="4" s="1"/>
  <c r="H19" i="4" s="1"/>
  <c r="E17" i="4"/>
  <c r="E16" i="4"/>
  <c r="G16" i="4" s="1"/>
  <c r="H16" i="4" s="1"/>
  <c r="E15" i="4"/>
  <c r="G15" i="4" s="1"/>
  <c r="H15" i="4" s="1"/>
  <c r="E12" i="4"/>
  <c r="E11" i="4"/>
  <c r="E10" i="4"/>
  <c r="G10" i="4" s="1"/>
  <c r="H10" i="4" s="1"/>
  <c r="E8" i="4"/>
  <c r="E7" i="4"/>
  <c r="E4" i="4"/>
  <c r="I13" i="3"/>
  <c r="J13" i="3"/>
  <c r="K14" i="3"/>
  <c r="J14" i="3"/>
  <c r="M14" i="3" s="1"/>
  <c r="P14" i="3" s="1"/>
  <c r="I15" i="3"/>
  <c r="L15" i="3" s="1"/>
  <c r="O15" i="3" s="1"/>
  <c r="K15" i="3"/>
  <c r="J15" i="3"/>
  <c r="M12" i="3"/>
  <c r="P12" i="3" s="1"/>
  <c r="K12" i="3"/>
  <c r="N12" i="3" s="1"/>
  <c r="Q12" i="3" s="1"/>
  <c r="I8" i="3"/>
  <c r="K8" i="3"/>
  <c r="J8" i="3"/>
  <c r="I9" i="3"/>
  <c r="K9" i="3"/>
  <c r="J9" i="3"/>
  <c r="I10" i="3"/>
  <c r="K10" i="3"/>
  <c r="J10" i="3"/>
  <c r="J7" i="3"/>
  <c r="K7" i="3"/>
  <c r="N7" i="3" s="1"/>
  <c r="Q7" i="3" s="1"/>
  <c r="I7" i="3"/>
  <c r="L7" i="3" s="1"/>
  <c r="O7" i="3" s="1"/>
  <c r="I3" i="3"/>
  <c r="J3" i="3"/>
  <c r="I4" i="3"/>
  <c r="K4" i="3"/>
  <c r="J4" i="3"/>
  <c r="I5" i="3"/>
  <c r="K5" i="3"/>
  <c r="J5" i="3"/>
  <c r="J2" i="3"/>
  <c r="M2" i="3" s="1"/>
  <c r="P2" i="3" s="1"/>
  <c r="K2" i="3"/>
  <c r="N2" i="3" s="1"/>
  <c r="Q2" i="3" s="1"/>
  <c r="K5" i="2"/>
  <c r="J5" i="2"/>
  <c r="I5" i="2"/>
  <c r="J10" i="2"/>
  <c r="I8" i="2"/>
  <c r="L8" i="2" s="1"/>
  <c r="O8" i="2" s="1"/>
  <c r="J8" i="2"/>
  <c r="K8" i="2"/>
  <c r="I9" i="2"/>
  <c r="J9" i="2"/>
  <c r="M9" i="2" s="1"/>
  <c r="P9" i="2" s="1"/>
  <c r="K9" i="2"/>
  <c r="I10" i="2"/>
  <c r="L10" i="2" s="1"/>
  <c r="O10" i="2" s="1"/>
  <c r="K10" i="2"/>
  <c r="I13" i="2"/>
  <c r="J13" i="2"/>
  <c r="M13" i="2" s="1"/>
  <c r="P13" i="2" s="1"/>
  <c r="K13" i="2"/>
  <c r="I14" i="2"/>
  <c r="J14" i="2"/>
  <c r="K14" i="2"/>
  <c r="I15" i="2"/>
  <c r="J15" i="2"/>
  <c r="K15" i="2"/>
  <c r="K7" i="2"/>
  <c r="J7" i="2"/>
  <c r="M7" i="2" s="1"/>
  <c r="P7" i="2" s="1"/>
  <c r="I7" i="2"/>
  <c r="K12" i="2"/>
  <c r="N12" i="2" s="1"/>
  <c r="Q12" i="2" s="1"/>
  <c r="J12" i="2"/>
  <c r="M12" i="2" s="1"/>
  <c r="P12" i="2" s="1"/>
  <c r="K3" i="2"/>
  <c r="K4" i="2"/>
  <c r="K2" i="2"/>
  <c r="N2" i="2" s="1"/>
  <c r="Q2" i="2" s="1"/>
  <c r="J3" i="2"/>
  <c r="M3" i="2" s="1"/>
  <c r="P3" i="2" s="1"/>
  <c r="J4" i="2"/>
  <c r="M4" i="2" s="1"/>
  <c r="P4" i="2" s="1"/>
  <c r="I3" i="2"/>
  <c r="I4" i="2"/>
  <c r="L5" i="3" l="1"/>
  <c r="O5" i="3" s="1"/>
  <c r="N8" i="3"/>
  <c r="Q8" i="3" s="1"/>
  <c r="L14" i="3"/>
  <c r="O14" i="3" s="1"/>
  <c r="N9" i="2"/>
  <c r="Q9" i="2" s="1"/>
  <c r="L8" i="3"/>
  <c r="O8" i="3" s="1"/>
  <c r="L4" i="3"/>
  <c r="O4" i="3" s="1"/>
  <c r="L10" i="3"/>
  <c r="O10" i="3" s="1"/>
  <c r="L13" i="3"/>
  <c r="O13" i="3" s="1"/>
  <c r="N3" i="2"/>
  <c r="Q3" i="2" s="1"/>
  <c r="N13" i="2"/>
  <c r="Q13" i="2" s="1"/>
  <c r="N8" i="2"/>
  <c r="Q8" i="2" s="1"/>
  <c r="L3" i="3"/>
  <c r="O3" i="3" s="1"/>
  <c r="M3" i="3"/>
  <c r="P3" i="3" s="1"/>
  <c r="N3" i="3"/>
  <c r="N4" i="3"/>
  <c r="Q4" i="3" s="1"/>
  <c r="M5" i="3"/>
  <c r="P5" i="3" s="1"/>
  <c r="Q3" i="3"/>
  <c r="M4" i="3"/>
  <c r="P4" i="3" s="1"/>
  <c r="N15" i="3"/>
  <c r="Q15" i="3" s="1"/>
  <c r="M13" i="3"/>
  <c r="P13" i="3" s="1"/>
  <c r="N14" i="3"/>
  <c r="Q14" i="3" s="1"/>
  <c r="N5" i="3"/>
  <c r="Q5" i="3" s="1"/>
  <c r="L9" i="3"/>
  <c r="O9" i="3" s="1"/>
  <c r="N13" i="3"/>
  <c r="Q13" i="3" s="1"/>
  <c r="M8" i="3"/>
  <c r="P8" i="3" s="1"/>
  <c r="M10" i="3"/>
  <c r="P10" i="3" s="1"/>
  <c r="N10" i="3"/>
  <c r="Q10" i="3" s="1"/>
  <c r="M9" i="3"/>
  <c r="P9" i="3" s="1"/>
  <c r="M15" i="3"/>
  <c r="P15" i="3" s="1"/>
  <c r="N9" i="3"/>
  <c r="Q9" i="3" s="1"/>
  <c r="N4" i="2"/>
  <c r="Q4" i="2" s="1"/>
  <c r="N10" i="2"/>
  <c r="Q10" i="2" s="1"/>
  <c r="M15" i="2"/>
  <c r="P15" i="2" s="1"/>
  <c r="N14" i="2"/>
  <c r="Q14" i="2" s="1"/>
  <c r="N5" i="2"/>
  <c r="Q5" i="2" s="1"/>
  <c r="L13" i="2"/>
  <c r="O13" i="2" s="1"/>
  <c r="L9" i="2"/>
  <c r="O9" i="2" s="1"/>
  <c r="M8" i="2"/>
  <c r="P8" i="2" s="1"/>
  <c r="N15" i="2"/>
  <c r="Q15" i="2" s="1"/>
  <c r="M10" i="2"/>
  <c r="P10" i="2" s="1"/>
  <c r="L15" i="2"/>
  <c r="O15" i="2" s="1"/>
  <c r="L5" i="2"/>
  <c r="O5" i="2" s="1"/>
  <c r="M5" i="2"/>
  <c r="P5" i="2" s="1"/>
  <c r="L4" i="2"/>
  <c r="O4" i="2" s="1"/>
  <c r="M14" i="2"/>
  <c r="P14" i="2" s="1"/>
  <c r="L3" i="2"/>
  <c r="O3" i="2" s="1"/>
  <c r="L14" i="2"/>
  <c r="O14" i="2" s="1"/>
  <c r="M7" i="3"/>
  <c r="P7" i="3" s="1"/>
  <c r="G4" i="4"/>
  <c r="H4" i="4" s="1"/>
  <c r="G8" i="4"/>
  <c r="H8" i="4" s="1"/>
  <c r="G20" i="4"/>
  <c r="H20" i="4" s="1"/>
  <c r="N7" i="2"/>
  <c r="Q7" i="2" s="1"/>
  <c r="G2" i="4"/>
  <c r="H2" i="4" s="1"/>
  <c r="G11" i="4"/>
  <c r="H11" i="4" s="1"/>
  <c r="G12" i="4"/>
  <c r="H12" i="4" s="1"/>
  <c r="G24" i="4"/>
  <c r="H24" i="4" s="1"/>
  <c r="G25" i="4"/>
  <c r="H25" i="4" s="1"/>
  <c r="G17" i="4"/>
  <c r="H17" i="4" s="1"/>
  <c r="G7" i="4"/>
  <c r="H7" i="4" s="1"/>
</calcChain>
</file>

<file path=xl/sharedStrings.xml><?xml version="1.0" encoding="utf-8"?>
<sst xmlns="http://schemas.openxmlformats.org/spreadsheetml/2006/main" count="190" uniqueCount="41">
  <si>
    <t>DHODH1</t>
    <phoneticPr fontId="1" type="noConversion"/>
  </si>
  <si>
    <t>DHODH2</t>
    <phoneticPr fontId="1" type="noConversion"/>
  </si>
  <si>
    <t>DHODH3</t>
    <phoneticPr fontId="1" type="noConversion"/>
  </si>
  <si>
    <t>mTOR1</t>
    <phoneticPr fontId="1" type="noConversion"/>
  </si>
  <si>
    <t>mTOR2</t>
    <phoneticPr fontId="1" type="noConversion"/>
  </si>
  <si>
    <t>mTOR3</t>
    <phoneticPr fontId="1" type="noConversion"/>
  </si>
  <si>
    <t>NC</t>
    <phoneticPr fontId="1" type="noConversion"/>
  </si>
  <si>
    <t>BQR</t>
    <phoneticPr fontId="1" type="noConversion"/>
  </si>
  <si>
    <t>DDP</t>
    <phoneticPr fontId="1" type="noConversion"/>
  </si>
  <si>
    <t>BQR+DDP</t>
    <phoneticPr fontId="1" type="noConversion"/>
  </si>
  <si>
    <t>DHODH</t>
    <phoneticPr fontId="1" type="noConversion"/>
  </si>
  <si>
    <t>DHODH1</t>
    <phoneticPr fontId="1" type="noConversion"/>
  </si>
  <si>
    <t>NC</t>
    <phoneticPr fontId="1" type="noConversion"/>
  </si>
  <si>
    <t>BQR</t>
    <phoneticPr fontId="1" type="noConversion"/>
  </si>
  <si>
    <t>DDP</t>
    <phoneticPr fontId="1" type="noConversion"/>
  </si>
  <si>
    <t>BQR+DDP</t>
    <phoneticPr fontId="1" type="noConversion"/>
  </si>
  <si>
    <t>DHODH</t>
    <phoneticPr fontId="1" type="noConversion"/>
  </si>
  <si>
    <t>N</t>
    <phoneticPr fontId="1" type="noConversion"/>
  </si>
  <si>
    <t>ratio</t>
    <phoneticPr fontId="1" type="noConversion"/>
  </si>
  <si>
    <t>HeLa</t>
    <phoneticPr fontId="1" type="noConversion"/>
  </si>
  <si>
    <t>CaSki</t>
    <phoneticPr fontId="1" type="noConversion"/>
  </si>
  <si>
    <t>sh1</t>
    <phoneticPr fontId="1" type="noConversion"/>
  </si>
  <si>
    <t>sh2</t>
    <phoneticPr fontId="1" type="noConversion"/>
  </si>
  <si>
    <t>p-mTOR1</t>
  </si>
  <si>
    <t>p-mTOR2</t>
  </si>
  <si>
    <t>p-mTOR3</t>
  </si>
  <si>
    <t>vinculin1</t>
  </si>
  <si>
    <t>mTOR</t>
  </si>
  <si>
    <t>p-mTOR</t>
  </si>
  <si>
    <t>GAPDH1</t>
  </si>
  <si>
    <t>GAPDH2</t>
    <phoneticPr fontId="1" type="noConversion"/>
  </si>
  <si>
    <t>GAPDH3</t>
    <phoneticPr fontId="1" type="noConversion"/>
  </si>
  <si>
    <t>vinculin3</t>
    <phoneticPr fontId="1" type="noConversion"/>
  </si>
  <si>
    <t>p-mTOR1</t>
    <phoneticPr fontId="1" type="noConversion"/>
  </si>
  <si>
    <t>p-mTOR2</t>
    <phoneticPr fontId="1" type="noConversion"/>
  </si>
  <si>
    <t>p-mTOR3</t>
    <phoneticPr fontId="1" type="noConversion"/>
  </si>
  <si>
    <t>p-mTOR</t>
    <phoneticPr fontId="1" type="noConversion"/>
  </si>
  <si>
    <t>mTOR</t>
    <phoneticPr fontId="1" type="noConversion"/>
  </si>
  <si>
    <t>GAPDH1</t>
    <phoneticPr fontId="1" type="noConversion"/>
  </si>
  <si>
    <t>DHODH1</t>
  </si>
  <si>
    <t>DHODH2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</si>
</sst>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B4AEF-A858-4FDE-984E-09815786604F}">
  <dimension ref="A1:H25"/>
  <sheetViews>
    <sheetView tabSelected="1" workbookViewId="0">
      <selection activeCell="E28" sqref="E28"/>
    </sheetView>
  </sheetViews>
  <sheetFormatPr defaultColWidth="8.90625" defaultRowHeight="14.5"/>
  <cols>
    <col min="1" max="16384" width="8.90625" style="2"/>
  </cols>
  <sheetData>
    <row r="1" spans="1:8">
      <c r="A1" s="3" t="s">
        <v>20</v>
      </c>
      <c r="E1" s="3">
        <v>1</v>
      </c>
      <c r="F1" s="3"/>
    </row>
    <row r="2" spans="1:8">
      <c r="A2" s="2" t="s">
        <v>38</v>
      </c>
      <c r="B2" s="2">
        <v>159357</v>
      </c>
      <c r="C2" s="2" t="s">
        <v>17</v>
      </c>
      <c r="D2" s="2">
        <v>78378</v>
      </c>
      <c r="E2" s="2">
        <f>D2/B2</f>
        <v>0.49183907829590168</v>
      </c>
      <c r="G2" s="2">
        <f>E2/E2</f>
        <v>1</v>
      </c>
      <c r="H2" s="2">
        <f>G2*100</f>
        <v>100</v>
      </c>
    </row>
    <row r="3" spans="1:8">
      <c r="A3" s="2" t="s">
        <v>39</v>
      </c>
      <c r="B3" s="2">
        <v>141784</v>
      </c>
      <c r="C3" s="2" t="s">
        <v>21</v>
      </c>
      <c r="D3" s="2">
        <v>44771</v>
      </c>
      <c r="E3" s="2">
        <f>D3/B3</f>
        <v>0.31576905715736614</v>
      </c>
      <c r="G3" s="2">
        <f>E3/E2</f>
        <v>0.64201701550723922</v>
      </c>
      <c r="H3" s="2">
        <f t="shared" ref="H3:H4" si="0">G3*100</f>
        <v>64.201701550723925</v>
      </c>
    </row>
    <row r="4" spans="1:8">
      <c r="A4" s="2" t="s">
        <v>40</v>
      </c>
      <c r="B4" s="2">
        <v>158930</v>
      </c>
      <c r="C4" s="2" t="s">
        <v>22</v>
      </c>
      <c r="D4" s="2">
        <v>38966</v>
      </c>
      <c r="E4" s="2">
        <f>D4/B4</f>
        <v>0.24517712200339772</v>
      </c>
      <c r="G4" s="2">
        <f>E4/E2</f>
        <v>0.49849052835100982</v>
      </c>
      <c r="H4" s="2">
        <f t="shared" si="0"/>
        <v>49.849052835100984</v>
      </c>
    </row>
    <row r="5" spans="1:8">
      <c r="D5" s="3"/>
      <c r="E5" s="3">
        <v>2</v>
      </c>
    </row>
    <row r="6" spans="1:8">
      <c r="A6" s="2" t="s">
        <v>30</v>
      </c>
      <c r="B6" s="2">
        <v>153701</v>
      </c>
      <c r="C6" s="2" t="s">
        <v>17</v>
      </c>
      <c r="D6" s="2">
        <v>102714</v>
      </c>
      <c r="E6" s="2">
        <f>D6/B6</f>
        <v>0.66827151417362285</v>
      </c>
      <c r="G6" s="2">
        <f>E6/E6</f>
        <v>1</v>
      </c>
      <c r="H6" s="2">
        <f>G6*100</f>
        <v>100</v>
      </c>
    </row>
    <row r="7" spans="1:8">
      <c r="A7" s="2" t="s">
        <v>39</v>
      </c>
      <c r="B7" s="2">
        <v>127716</v>
      </c>
      <c r="C7" s="2" t="s">
        <v>21</v>
      </c>
      <c r="D7" s="2">
        <v>36864</v>
      </c>
      <c r="E7" s="2">
        <f>D7/B7</f>
        <v>0.28864042093394721</v>
      </c>
      <c r="G7" s="2">
        <f>E7/E6</f>
        <v>0.43192088067808299</v>
      </c>
      <c r="H7" s="2">
        <f t="shared" ref="H7:H8" si="1">G7*100</f>
        <v>43.192088067808299</v>
      </c>
    </row>
    <row r="8" spans="1:8">
      <c r="A8" s="2" t="s">
        <v>40</v>
      </c>
      <c r="B8" s="2">
        <v>112640</v>
      </c>
      <c r="C8" s="2" t="s">
        <v>22</v>
      </c>
      <c r="D8" s="2">
        <v>28518</v>
      </c>
      <c r="E8" s="2">
        <f>D8/B8</f>
        <v>0.25317826704545454</v>
      </c>
      <c r="G8" s="2">
        <f>E8/E6</f>
        <v>0.37885539286906755</v>
      </c>
      <c r="H8" s="2">
        <f t="shared" si="1"/>
        <v>37.885539286906756</v>
      </c>
    </row>
    <row r="9" spans="1:8">
      <c r="E9" s="3">
        <v>3</v>
      </c>
    </row>
    <row r="10" spans="1:8">
      <c r="A10" s="2" t="s">
        <v>31</v>
      </c>
      <c r="B10" s="2">
        <v>251688</v>
      </c>
      <c r="C10" s="2" t="s">
        <v>17</v>
      </c>
      <c r="D10" s="2">
        <v>94592</v>
      </c>
      <c r="E10" s="2">
        <f>D10/B10</f>
        <v>0.37583039318521344</v>
      </c>
      <c r="G10" s="2">
        <f>E10/E10</f>
        <v>1</v>
      </c>
      <c r="H10" s="2">
        <f>G10*100</f>
        <v>100</v>
      </c>
    </row>
    <row r="11" spans="1:8">
      <c r="A11" s="2" t="s">
        <v>39</v>
      </c>
      <c r="B11" s="2">
        <v>170368</v>
      </c>
      <c r="C11" s="2" t="s">
        <v>21</v>
      </c>
      <c r="D11" s="2">
        <v>32662</v>
      </c>
      <c r="E11" s="2">
        <f>D11/B11</f>
        <v>0.19171440646130727</v>
      </c>
      <c r="G11" s="2">
        <f>E11/E10</f>
        <v>0.51010884148166336</v>
      </c>
      <c r="H11" s="2">
        <f t="shared" ref="H11:H12" si="2">G11*100</f>
        <v>51.010884148166333</v>
      </c>
    </row>
    <row r="12" spans="1:8">
      <c r="A12" s="2" t="s">
        <v>40</v>
      </c>
      <c r="B12" s="2">
        <v>225282</v>
      </c>
      <c r="C12" s="2" t="s">
        <v>22</v>
      </c>
      <c r="D12" s="2">
        <v>41518</v>
      </c>
      <c r="E12" s="2">
        <f>D12/B12</f>
        <v>0.18429346330377039</v>
      </c>
      <c r="G12" s="2">
        <f>E12/E10</f>
        <v>0.49036338371108934</v>
      </c>
      <c r="H12" s="2">
        <f t="shared" si="2"/>
        <v>49.036338371108933</v>
      </c>
    </row>
    <row r="14" spans="1:8">
      <c r="A14" s="3" t="s">
        <v>19</v>
      </c>
      <c r="E14" s="3">
        <v>1</v>
      </c>
      <c r="F14" s="3"/>
    </row>
    <row r="15" spans="1:8">
      <c r="A15" s="2" t="s">
        <v>38</v>
      </c>
      <c r="B15" s="2">
        <v>132376</v>
      </c>
      <c r="C15" s="2" t="s">
        <v>17</v>
      </c>
      <c r="D15" s="2">
        <v>79244</v>
      </c>
      <c r="E15" s="2">
        <f>D15/B15</f>
        <v>0.59862815011784609</v>
      </c>
      <c r="G15" s="2">
        <f>E15/E15</f>
        <v>1</v>
      </c>
      <c r="H15" s="2">
        <f>G15*100</f>
        <v>100</v>
      </c>
    </row>
    <row r="16" spans="1:8">
      <c r="A16" s="2" t="s">
        <v>39</v>
      </c>
      <c r="B16" s="2">
        <v>112346</v>
      </c>
      <c r="C16" s="2" t="s">
        <v>21</v>
      </c>
      <c r="D16" s="2">
        <v>37871</v>
      </c>
      <c r="E16" s="2">
        <f>D16/B16</f>
        <v>0.33709255336193544</v>
      </c>
      <c r="G16" s="2">
        <f>E16/E15</f>
        <v>0.56310842264196115</v>
      </c>
      <c r="H16" s="2">
        <f t="shared" ref="H16:H17" si="3">G16*100</f>
        <v>56.310842264196111</v>
      </c>
    </row>
    <row r="17" spans="1:8">
      <c r="A17" s="2" t="s">
        <v>40</v>
      </c>
      <c r="B17" s="2">
        <v>124882</v>
      </c>
      <c r="C17" s="2" t="s">
        <v>22</v>
      </c>
      <c r="D17" s="2">
        <v>53878</v>
      </c>
      <c r="E17" s="2">
        <f>D17/B17</f>
        <v>0.43143127111993723</v>
      </c>
      <c r="G17" s="2">
        <f>E17/E15</f>
        <v>0.7206999387432842</v>
      </c>
      <c r="H17" s="2">
        <f t="shared" si="3"/>
        <v>72.069993874328418</v>
      </c>
    </row>
    <row r="18" spans="1:8">
      <c r="E18" s="3">
        <v>2</v>
      </c>
    </row>
    <row r="19" spans="1:8">
      <c r="A19" s="2" t="s">
        <v>30</v>
      </c>
      <c r="B19" s="2">
        <v>176357</v>
      </c>
      <c r="C19" s="2" t="s">
        <v>17</v>
      </c>
      <c r="D19" s="2">
        <v>77875</v>
      </c>
      <c r="E19" s="2">
        <f>D19/B19</f>
        <v>0.44157589435066369</v>
      </c>
      <c r="G19" s="2">
        <f>E19/E19</f>
        <v>1</v>
      </c>
      <c r="H19" s="2">
        <f>G19*100</f>
        <v>100</v>
      </c>
    </row>
    <row r="20" spans="1:8">
      <c r="A20" s="2" t="s">
        <v>39</v>
      </c>
      <c r="B20" s="2">
        <v>134430</v>
      </c>
      <c r="C20" s="2" t="s">
        <v>21</v>
      </c>
      <c r="D20" s="2">
        <v>33694</v>
      </c>
      <c r="E20" s="2">
        <f t="shared" ref="E20:E21" si="4">D20/B20</f>
        <v>0.2506434575615562</v>
      </c>
      <c r="G20" s="2">
        <f>E20/E19</f>
        <v>0.56761127762675279</v>
      </c>
      <c r="H20" s="2">
        <f t="shared" ref="H20:H21" si="5">G20*100</f>
        <v>56.761127762675279</v>
      </c>
    </row>
    <row r="21" spans="1:8">
      <c r="A21" s="2" t="s">
        <v>40</v>
      </c>
      <c r="B21" s="2">
        <v>138542</v>
      </c>
      <c r="C21" s="2" t="s">
        <v>22</v>
      </c>
      <c r="D21" s="2">
        <v>39579</v>
      </c>
      <c r="E21" s="2">
        <f t="shared" si="4"/>
        <v>0.28568232016283873</v>
      </c>
      <c r="G21" s="2">
        <f>E21/E19</f>
        <v>0.64696085954359872</v>
      </c>
      <c r="H21" s="2">
        <f t="shared" si="5"/>
        <v>64.696085954359873</v>
      </c>
    </row>
    <row r="22" spans="1:8">
      <c r="E22" s="3">
        <v>3</v>
      </c>
    </row>
    <row r="23" spans="1:8">
      <c r="A23" s="2" t="s">
        <v>31</v>
      </c>
      <c r="B23" s="2">
        <v>95713</v>
      </c>
      <c r="C23" s="2" t="s">
        <v>17</v>
      </c>
      <c r="D23" s="2">
        <v>62353</v>
      </c>
      <c r="E23" s="2">
        <f>D23/B23</f>
        <v>0.65145800465976411</v>
      </c>
      <c r="G23" s="2">
        <f>E23/E23</f>
        <v>1</v>
      </c>
      <c r="H23" s="2">
        <f>G23*100</f>
        <v>100</v>
      </c>
    </row>
    <row r="24" spans="1:8">
      <c r="A24" s="2" t="s">
        <v>39</v>
      </c>
      <c r="B24" s="2">
        <v>80977</v>
      </c>
      <c r="C24" s="2" t="s">
        <v>21</v>
      </c>
      <c r="D24" s="2">
        <v>41776</v>
      </c>
      <c r="E24" s="2">
        <f t="shared" ref="E24:E25" si="6">D24/B24</f>
        <v>0.51589957642293494</v>
      </c>
      <c r="G24" s="2">
        <f>E24/E23</f>
        <v>0.79191532337126314</v>
      </c>
      <c r="H24" s="2">
        <f t="shared" ref="H24:H25" si="7">G24*100</f>
        <v>79.191532337126318</v>
      </c>
    </row>
    <row r="25" spans="1:8">
      <c r="A25" s="2" t="s">
        <v>40</v>
      </c>
      <c r="B25" s="2">
        <v>71398</v>
      </c>
      <c r="C25" s="2" t="s">
        <v>22</v>
      </c>
      <c r="D25" s="2">
        <v>28390</v>
      </c>
      <c r="E25" s="2">
        <f t="shared" si="6"/>
        <v>0.39763018571948794</v>
      </c>
      <c r="G25" s="2">
        <f>E25/E23</f>
        <v>0.61036963683815293</v>
      </c>
      <c r="H25" s="2">
        <f t="shared" si="7"/>
        <v>61.036963683815294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E3344-10A4-4170-AA9D-D5A5BF52193E}">
  <dimension ref="A1:Q20"/>
  <sheetViews>
    <sheetView workbookViewId="0">
      <selection activeCell="D23" sqref="D23"/>
    </sheetView>
  </sheetViews>
  <sheetFormatPr defaultRowHeight="14.5"/>
  <cols>
    <col min="1" max="1" width="10.453125" bestFit="1" customWidth="1"/>
    <col min="3" max="3" width="10.453125" bestFit="1" customWidth="1"/>
    <col min="5" max="5" width="10.453125" bestFit="1" customWidth="1"/>
    <col min="8" max="8" width="10.453125" bestFit="1" customWidth="1"/>
  </cols>
  <sheetData>
    <row r="1" spans="1:17" s="1" customFormat="1">
      <c r="A1" s="1" t="s">
        <v>11</v>
      </c>
      <c r="C1" s="1" t="s">
        <v>1</v>
      </c>
      <c r="E1" s="1" t="s">
        <v>2</v>
      </c>
      <c r="H1" s="1" t="s">
        <v>16</v>
      </c>
      <c r="L1" s="1" t="s">
        <v>18</v>
      </c>
    </row>
    <row r="2" spans="1:17">
      <c r="A2" t="s">
        <v>6</v>
      </c>
      <c r="B2">
        <v>36360.550999999999</v>
      </c>
      <c r="C2" t="s">
        <v>6</v>
      </c>
      <c r="D2">
        <v>22440.752</v>
      </c>
      <c r="E2" t="s">
        <v>6</v>
      </c>
      <c r="F2">
        <v>30384</v>
      </c>
      <c r="H2" t="s">
        <v>12</v>
      </c>
      <c r="I2">
        <f>B2/B17</f>
        <v>1.0257660284021735</v>
      </c>
      <c r="J2">
        <f>D2/D17</f>
        <v>0.85134594269480501</v>
      </c>
      <c r="K2">
        <f>F2/F17</f>
        <v>1.056356244044437</v>
      </c>
      <c r="L2">
        <f>I2/I2</f>
        <v>1</v>
      </c>
      <c r="M2">
        <f>J2/J2</f>
        <v>1</v>
      </c>
      <c r="N2">
        <f>K2/K2</f>
        <v>1</v>
      </c>
      <c r="O2">
        <f>L2*100</f>
        <v>100</v>
      </c>
      <c r="P2">
        <f>M2*100</f>
        <v>100</v>
      </c>
      <c r="Q2">
        <f t="shared" ref="Q2:Q5" si="0">N2*100</f>
        <v>100</v>
      </c>
    </row>
    <row r="3" spans="1:17">
      <c r="A3" t="s">
        <v>7</v>
      </c>
      <c r="B3">
        <v>33460.065999999999</v>
      </c>
      <c r="C3" t="s">
        <v>7</v>
      </c>
      <c r="D3">
        <v>30123.752</v>
      </c>
      <c r="E3" t="s">
        <v>7</v>
      </c>
      <c r="F3">
        <v>35094</v>
      </c>
      <c r="H3" t="s">
        <v>13</v>
      </c>
      <c r="I3">
        <f>B3/B18</f>
        <v>0.93614389325809577</v>
      </c>
      <c r="J3">
        <f>D3/D18</f>
        <v>0.81456520777424579</v>
      </c>
      <c r="K3">
        <f>F3/F18</f>
        <v>1.0171526473271439</v>
      </c>
      <c r="L3">
        <f>I3/I2</f>
        <v>0.91262906680222067</v>
      </c>
      <c r="M3">
        <f>J3/J2</f>
        <v>0.95679695752805793</v>
      </c>
      <c r="N3">
        <f>K3/K2</f>
        <v>0.96288790174875527</v>
      </c>
      <c r="O3">
        <f t="shared" ref="O3:O5" si="1">L3*100</f>
        <v>91.262906680222073</v>
      </c>
      <c r="P3">
        <f>M3*100</f>
        <v>95.679695752805799</v>
      </c>
      <c r="Q3">
        <f t="shared" si="0"/>
        <v>96.28879017487553</v>
      </c>
    </row>
    <row r="4" spans="1:17">
      <c r="A4" t="s">
        <v>8</v>
      </c>
      <c r="B4">
        <v>27221.651999999998</v>
      </c>
      <c r="C4" t="s">
        <v>8</v>
      </c>
      <c r="D4">
        <v>24055.238000000001</v>
      </c>
      <c r="E4" t="s">
        <v>8</v>
      </c>
      <c r="F4">
        <v>30869</v>
      </c>
      <c r="H4" t="s">
        <v>14</v>
      </c>
      <c r="I4">
        <f>B4/B19</f>
        <v>0.83721733596572279</v>
      </c>
      <c r="J4">
        <f>D4/D19</f>
        <v>0.67709785809509138</v>
      </c>
      <c r="K4">
        <f>F4/F19</f>
        <v>0.90485969955281143</v>
      </c>
      <c r="L4">
        <f>I4/I2</f>
        <v>0.81618742752657614</v>
      </c>
      <c r="M4">
        <f>J4/J2</f>
        <v>0.79532634636378485</v>
      </c>
      <c r="N4">
        <f>K4/K2</f>
        <v>0.85658574430194534</v>
      </c>
      <c r="O4">
        <f t="shared" si="1"/>
        <v>81.61874275265761</v>
      </c>
      <c r="P4">
        <f>M4*100</f>
        <v>79.532634636378489</v>
      </c>
      <c r="Q4">
        <f t="shared" si="0"/>
        <v>85.658574430194534</v>
      </c>
    </row>
    <row r="5" spans="1:17">
      <c r="A5" t="s">
        <v>9</v>
      </c>
      <c r="B5">
        <v>22677.288</v>
      </c>
      <c r="C5" t="s">
        <v>9</v>
      </c>
      <c r="D5">
        <v>18325.852999999999</v>
      </c>
      <c r="E5" t="s">
        <v>9</v>
      </c>
      <c r="F5">
        <v>17061</v>
      </c>
      <c r="H5" t="s">
        <v>15</v>
      </c>
      <c r="I5">
        <f>B5/B20</f>
        <v>0.63472994259121529</v>
      </c>
      <c r="J5">
        <f>D5/D20</f>
        <v>0.45810368699933252</v>
      </c>
      <c r="K5">
        <f>F5/F20</f>
        <v>0.52938928130836005</v>
      </c>
      <c r="L5">
        <f>I5/I2</f>
        <v>0.61878627778298378</v>
      </c>
      <c r="M5">
        <f>J5/J2</f>
        <v>0.53809346356814192</v>
      </c>
      <c r="N5">
        <f>K5/K2</f>
        <v>0.50114654435278805</v>
      </c>
      <c r="O5">
        <f t="shared" si="1"/>
        <v>61.87862777829838</v>
      </c>
      <c r="P5">
        <f>M5*100</f>
        <v>53.809346356814189</v>
      </c>
      <c r="Q5">
        <f t="shared" si="0"/>
        <v>50.114654435278808</v>
      </c>
    </row>
    <row r="6" spans="1:17" s="1" customFormat="1">
      <c r="A6" s="1" t="s">
        <v>33</v>
      </c>
      <c r="C6" s="1" t="s">
        <v>34</v>
      </c>
      <c r="E6" s="1" t="s">
        <v>35</v>
      </c>
      <c r="H6" s="1" t="s">
        <v>36</v>
      </c>
    </row>
    <row r="7" spans="1:17">
      <c r="A7" t="s">
        <v>6</v>
      </c>
      <c r="B7">
        <v>32886.51</v>
      </c>
      <c r="C7" t="s">
        <v>6</v>
      </c>
      <c r="D7">
        <v>36773.773000000001</v>
      </c>
      <c r="E7" t="s">
        <v>6</v>
      </c>
      <c r="F7">
        <v>29126.187000000002</v>
      </c>
      <c r="H7" t="s">
        <v>12</v>
      </c>
      <c r="I7">
        <f>B7/B17</f>
        <v>0.92775999876097481</v>
      </c>
      <c r="J7">
        <f>D7/D17</f>
        <v>1.3951048717587435</v>
      </c>
      <c r="K7">
        <f>F7/F17</f>
        <v>1.0126260368172693</v>
      </c>
      <c r="L7">
        <f>I7/I7</f>
        <v>1</v>
      </c>
      <c r="M7">
        <f>J7/J7</f>
        <v>1</v>
      </c>
      <c r="N7">
        <f>K7/K7</f>
        <v>1</v>
      </c>
      <c r="O7">
        <f>L7*100</f>
        <v>100</v>
      </c>
      <c r="P7">
        <f>M7*100</f>
        <v>100</v>
      </c>
      <c r="Q7">
        <f t="shared" ref="Q7:Q10" si="2">N7*100</f>
        <v>100</v>
      </c>
    </row>
    <row r="8" spans="1:17">
      <c r="A8" t="s">
        <v>7</v>
      </c>
      <c r="B8">
        <v>34076.196000000004</v>
      </c>
      <c r="C8" t="s">
        <v>7</v>
      </c>
      <c r="D8">
        <v>30037.116000000002</v>
      </c>
      <c r="E8" t="s">
        <v>7</v>
      </c>
      <c r="F8">
        <v>32516.631000000001</v>
      </c>
      <c r="H8" t="s">
        <v>13</v>
      </c>
      <c r="I8">
        <f>B8/B18</f>
        <v>0.95338194464009596</v>
      </c>
      <c r="J8">
        <f>D8/D18</f>
        <v>0.81222251582336502</v>
      </c>
      <c r="K8">
        <f>F8/F18</f>
        <v>0.94245105441984034</v>
      </c>
      <c r="L8">
        <f>I8/I7</f>
        <v>1.0276169978370908</v>
      </c>
      <c r="M8">
        <f>J8/J7</f>
        <v>0.58219459501953719</v>
      </c>
      <c r="N8">
        <f>K8/K7</f>
        <v>0.93070000192964408</v>
      </c>
      <c r="O8">
        <f t="shared" ref="O8:O10" si="3">L8*100</f>
        <v>102.76169978370908</v>
      </c>
      <c r="P8">
        <f>M8*100</f>
        <v>58.219459501953722</v>
      </c>
      <c r="Q8">
        <f t="shared" si="2"/>
        <v>93.070000192964415</v>
      </c>
    </row>
    <row r="9" spans="1:17">
      <c r="A9" t="s">
        <v>8</v>
      </c>
      <c r="B9">
        <v>23681.409</v>
      </c>
      <c r="C9" t="s">
        <v>8</v>
      </c>
      <c r="D9">
        <v>22794.874</v>
      </c>
      <c r="E9" t="s">
        <v>8</v>
      </c>
      <c r="F9">
        <v>25740.994999999999</v>
      </c>
      <c r="H9" t="s">
        <v>14</v>
      </c>
      <c r="I9">
        <f>B9/B19</f>
        <v>0.72833515595948006</v>
      </c>
      <c r="J9">
        <f>D9/D19</f>
        <v>0.64162160278553415</v>
      </c>
      <c r="K9">
        <f>F9/F19</f>
        <v>0.754543036764729</v>
      </c>
      <c r="L9">
        <f>I9/I7</f>
        <v>0.78504694849117551</v>
      </c>
      <c r="M9">
        <f>J9/J7</f>
        <v>0.45990922673552975</v>
      </c>
      <c r="N9">
        <f>K9/K7</f>
        <v>0.74513493563358579</v>
      </c>
      <c r="O9">
        <f t="shared" si="3"/>
        <v>78.504694849117556</v>
      </c>
      <c r="P9">
        <f>M9*100</f>
        <v>45.990922673552973</v>
      </c>
      <c r="Q9">
        <f t="shared" si="2"/>
        <v>74.51349356335858</v>
      </c>
    </row>
    <row r="10" spans="1:17">
      <c r="A10" t="s">
        <v>9</v>
      </c>
      <c r="B10">
        <v>16374.267</v>
      </c>
      <c r="C10" t="s">
        <v>9</v>
      </c>
      <c r="D10">
        <v>7344.8530000000001</v>
      </c>
      <c r="E10" t="s">
        <v>9</v>
      </c>
      <c r="F10">
        <v>14797.56</v>
      </c>
      <c r="H10" t="s">
        <v>15</v>
      </c>
      <c r="I10">
        <f>B10/B20</f>
        <v>0.45831042728227606</v>
      </c>
      <c r="J10">
        <f>D10/D20</f>
        <v>0.18360423603573098</v>
      </c>
      <c r="K10">
        <f>F10/F20</f>
        <v>0.45915653557923547</v>
      </c>
      <c r="L10">
        <f>I10/I7</f>
        <v>0.49399675335684928</v>
      </c>
      <c r="M10">
        <f>J10/J7</f>
        <v>0.13160604607757528</v>
      </c>
      <c r="N10">
        <f>K10/K7</f>
        <v>0.45343149285632217</v>
      </c>
      <c r="O10">
        <f t="shared" si="3"/>
        <v>49.399675335684925</v>
      </c>
      <c r="P10">
        <f>M10*100</f>
        <v>13.160604607757529</v>
      </c>
      <c r="Q10">
        <f t="shared" si="2"/>
        <v>45.343149285632215</v>
      </c>
    </row>
    <row r="11" spans="1:17" s="1" customFormat="1">
      <c r="A11" s="1" t="s">
        <v>3</v>
      </c>
      <c r="C11" s="1" t="s">
        <v>4</v>
      </c>
      <c r="E11" s="1" t="s">
        <v>5</v>
      </c>
      <c r="H11" s="1" t="s">
        <v>37</v>
      </c>
    </row>
    <row r="12" spans="1:17">
      <c r="A12" t="s">
        <v>6</v>
      </c>
      <c r="B12">
        <v>28661.994999999999</v>
      </c>
      <c r="C12" t="s">
        <v>6</v>
      </c>
      <c r="D12">
        <v>34053.803</v>
      </c>
      <c r="E12" t="s">
        <v>6</v>
      </c>
      <c r="F12">
        <v>32961.822999999997</v>
      </c>
      <c r="H12" t="s">
        <v>12</v>
      </c>
      <c r="I12">
        <f>B12/B17</f>
        <v>0.80858237756718676</v>
      </c>
      <c r="J12">
        <f>D12/D17</f>
        <v>1.2919160203445135</v>
      </c>
      <c r="K12">
        <f>F12/F17</f>
        <v>1.1459790528283811</v>
      </c>
      <c r="L12">
        <f>I12/I12</f>
        <v>1</v>
      </c>
      <c r="M12">
        <f>J12/J12</f>
        <v>1</v>
      </c>
      <c r="N12">
        <f>K12/K12</f>
        <v>1</v>
      </c>
      <c r="O12">
        <f>L12*100</f>
        <v>100</v>
      </c>
      <c r="P12">
        <f>M12*100</f>
        <v>100</v>
      </c>
      <c r="Q12">
        <f t="shared" ref="Q12:Q15" si="4">N12*100</f>
        <v>100</v>
      </c>
    </row>
    <row r="13" spans="1:17">
      <c r="A13" t="s">
        <v>7</v>
      </c>
      <c r="B13">
        <v>30976.288</v>
      </c>
      <c r="C13" t="s">
        <v>7</v>
      </c>
      <c r="D13">
        <v>30627.438999999998</v>
      </c>
      <c r="E13" t="s">
        <v>7</v>
      </c>
      <c r="F13">
        <v>33459.680999999997</v>
      </c>
      <c r="H13" t="s">
        <v>13</v>
      </c>
      <c r="I13">
        <f>B13/B18</f>
        <v>0.8666528884612491</v>
      </c>
      <c r="J13">
        <f>D13/D18</f>
        <v>0.82818522117125515</v>
      </c>
      <c r="K13">
        <f>F13/F18</f>
        <v>0.96978409722094194</v>
      </c>
      <c r="L13">
        <f>I13/I12</f>
        <v>1.0718176805544308</v>
      </c>
      <c r="M13">
        <f>J13/J12</f>
        <v>0.64105190130733436</v>
      </c>
      <c r="N13">
        <f>K13/K12</f>
        <v>0.84624940990625097</v>
      </c>
      <c r="O13">
        <f t="shared" ref="O13:O15" si="5">L13*100</f>
        <v>107.18176805544309</v>
      </c>
      <c r="P13">
        <f>M13*100</f>
        <v>64.105190130733433</v>
      </c>
      <c r="Q13">
        <f t="shared" si="4"/>
        <v>84.624940990625092</v>
      </c>
    </row>
    <row r="14" spans="1:17">
      <c r="A14" t="s">
        <v>8</v>
      </c>
      <c r="B14">
        <v>24851.773000000001</v>
      </c>
      <c r="C14" t="s">
        <v>8</v>
      </c>
      <c r="D14">
        <v>31668.438999999998</v>
      </c>
      <c r="E14" t="s">
        <v>8</v>
      </c>
      <c r="F14">
        <v>30326.823</v>
      </c>
      <c r="H14" t="s">
        <v>14</v>
      </c>
      <c r="I14">
        <f>B14/B19</f>
        <v>0.76433036411915345</v>
      </c>
      <c r="J14">
        <f>D14/D19</f>
        <v>0.89139139742101303</v>
      </c>
      <c r="K14">
        <f>F14/F19</f>
        <v>0.88896692306752045</v>
      </c>
      <c r="L14">
        <f>I14/I12</f>
        <v>0.94527210253929095</v>
      </c>
      <c r="M14">
        <f>J14/J12</f>
        <v>0.68997627042608145</v>
      </c>
      <c r="N14">
        <f t="shared" ref="N14" si="6">K14/K12</f>
        <v>0.77572702648749892</v>
      </c>
      <c r="O14">
        <f t="shared" si="5"/>
        <v>94.527210253929098</v>
      </c>
      <c r="P14">
        <f>M14*100</f>
        <v>68.997627042608144</v>
      </c>
      <c r="Q14">
        <f t="shared" si="4"/>
        <v>77.572702648749896</v>
      </c>
    </row>
    <row r="15" spans="1:17">
      <c r="A15" t="s">
        <v>9</v>
      </c>
      <c r="B15">
        <v>22275.338</v>
      </c>
      <c r="C15" t="s">
        <v>9</v>
      </c>
      <c r="D15">
        <v>25697.752</v>
      </c>
      <c r="E15" t="s">
        <v>9</v>
      </c>
      <c r="F15">
        <v>28271.945</v>
      </c>
      <c r="H15" t="s">
        <v>15</v>
      </c>
      <c r="I15">
        <f>B15/B20</f>
        <v>0.6234794923422905</v>
      </c>
      <c r="J15">
        <f>D15/D20</f>
        <v>0.64238401010825918</v>
      </c>
      <c r="K15">
        <f>F15/F20</f>
        <v>0.87725600168451345</v>
      </c>
      <c r="L15">
        <f>I15/I12</f>
        <v>0.77107727009606308</v>
      </c>
      <c r="M15">
        <f>J15/J12</f>
        <v>0.49723356626304205</v>
      </c>
      <c r="N15">
        <f t="shared" ref="N15" si="7">K15/K12</f>
        <v>0.76550788561044414</v>
      </c>
      <c r="O15">
        <f t="shared" si="5"/>
        <v>77.107727009606307</v>
      </c>
      <c r="P15">
        <f>M15*100</f>
        <v>49.723356626304202</v>
      </c>
      <c r="Q15">
        <f t="shared" si="4"/>
        <v>76.550788561044413</v>
      </c>
    </row>
    <row r="16" spans="1:17" s="1" customFormat="1">
      <c r="A16" s="1" t="s">
        <v>29</v>
      </c>
      <c r="C16" s="1" t="s">
        <v>30</v>
      </c>
      <c r="E16" s="1" t="s">
        <v>32</v>
      </c>
    </row>
    <row r="17" spans="1:6">
      <c r="A17" t="s">
        <v>6</v>
      </c>
      <c r="B17">
        <v>35447.216999999997</v>
      </c>
      <c r="C17" t="s">
        <v>6</v>
      </c>
      <c r="D17">
        <v>26359.146000000001</v>
      </c>
      <c r="E17" t="s">
        <v>6</v>
      </c>
      <c r="F17">
        <v>28763.024000000001</v>
      </c>
    </row>
    <row r="18" spans="1:6">
      <c r="A18" t="s">
        <v>7</v>
      </c>
      <c r="B18">
        <v>35742.438999999998</v>
      </c>
      <c r="C18" t="s">
        <v>7</v>
      </c>
      <c r="D18">
        <v>36981.387999999999</v>
      </c>
      <c r="E18" t="s">
        <v>7</v>
      </c>
      <c r="F18">
        <v>34502.196000000004</v>
      </c>
    </row>
    <row r="19" spans="1:6">
      <c r="A19" t="s">
        <v>8</v>
      </c>
      <c r="B19">
        <v>32514.438999999998</v>
      </c>
      <c r="C19" t="s">
        <v>8</v>
      </c>
      <c r="D19">
        <v>35526.974000000002</v>
      </c>
      <c r="E19" t="s">
        <v>8</v>
      </c>
      <c r="F19">
        <v>34114.680999999997</v>
      </c>
    </row>
    <row r="20" spans="1:6">
      <c r="A20" t="s">
        <v>9</v>
      </c>
      <c r="B20">
        <v>35727.459000000003</v>
      </c>
      <c r="C20" t="s">
        <v>9</v>
      </c>
      <c r="D20">
        <v>40003.722999999998</v>
      </c>
      <c r="E20" t="s">
        <v>9</v>
      </c>
      <c r="F20">
        <v>32227.702000000001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0C74B-A7C7-4588-BCDF-95325A8D9E5A}">
  <dimension ref="A1:Q20"/>
  <sheetViews>
    <sheetView workbookViewId="0">
      <selection activeCell="F24" sqref="F24"/>
    </sheetView>
  </sheetViews>
  <sheetFormatPr defaultRowHeight="14.5"/>
  <cols>
    <col min="1" max="1" width="10.54296875" bestFit="1" customWidth="1"/>
    <col min="3" max="3" width="10.54296875" bestFit="1" customWidth="1"/>
    <col min="5" max="5" width="10.54296875" bestFit="1" customWidth="1"/>
    <col min="8" max="8" width="10.453125" bestFit="1" customWidth="1"/>
  </cols>
  <sheetData>
    <row r="1" spans="1:17" s="1" customFormat="1">
      <c r="A1" s="1" t="s">
        <v>0</v>
      </c>
      <c r="C1" s="1" t="s">
        <v>1</v>
      </c>
      <c r="E1" s="1" t="s">
        <v>2</v>
      </c>
      <c r="H1" s="1" t="s">
        <v>10</v>
      </c>
      <c r="L1" s="1" t="s">
        <v>18</v>
      </c>
    </row>
    <row r="2" spans="1:17">
      <c r="A2" t="s">
        <v>6</v>
      </c>
      <c r="B2">
        <v>37927.773000000001</v>
      </c>
      <c r="C2" t="s">
        <v>6</v>
      </c>
      <c r="D2">
        <v>27809.651999999998</v>
      </c>
      <c r="E2" t="s">
        <v>6</v>
      </c>
      <c r="F2">
        <v>37593</v>
      </c>
      <c r="H2" t="s">
        <v>6</v>
      </c>
      <c r="I2">
        <f>B2/B17</f>
        <v>0.76448788599532369</v>
      </c>
      <c r="J2">
        <f>D2/D17</f>
        <v>0.38754235705625772</v>
      </c>
      <c r="K2">
        <f>F2/F17</f>
        <v>0.23013633219264037</v>
      </c>
      <c r="L2">
        <f>I2/I2</f>
        <v>1</v>
      </c>
      <c r="M2">
        <f t="shared" ref="M2:N2" si="0">J2/J2</f>
        <v>1</v>
      </c>
      <c r="N2">
        <f t="shared" si="0"/>
        <v>1</v>
      </c>
      <c r="O2">
        <f>L2*100</f>
        <v>100</v>
      </c>
      <c r="P2">
        <f t="shared" ref="P2:Q2" si="1">M2*100</f>
        <v>100</v>
      </c>
      <c r="Q2">
        <f t="shared" si="1"/>
        <v>100</v>
      </c>
    </row>
    <row r="3" spans="1:17">
      <c r="A3" t="s">
        <v>7</v>
      </c>
      <c r="B3">
        <v>30593.016</v>
      </c>
      <c r="C3" t="s">
        <v>7</v>
      </c>
      <c r="D3">
        <v>29459.874</v>
      </c>
      <c r="E3" t="s">
        <v>7</v>
      </c>
      <c r="F3">
        <v>42561</v>
      </c>
      <c r="H3" t="s">
        <v>7</v>
      </c>
      <c r="I3">
        <f>B3/B18</f>
        <v>0.59983953570448212</v>
      </c>
      <c r="J3">
        <f>D3/D18</f>
        <v>0.37253254931714719</v>
      </c>
      <c r="K3">
        <f>F3/F18</f>
        <v>0.21685476269329731</v>
      </c>
      <c r="L3">
        <f>I3/I2</f>
        <v>0.78462922263774271</v>
      </c>
      <c r="M3">
        <f t="shared" ref="M3:N3" si="2">J3/J2</f>
        <v>0.9612692458880524</v>
      </c>
      <c r="N3">
        <f t="shared" si="2"/>
        <v>0.94228825421522122</v>
      </c>
      <c r="O3">
        <f t="shared" ref="O3:O5" si="3">L3*100</f>
        <v>78.462922263774274</v>
      </c>
      <c r="P3">
        <f t="shared" ref="P3:P5" si="4">M3*100</f>
        <v>96.126924588805238</v>
      </c>
      <c r="Q3">
        <f t="shared" ref="Q3:Q5" si="5">N3*100</f>
        <v>94.228825421522117</v>
      </c>
    </row>
    <row r="4" spans="1:17">
      <c r="A4" t="s">
        <v>8</v>
      </c>
      <c r="B4">
        <v>21188.651999999998</v>
      </c>
      <c r="C4" t="s">
        <v>8</v>
      </c>
      <c r="D4">
        <v>30264.945</v>
      </c>
      <c r="E4" t="s">
        <v>8</v>
      </c>
      <c r="F4">
        <v>45409</v>
      </c>
      <c r="H4" t="s">
        <v>8</v>
      </c>
      <c r="I4">
        <f>B4/B19</f>
        <v>0.40449481702078915</v>
      </c>
      <c r="J4">
        <f>D4/D19</f>
        <v>0.38278077808413224</v>
      </c>
      <c r="K4">
        <f>F4/F19</f>
        <v>0.32431525193729244</v>
      </c>
      <c r="L4">
        <f>I4/I2</f>
        <v>0.52910559399402102</v>
      </c>
      <c r="M4">
        <f t="shared" ref="M4:N4" si="6">J4/J2</f>
        <v>0.98771339729599084</v>
      </c>
      <c r="N4">
        <f t="shared" si="6"/>
        <v>1.4092309929829665</v>
      </c>
      <c r="O4">
        <f t="shared" si="3"/>
        <v>52.910559399402104</v>
      </c>
      <c r="P4">
        <f t="shared" si="4"/>
        <v>98.771339729599077</v>
      </c>
      <c r="Q4">
        <f t="shared" si="5"/>
        <v>140.92309929829665</v>
      </c>
    </row>
    <row r="5" spans="1:17">
      <c r="A5" t="s">
        <v>9</v>
      </c>
      <c r="B5">
        <v>10563.731</v>
      </c>
      <c r="C5" t="s">
        <v>9</v>
      </c>
      <c r="D5">
        <v>15126.701999999999</v>
      </c>
      <c r="E5" t="s">
        <v>9</v>
      </c>
      <c r="F5">
        <v>29449</v>
      </c>
      <c r="H5" t="s">
        <v>9</v>
      </c>
      <c r="I5">
        <f>B5/B20</f>
        <v>0.22837043042134164</v>
      </c>
      <c r="J5">
        <f>D5/D20</f>
        <v>0.2463231069858329</v>
      </c>
      <c r="K5">
        <f>F5/F20</f>
        <v>0.17725839071603988</v>
      </c>
      <c r="L5">
        <f>I5/I2</f>
        <v>0.29872341289491483</v>
      </c>
      <c r="M5">
        <f t="shared" ref="M5:N5" si="7">J5/J2</f>
        <v>0.63560305731968114</v>
      </c>
      <c r="N5">
        <f t="shared" si="7"/>
        <v>0.77023210123841757</v>
      </c>
      <c r="O5">
        <f t="shared" si="3"/>
        <v>29.872341289491484</v>
      </c>
      <c r="P5">
        <f t="shared" si="4"/>
        <v>63.560305731968114</v>
      </c>
      <c r="Q5">
        <f t="shared" si="5"/>
        <v>77.02321012384175</v>
      </c>
    </row>
    <row r="6" spans="1:17" s="1" customFormat="1">
      <c r="A6" s="1" t="s">
        <v>23</v>
      </c>
      <c r="C6" s="1" t="s">
        <v>24</v>
      </c>
      <c r="E6" s="1" t="s">
        <v>25</v>
      </c>
      <c r="H6" s="1" t="s">
        <v>28</v>
      </c>
    </row>
    <row r="7" spans="1:17">
      <c r="A7" t="s">
        <v>6</v>
      </c>
      <c r="B7">
        <v>65163</v>
      </c>
      <c r="C7" t="s">
        <v>6</v>
      </c>
      <c r="D7">
        <v>33153.53</v>
      </c>
      <c r="E7" t="s">
        <v>6</v>
      </c>
      <c r="F7">
        <v>177168</v>
      </c>
      <c r="H7" t="s">
        <v>6</v>
      </c>
      <c r="I7">
        <f>B7/B17</f>
        <v>1.3134523905506732</v>
      </c>
      <c r="J7">
        <f>D7/D17</f>
        <v>0.46201215178583871</v>
      </c>
      <c r="K7">
        <f>F7/F17</f>
        <v>1.084584728590581</v>
      </c>
      <c r="L7">
        <f>I7/I7</f>
        <v>1</v>
      </c>
      <c r="M7">
        <f t="shared" ref="M7" si="8">J7/J7</f>
        <v>1</v>
      </c>
      <c r="N7">
        <f t="shared" ref="N7" si="9">K7/K7</f>
        <v>1</v>
      </c>
      <c r="O7">
        <f>L7*100</f>
        <v>100</v>
      </c>
      <c r="P7">
        <f t="shared" ref="P7:P10" si="10">M7*100</f>
        <v>100</v>
      </c>
      <c r="Q7">
        <f t="shared" ref="Q7:Q10" si="11">N7*100</f>
        <v>100</v>
      </c>
    </row>
    <row r="8" spans="1:17">
      <c r="A8" t="s">
        <v>7</v>
      </c>
      <c r="B8">
        <v>41902</v>
      </c>
      <c r="C8" t="s">
        <v>7</v>
      </c>
      <c r="D8">
        <v>32957.338000000003</v>
      </c>
      <c r="E8" t="s">
        <v>7</v>
      </c>
      <c r="F8">
        <v>128993</v>
      </c>
      <c r="H8" t="s">
        <v>7</v>
      </c>
      <c r="I8">
        <f>B8/B18</f>
        <v>0.82157562448531429</v>
      </c>
      <c r="J8">
        <f>D8/D18</f>
        <v>0.41675945877592319</v>
      </c>
      <c r="K8">
        <f>F8/F18</f>
        <v>0.65723893715130055</v>
      </c>
      <c r="L8">
        <f>I8/I7</f>
        <v>0.62550849227269179</v>
      </c>
      <c r="M8">
        <f t="shared" ref="M8" si="12">J8/J7</f>
        <v>0.90205302428735257</v>
      </c>
      <c r="N8">
        <f t="shared" ref="N8" si="13">K8/K7</f>
        <v>0.60598210524813789</v>
      </c>
      <c r="O8">
        <f t="shared" ref="O8:O10" si="14">L8*100</f>
        <v>62.550849227269175</v>
      </c>
      <c r="P8">
        <f t="shared" si="10"/>
        <v>90.205302428735251</v>
      </c>
      <c r="Q8">
        <f t="shared" si="11"/>
        <v>60.598210524813787</v>
      </c>
    </row>
    <row r="9" spans="1:17">
      <c r="A9" t="s">
        <v>8</v>
      </c>
      <c r="B9">
        <v>30699</v>
      </c>
      <c r="C9" t="s">
        <v>8</v>
      </c>
      <c r="D9">
        <v>27360.973999999998</v>
      </c>
      <c r="E9" t="s">
        <v>8</v>
      </c>
      <c r="F9">
        <v>115808</v>
      </c>
      <c r="H9" t="s">
        <v>8</v>
      </c>
      <c r="I9">
        <f>B9/B19</f>
        <v>0.58604890899719375</v>
      </c>
      <c r="J9">
        <f>D9/D19</f>
        <v>0.34605233602306934</v>
      </c>
      <c r="K9">
        <f>F9/F19</f>
        <v>0.82711138092347247</v>
      </c>
      <c r="L9">
        <f>I9/I7</f>
        <v>0.44618968545292231</v>
      </c>
      <c r="M9">
        <f t="shared" ref="M9" si="15">J9/J7</f>
        <v>0.74901132943247473</v>
      </c>
      <c r="N9">
        <f t="shared" ref="N9" si="16">K9/K7</f>
        <v>0.76260651576599703</v>
      </c>
      <c r="O9">
        <f t="shared" si="14"/>
        <v>44.618968545292233</v>
      </c>
      <c r="P9">
        <f t="shared" si="10"/>
        <v>74.901132943247475</v>
      </c>
      <c r="Q9">
        <f t="shared" si="11"/>
        <v>76.260651576599699</v>
      </c>
    </row>
    <row r="10" spans="1:17">
      <c r="A10" t="s">
        <v>9</v>
      </c>
      <c r="B10">
        <v>26093</v>
      </c>
      <c r="C10" t="s">
        <v>9</v>
      </c>
      <c r="D10">
        <v>19991.580999999998</v>
      </c>
      <c r="E10" t="s">
        <v>9</v>
      </c>
      <c r="F10">
        <v>87495</v>
      </c>
      <c r="H10" t="s">
        <v>9</v>
      </c>
      <c r="I10">
        <f>B10/B20</f>
        <v>0.5640875975528028</v>
      </c>
      <c r="J10">
        <f>D10/D20</f>
        <v>0.32554276176518482</v>
      </c>
      <c r="K10">
        <f>F10/F20</f>
        <v>0.5266468435498628</v>
      </c>
      <c r="L10">
        <f>I10/I7</f>
        <v>0.42946939044840865</v>
      </c>
      <c r="M10">
        <f t="shared" ref="M10" si="17">J10/J7</f>
        <v>0.70461947917787027</v>
      </c>
      <c r="N10">
        <f t="shared" ref="N10" si="18">K10/K7</f>
        <v>0.48557464407067663</v>
      </c>
      <c r="O10">
        <f t="shared" si="14"/>
        <v>42.946939044840867</v>
      </c>
      <c r="P10">
        <f t="shared" si="10"/>
        <v>70.461947917787029</v>
      </c>
      <c r="Q10">
        <f t="shared" si="11"/>
        <v>48.557464407067663</v>
      </c>
    </row>
    <row r="11" spans="1:17" s="1" customFormat="1">
      <c r="A11" s="1" t="s">
        <v>3</v>
      </c>
      <c r="C11" s="1" t="s">
        <v>4</v>
      </c>
      <c r="E11" s="1" t="s">
        <v>5</v>
      </c>
      <c r="H11" s="1" t="s">
        <v>27</v>
      </c>
    </row>
    <row r="12" spans="1:17">
      <c r="A12" t="s">
        <v>6</v>
      </c>
      <c r="B12">
        <v>28610.116000000002</v>
      </c>
      <c r="C12" t="s">
        <v>6</v>
      </c>
      <c r="D12">
        <v>32039.116000000002</v>
      </c>
      <c r="E12" t="s">
        <v>6</v>
      </c>
      <c r="F12">
        <v>32051.095000000001</v>
      </c>
      <c r="H12" t="s">
        <v>6</v>
      </c>
      <c r="I12">
        <f>B12/B17</f>
        <v>0.57667733612835603</v>
      </c>
      <c r="J12">
        <f>D12/D17</f>
        <v>0.44648219735503564</v>
      </c>
      <c r="K12">
        <f>F12/F17</f>
        <v>0.19620997116638406</v>
      </c>
      <c r="L12">
        <f>I12/I12</f>
        <v>1</v>
      </c>
      <c r="M12">
        <f t="shared" ref="M12" si="19">J12/J12</f>
        <v>1</v>
      </c>
      <c r="N12">
        <f t="shared" ref="N12" si="20">K12/K12</f>
        <v>1</v>
      </c>
      <c r="O12">
        <f>L12*100</f>
        <v>100</v>
      </c>
      <c r="P12">
        <f t="shared" ref="P12:P15" si="21">M12*100</f>
        <v>100</v>
      </c>
      <c r="Q12">
        <f t="shared" ref="Q12:Q15" si="22">N12*100</f>
        <v>100</v>
      </c>
    </row>
    <row r="13" spans="1:17">
      <c r="A13" t="s">
        <v>7</v>
      </c>
      <c r="B13">
        <v>28540.945</v>
      </c>
      <c r="C13" t="s">
        <v>7</v>
      </c>
      <c r="D13">
        <v>31217.065999999999</v>
      </c>
      <c r="E13" t="s">
        <v>7</v>
      </c>
      <c r="F13">
        <v>37511.095000000001</v>
      </c>
      <c r="H13" t="s">
        <v>7</v>
      </c>
      <c r="I13">
        <f>B13/B18</f>
        <v>0.5596044272773617</v>
      </c>
      <c r="J13">
        <f>D13/D18</f>
        <v>0.39475298431967626</v>
      </c>
      <c r="K13">
        <f>F13/F18</f>
        <v>0.19112472932005198</v>
      </c>
      <c r="L13">
        <f>I13/I12</f>
        <v>0.97039434744285791</v>
      </c>
      <c r="M13">
        <f t="shared" ref="M13" si="23">J13/J12</f>
        <v>0.88414048008676793</v>
      </c>
      <c r="N13">
        <f t="shared" ref="N13" si="24">K13/K12</f>
        <v>0.97408265331215071</v>
      </c>
      <c r="O13">
        <f t="shared" ref="O13:O15" si="25">L13*100</f>
        <v>97.039434744285785</v>
      </c>
      <c r="P13">
        <f t="shared" si="21"/>
        <v>88.414048008676787</v>
      </c>
      <c r="Q13">
        <f t="shared" si="22"/>
        <v>97.408265331215077</v>
      </c>
    </row>
    <row r="14" spans="1:17">
      <c r="A14" t="s">
        <v>8</v>
      </c>
      <c r="B14">
        <v>29636.288</v>
      </c>
      <c r="C14" t="s">
        <v>8</v>
      </c>
      <c r="D14">
        <v>34640.894</v>
      </c>
      <c r="E14" t="s">
        <v>8</v>
      </c>
      <c r="F14">
        <v>30421.874</v>
      </c>
      <c r="H14" t="s">
        <v>8</v>
      </c>
      <c r="I14">
        <f>B14/B19</f>
        <v>0.56576156386613974</v>
      </c>
      <c r="J14">
        <f>D14/D19</f>
        <v>0.43812629954721372</v>
      </c>
      <c r="K14">
        <f>F14/F19</f>
        <v>0.21727582044780916</v>
      </c>
      <c r="L14">
        <f>I14/I12</f>
        <v>0.98107126537085432</v>
      </c>
      <c r="M14">
        <f t="shared" ref="M14" si="26">J14/J12</f>
        <v>0.98128503699067438</v>
      </c>
      <c r="N14">
        <f t="shared" ref="N14" si="27">K14/K12</f>
        <v>1.1073638060094382</v>
      </c>
      <c r="O14">
        <f t="shared" si="25"/>
        <v>98.107126537085435</v>
      </c>
      <c r="P14">
        <f t="shared" si="21"/>
        <v>98.128503699067437</v>
      </c>
      <c r="Q14">
        <f t="shared" si="22"/>
        <v>110.73638060094382</v>
      </c>
    </row>
    <row r="15" spans="1:17">
      <c r="A15" t="s">
        <v>9</v>
      </c>
      <c r="B15">
        <v>26036.580999999998</v>
      </c>
      <c r="C15" t="s">
        <v>9</v>
      </c>
      <c r="D15">
        <v>25248.945</v>
      </c>
      <c r="E15" t="s">
        <v>9</v>
      </c>
      <c r="F15">
        <v>29715.016</v>
      </c>
      <c r="H15" t="s">
        <v>9</v>
      </c>
      <c r="I15">
        <f>B15/B20</f>
        <v>0.56286791188360674</v>
      </c>
      <c r="J15">
        <f>D15/D20</f>
        <v>0.41115363947239864</v>
      </c>
      <c r="K15">
        <f>F15/F20</f>
        <v>0.17885958491838011</v>
      </c>
      <c r="L15">
        <f>I15/I12</f>
        <v>0.97605346459865794</v>
      </c>
      <c r="M15">
        <f t="shared" ref="M15" si="28">J15/J12</f>
        <v>0.92087353517805703</v>
      </c>
      <c r="N15">
        <f t="shared" ref="N15" si="29">K15/K12</f>
        <v>0.91157235208351872</v>
      </c>
      <c r="O15">
        <f t="shared" si="25"/>
        <v>97.6053464598658</v>
      </c>
      <c r="P15">
        <f t="shared" si="21"/>
        <v>92.08735351780571</v>
      </c>
      <c r="Q15">
        <f t="shared" si="22"/>
        <v>91.157235208351878</v>
      </c>
    </row>
    <row r="16" spans="1:17" s="1" customFormat="1">
      <c r="A16" s="1" t="s">
        <v>26</v>
      </c>
      <c r="C16" s="1" t="s">
        <v>30</v>
      </c>
      <c r="E16" s="1" t="s">
        <v>31</v>
      </c>
    </row>
    <row r="17" spans="1:6">
      <c r="A17" t="s">
        <v>6</v>
      </c>
      <c r="B17">
        <v>49612</v>
      </c>
      <c r="C17" t="s">
        <v>6</v>
      </c>
      <c r="D17">
        <v>71759</v>
      </c>
      <c r="E17" t="s">
        <v>6</v>
      </c>
      <c r="F17">
        <v>163351</v>
      </c>
    </row>
    <row r="18" spans="1:6">
      <c r="A18" t="s">
        <v>7</v>
      </c>
      <c r="B18">
        <v>51002</v>
      </c>
      <c r="C18" t="s">
        <v>7</v>
      </c>
      <c r="D18">
        <v>79080</v>
      </c>
      <c r="E18" t="s">
        <v>7</v>
      </c>
      <c r="F18">
        <v>196265</v>
      </c>
    </row>
    <row r="19" spans="1:6">
      <c r="A19" t="s">
        <v>8</v>
      </c>
      <c r="B19">
        <v>52383</v>
      </c>
      <c r="C19" t="s">
        <v>8</v>
      </c>
      <c r="D19">
        <v>79066</v>
      </c>
      <c r="E19" t="s">
        <v>8</v>
      </c>
      <c r="F19">
        <v>140015</v>
      </c>
    </row>
    <row r="20" spans="1:6">
      <c r="A20" t="s">
        <v>9</v>
      </c>
      <c r="B20">
        <v>46257</v>
      </c>
      <c r="C20" t="s">
        <v>9</v>
      </c>
      <c r="D20">
        <v>61410</v>
      </c>
      <c r="E20" t="s">
        <v>9</v>
      </c>
      <c r="F20">
        <v>166136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1B</vt:lpstr>
      <vt:lpstr>Figure 5A-CaSki</vt:lpstr>
      <vt:lpstr>Figure 5A-HeLa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阿蒋</dc:creator>
  <cp:lastModifiedBy>Yi_zuo</cp:lastModifiedBy>
  <dcterms:created xsi:type="dcterms:W3CDTF">2015-06-05T18:19:34Z</dcterms:created>
  <dcterms:modified xsi:type="dcterms:W3CDTF">2023-01-01T10:36:25Z</dcterms:modified>
</cp:coreProperties>
</file>