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ykalp\Dropbox\Manuscripts in process\Medicago soil seed bank testing\"/>
    </mc:Choice>
  </mc:AlternateContent>
  <bookViews>
    <workbookView xWindow="0" yWindow="0" windowWidth="21495" windowHeight="9405" tabRatio="964"/>
  </bookViews>
  <sheets>
    <sheet name="Table S1" sheetId="13" r:id="rId1"/>
    <sheet name="Table S2" sheetId="1" r:id="rId2"/>
    <sheet name="Table S3" sheetId="2" r:id="rId3"/>
    <sheet name="Table S4" sheetId="15" r:id="rId4"/>
    <sheet name="Table S5" sheetId="11" r:id="rId5"/>
    <sheet name="Table S6" sheetId="12" r:id="rId6"/>
    <sheet name="Table S7" sheetId="3" r:id="rId7"/>
    <sheet name="Table S8" sheetId="4" r:id="rId8"/>
    <sheet name="Figure S1" sheetId="21" r:id="rId9"/>
    <sheet name="Figure S2" sheetId="18" r:id="rId10"/>
  </sheets>
  <calcPr calcId="162913" iterateDelta="1E-4"/>
</workbook>
</file>

<file path=xl/calcChain.xml><?xml version="1.0" encoding="utf-8"?>
<calcChain xmlns="http://schemas.openxmlformats.org/spreadsheetml/2006/main">
  <c r="K699" i="13" l="1"/>
  <c r="K700" i="13" s="1"/>
  <c r="K701" i="13" s="1"/>
  <c r="K702" i="13" s="1"/>
  <c r="K703" i="13" s="1"/>
  <c r="K704" i="13" s="1"/>
  <c r="K705" i="13" s="1"/>
  <c r="K706" i="13" s="1"/>
  <c r="K707" i="13" s="1"/>
  <c r="K708" i="13" s="1"/>
  <c r="K709" i="13" s="1"/>
  <c r="K710" i="13" s="1"/>
  <c r="K711" i="13" s="1"/>
  <c r="K712" i="13" s="1"/>
  <c r="K713" i="13" s="1"/>
  <c r="K714" i="13" s="1"/>
  <c r="K715" i="13" s="1"/>
  <c r="K716" i="13" s="1"/>
  <c r="K717" i="13" s="1"/>
  <c r="K718" i="13" s="1"/>
  <c r="K719" i="13" s="1"/>
  <c r="K720" i="13" s="1"/>
  <c r="K721" i="13" s="1"/>
  <c r="K722" i="13" s="1"/>
  <c r="K723" i="13" s="1"/>
  <c r="K724" i="13" s="1"/>
  <c r="K725" i="13" s="1"/>
  <c r="K726" i="13" s="1"/>
  <c r="K727" i="13" s="1"/>
  <c r="K728" i="13" s="1"/>
  <c r="K729" i="13" s="1"/>
  <c r="K730" i="13" s="1"/>
  <c r="K731" i="13" s="1"/>
  <c r="K732" i="13" s="1"/>
  <c r="K733" i="13" s="1"/>
  <c r="K734" i="13" s="1"/>
  <c r="K735" i="13" s="1"/>
  <c r="K736" i="13" s="1"/>
  <c r="K737" i="13" s="1"/>
  <c r="K738" i="13" s="1"/>
  <c r="K739" i="13" s="1"/>
  <c r="K740" i="13" s="1"/>
  <c r="K741" i="13" s="1"/>
  <c r="K742" i="13" s="1"/>
  <c r="K743" i="13" s="1"/>
  <c r="K744" i="13" s="1"/>
  <c r="K745" i="13" s="1"/>
  <c r="K746" i="13" s="1"/>
  <c r="K747" i="13" s="1"/>
  <c r="K748" i="13" s="1"/>
  <c r="K749" i="13" s="1"/>
  <c r="K750" i="13" s="1"/>
  <c r="K751" i="13" s="1"/>
  <c r="K752" i="13" s="1"/>
  <c r="K753" i="13" s="1"/>
  <c r="K754" i="13" s="1"/>
  <c r="K755" i="13" s="1"/>
  <c r="K756" i="13" s="1"/>
  <c r="K757" i="13" s="1"/>
  <c r="K758" i="13" s="1"/>
  <c r="K759" i="13" s="1"/>
  <c r="K760" i="13" s="1"/>
  <c r="K761" i="13" s="1"/>
  <c r="K762" i="13" s="1"/>
  <c r="K763" i="13" s="1"/>
  <c r="K764" i="13" s="1"/>
  <c r="K765" i="13" s="1"/>
  <c r="K766" i="13" s="1"/>
  <c r="K767" i="13" s="1"/>
  <c r="K768" i="13" s="1"/>
  <c r="K769" i="13" s="1"/>
  <c r="K770" i="13" s="1"/>
  <c r="K771" i="13" s="1"/>
  <c r="K772" i="13" s="1"/>
  <c r="K773" i="13" s="1"/>
  <c r="K774" i="13" s="1"/>
  <c r="K775" i="13" s="1"/>
  <c r="K776" i="13" s="1"/>
  <c r="K777" i="13" s="1"/>
  <c r="K778" i="13" s="1"/>
  <c r="K779" i="13" s="1"/>
  <c r="K780" i="13" s="1"/>
  <c r="K781" i="13" s="1"/>
  <c r="K782" i="13" s="1"/>
  <c r="K783" i="13" s="1"/>
  <c r="K784" i="13" s="1"/>
  <c r="K785" i="13" s="1"/>
  <c r="K786" i="13" s="1"/>
  <c r="K787" i="13" s="1"/>
  <c r="K788" i="13" s="1"/>
  <c r="K789" i="13" s="1"/>
  <c r="K790" i="13" s="1"/>
  <c r="K791" i="13" s="1"/>
  <c r="K792" i="13" s="1"/>
  <c r="K605" i="13"/>
  <c r="K606" i="13" s="1"/>
  <c r="K607" i="13" s="1"/>
  <c r="K608" i="13" s="1"/>
  <c r="K609" i="13" s="1"/>
  <c r="K610" i="13" s="1"/>
  <c r="K611" i="13" s="1"/>
  <c r="K612" i="13" s="1"/>
  <c r="K613" i="13" s="1"/>
  <c r="K614" i="13" s="1"/>
  <c r="K615" i="13" s="1"/>
  <c r="K616" i="13" s="1"/>
  <c r="K617" i="13" s="1"/>
  <c r="K618" i="13" s="1"/>
  <c r="K619" i="13" s="1"/>
  <c r="K620" i="13" s="1"/>
  <c r="K621" i="13" s="1"/>
  <c r="K622" i="13" s="1"/>
  <c r="K623" i="13" s="1"/>
  <c r="K624" i="13" s="1"/>
  <c r="K625" i="13" s="1"/>
  <c r="K626" i="13" s="1"/>
  <c r="K627" i="13" s="1"/>
  <c r="K628" i="13" s="1"/>
  <c r="K629" i="13" s="1"/>
  <c r="K630" i="13" s="1"/>
  <c r="K631" i="13" s="1"/>
  <c r="K632" i="13" s="1"/>
  <c r="K633" i="13" s="1"/>
  <c r="K634" i="13" s="1"/>
  <c r="K635" i="13" s="1"/>
  <c r="K636" i="13" s="1"/>
  <c r="K637" i="13" s="1"/>
  <c r="K638" i="13" s="1"/>
  <c r="K639" i="13" s="1"/>
  <c r="K640" i="13" s="1"/>
  <c r="K641" i="13" s="1"/>
  <c r="K642" i="13" s="1"/>
  <c r="K643" i="13" s="1"/>
  <c r="K644" i="13" s="1"/>
  <c r="K645" i="13" s="1"/>
  <c r="K646" i="13" s="1"/>
  <c r="K647" i="13" s="1"/>
  <c r="K648" i="13" s="1"/>
  <c r="K649" i="13" s="1"/>
  <c r="K650" i="13" s="1"/>
  <c r="K651" i="13" s="1"/>
  <c r="K652" i="13" s="1"/>
  <c r="K653" i="13" s="1"/>
  <c r="K654" i="13" s="1"/>
  <c r="K655" i="13" s="1"/>
  <c r="K656" i="13" s="1"/>
  <c r="K657" i="13" s="1"/>
  <c r="K658" i="13" s="1"/>
  <c r="K659" i="13" s="1"/>
  <c r="K660" i="13" s="1"/>
  <c r="K661" i="13" s="1"/>
  <c r="K662" i="13" s="1"/>
  <c r="K663" i="13" s="1"/>
  <c r="K664" i="13" s="1"/>
  <c r="K665" i="13" s="1"/>
  <c r="K666" i="13" s="1"/>
  <c r="K667" i="13" s="1"/>
  <c r="K668" i="13" s="1"/>
  <c r="K669" i="13" s="1"/>
  <c r="K670" i="13" s="1"/>
  <c r="K671" i="13" s="1"/>
  <c r="K672" i="13" s="1"/>
  <c r="K673" i="13" s="1"/>
  <c r="K674" i="13" s="1"/>
  <c r="K675" i="13" s="1"/>
  <c r="K676" i="13" s="1"/>
  <c r="K677" i="13" s="1"/>
  <c r="K678" i="13" s="1"/>
  <c r="K679" i="13" s="1"/>
  <c r="K680" i="13" s="1"/>
  <c r="K681" i="13" s="1"/>
  <c r="K682" i="13" s="1"/>
  <c r="K683" i="13" s="1"/>
  <c r="K684" i="13" s="1"/>
  <c r="K685" i="13" s="1"/>
  <c r="K686" i="13" s="1"/>
  <c r="K687" i="13" s="1"/>
  <c r="K688" i="13" s="1"/>
  <c r="K689" i="13" s="1"/>
  <c r="K690" i="13" s="1"/>
  <c r="K691" i="13" s="1"/>
  <c r="K692" i="13" s="1"/>
  <c r="K693" i="13" s="1"/>
  <c r="K694" i="13" s="1"/>
  <c r="K695" i="13" s="1"/>
  <c r="K696" i="13" s="1"/>
  <c r="K697" i="13" s="1"/>
  <c r="K698" i="13" s="1"/>
  <c r="K511" i="13"/>
  <c r="K512" i="13" s="1"/>
  <c r="K513" i="13" s="1"/>
  <c r="K514" i="13" s="1"/>
  <c r="K515" i="13" s="1"/>
  <c r="K516" i="13" s="1"/>
  <c r="K517" i="13" s="1"/>
  <c r="K518" i="13" s="1"/>
  <c r="K519" i="13" s="1"/>
  <c r="K520" i="13" s="1"/>
  <c r="K521" i="13" s="1"/>
  <c r="K522" i="13" s="1"/>
  <c r="K523" i="13" s="1"/>
  <c r="K524" i="13" s="1"/>
  <c r="K525" i="13" s="1"/>
  <c r="K526" i="13" s="1"/>
  <c r="K527" i="13" s="1"/>
  <c r="K528" i="13" s="1"/>
  <c r="K529" i="13" s="1"/>
  <c r="K530" i="13" s="1"/>
  <c r="K531" i="13" s="1"/>
  <c r="K532" i="13" s="1"/>
  <c r="K533" i="13" s="1"/>
  <c r="K534" i="13" s="1"/>
  <c r="K535" i="13" s="1"/>
  <c r="K536" i="13" s="1"/>
  <c r="K537" i="13" s="1"/>
  <c r="K538" i="13" s="1"/>
  <c r="K539" i="13" s="1"/>
  <c r="K540" i="13" s="1"/>
  <c r="K541" i="13" s="1"/>
  <c r="K542" i="13" s="1"/>
  <c r="K543" i="13" s="1"/>
  <c r="K544" i="13" s="1"/>
  <c r="K545" i="13" s="1"/>
  <c r="K546" i="13" s="1"/>
  <c r="K547" i="13" s="1"/>
  <c r="K548" i="13" s="1"/>
  <c r="K549" i="13" s="1"/>
  <c r="K550" i="13" s="1"/>
  <c r="K551" i="13" s="1"/>
  <c r="K552" i="13" s="1"/>
  <c r="K553" i="13" s="1"/>
  <c r="K554" i="13" s="1"/>
  <c r="K555" i="13" s="1"/>
  <c r="K556" i="13" s="1"/>
  <c r="K557" i="13" s="1"/>
  <c r="K558" i="13" s="1"/>
  <c r="K559" i="13" s="1"/>
  <c r="K560" i="13" s="1"/>
  <c r="K561" i="13" s="1"/>
  <c r="K562" i="13" s="1"/>
  <c r="K563" i="13" s="1"/>
  <c r="K564" i="13" s="1"/>
  <c r="K565" i="13" s="1"/>
  <c r="K566" i="13" s="1"/>
  <c r="K567" i="13" s="1"/>
  <c r="K568" i="13" s="1"/>
  <c r="K569" i="13" s="1"/>
  <c r="K570" i="13" s="1"/>
  <c r="K571" i="13" s="1"/>
  <c r="K572" i="13" s="1"/>
  <c r="K573" i="13" s="1"/>
  <c r="K574" i="13" s="1"/>
  <c r="K575" i="13" s="1"/>
  <c r="K576" i="13" s="1"/>
  <c r="K577" i="13" s="1"/>
  <c r="K578" i="13" s="1"/>
  <c r="K579" i="13" s="1"/>
  <c r="K580" i="13" s="1"/>
  <c r="K581" i="13" s="1"/>
  <c r="K582" i="13" s="1"/>
  <c r="K583" i="13" s="1"/>
  <c r="K584" i="13" s="1"/>
  <c r="K585" i="13" s="1"/>
  <c r="K586" i="13" s="1"/>
  <c r="K587" i="13" s="1"/>
  <c r="K588" i="13" s="1"/>
  <c r="K589" i="13" s="1"/>
  <c r="K590" i="13" s="1"/>
  <c r="K591" i="13" s="1"/>
  <c r="K592" i="13" s="1"/>
  <c r="K593" i="13" s="1"/>
  <c r="K594" i="13" s="1"/>
  <c r="K595" i="13" s="1"/>
  <c r="K596" i="13" s="1"/>
  <c r="K597" i="13" s="1"/>
  <c r="K598" i="13" s="1"/>
  <c r="K599" i="13" s="1"/>
  <c r="K600" i="13" s="1"/>
  <c r="K601" i="13" s="1"/>
  <c r="K602" i="13" s="1"/>
  <c r="K603" i="13" s="1"/>
  <c r="K604" i="13" s="1"/>
  <c r="K417" i="13"/>
  <c r="K418" i="13" s="1"/>
  <c r="K419" i="13" s="1"/>
  <c r="K420" i="13" s="1"/>
  <c r="K421" i="13" s="1"/>
  <c r="K422" i="13" s="1"/>
  <c r="K423" i="13" s="1"/>
  <c r="K424" i="13" s="1"/>
  <c r="K425" i="13" s="1"/>
  <c r="K426" i="13" s="1"/>
  <c r="K427" i="13" s="1"/>
  <c r="K428" i="13" s="1"/>
  <c r="K429" i="13" s="1"/>
  <c r="K430" i="13" s="1"/>
  <c r="K431" i="13" s="1"/>
  <c r="K432" i="13" s="1"/>
  <c r="K433" i="13" s="1"/>
  <c r="K434" i="13" s="1"/>
  <c r="K435" i="13" s="1"/>
  <c r="K436" i="13" s="1"/>
  <c r="K437" i="13" s="1"/>
  <c r="K438" i="13" s="1"/>
  <c r="K439" i="13" s="1"/>
  <c r="K440" i="13" s="1"/>
  <c r="K441" i="13" s="1"/>
  <c r="K442" i="13" s="1"/>
  <c r="K443" i="13" s="1"/>
  <c r="K444" i="13" s="1"/>
  <c r="K445" i="13" s="1"/>
  <c r="K446" i="13" s="1"/>
  <c r="K447" i="13" s="1"/>
  <c r="K448" i="13" s="1"/>
  <c r="K449" i="13" s="1"/>
  <c r="K450" i="13" s="1"/>
  <c r="K451" i="13" s="1"/>
  <c r="K452" i="13" s="1"/>
  <c r="K453" i="13" s="1"/>
  <c r="K454" i="13" s="1"/>
  <c r="K455" i="13" s="1"/>
  <c r="K456" i="13" s="1"/>
  <c r="K457" i="13" s="1"/>
  <c r="K458" i="13" s="1"/>
  <c r="K459" i="13" s="1"/>
  <c r="K460" i="13" s="1"/>
  <c r="K461" i="13" s="1"/>
  <c r="K462" i="13" s="1"/>
  <c r="K463" i="13" s="1"/>
  <c r="K464" i="13" s="1"/>
  <c r="K465" i="13" s="1"/>
  <c r="K466" i="13" s="1"/>
  <c r="K467" i="13" s="1"/>
  <c r="K468" i="13" s="1"/>
  <c r="K469" i="13" s="1"/>
  <c r="K470" i="13" s="1"/>
  <c r="K471" i="13" s="1"/>
  <c r="K472" i="13" s="1"/>
  <c r="K473" i="13" s="1"/>
  <c r="K474" i="13" s="1"/>
  <c r="K475" i="13" s="1"/>
  <c r="K476" i="13" s="1"/>
  <c r="K477" i="13" s="1"/>
  <c r="K478" i="13" s="1"/>
  <c r="K479" i="13" s="1"/>
  <c r="K480" i="13" s="1"/>
  <c r="K481" i="13" s="1"/>
  <c r="K482" i="13" s="1"/>
  <c r="K483" i="13" s="1"/>
  <c r="K484" i="13" s="1"/>
  <c r="K485" i="13" s="1"/>
  <c r="K486" i="13" s="1"/>
  <c r="K487" i="13" s="1"/>
  <c r="K488" i="13" s="1"/>
  <c r="K489" i="13" s="1"/>
  <c r="K490" i="13" s="1"/>
  <c r="K491" i="13" s="1"/>
  <c r="K492" i="13" s="1"/>
  <c r="K493" i="13" s="1"/>
  <c r="K494" i="13" s="1"/>
  <c r="K495" i="13" s="1"/>
  <c r="K496" i="13" s="1"/>
  <c r="K497" i="13" s="1"/>
  <c r="K498" i="13" s="1"/>
  <c r="K499" i="13" s="1"/>
  <c r="K500" i="13" s="1"/>
  <c r="K501" i="13" s="1"/>
  <c r="K502" i="13" s="1"/>
  <c r="K503" i="13" s="1"/>
  <c r="K504" i="13" s="1"/>
  <c r="K505" i="13" s="1"/>
  <c r="K506" i="13" s="1"/>
  <c r="K507" i="13" s="1"/>
  <c r="K508" i="13" s="1"/>
  <c r="K509" i="13" s="1"/>
  <c r="K510" i="13" s="1"/>
  <c r="K326" i="13"/>
  <c r="K327" i="13" s="1"/>
  <c r="K328" i="13" s="1"/>
  <c r="K329" i="13" s="1"/>
  <c r="K330" i="13" s="1"/>
  <c r="K331" i="13" s="1"/>
  <c r="K332" i="13" s="1"/>
  <c r="K333" i="13" s="1"/>
  <c r="K334" i="13" s="1"/>
  <c r="K335" i="13" s="1"/>
  <c r="K336" i="13" s="1"/>
  <c r="K337" i="13" s="1"/>
  <c r="K338" i="13" s="1"/>
  <c r="K339" i="13" s="1"/>
  <c r="K340" i="13" s="1"/>
  <c r="K341" i="13" s="1"/>
  <c r="K342" i="13" s="1"/>
  <c r="K343" i="13" s="1"/>
  <c r="K344" i="13" s="1"/>
  <c r="K345" i="13" s="1"/>
  <c r="K346" i="13" s="1"/>
  <c r="K347" i="13" s="1"/>
  <c r="K348" i="13" s="1"/>
  <c r="K349" i="13" s="1"/>
  <c r="K350" i="13" s="1"/>
  <c r="K351" i="13" s="1"/>
  <c r="K352" i="13" s="1"/>
  <c r="K353" i="13" s="1"/>
  <c r="K354" i="13" s="1"/>
  <c r="K355" i="13" s="1"/>
  <c r="K356" i="13" s="1"/>
  <c r="K357" i="13" s="1"/>
  <c r="K358" i="13" s="1"/>
  <c r="K359" i="13" s="1"/>
  <c r="K360" i="13" s="1"/>
  <c r="K361" i="13" s="1"/>
  <c r="K362" i="13" s="1"/>
  <c r="K363" i="13" s="1"/>
  <c r="K364" i="13" s="1"/>
  <c r="K365" i="13" s="1"/>
  <c r="K366" i="13" s="1"/>
  <c r="K367" i="13" s="1"/>
  <c r="K368" i="13" s="1"/>
  <c r="K369" i="13" s="1"/>
  <c r="K370" i="13" s="1"/>
  <c r="K371" i="13" s="1"/>
  <c r="K372" i="13" s="1"/>
  <c r="K373" i="13" s="1"/>
  <c r="K374" i="13" s="1"/>
  <c r="K375" i="13" s="1"/>
  <c r="K376" i="13" s="1"/>
  <c r="K377" i="13" s="1"/>
  <c r="K378" i="13" s="1"/>
  <c r="K379" i="13" s="1"/>
  <c r="K380" i="13" s="1"/>
  <c r="K381" i="13" s="1"/>
  <c r="K382" i="13" s="1"/>
  <c r="K383" i="13" s="1"/>
  <c r="K384" i="13" s="1"/>
  <c r="K385" i="13" s="1"/>
  <c r="K386" i="13" s="1"/>
  <c r="K387" i="13" s="1"/>
  <c r="K388" i="13" s="1"/>
  <c r="K389" i="13" s="1"/>
  <c r="K390" i="13" s="1"/>
  <c r="K391" i="13" s="1"/>
  <c r="K392" i="13" s="1"/>
  <c r="K393" i="13" s="1"/>
  <c r="K394" i="13" s="1"/>
  <c r="K395" i="13" s="1"/>
  <c r="K396" i="13" s="1"/>
  <c r="K397" i="13" s="1"/>
  <c r="K398" i="13" s="1"/>
  <c r="K399" i="13" s="1"/>
  <c r="K400" i="13" s="1"/>
  <c r="K401" i="13" s="1"/>
  <c r="K402" i="13" s="1"/>
  <c r="K403" i="13" s="1"/>
  <c r="K404" i="13" s="1"/>
  <c r="K405" i="13" s="1"/>
  <c r="K406" i="13" s="1"/>
  <c r="K407" i="13" s="1"/>
  <c r="K408" i="13" s="1"/>
  <c r="K409" i="13" s="1"/>
  <c r="K410" i="13" s="1"/>
  <c r="K411" i="13" s="1"/>
  <c r="K412" i="13" s="1"/>
  <c r="K413" i="13" s="1"/>
  <c r="K414" i="13" s="1"/>
  <c r="K415" i="13" s="1"/>
  <c r="K416" i="13" s="1"/>
  <c r="K227" i="13"/>
  <c r="K228" i="13" s="1"/>
  <c r="K229" i="13" s="1"/>
  <c r="K230" i="13" s="1"/>
  <c r="K231" i="13" s="1"/>
  <c r="K232" i="13" s="1"/>
  <c r="K233" i="13" s="1"/>
  <c r="K234" i="13" s="1"/>
  <c r="K235" i="13" s="1"/>
  <c r="K236" i="13" s="1"/>
  <c r="K237" i="13" s="1"/>
  <c r="K238" i="13" s="1"/>
  <c r="K239" i="13" s="1"/>
  <c r="K240" i="13" s="1"/>
  <c r="K241" i="13" s="1"/>
  <c r="K242" i="13" s="1"/>
  <c r="K243" i="13" s="1"/>
  <c r="K244" i="13" s="1"/>
  <c r="K245" i="13" s="1"/>
  <c r="K246" i="13" s="1"/>
  <c r="K247" i="13" s="1"/>
  <c r="K248" i="13" s="1"/>
  <c r="K249" i="13" s="1"/>
  <c r="K250" i="13" s="1"/>
  <c r="K251" i="13" s="1"/>
  <c r="K252" i="13" s="1"/>
  <c r="K253" i="13" s="1"/>
  <c r="K254" i="13" s="1"/>
  <c r="K255" i="13" s="1"/>
  <c r="K256" i="13" s="1"/>
  <c r="K257" i="13" s="1"/>
  <c r="K258" i="13" s="1"/>
  <c r="K259" i="13" s="1"/>
  <c r="K260" i="13" s="1"/>
  <c r="K261" i="13" s="1"/>
  <c r="K262" i="13" s="1"/>
  <c r="K263" i="13" s="1"/>
  <c r="K264" i="13" s="1"/>
  <c r="K265" i="13" s="1"/>
  <c r="K266" i="13" s="1"/>
  <c r="K267" i="13" s="1"/>
  <c r="K268" i="13" s="1"/>
  <c r="K269" i="13" s="1"/>
  <c r="K270" i="13" s="1"/>
  <c r="K271" i="13" s="1"/>
  <c r="K272" i="13" s="1"/>
  <c r="K273" i="13" s="1"/>
  <c r="K274" i="13" s="1"/>
  <c r="K275" i="13" s="1"/>
  <c r="K276" i="13" s="1"/>
  <c r="K277" i="13" s="1"/>
  <c r="K278" i="13" s="1"/>
  <c r="K279" i="13" s="1"/>
  <c r="K280" i="13" s="1"/>
  <c r="K281" i="13" s="1"/>
  <c r="K282" i="13" s="1"/>
  <c r="K283" i="13" s="1"/>
  <c r="K284" i="13" s="1"/>
  <c r="K285" i="13" s="1"/>
  <c r="K286" i="13" s="1"/>
  <c r="K287" i="13" s="1"/>
  <c r="K288" i="13" s="1"/>
  <c r="K289" i="13" s="1"/>
  <c r="K290" i="13" s="1"/>
  <c r="K291" i="13" s="1"/>
  <c r="K292" i="13" s="1"/>
  <c r="K293" i="13" s="1"/>
  <c r="K294" i="13" s="1"/>
  <c r="K295" i="13" s="1"/>
  <c r="K296" i="13" s="1"/>
  <c r="K297" i="13" s="1"/>
  <c r="K298" i="13" s="1"/>
  <c r="K299" i="13" s="1"/>
  <c r="K300" i="13" s="1"/>
  <c r="K301" i="13" s="1"/>
  <c r="K302" i="13" s="1"/>
  <c r="K303" i="13" s="1"/>
  <c r="K304" i="13" s="1"/>
  <c r="K305" i="13" s="1"/>
  <c r="K306" i="13" s="1"/>
  <c r="K307" i="13" s="1"/>
  <c r="K308" i="13" s="1"/>
  <c r="K309" i="13" s="1"/>
  <c r="K310" i="13" s="1"/>
  <c r="K311" i="13" s="1"/>
  <c r="K312" i="13" s="1"/>
  <c r="K313" i="13" s="1"/>
  <c r="K314" i="13" s="1"/>
  <c r="K315" i="13" s="1"/>
  <c r="K316" i="13" s="1"/>
  <c r="K317" i="13" s="1"/>
  <c r="K318" i="13" s="1"/>
  <c r="K319" i="13" s="1"/>
  <c r="K320" i="13" s="1"/>
  <c r="K321" i="13" s="1"/>
  <c r="K322" i="13" s="1"/>
  <c r="K323" i="13" s="1"/>
  <c r="K324" i="13" s="1"/>
  <c r="K325" i="13" s="1"/>
  <c r="K118" i="13"/>
  <c r="K119" i="13" s="1"/>
  <c r="K120" i="13" s="1"/>
  <c r="K121" i="13" s="1"/>
  <c r="K122" i="13" s="1"/>
  <c r="K123" i="13" s="1"/>
  <c r="K124" i="13" s="1"/>
  <c r="K125" i="13" s="1"/>
  <c r="K126" i="13" s="1"/>
  <c r="K127" i="13" s="1"/>
  <c r="K128" i="13" s="1"/>
  <c r="K129" i="13" s="1"/>
  <c r="K130" i="13" s="1"/>
  <c r="K131" i="13" s="1"/>
  <c r="K132" i="13" s="1"/>
  <c r="K133" i="13" s="1"/>
  <c r="K134" i="13" s="1"/>
  <c r="K135" i="13" s="1"/>
  <c r="K136" i="13" s="1"/>
  <c r="K137" i="13" s="1"/>
  <c r="K138" i="13" s="1"/>
  <c r="K139" i="13" s="1"/>
  <c r="K140" i="13" s="1"/>
  <c r="K141" i="13" s="1"/>
  <c r="K142" i="13" s="1"/>
  <c r="K143" i="13" s="1"/>
  <c r="K144" i="13" s="1"/>
  <c r="K145" i="13" s="1"/>
  <c r="K146" i="13" s="1"/>
  <c r="K147" i="13" s="1"/>
  <c r="K148" i="13" s="1"/>
  <c r="K149" i="13" s="1"/>
  <c r="K150" i="13" s="1"/>
  <c r="K151" i="13" s="1"/>
  <c r="K152" i="13" s="1"/>
  <c r="K153" i="13" s="1"/>
  <c r="K154" i="13" s="1"/>
  <c r="K155" i="13" s="1"/>
  <c r="K156" i="13" s="1"/>
  <c r="K157" i="13" s="1"/>
  <c r="K158" i="13" s="1"/>
  <c r="K159" i="13" s="1"/>
  <c r="K160" i="13" s="1"/>
  <c r="K161" i="13" s="1"/>
  <c r="K162" i="13" s="1"/>
  <c r="K163" i="13" s="1"/>
  <c r="K164" i="13" s="1"/>
  <c r="K165" i="13" s="1"/>
  <c r="K166" i="13" s="1"/>
  <c r="K167" i="13" s="1"/>
  <c r="K168" i="13" s="1"/>
  <c r="K169" i="13" s="1"/>
  <c r="K170" i="13" s="1"/>
  <c r="K171" i="13" s="1"/>
  <c r="K172" i="13" s="1"/>
  <c r="K173" i="13" s="1"/>
  <c r="K174" i="13" s="1"/>
  <c r="K175" i="13" s="1"/>
  <c r="K176" i="13" s="1"/>
  <c r="K177" i="13" s="1"/>
  <c r="K178" i="13" s="1"/>
  <c r="K179" i="13" s="1"/>
  <c r="K180" i="13" s="1"/>
  <c r="K181" i="13" s="1"/>
  <c r="K182" i="13" s="1"/>
  <c r="K183" i="13" s="1"/>
  <c r="K184" i="13" s="1"/>
  <c r="K185" i="13" s="1"/>
  <c r="K186" i="13" s="1"/>
  <c r="K187" i="13" s="1"/>
  <c r="K188" i="13" s="1"/>
  <c r="K189" i="13" s="1"/>
  <c r="K190" i="13" s="1"/>
  <c r="K191" i="13" s="1"/>
  <c r="K192" i="13" s="1"/>
  <c r="K193" i="13" s="1"/>
  <c r="K194" i="13" s="1"/>
  <c r="K195" i="13" s="1"/>
  <c r="K196" i="13" s="1"/>
  <c r="K197" i="13" s="1"/>
  <c r="K198" i="13" s="1"/>
  <c r="K199" i="13" s="1"/>
  <c r="K200" i="13" s="1"/>
  <c r="K201" i="13" s="1"/>
  <c r="K202" i="13" s="1"/>
  <c r="K203" i="13" s="1"/>
  <c r="K204" i="13" s="1"/>
  <c r="K205" i="13" s="1"/>
  <c r="K206" i="13" s="1"/>
  <c r="K207" i="13" s="1"/>
  <c r="K208" i="13" s="1"/>
  <c r="K209" i="13" s="1"/>
  <c r="K210" i="13" s="1"/>
  <c r="K211" i="13" s="1"/>
  <c r="K212" i="13" s="1"/>
  <c r="K213" i="13" s="1"/>
  <c r="K214" i="13" s="1"/>
  <c r="K215" i="13" s="1"/>
  <c r="K216" i="13" s="1"/>
  <c r="K217" i="13" s="1"/>
  <c r="K218" i="13" s="1"/>
  <c r="K219" i="13" s="1"/>
  <c r="K220" i="13" s="1"/>
  <c r="K221" i="13" s="1"/>
  <c r="K222" i="13" s="1"/>
  <c r="K223" i="13" s="1"/>
  <c r="K224" i="13" s="1"/>
  <c r="K225" i="13" s="1"/>
  <c r="K226" i="13" s="1"/>
  <c r="K9" i="13"/>
  <c r="K10" i="13" s="1"/>
  <c r="K11" i="13" s="1"/>
  <c r="K12" i="13" s="1"/>
  <c r="K13" i="13" s="1"/>
  <c r="K14" i="13" s="1"/>
  <c r="K15" i="13" s="1"/>
  <c r="K16" i="13" s="1"/>
  <c r="K17" i="13" s="1"/>
  <c r="K18" i="13" s="1"/>
  <c r="K19" i="13" s="1"/>
  <c r="K20" i="13" s="1"/>
  <c r="K21" i="13" s="1"/>
  <c r="K22" i="13" s="1"/>
  <c r="K23" i="13" s="1"/>
  <c r="K24" i="13" s="1"/>
  <c r="K25" i="13" s="1"/>
  <c r="K26" i="13" s="1"/>
  <c r="K27" i="13" s="1"/>
  <c r="K28" i="13" s="1"/>
  <c r="K29" i="13" s="1"/>
  <c r="K30" i="13" s="1"/>
  <c r="K31" i="13" s="1"/>
  <c r="K32" i="13" s="1"/>
  <c r="K33" i="13" s="1"/>
  <c r="K34" i="13" s="1"/>
  <c r="K35" i="13" s="1"/>
  <c r="K36" i="13" s="1"/>
  <c r="K37" i="13" s="1"/>
  <c r="K38" i="13" s="1"/>
  <c r="K39" i="13" s="1"/>
  <c r="K40" i="13" s="1"/>
  <c r="K41" i="13" s="1"/>
  <c r="K42" i="13" s="1"/>
  <c r="K43" i="13" s="1"/>
  <c r="K44" i="13" s="1"/>
  <c r="K45" i="13" s="1"/>
  <c r="K46" i="13" s="1"/>
  <c r="K47" i="13" s="1"/>
  <c r="K48" i="13" s="1"/>
  <c r="K49" i="13" s="1"/>
  <c r="K50" i="13" s="1"/>
  <c r="K51" i="13" s="1"/>
  <c r="K52" i="13" s="1"/>
  <c r="K53" i="13" s="1"/>
  <c r="K54" i="13" s="1"/>
  <c r="K55" i="13" s="1"/>
  <c r="K56" i="13" s="1"/>
  <c r="K57" i="13" s="1"/>
  <c r="K58" i="13" s="1"/>
  <c r="K59" i="13" s="1"/>
  <c r="K60" i="13" s="1"/>
  <c r="K61" i="13" s="1"/>
  <c r="K62" i="13" s="1"/>
  <c r="K63" i="13" s="1"/>
  <c r="K64" i="13" s="1"/>
  <c r="K65" i="13" s="1"/>
  <c r="K66" i="13" s="1"/>
  <c r="K67" i="13" s="1"/>
  <c r="K68" i="13" s="1"/>
  <c r="K69" i="13" s="1"/>
  <c r="K70" i="13" s="1"/>
  <c r="K71" i="13" s="1"/>
  <c r="K72" i="13" s="1"/>
  <c r="K73" i="13" s="1"/>
  <c r="K74" i="13" s="1"/>
  <c r="K75" i="13" s="1"/>
  <c r="K76" i="13" s="1"/>
  <c r="K77" i="13" s="1"/>
  <c r="K78" i="13" s="1"/>
  <c r="K79" i="13" s="1"/>
  <c r="K80" i="13" s="1"/>
  <c r="K81" i="13" s="1"/>
  <c r="K82" i="13" s="1"/>
  <c r="K83" i="13" s="1"/>
  <c r="K84" i="13" s="1"/>
  <c r="K85" i="13" s="1"/>
  <c r="K86" i="13" s="1"/>
  <c r="K87" i="13" s="1"/>
  <c r="K88" i="13" s="1"/>
  <c r="K89" i="13" s="1"/>
  <c r="K90" i="13" s="1"/>
  <c r="K91" i="13" s="1"/>
  <c r="K92" i="13" s="1"/>
  <c r="K93" i="13" s="1"/>
  <c r="K94" i="13" s="1"/>
  <c r="K95" i="13" s="1"/>
  <c r="K96" i="13" s="1"/>
  <c r="K97" i="13" s="1"/>
  <c r="K98" i="13" s="1"/>
  <c r="K99" i="13" s="1"/>
  <c r="K100" i="13" s="1"/>
  <c r="K101" i="13" s="1"/>
  <c r="K102" i="13" s="1"/>
  <c r="K103" i="13" s="1"/>
  <c r="K104" i="13" s="1"/>
  <c r="K105" i="13" s="1"/>
  <c r="K106" i="13" s="1"/>
  <c r="K107" i="13" s="1"/>
  <c r="K108" i="13" s="1"/>
  <c r="K109" i="13" s="1"/>
  <c r="K110" i="13" s="1"/>
  <c r="K111" i="13" s="1"/>
  <c r="K112" i="13" s="1"/>
  <c r="K113" i="13" s="1"/>
  <c r="K114" i="13" s="1"/>
  <c r="K115" i="13" s="1"/>
  <c r="K116" i="13" s="1"/>
  <c r="K117" i="13" s="1"/>
  <c r="H792" i="13" l="1"/>
  <c r="I792" i="13"/>
  <c r="G792" i="13"/>
  <c r="F792" i="13"/>
  <c r="H698" i="13"/>
  <c r="I698" i="13"/>
  <c r="G698" i="13"/>
  <c r="F698" i="13"/>
  <c r="H604" i="13"/>
  <c r="I604" i="13"/>
  <c r="G604" i="13"/>
  <c r="F604" i="13"/>
  <c r="H510" i="13"/>
  <c r="I510" i="13"/>
  <c r="G510" i="13"/>
  <c r="F510" i="13"/>
  <c r="H416" i="13"/>
  <c r="I416" i="13"/>
  <c r="G416" i="13"/>
  <c r="F416" i="13"/>
  <c r="H325" i="13"/>
  <c r="I325" i="13"/>
  <c r="G325" i="13"/>
  <c r="F325" i="13"/>
  <c r="H226" i="13"/>
  <c r="I226" i="13"/>
  <c r="G226" i="13"/>
  <c r="F226" i="13"/>
  <c r="J699" i="13"/>
  <c r="J700" i="13" s="1"/>
  <c r="J701" i="13" s="1"/>
  <c r="J702" i="13" s="1"/>
  <c r="J703" i="13" s="1"/>
  <c r="J704" i="13" s="1"/>
  <c r="J705" i="13" s="1"/>
  <c r="J706" i="13" s="1"/>
  <c r="J707" i="13" s="1"/>
  <c r="J708" i="13" s="1"/>
  <c r="J709" i="13" s="1"/>
  <c r="J710" i="13" s="1"/>
  <c r="J711" i="13" s="1"/>
  <c r="J712" i="13" s="1"/>
  <c r="J713" i="13" s="1"/>
  <c r="J714" i="13" s="1"/>
  <c r="J715" i="13" s="1"/>
  <c r="J716" i="13" s="1"/>
  <c r="J717" i="13" s="1"/>
  <c r="J718" i="13" s="1"/>
  <c r="J719" i="13" s="1"/>
  <c r="J720" i="13" s="1"/>
  <c r="J721" i="13" s="1"/>
  <c r="J722" i="13" s="1"/>
  <c r="J723" i="13" s="1"/>
  <c r="J724" i="13" s="1"/>
  <c r="J725" i="13" s="1"/>
  <c r="J726" i="13" s="1"/>
  <c r="J727" i="13" s="1"/>
  <c r="J728" i="13" s="1"/>
  <c r="J729" i="13" s="1"/>
  <c r="J730" i="13" s="1"/>
  <c r="J731" i="13" s="1"/>
  <c r="J732" i="13" s="1"/>
  <c r="J733" i="13" s="1"/>
  <c r="J734" i="13" s="1"/>
  <c r="J735" i="13" s="1"/>
  <c r="J736" i="13" s="1"/>
  <c r="J737" i="13" s="1"/>
  <c r="J738" i="13" s="1"/>
  <c r="J739" i="13" s="1"/>
  <c r="J740" i="13" s="1"/>
  <c r="J741" i="13" s="1"/>
  <c r="J742" i="13" s="1"/>
  <c r="J743" i="13" s="1"/>
  <c r="J744" i="13" s="1"/>
  <c r="J745" i="13" s="1"/>
  <c r="J746" i="13" s="1"/>
  <c r="J747" i="13" s="1"/>
  <c r="J748" i="13" s="1"/>
  <c r="J749" i="13" s="1"/>
  <c r="J750" i="13" s="1"/>
  <c r="J751" i="13" s="1"/>
  <c r="J752" i="13" s="1"/>
  <c r="J753" i="13" s="1"/>
  <c r="J754" i="13" s="1"/>
  <c r="J755" i="13" s="1"/>
  <c r="J756" i="13" s="1"/>
  <c r="J757" i="13" s="1"/>
  <c r="J758" i="13" s="1"/>
  <c r="J759" i="13" s="1"/>
  <c r="J760" i="13" s="1"/>
  <c r="J761" i="13" s="1"/>
  <c r="J762" i="13" s="1"/>
  <c r="J763" i="13" s="1"/>
  <c r="J764" i="13" s="1"/>
  <c r="J765" i="13" s="1"/>
  <c r="J766" i="13" s="1"/>
  <c r="J767" i="13" s="1"/>
  <c r="J768" i="13" s="1"/>
  <c r="J769" i="13" s="1"/>
  <c r="J770" i="13" s="1"/>
  <c r="J771" i="13" s="1"/>
  <c r="J772" i="13" s="1"/>
  <c r="J773" i="13" s="1"/>
  <c r="J774" i="13" s="1"/>
  <c r="J775" i="13" s="1"/>
  <c r="J776" i="13" s="1"/>
  <c r="J777" i="13" s="1"/>
  <c r="J778" i="13" s="1"/>
  <c r="J779" i="13" s="1"/>
  <c r="J780" i="13" s="1"/>
  <c r="J781" i="13" s="1"/>
  <c r="J782" i="13" s="1"/>
  <c r="J783" i="13" s="1"/>
  <c r="J784" i="13" s="1"/>
  <c r="J785" i="13" s="1"/>
  <c r="J786" i="13" s="1"/>
  <c r="J787" i="13" s="1"/>
  <c r="J788" i="13" s="1"/>
  <c r="J789" i="13" s="1"/>
  <c r="J790" i="13" s="1"/>
  <c r="J791" i="13" s="1"/>
  <c r="J792" i="13" s="1"/>
  <c r="J605" i="13"/>
  <c r="J606" i="13" s="1"/>
  <c r="J607" i="13" s="1"/>
  <c r="J608" i="13" s="1"/>
  <c r="J609" i="13" s="1"/>
  <c r="J610" i="13" s="1"/>
  <c r="J611" i="13" s="1"/>
  <c r="J612" i="13" s="1"/>
  <c r="J613" i="13" s="1"/>
  <c r="J614" i="13" s="1"/>
  <c r="J615" i="13" s="1"/>
  <c r="J616" i="13" s="1"/>
  <c r="J617" i="13" s="1"/>
  <c r="J618" i="13" s="1"/>
  <c r="J619" i="13" s="1"/>
  <c r="J620" i="13" s="1"/>
  <c r="J621" i="13" s="1"/>
  <c r="J622" i="13" s="1"/>
  <c r="J623" i="13" s="1"/>
  <c r="J624" i="13" s="1"/>
  <c r="J625" i="13" s="1"/>
  <c r="J626" i="13" s="1"/>
  <c r="J627" i="13" s="1"/>
  <c r="J628" i="13" s="1"/>
  <c r="J629" i="13" s="1"/>
  <c r="J630" i="13" s="1"/>
  <c r="J631" i="13" s="1"/>
  <c r="J632" i="13" s="1"/>
  <c r="J633" i="13" s="1"/>
  <c r="J634" i="13" s="1"/>
  <c r="J635" i="13" s="1"/>
  <c r="J636" i="13" s="1"/>
  <c r="J637" i="13" s="1"/>
  <c r="J638" i="13" s="1"/>
  <c r="J639" i="13" s="1"/>
  <c r="J640" i="13" s="1"/>
  <c r="J641" i="13" s="1"/>
  <c r="J642" i="13" s="1"/>
  <c r="J643" i="13" s="1"/>
  <c r="J644" i="13" s="1"/>
  <c r="J645" i="13" s="1"/>
  <c r="J646" i="13" s="1"/>
  <c r="J647" i="13" s="1"/>
  <c r="J648" i="13" s="1"/>
  <c r="J649" i="13" s="1"/>
  <c r="J650" i="13" s="1"/>
  <c r="J651" i="13" s="1"/>
  <c r="J652" i="13" s="1"/>
  <c r="J653" i="13" s="1"/>
  <c r="J654" i="13" s="1"/>
  <c r="J655" i="13" s="1"/>
  <c r="J656" i="13" s="1"/>
  <c r="J657" i="13" s="1"/>
  <c r="J658" i="13" s="1"/>
  <c r="J659" i="13" s="1"/>
  <c r="J660" i="13" s="1"/>
  <c r="J661" i="13" s="1"/>
  <c r="J662" i="13" s="1"/>
  <c r="J663" i="13" s="1"/>
  <c r="J664" i="13" s="1"/>
  <c r="J665" i="13" s="1"/>
  <c r="J666" i="13" s="1"/>
  <c r="J667" i="13" s="1"/>
  <c r="J668" i="13" s="1"/>
  <c r="J669" i="13" s="1"/>
  <c r="J670" i="13" s="1"/>
  <c r="J671" i="13" s="1"/>
  <c r="J672" i="13" s="1"/>
  <c r="J673" i="13" s="1"/>
  <c r="J674" i="13" s="1"/>
  <c r="J675" i="13" s="1"/>
  <c r="J676" i="13" s="1"/>
  <c r="J677" i="13" s="1"/>
  <c r="J678" i="13" s="1"/>
  <c r="J679" i="13" s="1"/>
  <c r="J680" i="13" s="1"/>
  <c r="J681" i="13" s="1"/>
  <c r="J682" i="13" s="1"/>
  <c r="J683" i="13" s="1"/>
  <c r="J684" i="13" s="1"/>
  <c r="J685" i="13" s="1"/>
  <c r="J686" i="13" s="1"/>
  <c r="J687" i="13" s="1"/>
  <c r="J688" i="13" s="1"/>
  <c r="J689" i="13" s="1"/>
  <c r="J690" i="13" s="1"/>
  <c r="J691" i="13" s="1"/>
  <c r="J692" i="13" s="1"/>
  <c r="J693" i="13" s="1"/>
  <c r="J694" i="13" s="1"/>
  <c r="J695" i="13" s="1"/>
  <c r="J696" i="13" s="1"/>
  <c r="J697" i="13" s="1"/>
  <c r="J698" i="13" s="1"/>
  <c r="J511" i="13"/>
  <c r="J512" i="13" s="1"/>
  <c r="J513" i="13" s="1"/>
  <c r="J514" i="13" s="1"/>
  <c r="J515" i="13" s="1"/>
  <c r="J516" i="13" s="1"/>
  <c r="J517" i="13" s="1"/>
  <c r="J518" i="13" s="1"/>
  <c r="J519" i="13" s="1"/>
  <c r="J520" i="13" s="1"/>
  <c r="J521" i="13" s="1"/>
  <c r="J522" i="13" s="1"/>
  <c r="J523" i="13" s="1"/>
  <c r="J524" i="13" s="1"/>
  <c r="J525" i="13" s="1"/>
  <c r="J526" i="13" s="1"/>
  <c r="J527" i="13" s="1"/>
  <c r="J528" i="13" s="1"/>
  <c r="J529" i="13" s="1"/>
  <c r="J530" i="13" s="1"/>
  <c r="J531" i="13" s="1"/>
  <c r="J532" i="13" s="1"/>
  <c r="J533" i="13" s="1"/>
  <c r="J534" i="13" s="1"/>
  <c r="J535" i="13" s="1"/>
  <c r="J536" i="13" s="1"/>
  <c r="J537" i="13" s="1"/>
  <c r="J538" i="13" s="1"/>
  <c r="J539" i="13" s="1"/>
  <c r="J540" i="13" s="1"/>
  <c r="J541" i="13" s="1"/>
  <c r="J542" i="13" s="1"/>
  <c r="J543" i="13" s="1"/>
  <c r="J544" i="13" s="1"/>
  <c r="J545" i="13" s="1"/>
  <c r="J546" i="13" s="1"/>
  <c r="J547" i="13" s="1"/>
  <c r="J548" i="13" s="1"/>
  <c r="J549" i="13" s="1"/>
  <c r="J550" i="13" s="1"/>
  <c r="J551" i="13" s="1"/>
  <c r="J552" i="13" s="1"/>
  <c r="J553" i="13" s="1"/>
  <c r="J554" i="13" s="1"/>
  <c r="J555" i="13" s="1"/>
  <c r="J556" i="13" s="1"/>
  <c r="J557" i="13" s="1"/>
  <c r="J558" i="13" s="1"/>
  <c r="J559" i="13" s="1"/>
  <c r="J560" i="13" s="1"/>
  <c r="J561" i="13" s="1"/>
  <c r="J562" i="13" s="1"/>
  <c r="J563" i="13" s="1"/>
  <c r="J564" i="13" s="1"/>
  <c r="J565" i="13" s="1"/>
  <c r="J566" i="13" s="1"/>
  <c r="J567" i="13" s="1"/>
  <c r="J568" i="13" s="1"/>
  <c r="J569" i="13" s="1"/>
  <c r="J570" i="13" s="1"/>
  <c r="J571" i="13" s="1"/>
  <c r="J572" i="13" s="1"/>
  <c r="J573" i="13" s="1"/>
  <c r="J574" i="13" s="1"/>
  <c r="J575" i="13" s="1"/>
  <c r="J576" i="13" s="1"/>
  <c r="J577" i="13" s="1"/>
  <c r="J578" i="13" s="1"/>
  <c r="J579" i="13" s="1"/>
  <c r="J580" i="13" s="1"/>
  <c r="J581" i="13" s="1"/>
  <c r="J582" i="13" s="1"/>
  <c r="J583" i="13" s="1"/>
  <c r="J584" i="13" s="1"/>
  <c r="J585" i="13" s="1"/>
  <c r="J586" i="13" s="1"/>
  <c r="J587" i="13" s="1"/>
  <c r="J588" i="13" s="1"/>
  <c r="J589" i="13" s="1"/>
  <c r="J590" i="13" s="1"/>
  <c r="J591" i="13" s="1"/>
  <c r="J592" i="13" s="1"/>
  <c r="J593" i="13" s="1"/>
  <c r="J594" i="13" s="1"/>
  <c r="J595" i="13" s="1"/>
  <c r="J596" i="13" s="1"/>
  <c r="J597" i="13" s="1"/>
  <c r="J598" i="13" s="1"/>
  <c r="J599" i="13" s="1"/>
  <c r="J600" i="13" s="1"/>
  <c r="J601" i="13" s="1"/>
  <c r="J602" i="13" s="1"/>
  <c r="J603" i="13" s="1"/>
  <c r="J604" i="13" s="1"/>
  <c r="J417" i="13"/>
  <c r="J418" i="13" s="1"/>
  <c r="J419" i="13" s="1"/>
  <c r="J420" i="13" s="1"/>
  <c r="J421" i="13" s="1"/>
  <c r="J422" i="13" s="1"/>
  <c r="J423" i="13" s="1"/>
  <c r="J424" i="13" s="1"/>
  <c r="J425" i="13" s="1"/>
  <c r="J426" i="13" s="1"/>
  <c r="J427" i="13" s="1"/>
  <c r="J428" i="13" s="1"/>
  <c r="J429" i="13" s="1"/>
  <c r="J430" i="13" s="1"/>
  <c r="J431" i="13" s="1"/>
  <c r="J432" i="13" s="1"/>
  <c r="J433" i="13" s="1"/>
  <c r="J434" i="13" s="1"/>
  <c r="J435" i="13" s="1"/>
  <c r="J436" i="13" s="1"/>
  <c r="J437" i="13" s="1"/>
  <c r="J438" i="13" s="1"/>
  <c r="J439" i="13" s="1"/>
  <c r="J440" i="13" s="1"/>
  <c r="J441" i="13" s="1"/>
  <c r="J442" i="13" s="1"/>
  <c r="J443" i="13" s="1"/>
  <c r="J444" i="13" s="1"/>
  <c r="J445" i="13" s="1"/>
  <c r="J446" i="13" s="1"/>
  <c r="J447" i="13" s="1"/>
  <c r="J448" i="13" s="1"/>
  <c r="J449" i="13" s="1"/>
  <c r="J450" i="13" s="1"/>
  <c r="J451" i="13" s="1"/>
  <c r="J452" i="13" s="1"/>
  <c r="J453" i="13" s="1"/>
  <c r="J454" i="13" s="1"/>
  <c r="J455" i="13" s="1"/>
  <c r="J456" i="13" s="1"/>
  <c r="J457" i="13" s="1"/>
  <c r="J458" i="13" s="1"/>
  <c r="J459" i="13" s="1"/>
  <c r="J460" i="13" s="1"/>
  <c r="J461" i="13" s="1"/>
  <c r="J462" i="13" s="1"/>
  <c r="J463" i="13" s="1"/>
  <c r="J464" i="13" s="1"/>
  <c r="J465" i="13" s="1"/>
  <c r="J466" i="13" s="1"/>
  <c r="J467" i="13" s="1"/>
  <c r="J468" i="13" s="1"/>
  <c r="J469" i="13" s="1"/>
  <c r="J470" i="13" s="1"/>
  <c r="J471" i="13" s="1"/>
  <c r="J472" i="13" s="1"/>
  <c r="J473" i="13" s="1"/>
  <c r="J474" i="13" s="1"/>
  <c r="J475" i="13" s="1"/>
  <c r="J476" i="13" s="1"/>
  <c r="J477" i="13" s="1"/>
  <c r="J478" i="13" s="1"/>
  <c r="J479" i="13" s="1"/>
  <c r="J480" i="13" s="1"/>
  <c r="J481" i="13" s="1"/>
  <c r="J482" i="13" s="1"/>
  <c r="J483" i="13" s="1"/>
  <c r="J484" i="13" s="1"/>
  <c r="J485" i="13" s="1"/>
  <c r="J486" i="13" s="1"/>
  <c r="J487" i="13" s="1"/>
  <c r="J488" i="13" s="1"/>
  <c r="J489" i="13" s="1"/>
  <c r="J490" i="13" s="1"/>
  <c r="J491" i="13" s="1"/>
  <c r="J492" i="13" s="1"/>
  <c r="J493" i="13" s="1"/>
  <c r="J494" i="13" s="1"/>
  <c r="J495" i="13" s="1"/>
  <c r="J496" i="13" s="1"/>
  <c r="J497" i="13" s="1"/>
  <c r="J498" i="13" s="1"/>
  <c r="J499" i="13" s="1"/>
  <c r="J500" i="13" s="1"/>
  <c r="J501" i="13" s="1"/>
  <c r="J502" i="13" s="1"/>
  <c r="J503" i="13" s="1"/>
  <c r="J504" i="13" s="1"/>
  <c r="J505" i="13" s="1"/>
  <c r="J506" i="13" s="1"/>
  <c r="J507" i="13" s="1"/>
  <c r="J508" i="13" s="1"/>
  <c r="J509" i="13" s="1"/>
  <c r="J510" i="13" s="1"/>
  <c r="J326" i="13"/>
  <c r="J327" i="13" s="1"/>
  <c r="J328" i="13" s="1"/>
  <c r="J329" i="13" s="1"/>
  <c r="J330" i="13" s="1"/>
  <c r="J331" i="13" s="1"/>
  <c r="J332" i="13" s="1"/>
  <c r="J333" i="13" s="1"/>
  <c r="J334" i="13" s="1"/>
  <c r="J335" i="13" s="1"/>
  <c r="J336" i="13" s="1"/>
  <c r="J337" i="13" s="1"/>
  <c r="J338" i="13" s="1"/>
  <c r="J339" i="13" s="1"/>
  <c r="J340" i="13" s="1"/>
  <c r="J341" i="13" s="1"/>
  <c r="J342" i="13" s="1"/>
  <c r="J343" i="13" s="1"/>
  <c r="J344" i="13" s="1"/>
  <c r="J345" i="13" s="1"/>
  <c r="J346" i="13" s="1"/>
  <c r="J347" i="13" s="1"/>
  <c r="J348" i="13" s="1"/>
  <c r="J349" i="13" s="1"/>
  <c r="J350" i="13" s="1"/>
  <c r="J351" i="13" s="1"/>
  <c r="J352" i="13" s="1"/>
  <c r="J353" i="13" s="1"/>
  <c r="J354" i="13" s="1"/>
  <c r="J355" i="13" s="1"/>
  <c r="J356" i="13" s="1"/>
  <c r="J357" i="13" s="1"/>
  <c r="J358" i="13" s="1"/>
  <c r="J359" i="13" s="1"/>
  <c r="J360" i="13" s="1"/>
  <c r="J361" i="13" s="1"/>
  <c r="J362" i="13" s="1"/>
  <c r="J363" i="13" s="1"/>
  <c r="J364" i="13" s="1"/>
  <c r="J365" i="13" s="1"/>
  <c r="J366" i="13" s="1"/>
  <c r="J367" i="13" s="1"/>
  <c r="J368" i="13" s="1"/>
  <c r="J369" i="13" s="1"/>
  <c r="J370" i="13" s="1"/>
  <c r="J371" i="13" s="1"/>
  <c r="J372" i="13" s="1"/>
  <c r="J373" i="13" s="1"/>
  <c r="J374" i="13" s="1"/>
  <c r="J375" i="13" s="1"/>
  <c r="J376" i="13" s="1"/>
  <c r="J377" i="13" s="1"/>
  <c r="J378" i="13" s="1"/>
  <c r="J379" i="13" s="1"/>
  <c r="J380" i="13" s="1"/>
  <c r="J381" i="13" s="1"/>
  <c r="J382" i="13" s="1"/>
  <c r="J383" i="13" s="1"/>
  <c r="J384" i="13" s="1"/>
  <c r="J385" i="13" s="1"/>
  <c r="J386" i="13" s="1"/>
  <c r="J387" i="13" s="1"/>
  <c r="J388" i="13" s="1"/>
  <c r="J389" i="13" s="1"/>
  <c r="J390" i="13" s="1"/>
  <c r="J391" i="13" s="1"/>
  <c r="J392" i="13" s="1"/>
  <c r="J393" i="13" s="1"/>
  <c r="J394" i="13" s="1"/>
  <c r="J395" i="13" s="1"/>
  <c r="J396" i="13" s="1"/>
  <c r="J397" i="13" s="1"/>
  <c r="J398" i="13" s="1"/>
  <c r="J399" i="13" s="1"/>
  <c r="J400" i="13" s="1"/>
  <c r="J401" i="13" s="1"/>
  <c r="J402" i="13" s="1"/>
  <c r="J403" i="13" s="1"/>
  <c r="J404" i="13" s="1"/>
  <c r="J405" i="13" s="1"/>
  <c r="J406" i="13" s="1"/>
  <c r="J407" i="13" s="1"/>
  <c r="J408" i="13" s="1"/>
  <c r="J409" i="13" s="1"/>
  <c r="J410" i="13" s="1"/>
  <c r="J411" i="13" s="1"/>
  <c r="J412" i="13" s="1"/>
  <c r="J413" i="13" s="1"/>
  <c r="J414" i="13" s="1"/>
  <c r="J415" i="13" s="1"/>
  <c r="J416" i="13" s="1"/>
  <c r="J227" i="13" l="1"/>
  <c r="J228" i="13" s="1"/>
  <c r="J229" i="13" s="1"/>
  <c r="J230" i="13" s="1"/>
  <c r="J231" i="13" s="1"/>
  <c r="J232" i="13" s="1"/>
  <c r="J233" i="13" s="1"/>
  <c r="J234" i="13" s="1"/>
  <c r="J235" i="13" s="1"/>
  <c r="J236" i="13" s="1"/>
  <c r="J237" i="13" s="1"/>
  <c r="J238" i="13" s="1"/>
  <c r="J239" i="13" s="1"/>
  <c r="J240" i="13" s="1"/>
  <c r="J241" i="13" s="1"/>
  <c r="J242" i="13" s="1"/>
  <c r="J243" i="13" s="1"/>
  <c r="J244" i="13" s="1"/>
  <c r="J245" i="13" s="1"/>
  <c r="J246" i="13" s="1"/>
  <c r="J247" i="13" s="1"/>
  <c r="J248" i="13" s="1"/>
  <c r="J249" i="13" s="1"/>
  <c r="J250" i="13" s="1"/>
  <c r="J251" i="13" s="1"/>
  <c r="J252" i="13" s="1"/>
  <c r="J253" i="13" s="1"/>
  <c r="J254" i="13" s="1"/>
  <c r="J255" i="13" s="1"/>
  <c r="J256" i="13" s="1"/>
  <c r="J257" i="13" s="1"/>
  <c r="J258" i="13" s="1"/>
  <c r="J259" i="13" s="1"/>
  <c r="J260" i="13" s="1"/>
  <c r="J261" i="13" s="1"/>
  <c r="J262" i="13" s="1"/>
  <c r="J263" i="13" s="1"/>
  <c r="J264" i="13" s="1"/>
  <c r="J265" i="13" s="1"/>
  <c r="J266" i="13" s="1"/>
  <c r="J267" i="13" s="1"/>
  <c r="J268" i="13" s="1"/>
  <c r="J269" i="13" s="1"/>
  <c r="J270" i="13" s="1"/>
  <c r="J271" i="13" s="1"/>
  <c r="J272" i="13" s="1"/>
  <c r="J273" i="13" s="1"/>
  <c r="J274" i="13" s="1"/>
  <c r="J275" i="13" s="1"/>
  <c r="J276" i="13" s="1"/>
  <c r="J277" i="13" s="1"/>
  <c r="J278" i="13" s="1"/>
  <c r="J279" i="13" s="1"/>
  <c r="J280" i="13" s="1"/>
  <c r="J281" i="13" s="1"/>
  <c r="J282" i="13" s="1"/>
  <c r="J283" i="13" s="1"/>
  <c r="J284" i="13" s="1"/>
  <c r="J285" i="13" s="1"/>
  <c r="J286" i="13" s="1"/>
  <c r="J287" i="13" s="1"/>
  <c r="J288" i="13" s="1"/>
  <c r="J289" i="13" s="1"/>
  <c r="J290" i="13" s="1"/>
  <c r="J291" i="13" s="1"/>
  <c r="J292" i="13" s="1"/>
  <c r="J293" i="13" s="1"/>
  <c r="J294" i="13" s="1"/>
  <c r="J295" i="13" s="1"/>
  <c r="J296" i="13" s="1"/>
  <c r="J297" i="13" s="1"/>
  <c r="J298" i="13" s="1"/>
  <c r="J299" i="13" s="1"/>
  <c r="J300" i="13" s="1"/>
  <c r="J301" i="13" s="1"/>
  <c r="J302" i="13" s="1"/>
  <c r="J303" i="13" s="1"/>
  <c r="J304" i="13" s="1"/>
  <c r="J305" i="13" s="1"/>
  <c r="J306" i="13" s="1"/>
  <c r="J307" i="13" s="1"/>
  <c r="J308" i="13" s="1"/>
  <c r="J309" i="13" s="1"/>
  <c r="J310" i="13" s="1"/>
  <c r="J311" i="13" s="1"/>
  <c r="J312" i="13" s="1"/>
  <c r="J313" i="13" s="1"/>
  <c r="J314" i="13" s="1"/>
  <c r="J315" i="13" s="1"/>
  <c r="J316" i="13" s="1"/>
  <c r="J317" i="13" s="1"/>
  <c r="J318" i="13" s="1"/>
  <c r="J319" i="13" s="1"/>
  <c r="J320" i="13" s="1"/>
  <c r="J321" i="13" s="1"/>
  <c r="J322" i="13" s="1"/>
  <c r="J323" i="13" s="1"/>
  <c r="J324" i="13" s="1"/>
  <c r="J325" i="13" s="1"/>
  <c r="J118" i="13"/>
  <c r="J119" i="13" s="1"/>
  <c r="J120" i="13" s="1"/>
  <c r="J121" i="13" s="1"/>
  <c r="J122" i="13" s="1"/>
  <c r="J123" i="13" s="1"/>
  <c r="J124" i="13" s="1"/>
  <c r="J125" i="13" s="1"/>
  <c r="J126" i="13" s="1"/>
  <c r="J127" i="13" s="1"/>
  <c r="J128" i="13" s="1"/>
  <c r="J129" i="13" s="1"/>
  <c r="J130" i="13" s="1"/>
  <c r="J131" i="13" s="1"/>
  <c r="J132" i="13" s="1"/>
  <c r="J133" i="13" s="1"/>
  <c r="J134" i="13" s="1"/>
  <c r="J135" i="13" s="1"/>
  <c r="J136" i="13" s="1"/>
  <c r="J137" i="13" s="1"/>
  <c r="J138" i="13" s="1"/>
  <c r="J139" i="13" s="1"/>
  <c r="J140" i="13" s="1"/>
  <c r="J141" i="13" s="1"/>
  <c r="J142" i="13" s="1"/>
  <c r="J143" i="13" s="1"/>
  <c r="J144" i="13" s="1"/>
  <c r="J145" i="13" s="1"/>
  <c r="J146" i="13" s="1"/>
  <c r="J147" i="13" s="1"/>
  <c r="J148" i="13" s="1"/>
  <c r="J149" i="13" s="1"/>
  <c r="J150" i="13" s="1"/>
  <c r="J151" i="13" s="1"/>
  <c r="J152" i="13" s="1"/>
  <c r="J153" i="13" s="1"/>
  <c r="J154" i="13" s="1"/>
  <c r="J155" i="13" s="1"/>
  <c r="J156" i="13" s="1"/>
  <c r="J157" i="13" s="1"/>
  <c r="J158" i="13" s="1"/>
  <c r="J159" i="13" s="1"/>
  <c r="J160" i="13" s="1"/>
  <c r="J161" i="13" s="1"/>
  <c r="J162" i="13" s="1"/>
  <c r="J163" i="13" s="1"/>
  <c r="J164" i="13" s="1"/>
  <c r="J165" i="13" s="1"/>
  <c r="J166" i="13" s="1"/>
  <c r="J167" i="13" s="1"/>
  <c r="J168" i="13" s="1"/>
  <c r="J169" i="13" s="1"/>
  <c r="J170" i="13" s="1"/>
  <c r="J171" i="13" s="1"/>
  <c r="J172" i="13" s="1"/>
  <c r="J173" i="13" s="1"/>
  <c r="J174" i="13" s="1"/>
  <c r="J175" i="13" s="1"/>
  <c r="J176" i="13" s="1"/>
  <c r="J177" i="13" s="1"/>
  <c r="J178" i="13" s="1"/>
  <c r="J179" i="13" s="1"/>
  <c r="J180" i="13" s="1"/>
  <c r="J181" i="13" s="1"/>
  <c r="J182" i="13" s="1"/>
  <c r="J183" i="13" s="1"/>
  <c r="J184" i="13" s="1"/>
  <c r="J185" i="13" s="1"/>
  <c r="J186" i="13" s="1"/>
  <c r="J187" i="13" s="1"/>
  <c r="J188" i="13" s="1"/>
  <c r="J189" i="13" s="1"/>
  <c r="J190" i="13" s="1"/>
  <c r="J191" i="13" s="1"/>
  <c r="J192" i="13" s="1"/>
  <c r="J193" i="13" s="1"/>
  <c r="J194" i="13" s="1"/>
  <c r="J195" i="13" s="1"/>
  <c r="J196" i="13" s="1"/>
  <c r="J197" i="13" s="1"/>
  <c r="J198" i="13" s="1"/>
  <c r="J199" i="13" s="1"/>
  <c r="J200" i="13" s="1"/>
  <c r="J201" i="13" s="1"/>
  <c r="J202" i="13" s="1"/>
  <c r="J203" i="13" s="1"/>
  <c r="J204" i="13" s="1"/>
  <c r="J205" i="13" s="1"/>
  <c r="J206" i="13" s="1"/>
  <c r="J207" i="13" s="1"/>
  <c r="J208" i="13" s="1"/>
  <c r="J209" i="13" s="1"/>
  <c r="J210" i="13" s="1"/>
  <c r="J211" i="13" s="1"/>
  <c r="J212" i="13" s="1"/>
  <c r="J213" i="13" s="1"/>
  <c r="J214" i="13" s="1"/>
  <c r="J215" i="13" s="1"/>
  <c r="J216" i="13" s="1"/>
  <c r="J217" i="13" s="1"/>
  <c r="J218" i="13" s="1"/>
  <c r="J219" i="13" s="1"/>
  <c r="J220" i="13" s="1"/>
  <c r="J221" i="13" s="1"/>
  <c r="J222" i="13" s="1"/>
  <c r="J223" i="13" s="1"/>
  <c r="J224" i="13" s="1"/>
  <c r="J225" i="13" s="1"/>
  <c r="J226" i="13" s="1"/>
  <c r="H117" i="13"/>
  <c r="I117" i="13"/>
  <c r="G117" i="13"/>
  <c r="F117" i="13"/>
  <c r="J9" i="13"/>
  <c r="J10" i="13" s="1"/>
  <c r="J11" i="13" s="1"/>
  <c r="J12" i="13" s="1"/>
  <c r="J13" i="13" s="1"/>
  <c r="J14" i="13" s="1"/>
  <c r="J15" i="13" s="1"/>
  <c r="J16" i="13" s="1"/>
  <c r="J17" i="13" s="1"/>
  <c r="J18" i="13" s="1"/>
  <c r="J19" i="13" s="1"/>
  <c r="J20" i="13" s="1"/>
  <c r="J21" i="13" s="1"/>
  <c r="J22" i="13" s="1"/>
  <c r="J23" i="13" s="1"/>
  <c r="J24" i="13" s="1"/>
  <c r="J25" i="13" s="1"/>
  <c r="J26" i="13" s="1"/>
  <c r="J27" i="13" s="1"/>
  <c r="J28" i="13" s="1"/>
  <c r="J29" i="13" s="1"/>
  <c r="J30" i="13" s="1"/>
  <c r="J31" i="13" s="1"/>
  <c r="J32" i="13" s="1"/>
  <c r="J33" i="13" s="1"/>
  <c r="J34" i="13" s="1"/>
  <c r="J35" i="13" s="1"/>
  <c r="J36" i="13" s="1"/>
  <c r="J37" i="13" s="1"/>
  <c r="J38" i="13" s="1"/>
  <c r="J39" i="13" s="1"/>
  <c r="J40" i="13" s="1"/>
  <c r="J41" i="13" s="1"/>
  <c r="J42" i="13" s="1"/>
  <c r="J43" i="13" s="1"/>
  <c r="J44" i="13" s="1"/>
  <c r="J45" i="13" s="1"/>
  <c r="J46" i="13" s="1"/>
  <c r="J47" i="13" s="1"/>
  <c r="J48" i="13" s="1"/>
  <c r="J49" i="13" s="1"/>
  <c r="J50" i="13" s="1"/>
  <c r="J51" i="13" s="1"/>
  <c r="J52" i="13" s="1"/>
  <c r="J53" i="13" s="1"/>
  <c r="J54" i="13" s="1"/>
  <c r="J55" i="13" s="1"/>
  <c r="J56" i="13" s="1"/>
  <c r="J57" i="13" s="1"/>
  <c r="J58" i="13" s="1"/>
  <c r="J59" i="13" s="1"/>
  <c r="J60" i="13" s="1"/>
  <c r="J61" i="13" s="1"/>
  <c r="J62" i="13" s="1"/>
  <c r="J63" i="13" s="1"/>
  <c r="J64" i="13" s="1"/>
  <c r="J65" i="13" s="1"/>
  <c r="J66" i="13" s="1"/>
  <c r="J67" i="13" s="1"/>
  <c r="J68" i="13" s="1"/>
  <c r="J69" i="13" s="1"/>
  <c r="J70" i="13" s="1"/>
  <c r="J71" i="13" s="1"/>
  <c r="J72" i="13" s="1"/>
  <c r="J73" i="13" s="1"/>
  <c r="J74" i="13" s="1"/>
  <c r="J75" i="13" s="1"/>
  <c r="J76" i="13" s="1"/>
  <c r="J77" i="13" s="1"/>
  <c r="J78" i="13" s="1"/>
  <c r="J79" i="13" s="1"/>
  <c r="J80" i="13" s="1"/>
  <c r="J81" i="13" s="1"/>
  <c r="J82" i="13" s="1"/>
  <c r="J83" i="13" s="1"/>
  <c r="J84" i="13" s="1"/>
  <c r="J85" i="13" s="1"/>
  <c r="J86" i="13" s="1"/>
  <c r="J87" i="13" s="1"/>
  <c r="J88" i="13" s="1"/>
  <c r="J89" i="13" s="1"/>
  <c r="J90" i="13" s="1"/>
  <c r="J91" i="13" s="1"/>
  <c r="J92" i="13" s="1"/>
  <c r="J93" i="13" s="1"/>
  <c r="J94" i="13" s="1"/>
  <c r="J95" i="13" s="1"/>
  <c r="J96" i="13" s="1"/>
  <c r="J97" i="13" s="1"/>
  <c r="J98" i="13" s="1"/>
  <c r="J99" i="13" s="1"/>
  <c r="J100" i="13" s="1"/>
  <c r="J101" i="13" s="1"/>
  <c r="J102" i="13" s="1"/>
  <c r="J103" i="13" s="1"/>
  <c r="J104" i="13" s="1"/>
  <c r="J105" i="13" s="1"/>
  <c r="J106" i="13" s="1"/>
  <c r="J107" i="13" s="1"/>
  <c r="J108" i="13" s="1"/>
  <c r="J109" i="13" s="1"/>
  <c r="J110" i="13" s="1"/>
  <c r="J111" i="13" s="1"/>
  <c r="J112" i="13" s="1"/>
  <c r="J113" i="13" s="1"/>
  <c r="J114" i="13" s="1"/>
  <c r="J115" i="13" s="1"/>
  <c r="J116" i="13" s="1"/>
  <c r="J117" i="13" s="1"/>
  <c r="AI232" i="2" l="1"/>
  <c r="AI2" i="2"/>
  <c r="AI140" i="2"/>
  <c r="AI278" i="2"/>
  <c r="AI48" i="2"/>
  <c r="AI186" i="2"/>
  <c r="AI324" i="2"/>
  <c r="AI95" i="2"/>
  <c r="AI233" i="2"/>
  <c r="AI3" i="2"/>
  <c r="AI141" i="2"/>
  <c r="AI279" i="2"/>
  <c r="AI49" i="2"/>
  <c r="AI187" i="2"/>
  <c r="AI325" i="2"/>
  <c r="AI96" i="2"/>
  <c r="AI234" i="2"/>
  <c r="AI4" i="2"/>
  <c r="AI142" i="2"/>
  <c r="AI280" i="2"/>
  <c r="AI50" i="2"/>
  <c r="AI188" i="2"/>
  <c r="AI326" i="2"/>
  <c r="AI97" i="2"/>
  <c r="AI235" i="2"/>
  <c r="AI5" i="2"/>
  <c r="AI143" i="2"/>
  <c r="AI281" i="2"/>
  <c r="AI51" i="2"/>
  <c r="AI189" i="2"/>
  <c r="AI327" i="2"/>
  <c r="AI98" i="2"/>
  <c r="AI236" i="2"/>
  <c r="AI6" i="2"/>
  <c r="AI144" i="2"/>
  <c r="AI282" i="2"/>
  <c r="AI52" i="2"/>
  <c r="AI190" i="2"/>
  <c r="AI328" i="2"/>
  <c r="AI99" i="2"/>
  <c r="AI237" i="2"/>
  <c r="AI7" i="2"/>
  <c r="AI145" i="2"/>
  <c r="AI283" i="2"/>
  <c r="AI53" i="2"/>
  <c r="AI191" i="2"/>
  <c r="AI329" i="2"/>
  <c r="AI100" i="2"/>
  <c r="AI238" i="2"/>
  <c r="AI8" i="2"/>
  <c r="AI146" i="2"/>
  <c r="AI284" i="2"/>
  <c r="AI54" i="2"/>
  <c r="AI192" i="2"/>
  <c r="AI330" i="2"/>
  <c r="AI101" i="2"/>
  <c r="AI239" i="2"/>
  <c r="AI9" i="2"/>
  <c r="AI147" i="2"/>
  <c r="AI285" i="2"/>
  <c r="AI55" i="2"/>
  <c r="AI193" i="2"/>
  <c r="AI331" i="2"/>
  <c r="AI102" i="2"/>
  <c r="AI240" i="2"/>
  <c r="AI10" i="2"/>
  <c r="AI148" i="2"/>
  <c r="AI286" i="2"/>
  <c r="AI56" i="2"/>
  <c r="AI194" i="2"/>
  <c r="AI332" i="2"/>
  <c r="AI103" i="2"/>
  <c r="AI241" i="2"/>
  <c r="AI11" i="2"/>
  <c r="AI149" i="2"/>
  <c r="AI287" i="2"/>
  <c r="AI57" i="2"/>
  <c r="AI195" i="2"/>
  <c r="AI333" i="2"/>
  <c r="AI104" i="2"/>
  <c r="AI242" i="2"/>
  <c r="AI12" i="2"/>
  <c r="AI150" i="2"/>
  <c r="AI288" i="2"/>
  <c r="AI58" i="2"/>
  <c r="AI196" i="2"/>
  <c r="AI334" i="2"/>
  <c r="AI105" i="2"/>
  <c r="AI243" i="2"/>
  <c r="AI13" i="2"/>
  <c r="AI151" i="2"/>
  <c r="AI289" i="2"/>
  <c r="AI59" i="2"/>
  <c r="AI197" i="2"/>
  <c r="AI335" i="2"/>
  <c r="AI106" i="2"/>
  <c r="AI244" i="2"/>
  <c r="AI14" i="2"/>
  <c r="AI152" i="2"/>
  <c r="AI290" i="2"/>
  <c r="AI60" i="2"/>
  <c r="AI198" i="2"/>
  <c r="AI336" i="2"/>
  <c r="AI107" i="2"/>
  <c r="AI245" i="2"/>
  <c r="AI15" i="2"/>
  <c r="AI153" i="2"/>
  <c r="AI291" i="2"/>
  <c r="AI61" i="2"/>
  <c r="AI199" i="2"/>
  <c r="AI337" i="2"/>
  <c r="AI108" i="2"/>
  <c r="AI246" i="2"/>
  <c r="AI16" i="2"/>
  <c r="AI154" i="2"/>
  <c r="AI292" i="2"/>
  <c r="AI62" i="2"/>
  <c r="AI200" i="2"/>
  <c r="AI338" i="2"/>
  <c r="AI109" i="2"/>
  <c r="AI247" i="2"/>
  <c r="AI17" i="2"/>
  <c r="AI155" i="2"/>
  <c r="AI293" i="2"/>
  <c r="AI63" i="2"/>
  <c r="AI201" i="2"/>
  <c r="AI339" i="2"/>
  <c r="AI110" i="2"/>
  <c r="AI248" i="2"/>
  <c r="AI18" i="2"/>
  <c r="AI156" i="2"/>
  <c r="AI294" i="2"/>
  <c r="AI64" i="2"/>
  <c r="AI202" i="2"/>
  <c r="AI340" i="2"/>
  <c r="AI111" i="2"/>
  <c r="AI249" i="2"/>
  <c r="AI19" i="2"/>
  <c r="AI157" i="2"/>
  <c r="AI295" i="2"/>
  <c r="AI65" i="2"/>
  <c r="AI203" i="2"/>
  <c r="AI341" i="2"/>
  <c r="AI112" i="2"/>
  <c r="AI250" i="2"/>
  <c r="AI20" i="2"/>
  <c r="AI158" i="2"/>
  <c r="AI296" i="2"/>
  <c r="AI66" i="2"/>
  <c r="AI204" i="2"/>
  <c r="AI342" i="2"/>
  <c r="AI113" i="2"/>
  <c r="AI251" i="2"/>
  <c r="AI21" i="2"/>
  <c r="AI159" i="2"/>
  <c r="AI297" i="2"/>
  <c r="AI67" i="2"/>
  <c r="AI205" i="2"/>
  <c r="AI343" i="2"/>
  <c r="AI114" i="2"/>
  <c r="AI252" i="2"/>
  <c r="AI22" i="2"/>
  <c r="AI160" i="2"/>
  <c r="AI298" i="2"/>
  <c r="AI68" i="2"/>
  <c r="AI206" i="2"/>
  <c r="AI344" i="2"/>
  <c r="AI115" i="2"/>
  <c r="AI253" i="2"/>
  <c r="AI23" i="2"/>
  <c r="AI161" i="2"/>
  <c r="AI299" i="2"/>
  <c r="AI69" i="2"/>
  <c r="AI207" i="2"/>
  <c r="AI345" i="2"/>
  <c r="AI116" i="2"/>
  <c r="AI254" i="2"/>
  <c r="AI24" i="2"/>
  <c r="AI162" i="2"/>
  <c r="AI300" i="2"/>
  <c r="AI70" i="2"/>
  <c r="AI208" i="2"/>
  <c r="AI346" i="2"/>
  <c r="AI117" i="2"/>
  <c r="AI255" i="2"/>
  <c r="AI25" i="2"/>
  <c r="AI163" i="2"/>
  <c r="AI301" i="2"/>
  <c r="AI71" i="2"/>
  <c r="AI209" i="2"/>
  <c r="AI347" i="2"/>
  <c r="AI118" i="2"/>
  <c r="AI256" i="2"/>
  <c r="AI26" i="2"/>
  <c r="AI164" i="2"/>
  <c r="AI302" i="2"/>
  <c r="AI72" i="2"/>
  <c r="AI210" i="2"/>
  <c r="AI348" i="2"/>
  <c r="AI119" i="2"/>
  <c r="AI257" i="2"/>
  <c r="AI27" i="2"/>
  <c r="AI165" i="2"/>
  <c r="AI303" i="2"/>
  <c r="AI73" i="2"/>
  <c r="AI211" i="2"/>
  <c r="AI349" i="2"/>
  <c r="AI120" i="2"/>
  <c r="AI258" i="2"/>
  <c r="AI28" i="2"/>
  <c r="AI166" i="2"/>
  <c r="AI304" i="2"/>
  <c r="AI74" i="2"/>
  <c r="AI212" i="2"/>
  <c r="AI350" i="2"/>
  <c r="AI121" i="2"/>
  <c r="AI259" i="2"/>
  <c r="AI29" i="2"/>
  <c r="AI167" i="2"/>
  <c r="AI305" i="2"/>
  <c r="AI75" i="2"/>
  <c r="AI213" i="2"/>
  <c r="AI351" i="2"/>
  <c r="AI122" i="2"/>
  <c r="AI260" i="2"/>
  <c r="AI30" i="2"/>
  <c r="AI168" i="2"/>
  <c r="AI306" i="2"/>
  <c r="AI76" i="2"/>
  <c r="AI214" i="2"/>
  <c r="AI352" i="2"/>
  <c r="AI123" i="2"/>
  <c r="AI261" i="2"/>
  <c r="AI31" i="2"/>
  <c r="AI169" i="2"/>
  <c r="AI307" i="2"/>
  <c r="AI77" i="2"/>
  <c r="AI215" i="2"/>
  <c r="AI353" i="2"/>
  <c r="AI124" i="2"/>
  <c r="AI262" i="2"/>
  <c r="AI32" i="2"/>
  <c r="AI170" i="2"/>
  <c r="AI308" i="2"/>
  <c r="AI78" i="2"/>
  <c r="AI216" i="2"/>
  <c r="AI354" i="2"/>
  <c r="AI125" i="2"/>
  <c r="AI263" i="2"/>
  <c r="AI33" i="2"/>
  <c r="AI171" i="2"/>
  <c r="AI309" i="2"/>
  <c r="AI79" i="2"/>
  <c r="AI217" i="2"/>
  <c r="AI355" i="2"/>
  <c r="AI126" i="2"/>
  <c r="AI264" i="2"/>
  <c r="AI34" i="2"/>
  <c r="AI172" i="2"/>
  <c r="AI310" i="2"/>
  <c r="AI80" i="2"/>
  <c r="AI218" i="2"/>
  <c r="AI356" i="2"/>
  <c r="AI127" i="2"/>
  <c r="AI265" i="2"/>
  <c r="AI35" i="2"/>
  <c r="AI173" i="2"/>
  <c r="AI311" i="2"/>
  <c r="AI81" i="2"/>
  <c r="AI219" i="2"/>
  <c r="AI357" i="2"/>
  <c r="AI128" i="2"/>
  <c r="AI266" i="2"/>
  <c r="AI36" i="2"/>
  <c r="AI174" i="2"/>
  <c r="AI312" i="2"/>
  <c r="AI82" i="2"/>
  <c r="AI220" i="2"/>
  <c r="AI358" i="2"/>
  <c r="AI129" i="2"/>
  <c r="AI267" i="2"/>
  <c r="AI37" i="2"/>
  <c r="AI175" i="2"/>
  <c r="AI313" i="2"/>
  <c r="AI83" i="2"/>
  <c r="AI221" i="2"/>
  <c r="AI359" i="2"/>
  <c r="AI130" i="2"/>
  <c r="AI268" i="2"/>
  <c r="AI38" i="2"/>
  <c r="AI176" i="2"/>
  <c r="AI314" i="2"/>
  <c r="AI84" i="2"/>
  <c r="AI222" i="2"/>
  <c r="AI360" i="2"/>
  <c r="AI131" i="2"/>
  <c r="AI269" i="2"/>
  <c r="AI39" i="2"/>
  <c r="AI177" i="2"/>
  <c r="AI315" i="2"/>
  <c r="AI85" i="2"/>
  <c r="AI223" i="2"/>
  <c r="AI361" i="2"/>
  <c r="AI132" i="2"/>
  <c r="AI270" i="2"/>
  <c r="AI40" i="2"/>
  <c r="AI178" i="2"/>
  <c r="AI316" i="2"/>
  <c r="AI86" i="2"/>
  <c r="AI224" i="2"/>
  <c r="AI362" i="2"/>
  <c r="AI133" i="2"/>
  <c r="AI271" i="2"/>
  <c r="AI41" i="2"/>
  <c r="AI179" i="2"/>
  <c r="AI317" i="2"/>
  <c r="AI87" i="2"/>
  <c r="AI225" i="2"/>
  <c r="AI363" i="2"/>
  <c r="AI134" i="2"/>
  <c r="AI272" i="2"/>
  <c r="AI42" i="2"/>
  <c r="AI180" i="2"/>
  <c r="AI318" i="2"/>
  <c r="AI88" i="2"/>
  <c r="AI226" i="2"/>
  <c r="AI364" i="2"/>
  <c r="AI135" i="2"/>
  <c r="AI273" i="2"/>
  <c r="AI43" i="2"/>
  <c r="AI181" i="2"/>
  <c r="AI319" i="2"/>
  <c r="AI89" i="2"/>
  <c r="AI227" i="2"/>
  <c r="AI365" i="2"/>
  <c r="AI136" i="2"/>
  <c r="AI274" i="2"/>
  <c r="AI44" i="2"/>
  <c r="AI182" i="2"/>
  <c r="AI320" i="2"/>
  <c r="AI90" i="2"/>
  <c r="AI228" i="2"/>
  <c r="AI366" i="2"/>
  <c r="AI137" i="2"/>
  <c r="AI275" i="2"/>
  <c r="AI45" i="2"/>
  <c r="AI183" i="2"/>
  <c r="AI321" i="2"/>
  <c r="AI91" i="2"/>
  <c r="AI229" i="2"/>
  <c r="AI367" i="2"/>
  <c r="AI138" i="2"/>
  <c r="AI276" i="2"/>
  <c r="AI46" i="2"/>
  <c r="AI184" i="2"/>
  <c r="AI322" i="2"/>
  <c r="AI92" i="2"/>
  <c r="AI230" i="2"/>
  <c r="AI368" i="2"/>
  <c r="AI139" i="2"/>
  <c r="AI277" i="2"/>
  <c r="AI47" i="2"/>
  <c r="AI185" i="2"/>
  <c r="AI323" i="2"/>
  <c r="AI93" i="2"/>
  <c r="AI231" i="2"/>
  <c r="AI369" i="2"/>
  <c r="AI94" i="2"/>
  <c r="AG95" i="2"/>
  <c r="AG233" i="2"/>
  <c r="AG3" i="2"/>
  <c r="AG141" i="2"/>
  <c r="AG279" i="2"/>
  <c r="AG49" i="2"/>
  <c r="AG187" i="2"/>
  <c r="AG325" i="2"/>
  <c r="AG96" i="2"/>
  <c r="AG234" i="2"/>
  <c r="AG4" i="2"/>
  <c r="AG142" i="2"/>
  <c r="AG280" i="2"/>
  <c r="AG50" i="2"/>
  <c r="AG188" i="2"/>
  <c r="AG326" i="2"/>
  <c r="AG97" i="2"/>
  <c r="AG235" i="2"/>
  <c r="AG5" i="2"/>
  <c r="AG143" i="2"/>
  <c r="AG281" i="2"/>
  <c r="AG51" i="2"/>
  <c r="AG189" i="2"/>
  <c r="AG327" i="2"/>
  <c r="AG98" i="2"/>
  <c r="AG236" i="2"/>
  <c r="AG6" i="2"/>
  <c r="AG144" i="2"/>
  <c r="AG282" i="2"/>
  <c r="AG52" i="2"/>
  <c r="AG190" i="2"/>
  <c r="AG328" i="2"/>
  <c r="AG99" i="2"/>
  <c r="AG237" i="2"/>
  <c r="AG7" i="2"/>
  <c r="AG145" i="2"/>
  <c r="AG283" i="2"/>
  <c r="AG53" i="2"/>
  <c r="AG191" i="2"/>
  <c r="AG329" i="2"/>
  <c r="AG100" i="2"/>
  <c r="AG238" i="2"/>
  <c r="AG8" i="2"/>
  <c r="AG146" i="2"/>
  <c r="AG284" i="2"/>
  <c r="AG54" i="2"/>
  <c r="AG192" i="2"/>
  <c r="AG330" i="2"/>
  <c r="AG101" i="2"/>
  <c r="AG239" i="2"/>
  <c r="AG9" i="2"/>
  <c r="AG147" i="2"/>
  <c r="AG285" i="2"/>
  <c r="AG55" i="2"/>
  <c r="AG193" i="2"/>
  <c r="AG331" i="2"/>
  <c r="AG102" i="2"/>
  <c r="AG240" i="2"/>
  <c r="AG10" i="2"/>
  <c r="AG148" i="2"/>
  <c r="AG286" i="2"/>
  <c r="AG56" i="2"/>
  <c r="AG194" i="2"/>
  <c r="AG332" i="2"/>
  <c r="AG103" i="2"/>
  <c r="AG241" i="2"/>
  <c r="AG11" i="2"/>
  <c r="AG149" i="2"/>
  <c r="AG287" i="2"/>
  <c r="AG57" i="2"/>
  <c r="AG195" i="2"/>
  <c r="AG333" i="2"/>
  <c r="AG104" i="2"/>
  <c r="AG242" i="2"/>
  <c r="AG12" i="2"/>
  <c r="AG150" i="2"/>
  <c r="AG288" i="2"/>
  <c r="AG58" i="2"/>
  <c r="AG196" i="2"/>
  <c r="AG334" i="2"/>
  <c r="AG106" i="2"/>
  <c r="AG244" i="2"/>
  <c r="AG14" i="2"/>
  <c r="AG152" i="2"/>
  <c r="AG290" i="2"/>
  <c r="AG60" i="2"/>
  <c r="AG198" i="2"/>
  <c r="AG336" i="2"/>
  <c r="AG107" i="2"/>
  <c r="AG245" i="2"/>
  <c r="AG15" i="2"/>
  <c r="AG153" i="2"/>
  <c r="AG291" i="2"/>
  <c r="AG61" i="2"/>
  <c r="AG199" i="2"/>
  <c r="AG337" i="2"/>
  <c r="AG108" i="2"/>
  <c r="AG246" i="2"/>
  <c r="AG16" i="2"/>
  <c r="AG154" i="2"/>
  <c r="AG292" i="2"/>
  <c r="AG62" i="2"/>
  <c r="AG200" i="2"/>
  <c r="AG338" i="2"/>
  <c r="AG109" i="2"/>
  <c r="AG247" i="2"/>
  <c r="AG17" i="2"/>
  <c r="AG155" i="2"/>
  <c r="AG293" i="2"/>
  <c r="AG63" i="2"/>
  <c r="AG201" i="2"/>
  <c r="AG339" i="2"/>
  <c r="AG110" i="2"/>
  <c r="AG248" i="2"/>
  <c r="AG18" i="2"/>
  <c r="AG156" i="2"/>
  <c r="AG294" i="2"/>
  <c r="AG64" i="2"/>
  <c r="AG202" i="2"/>
  <c r="AG340" i="2"/>
  <c r="AG111" i="2"/>
  <c r="AG249" i="2"/>
  <c r="AG19" i="2"/>
  <c r="AG157" i="2"/>
  <c r="AG295" i="2"/>
  <c r="AG65" i="2"/>
  <c r="AG203" i="2"/>
  <c r="AG341" i="2"/>
  <c r="AG112" i="2"/>
  <c r="AG250" i="2"/>
  <c r="AG20" i="2"/>
  <c r="AG158" i="2"/>
  <c r="AG296" i="2"/>
  <c r="AG66" i="2"/>
  <c r="AG204" i="2"/>
  <c r="AG342" i="2"/>
  <c r="AG113" i="2"/>
  <c r="AG251" i="2"/>
  <c r="AG21" i="2"/>
  <c r="AG159" i="2"/>
  <c r="AG297" i="2"/>
  <c r="AG67" i="2"/>
  <c r="AG205" i="2"/>
  <c r="AG343" i="2"/>
  <c r="AG114" i="2"/>
  <c r="AG252" i="2"/>
  <c r="AG22" i="2"/>
  <c r="AG160" i="2"/>
  <c r="AG298" i="2"/>
  <c r="AG68" i="2"/>
  <c r="AG206" i="2"/>
  <c r="AG344" i="2"/>
  <c r="AG115" i="2"/>
  <c r="AG253" i="2"/>
  <c r="AG23" i="2"/>
  <c r="AG161" i="2"/>
  <c r="AG299" i="2"/>
  <c r="AG69" i="2"/>
  <c r="AG207" i="2"/>
  <c r="AG345" i="2"/>
  <c r="AG117" i="2"/>
  <c r="AG255" i="2"/>
  <c r="AG25" i="2"/>
  <c r="AG163" i="2"/>
  <c r="AG301" i="2"/>
  <c r="AG71" i="2"/>
  <c r="AG209" i="2"/>
  <c r="AG347" i="2"/>
  <c r="AG118" i="2"/>
  <c r="AG256" i="2"/>
  <c r="AG26" i="2"/>
  <c r="AG164" i="2"/>
  <c r="AG302" i="2"/>
  <c r="AG72" i="2"/>
  <c r="AG210" i="2"/>
  <c r="AG348" i="2"/>
  <c r="AG119" i="2"/>
  <c r="AG257" i="2"/>
  <c r="AG27" i="2"/>
  <c r="AG165" i="2"/>
  <c r="AG303" i="2"/>
  <c r="AG73" i="2"/>
  <c r="AG211" i="2"/>
  <c r="AG349" i="2"/>
  <c r="AG120" i="2"/>
  <c r="AG258" i="2"/>
  <c r="AG28" i="2"/>
  <c r="AG166" i="2"/>
  <c r="AG304" i="2"/>
  <c r="AG74" i="2"/>
  <c r="AG212" i="2"/>
  <c r="AG350" i="2"/>
  <c r="AG121" i="2"/>
  <c r="AG259" i="2"/>
  <c r="AG29" i="2"/>
  <c r="AG167" i="2"/>
  <c r="AG305" i="2"/>
  <c r="AG75" i="2"/>
  <c r="AG213" i="2"/>
  <c r="AG351" i="2"/>
  <c r="AG122" i="2"/>
  <c r="AG260" i="2"/>
  <c r="AG30" i="2"/>
  <c r="AG168" i="2"/>
  <c r="AG306" i="2"/>
  <c r="AG76" i="2"/>
  <c r="AG214" i="2"/>
  <c r="AG352" i="2"/>
  <c r="AG123" i="2"/>
  <c r="AG261" i="2"/>
  <c r="AG31" i="2"/>
  <c r="AG169" i="2"/>
  <c r="AG307" i="2"/>
  <c r="AG77" i="2"/>
  <c r="AG215" i="2"/>
  <c r="AG353" i="2"/>
  <c r="AG124" i="2"/>
  <c r="AG262" i="2"/>
  <c r="AG32" i="2"/>
  <c r="AG170" i="2"/>
  <c r="AG308" i="2"/>
  <c r="AG78" i="2"/>
  <c r="AG216" i="2"/>
  <c r="AG354" i="2"/>
  <c r="AG125" i="2"/>
  <c r="AG263" i="2"/>
  <c r="AG33" i="2"/>
  <c r="AG171" i="2"/>
  <c r="AG309" i="2"/>
  <c r="AG79" i="2"/>
  <c r="AG217" i="2"/>
  <c r="AG355" i="2"/>
  <c r="AG126" i="2"/>
  <c r="AG264" i="2"/>
  <c r="AG34" i="2"/>
  <c r="AG172" i="2"/>
  <c r="AG310" i="2"/>
  <c r="AG80" i="2"/>
  <c r="AG218" i="2"/>
  <c r="AG356" i="2"/>
  <c r="AG127" i="2"/>
  <c r="AG265" i="2"/>
  <c r="AG35" i="2"/>
  <c r="AG173" i="2"/>
  <c r="AG311" i="2"/>
  <c r="AG81" i="2"/>
  <c r="AG219" i="2"/>
  <c r="AG357" i="2"/>
  <c r="AG128" i="2"/>
  <c r="AG266" i="2"/>
  <c r="AG36" i="2"/>
  <c r="AG174" i="2"/>
  <c r="AG312" i="2"/>
  <c r="AG82" i="2"/>
  <c r="AG220" i="2"/>
  <c r="AG358" i="2"/>
  <c r="AG129" i="2"/>
  <c r="AG267" i="2"/>
  <c r="AG37" i="2"/>
  <c r="AG175" i="2"/>
  <c r="AG313" i="2"/>
  <c r="AG83" i="2"/>
  <c r="AG221" i="2"/>
  <c r="AG359" i="2"/>
  <c r="AG130" i="2"/>
  <c r="AG268" i="2"/>
  <c r="AG38" i="2"/>
  <c r="AG176" i="2"/>
  <c r="AG314" i="2"/>
  <c r="AG84" i="2"/>
  <c r="AG222" i="2"/>
  <c r="AG360" i="2"/>
  <c r="AG131" i="2"/>
  <c r="AG269" i="2"/>
  <c r="AG39" i="2"/>
  <c r="AG177" i="2"/>
  <c r="AG315" i="2"/>
  <c r="AG85" i="2"/>
  <c r="AG223" i="2"/>
  <c r="AG361" i="2"/>
  <c r="AG132" i="2"/>
  <c r="AG270" i="2"/>
  <c r="AG40" i="2"/>
  <c r="AG178" i="2"/>
  <c r="AG316" i="2"/>
  <c r="AG86" i="2"/>
  <c r="AG224" i="2"/>
  <c r="AG362" i="2"/>
  <c r="AG133" i="2"/>
  <c r="AG271" i="2"/>
  <c r="AG41" i="2"/>
  <c r="AG179" i="2"/>
  <c r="AG317" i="2"/>
  <c r="AG87" i="2"/>
  <c r="AG225" i="2"/>
  <c r="AG363" i="2"/>
  <c r="AG134" i="2"/>
  <c r="AG272" i="2"/>
  <c r="AG42" i="2"/>
  <c r="AG180" i="2"/>
  <c r="AG318" i="2"/>
  <c r="AG88" i="2"/>
  <c r="AG226" i="2"/>
  <c r="AG364" i="2"/>
  <c r="AG135" i="2"/>
  <c r="AG273" i="2"/>
  <c r="AG43" i="2"/>
  <c r="AG181" i="2"/>
  <c r="AG319" i="2"/>
  <c r="AG89" i="2"/>
  <c r="AG227" i="2"/>
  <c r="AG365" i="2"/>
  <c r="AG136" i="2"/>
  <c r="AG274" i="2"/>
  <c r="AG44" i="2"/>
  <c r="AG182" i="2"/>
  <c r="AG320" i="2"/>
  <c r="AG90" i="2"/>
  <c r="AG228" i="2"/>
  <c r="AG366" i="2"/>
  <c r="AG137" i="2"/>
  <c r="AG275" i="2"/>
  <c r="AG45" i="2"/>
  <c r="AG183" i="2"/>
  <c r="AG321" i="2"/>
  <c r="AG91" i="2"/>
  <c r="AG229" i="2"/>
  <c r="AG367" i="2"/>
  <c r="AG138" i="2"/>
  <c r="AG276" i="2"/>
  <c r="AG46" i="2"/>
  <c r="AG184" i="2"/>
  <c r="AG322" i="2"/>
  <c r="AG92" i="2"/>
  <c r="AG230" i="2"/>
  <c r="AG368" i="2"/>
  <c r="AG139" i="2"/>
  <c r="AG277" i="2"/>
  <c r="AG47" i="2"/>
  <c r="AG185" i="2"/>
  <c r="AG323" i="2"/>
  <c r="AG93" i="2"/>
  <c r="AG231" i="2"/>
  <c r="AG369" i="2"/>
  <c r="AB109" i="2"/>
  <c r="AB247" i="2"/>
  <c r="AB17" i="2"/>
  <c r="AB155" i="2"/>
  <c r="AB293" i="2"/>
  <c r="AB63" i="2"/>
  <c r="AB201" i="2"/>
  <c r="AB339" i="2"/>
  <c r="AB110" i="2"/>
  <c r="AB248" i="2"/>
  <c r="AB18" i="2"/>
  <c r="AB156" i="2"/>
  <c r="AB294" i="2"/>
  <c r="AB64" i="2"/>
  <c r="AB202" i="2"/>
  <c r="AB340" i="2"/>
  <c r="AB111" i="2"/>
  <c r="AB249" i="2"/>
  <c r="AB19" i="2"/>
  <c r="AB157" i="2"/>
  <c r="AB295" i="2"/>
  <c r="AB65" i="2"/>
  <c r="AB203" i="2"/>
  <c r="AB341" i="2"/>
  <c r="AB112" i="2"/>
  <c r="AB250" i="2"/>
  <c r="AB20" i="2"/>
  <c r="AB158" i="2"/>
  <c r="AB296" i="2"/>
  <c r="AB66" i="2"/>
  <c r="AB204" i="2"/>
  <c r="AB342" i="2"/>
  <c r="AB113" i="2"/>
  <c r="AB251" i="2"/>
  <c r="AB21" i="2"/>
  <c r="AB159" i="2"/>
  <c r="AB297" i="2"/>
  <c r="AB67" i="2"/>
  <c r="AB205" i="2"/>
  <c r="AB343" i="2"/>
  <c r="AB114" i="2"/>
  <c r="AB252" i="2"/>
  <c r="AB22" i="2"/>
  <c r="AB160" i="2"/>
  <c r="AB298" i="2"/>
  <c r="AB68" i="2"/>
  <c r="AB206" i="2"/>
  <c r="AB344" i="2"/>
  <c r="AB115" i="2"/>
  <c r="AB253" i="2"/>
  <c r="AB23" i="2"/>
  <c r="AB161" i="2"/>
  <c r="AB299" i="2"/>
  <c r="AB69" i="2"/>
  <c r="AB207" i="2"/>
  <c r="AB345" i="2"/>
  <c r="AB117" i="2"/>
  <c r="AB255" i="2"/>
  <c r="AB25" i="2"/>
  <c r="AB163" i="2"/>
  <c r="AB301" i="2"/>
  <c r="AB71" i="2"/>
  <c r="AB209" i="2"/>
  <c r="AB347" i="2"/>
  <c r="AB118" i="2"/>
  <c r="AB256" i="2"/>
  <c r="AB26" i="2"/>
  <c r="AB164" i="2"/>
  <c r="AB302" i="2"/>
  <c r="AB72" i="2"/>
  <c r="AB210" i="2"/>
  <c r="AB348" i="2"/>
  <c r="AB119" i="2"/>
  <c r="AB257" i="2"/>
  <c r="AB27" i="2"/>
  <c r="AB165" i="2"/>
  <c r="AB303" i="2"/>
  <c r="AB73" i="2"/>
  <c r="AB211" i="2"/>
  <c r="AB349" i="2"/>
  <c r="AB120" i="2"/>
  <c r="AB258" i="2"/>
  <c r="AB28" i="2"/>
  <c r="AB166" i="2"/>
  <c r="AB304" i="2"/>
  <c r="AB74" i="2"/>
  <c r="AB212" i="2"/>
  <c r="AB350" i="2"/>
  <c r="AB122" i="2"/>
  <c r="AB260" i="2"/>
  <c r="AB30" i="2"/>
  <c r="AB168" i="2"/>
  <c r="AB306" i="2"/>
  <c r="AB76" i="2"/>
  <c r="AB214" i="2"/>
  <c r="AB352" i="2"/>
  <c r="AB123" i="2"/>
  <c r="AB261" i="2"/>
  <c r="AB31" i="2"/>
  <c r="AB169" i="2"/>
  <c r="AB307" i="2"/>
  <c r="AB77" i="2"/>
  <c r="AB215" i="2"/>
  <c r="AB353" i="2"/>
  <c r="AB124" i="2"/>
  <c r="AB262" i="2"/>
  <c r="AB32" i="2"/>
  <c r="AB170" i="2"/>
  <c r="AB308" i="2"/>
  <c r="AB78" i="2"/>
  <c r="AB216" i="2"/>
  <c r="AB354" i="2"/>
  <c r="AB125" i="2"/>
  <c r="AB263" i="2"/>
  <c r="AB33" i="2"/>
  <c r="AB171" i="2"/>
  <c r="AB309" i="2"/>
  <c r="AB79" i="2"/>
  <c r="AB217" i="2"/>
  <c r="AB355" i="2"/>
  <c r="AB126" i="2"/>
  <c r="AB264" i="2"/>
  <c r="AB34" i="2"/>
  <c r="AB172" i="2"/>
  <c r="AB310" i="2"/>
  <c r="AB80" i="2"/>
  <c r="AB218" i="2"/>
  <c r="AB356" i="2"/>
  <c r="AB127" i="2"/>
  <c r="AB265" i="2"/>
  <c r="AB35" i="2"/>
  <c r="AB173" i="2"/>
  <c r="AB311" i="2"/>
  <c r="AB81" i="2"/>
  <c r="AB219" i="2"/>
  <c r="AB357" i="2"/>
  <c r="AB128" i="2"/>
  <c r="AB266" i="2"/>
  <c r="AB36" i="2"/>
  <c r="AB174" i="2"/>
  <c r="AB312" i="2"/>
  <c r="AB82" i="2"/>
  <c r="AB220" i="2"/>
  <c r="AB358" i="2"/>
  <c r="AB129" i="2"/>
  <c r="AB267" i="2"/>
  <c r="AB37" i="2"/>
  <c r="AB175" i="2"/>
  <c r="AB313" i="2"/>
  <c r="AB83" i="2"/>
  <c r="AB221" i="2"/>
  <c r="AB359" i="2"/>
  <c r="AB130" i="2"/>
  <c r="AB268" i="2"/>
  <c r="AB38" i="2"/>
  <c r="AB176" i="2"/>
  <c r="AB314" i="2"/>
  <c r="AB84" i="2"/>
  <c r="AB222" i="2"/>
  <c r="AB360" i="2"/>
  <c r="AB131" i="2"/>
  <c r="AB269" i="2"/>
  <c r="AB39" i="2"/>
  <c r="AB177" i="2"/>
  <c r="AB315" i="2"/>
  <c r="AB85" i="2"/>
  <c r="AB223" i="2"/>
  <c r="AB361" i="2"/>
  <c r="AB132" i="2"/>
  <c r="AB270" i="2"/>
  <c r="AB40" i="2"/>
  <c r="AB178" i="2"/>
  <c r="AB316" i="2"/>
  <c r="AB86" i="2"/>
  <c r="AB224" i="2"/>
  <c r="AB362" i="2"/>
  <c r="AB133" i="2"/>
  <c r="AB271" i="2"/>
  <c r="AB41" i="2"/>
  <c r="AB179" i="2"/>
  <c r="AB317" i="2"/>
  <c r="AB87" i="2"/>
  <c r="AB225" i="2"/>
  <c r="AB363" i="2"/>
  <c r="AB134" i="2"/>
  <c r="AB272" i="2"/>
  <c r="AB42" i="2"/>
  <c r="AB180" i="2"/>
  <c r="AB318" i="2"/>
  <c r="AB88" i="2"/>
  <c r="AB226" i="2"/>
  <c r="AB364" i="2"/>
  <c r="AB135" i="2"/>
  <c r="AB273" i="2"/>
  <c r="AB43" i="2"/>
  <c r="AB181" i="2"/>
  <c r="AB319" i="2"/>
  <c r="AB89" i="2"/>
  <c r="AB227" i="2"/>
  <c r="AB365" i="2"/>
  <c r="AB136" i="2"/>
  <c r="AB274" i="2"/>
  <c r="AB44" i="2"/>
  <c r="AB182" i="2"/>
  <c r="AB320" i="2"/>
  <c r="AB90" i="2"/>
  <c r="AB228" i="2"/>
  <c r="AB366" i="2"/>
  <c r="AB137" i="2"/>
  <c r="AB275" i="2"/>
  <c r="AB45" i="2"/>
  <c r="AB183" i="2"/>
  <c r="AB321" i="2"/>
  <c r="AB91" i="2"/>
  <c r="AB229" i="2"/>
  <c r="AB367" i="2"/>
  <c r="AB138" i="2"/>
  <c r="AB276" i="2"/>
  <c r="AB46" i="2"/>
  <c r="AB184" i="2"/>
  <c r="AB322" i="2"/>
  <c r="AB92" i="2"/>
  <c r="AB230" i="2"/>
  <c r="AB368" i="2"/>
  <c r="AB139" i="2"/>
  <c r="AB277" i="2"/>
  <c r="AB47" i="2"/>
  <c r="AB185" i="2"/>
  <c r="AB323" i="2"/>
  <c r="AB93" i="2"/>
  <c r="AB231" i="2"/>
  <c r="AB369" i="2"/>
  <c r="AB198" i="2"/>
  <c r="AB336" i="2"/>
  <c r="AB97" i="2"/>
  <c r="AB235" i="2"/>
  <c r="AB5" i="2"/>
  <c r="AB143" i="2"/>
  <c r="AB281" i="2"/>
  <c r="AB51" i="2"/>
  <c r="AB189" i="2"/>
  <c r="AB327" i="2"/>
  <c r="AB98" i="2"/>
  <c r="AB236" i="2"/>
  <c r="AB6" i="2"/>
  <c r="AB144" i="2"/>
  <c r="AB282" i="2"/>
  <c r="AB52" i="2"/>
  <c r="AB190" i="2"/>
  <c r="AB328" i="2"/>
  <c r="AB99" i="2"/>
  <c r="AB237" i="2"/>
  <c r="AB7" i="2"/>
  <c r="AB145" i="2"/>
  <c r="AB283" i="2"/>
  <c r="AB53" i="2"/>
  <c r="AB191" i="2"/>
  <c r="AB329" i="2"/>
  <c r="AB100" i="2"/>
  <c r="AB238" i="2"/>
  <c r="AB8" i="2"/>
  <c r="AB146" i="2"/>
  <c r="AB284" i="2"/>
  <c r="AB54" i="2"/>
  <c r="AB192" i="2"/>
  <c r="AB330" i="2"/>
  <c r="AB101" i="2"/>
  <c r="AB239" i="2"/>
  <c r="AB9" i="2"/>
  <c r="AB147" i="2"/>
  <c r="AB285" i="2"/>
  <c r="AB55" i="2"/>
  <c r="AB193" i="2"/>
  <c r="AB331" i="2"/>
  <c r="AB102" i="2"/>
  <c r="AB240" i="2"/>
  <c r="AB10" i="2"/>
  <c r="AB148" i="2"/>
  <c r="AB286" i="2"/>
  <c r="AB56" i="2"/>
  <c r="AB194" i="2"/>
  <c r="AB332" i="2"/>
  <c r="AB103" i="2"/>
  <c r="AB241" i="2"/>
  <c r="AB11" i="2"/>
  <c r="AB149" i="2"/>
  <c r="AB287" i="2"/>
  <c r="AB57" i="2"/>
  <c r="AB195" i="2"/>
  <c r="AB333" i="2"/>
  <c r="AB104" i="2"/>
  <c r="AB242" i="2"/>
  <c r="AB12" i="2"/>
  <c r="AB150" i="2"/>
  <c r="AB288" i="2"/>
  <c r="AB58" i="2"/>
  <c r="AB196" i="2"/>
  <c r="AB334" i="2"/>
  <c r="AB106" i="2"/>
  <c r="AB244" i="2"/>
  <c r="AB14" i="2"/>
  <c r="AB152" i="2"/>
  <c r="AB290" i="2"/>
  <c r="AB60" i="2"/>
  <c r="AG254" i="1"/>
  <c r="AG346" i="1"/>
  <c r="AG161" i="1"/>
  <c r="AG253" i="1"/>
  <c r="AG345" i="1"/>
  <c r="AG160" i="1"/>
  <c r="AG252" i="1"/>
  <c r="AG344" i="1"/>
  <c r="AG388" i="1"/>
  <c r="AG430" i="1"/>
  <c r="AG159" i="1"/>
  <c r="AG251" i="1"/>
  <c r="AG343" i="1"/>
  <c r="AG158" i="1"/>
  <c r="AG250" i="1"/>
  <c r="AG342" i="1"/>
  <c r="AG157" i="1"/>
  <c r="AG249" i="1"/>
  <c r="AG341" i="1"/>
  <c r="AG156" i="1"/>
  <c r="AG248" i="1"/>
  <c r="AG340" i="1"/>
  <c r="AG24" i="1"/>
  <c r="AG47" i="1"/>
  <c r="AG70" i="1"/>
  <c r="AG155" i="1"/>
  <c r="AG247" i="1"/>
  <c r="AG339" i="1"/>
  <c r="AG154" i="1"/>
  <c r="AG246" i="1"/>
  <c r="AG338" i="1"/>
  <c r="AG387" i="1"/>
  <c r="AG429" i="1"/>
  <c r="AG23" i="1"/>
  <c r="AG46" i="1"/>
  <c r="AG69" i="1"/>
  <c r="AG153" i="1"/>
  <c r="AG245" i="1"/>
  <c r="AG337" i="1"/>
  <c r="AG152" i="1"/>
  <c r="AG244" i="1"/>
  <c r="AG336" i="1"/>
  <c r="AG151" i="1"/>
  <c r="AG243" i="1"/>
  <c r="AG335" i="1"/>
  <c r="AG386" i="1"/>
  <c r="AG428" i="1"/>
  <c r="AG22" i="1"/>
  <c r="AG45" i="1"/>
  <c r="AG68" i="1"/>
  <c r="AG150" i="1"/>
  <c r="AG242" i="1"/>
  <c r="AG334" i="1"/>
  <c r="AG21" i="1"/>
  <c r="AG44" i="1"/>
  <c r="AG67" i="1"/>
  <c r="AG149" i="1"/>
  <c r="AG241" i="1"/>
  <c r="AG333" i="1"/>
  <c r="AG148" i="1"/>
  <c r="AG240" i="1"/>
  <c r="AG332" i="1"/>
  <c r="AG385" i="1"/>
  <c r="AG427" i="1"/>
  <c r="AG147" i="1"/>
  <c r="AG239" i="1"/>
  <c r="AG331" i="1"/>
  <c r="AG146" i="1"/>
  <c r="AG238" i="1"/>
  <c r="AG330" i="1"/>
  <c r="AG145" i="1"/>
  <c r="AG237" i="1"/>
  <c r="AG329" i="1"/>
  <c r="AG144" i="1"/>
  <c r="AG236" i="1"/>
  <c r="AG328" i="1"/>
  <c r="AG143" i="1"/>
  <c r="AG235" i="1"/>
  <c r="AG327" i="1"/>
  <c r="AG142" i="1"/>
  <c r="AG234" i="1"/>
  <c r="AG326" i="1"/>
  <c r="AG141" i="1"/>
  <c r="AG233" i="1"/>
  <c r="AG325" i="1"/>
  <c r="AG384" i="1"/>
  <c r="AG426" i="1"/>
  <c r="AG140" i="1"/>
  <c r="AG232" i="1"/>
  <c r="AG324" i="1"/>
  <c r="AG20" i="1"/>
  <c r="AG43" i="1"/>
  <c r="AG66" i="1"/>
  <c r="AG139" i="1"/>
  <c r="AG231" i="1"/>
  <c r="AG323" i="1"/>
  <c r="AG383" i="1"/>
  <c r="AG425" i="1"/>
  <c r="AG19" i="1"/>
  <c r="AG42" i="1"/>
  <c r="AG65" i="1"/>
  <c r="AG382" i="1"/>
  <c r="AG424" i="1"/>
  <c r="AG138" i="1"/>
  <c r="AG230" i="1"/>
  <c r="AG322" i="1"/>
  <c r="AG137" i="1"/>
  <c r="AG229" i="1"/>
  <c r="AG321" i="1"/>
  <c r="AG136" i="1"/>
  <c r="AG228" i="1"/>
  <c r="AG320" i="1"/>
  <c r="AG18" i="1"/>
  <c r="AG41" i="1"/>
  <c r="AG64" i="1"/>
  <c r="AG135" i="1"/>
  <c r="AG227" i="1"/>
  <c r="AG319" i="1"/>
  <c r="AG134" i="1"/>
  <c r="AG226" i="1"/>
  <c r="AG318" i="1"/>
  <c r="AG17" i="1"/>
  <c r="AG40" i="1"/>
  <c r="AG63" i="1"/>
  <c r="AG16" i="1"/>
  <c r="AG39" i="1"/>
  <c r="AG62" i="1"/>
  <c r="AG15" i="1"/>
  <c r="AG38" i="1"/>
  <c r="AG61" i="1"/>
  <c r="AG381" i="1"/>
  <c r="AG423" i="1"/>
  <c r="AG14" i="1"/>
  <c r="AG37" i="1"/>
  <c r="AG60" i="1"/>
  <c r="AG13" i="1"/>
  <c r="AG36" i="1"/>
  <c r="AG59" i="1"/>
  <c r="AG133" i="1"/>
  <c r="AG225" i="1"/>
  <c r="AG317" i="1"/>
  <c r="AG380" i="1"/>
  <c r="AG422" i="1"/>
  <c r="AG12" i="1"/>
  <c r="AG35" i="1"/>
  <c r="AG58" i="1"/>
  <c r="AG11" i="1"/>
  <c r="AG34" i="1"/>
  <c r="AG57" i="1"/>
  <c r="AG379" i="1"/>
  <c r="AG421" i="1"/>
  <c r="AG10" i="1"/>
  <c r="AG33" i="1"/>
  <c r="AG56" i="1"/>
  <c r="AG9" i="1"/>
  <c r="AG32" i="1"/>
  <c r="AG55" i="1"/>
  <c r="AG132" i="1"/>
  <c r="AG224" i="1"/>
  <c r="AG316" i="1"/>
  <c r="AG378" i="1"/>
  <c r="AG420" i="1"/>
  <c r="AG131" i="1"/>
  <c r="AG223" i="1"/>
  <c r="AG315" i="1"/>
  <c r="AG130" i="1"/>
  <c r="AG222" i="1"/>
  <c r="AG314" i="1"/>
  <c r="AG129" i="1"/>
  <c r="AG221" i="1"/>
  <c r="AG313" i="1"/>
  <c r="AG377" i="1"/>
  <c r="AG419" i="1"/>
  <c r="AG128" i="1"/>
  <c r="AG220" i="1"/>
  <c r="AG312" i="1"/>
  <c r="AG376" i="1"/>
  <c r="AG418" i="1"/>
  <c r="AG127" i="1"/>
  <c r="AG219" i="1"/>
  <c r="AG311" i="1"/>
  <c r="AG126" i="1"/>
  <c r="AG218" i="1"/>
  <c r="AG310" i="1"/>
  <c r="AG125" i="1"/>
  <c r="AG217" i="1"/>
  <c r="AG309" i="1"/>
  <c r="AG124" i="1"/>
  <c r="AG216" i="1"/>
  <c r="AG308" i="1"/>
  <c r="AG375" i="1"/>
  <c r="AG417" i="1"/>
  <c r="AG123" i="1"/>
  <c r="AG215" i="1"/>
  <c r="AG307" i="1"/>
  <c r="AG122" i="1"/>
  <c r="AG214" i="1"/>
  <c r="AG306" i="1"/>
  <c r="AG374" i="1"/>
  <c r="AG416" i="1"/>
  <c r="AG121" i="1"/>
  <c r="AG213" i="1"/>
  <c r="AG305" i="1"/>
  <c r="AG373" i="1"/>
  <c r="AG415" i="1"/>
  <c r="AG120" i="1"/>
  <c r="AG212" i="1"/>
  <c r="AG304" i="1"/>
  <c r="AG372" i="1"/>
  <c r="AG414" i="1"/>
  <c r="AG8" i="1"/>
  <c r="AG31" i="1"/>
  <c r="AG54" i="1"/>
  <c r="AG119" i="1"/>
  <c r="AG211" i="1"/>
  <c r="AG303" i="1"/>
  <c r="AG371" i="1"/>
  <c r="AG413" i="1"/>
  <c r="AG118" i="1"/>
  <c r="AG210" i="1"/>
  <c r="AG302" i="1"/>
  <c r="AG117" i="1"/>
  <c r="AG209" i="1"/>
  <c r="AG301" i="1"/>
  <c r="AG370" i="1"/>
  <c r="AG412" i="1"/>
  <c r="AG116" i="1"/>
  <c r="AG208" i="1"/>
  <c r="AG300" i="1"/>
  <c r="AG369" i="1"/>
  <c r="AG411" i="1"/>
  <c r="AG115" i="1"/>
  <c r="AG207" i="1"/>
  <c r="AG299" i="1"/>
  <c r="AG368" i="1"/>
  <c r="AG410" i="1"/>
  <c r="AG114" i="1"/>
  <c r="AG206" i="1"/>
  <c r="AG298" i="1"/>
  <c r="AG113" i="1"/>
  <c r="AG205" i="1"/>
  <c r="AG297" i="1"/>
  <c r="AG112" i="1"/>
  <c r="AG204" i="1"/>
  <c r="AG296" i="1"/>
  <c r="AG367" i="1"/>
  <c r="AG409" i="1"/>
  <c r="AG111" i="1"/>
  <c r="AG203" i="1"/>
  <c r="AG295" i="1"/>
  <c r="AG366" i="1"/>
  <c r="AG408" i="1"/>
  <c r="AG110" i="1"/>
  <c r="AG202" i="1"/>
  <c r="AG294" i="1"/>
  <c r="AG109" i="1"/>
  <c r="AG201" i="1"/>
  <c r="AG293" i="1"/>
  <c r="AG365" i="1"/>
  <c r="AG407" i="1"/>
  <c r="AG108" i="1"/>
  <c r="AG200" i="1"/>
  <c r="AG292" i="1"/>
  <c r="AG107" i="1"/>
  <c r="AG199" i="1"/>
  <c r="AG291" i="1"/>
  <c r="AG364" i="1"/>
  <c r="AG406" i="1"/>
  <c r="AG106" i="1"/>
  <c r="AG198" i="1"/>
  <c r="AG290" i="1"/>
  <c r="AG105" i="1"/>
  <c r="AG197" i="1"/>
  <c r="AG289" i="1"/>
  <c r="AG363" i="1"/>
  <c r="AG405" i="1"/>
  <c r="AG104" i="1"/>
  <c r="AG196" i="1"/>
  <c r="AG288" i="1"/>
  <c r="AG362" i="1"/>
  <c r="AG404" i="1"/>
  <c r="AG103" i="1"/>
  <c r="AG195" i="1"/>
  <c r="AG287" i="1"/>
  <c r="AG102" i="1"/>
  <c r="AG194" i="1"/>
  <c r="AG286" i="1"/>
  <c r="AG7" i="1"/>
  <c r="AG30" i="1"/>
  <c r="AG53" i="1"/>
  <c r="AG101" i="1"/>
  <c r="AG193" i="1"/>
  <c r="AG285" i="1"/>
  <c r="AG100" i="1"/>
  <c r="AG192" i="1"/>
  <c r="AG284" i="1"/>
  <c r="AG6" i="1"/>
  <c r="AG29" i="1"/>
  <c r="AG52" i="1"/>
  <c r="AG361" i="1"/>
  <c r="AG403" i="1"/>
  <c r="AG99" i="1"/>
  <c r="AG191" i="1"/>
  <c r="AG283" i="1"/>
  <c r="AG98" i="1"/>
  <c r="AG190" i="1"/>
  <c r="AG282" i="1"/>
  <c r="AG360" i="1"/>
  <c r="AG402" i="1"/>
  <c r="AG5" i="1"/>
  <c r="AG28" i="1"/>
  <c r="AG51" i="1"/>
  <c r="AG97" i="1"/>
  <c r="AG189" i="1"/>
  <c r="AG281" i="1"/>
  <c r="AG96" i="1"/>
  <c r="AG188" i="1"/>
  <c r="AG280" i="1"/>
  <c r="AG359" i="1"/>
  <c r="AG401" i="1"/>
  <c r="AG95" i="1"/>
  <c r="AG187" i="1"/>
  <c r="AG279" i="1"/>
  <c r="AG94" i="1"/>
  <c r="AG186" i="1"/>
  <c r="AG278" i="1"/>
  <c r="AG358" i="1"/>
  <c r="AG400" i="1"/>
  <c r="AG4" i="1"/>
  <c r="AG27" i="1"/>
  <c r="AG50" i="1"/>
  <c r="AG93" i="1"/>
  <c r="AG185" i="1"/>
  <c r="AG277" i="1"/>
  <c r="AG92" i="1"/>
  <c r="AG184" i="1"/>
  <c r="AG276" i="1"/>
  <c r="AG91" i="1"/>
  <c r="AG183" i="1"/>
  <c r="AG275" i="1"/>
  <c r="AG90" i="1"/>
  <c r="AG182" i="1"/>
  <c r="AG274" i="1"/>
  <c r="AG89" i="1"/>
  <c r="AG181" i="1"/>
  <c r="AG273" i="1"/>
  <c r="AG357" i="1"/>
  <c r="AG399" i="1"/>
  <c r="AG88" i="1"/>
  <c r="AG180" i="1"/>
  <c r="AG272" i="1"/>
  <c r="AG356" i="1"/>
  <c r="AG398" i="1"/>
  <c r="AG87" i="1"/>
  <c r="AG179" i="1"/>
  <c r="AG271" i="1"/>
  <c r="AG355" i="1"/>
  <c r="AG397" i="1"/>
  <c r="AG86" i="1"/>
  <c r="AG178" i="1"/>
  <c r="AG270" i="1"/>
  <c r="AG354" i="1"/>
  <c r="AG396" i="1"/>
  <c r="AG85" i="1"/>
  <c r="AG177" i="1"/>
  <c r="AG269" i="1"/>
  <c r="AG84" i="1"/>
  <c r="AG176" i="1"/>
  <c r="AG268" i="1"/>
  <c r="AG353" i="1"/>
  <c r="AG395" i="1"/>
  <c r="AG83" i="1"/>
  <c r="AG175" i="1"/>
  <c r="AG267" i="1"/>
  <c r="AG3" i="1"/>
  <c r="AG26" i="1"/>
  <c r="AG49" i="1"/>
  <c r="AG82" i="1"/>
  <c r="AG174" i="1"/>
  <c r="AG266" i="1"/>
  <c r="AG2" i="1"/>
  <c r="AG25" i="1"/>
  <c r="AG48" i="1"/>
  <c r="AG81" i="1"/>
  <c r="AG173" i="1"/>
  <c r="AG265" i="1"/>
  <c r="AG352" i="1"/>
  <c r="AG394" i="1"/>
  <c r="AG80" i="1"/>
  <c r="AG172" i="1"/>
  <c r="AG264" i="1"/>
  <c r="AG351" i="1"/>
  <c r="AG393" i="1"/>
  <c r="AG79" i="1"/>
  <c r="AG171" i="1"/>
  <c r="AG263" i="1"/>
  <c r="AG78" i="1"/>
  <c r="AG170" i="1"/>
  <c r="AG262" i="1"/>
  <c r="AG77" i="1"/>
  <c r="AG169" i="1"/>
  <c r="AG261" i="1"/>
  <c r="AG76" i="1"/>
  <c r="AG168" i="1"/>
  <c r="AG260" i="1"/>
  <c r="AG350" i="1"/>
  <c r="AG392" i="1"/>
  <c r="AG75" i="1"/>
  <c r="AG167" i="1"/>
  <c r="AG259" i="1"/>
  <c r="AG349" i="1"/>
  <c r="AG391" i="1"/>
  <c r="AG74" i="1"/>
  <c r="AG166" i="1"/>
  <c r="AG258" i="1"/>
  <c r="AG73" i="1"/>
  <c r="AG165" i="1"/>
  <c r="AG257" i="1"/>
  <c r="AG72" i="1"/>
  <c r="AG164" i="1"/>
  <c r="AG256" i="1"/>
  <c r="AG348" i="1"/>
  <c r="AG390" i="1"/>
  <c r="AG71" i="1"/>
  <c r="AG163" i="1"/>
  <c r="AG255" i="1"/>
  <c r="AG347" i="1"/>
  <c r="AG389" i="1"/>
  <c r="AG162" i="1"/>
  <c r="AC254" i="1"/>
  <c r="AC346" i="1"/>
  <c r="AC161" i="1"/>
  <c r="AC253" i="1"/>
  <c r="AC345" i="1"/>
  <c r="AC160" i="1"/>
  <c r="AC252" i="1"/>
  <c r="AC344" i="1"/>
  <c r="AC388" i="1"/>
  <c r="AC430" i="1"/>
  <c r="AC159" i="1"/>
  <c r="AC251" i="1"/>
  <c r="AC343" i="1"/>
  <c r="AC158" i="1"/>
  <c r="AC250" i="1"/>
  <c r="AC342" i="1"/>
  <c r="AC157" i="1"/>
  <c r="AC249" i="1"/>
  <c r="AC341" i="1"/>
  <c r="AC156" i="1"/>
  <c r="AC248" i="1"/>
  <c r="AC340" i="1"/>
  <c r="AC24" i="1"/>
  <c r="AC47" i="1"/>
  <c r="AC70" i="1"/>
  <c r="AC155" i="1"/>
  <c r="AC247" i="1"/>
  <c r="AC339" i="1"/>
  <c r="AC154" i="1"/>
  <c r="AC246" i="1"/>
  <c r="AC338" i="1"/>
  <c r="AC387" i="1"/>
  <c r="AC429" i="1"/>
  <c r="AC23" i="1"/>
  <c r="AC46" i="1"/>
  <c r="AC69" i="1"/>
  <c r="AC153" i="1"/>
  <c r="AC245" i="1"/>
  <c r="AC337" i="1"/>
  <c r="AC152" i="1"/>
  <c r="AC244" i="1"/>
  <c r="AC336" i="1"/>
  <c r="AC151" i="1"/>
  <c r="AC243" i="1"/>
  <c r="AC335" i="1"/>
  <c r="AC386" i="1"/>
  <c r="AC428" i="1"/>
  <c r="AC22" i="1"/>
  <c r="AC45" i="1"/>
  <c r="AC68" i="1"/>
  <c r="AC150" i="1"/>
  <c r="AC242" i="1"/>
  <c r="AC334" i="1"/>
  <c r="AC21" i="1"/>
  <c r="AC44" i="1"/>
  <c r="AC67" i="1"/>
  <c r="AC149" i="1"/>
  <c r="AC241" i="1"/>
  <c r="AC333" i="1"/>
  <c r="AC148" i="1"/>
  <c r="AC240" i="1"/>
  <c r="AC332" i="1"/>
  <c r="AC385" i="1"/>
  <c r="AC427" i="1"/>
  <c r="AC147" i="1"/>
  <c r="AC239" i="1"/>
  <c r="AC331" i="1"/>
  <c r="AC146" i="1"/>
  <c r="AC238" i="1"/>
  <c r="AC330" i="1"/>
  <c r="AC145" i="1"/>
  <c r="AC237" i="1"/>
  <c r="AC329" i="1"/>
  <c r="AC144" i="1"/>
  <c r="AC236" i="1"/>
  <c r="AC328" i="1"/>
  <c r="AC143" i="1"/>
  <c r="AC235" i="1"/>
  <c r="AC327" i="1"/>
  <c r="AC142" i="1"/>
  <c r="AC234" i="1"/>
  <c r="AC326" i="1"/>
  <c r="AC141" i="1"/>
  <c r="AC233" i="1"/>
  <c r="AC325" i="1"/>
  <c r="AC384" i="1"/>
  <c r="AC426" i="1"/>
  <c r="AC140" i="1"/>
  <c r="AC232" i="1"/>
  <c r="AC324" i="1"/>
  <c r="AC20" i="1"/>
  <c r="AC43" i="1"/>
  <c r="AC66" i="1"/>
  <c r="AC139" i="1"/>
  <c r="AC231" i="1"/>
  <c r="AC323" i="1"/>
  <c r="AC383" i="1"/>
  <c r="AC425" i="1"/>
  <c r="AC19" i="1"/>
  <c r="AC42" i="1"/>
  <c r="AC65" i="1"/>
  <c r="AC382" i="1"/>
  <c r="AC424" i="1"/>
  <c r="AC138" i="1"/>
  <c r="AC230" i="1"/>
  <c r="AC322" i="1"/>
  <c r="AC137" i="1"/>
  <c r="AC229" i="1"/>
  <c r="AC321" i="1"/>
  <c r="AC136" i="1"/>
  <c r="AC228" i="1"/>
  <c r="AC320" i="1"/>
  <c r="AC18" i="1"/>
  <c r="AC41" i="1"/>
  <c r="AC64" i="1"/>
  <c r="AC135" i="1"/>
  <c r="AC227" i="1"/>
  <c r="AC319" i="1"/>
  <c r="AC134" i="1"/>
  <c r="AC226" i="1"/>
  <c r="AC318" i="1"/>
  <c r="AC17" i="1"/>
  <c r="AC40" i="1"/>
  <c r="AC63" i="1"/>
  <c r="AC16" i="1"/>
  <c r="AC39" i="1"/>
  <c r="AC62" i="1"/>
  <c r="AC15" i="1"/>
  <c r="AC38" i="1"/>
  <c r="AC61" i="1"/>
  <c r="AC381" i="1"/>
  <c r="AC423" i="1"/>
  <c r="AC14" i="1"/>
  <c r="AC37" i="1"/>
  <c r="AC60" i="1"/>
  <c r="AC13" i="1"/>
  <c r="AC36" i="1"/>
  <c r="AC59" i="1"/>
  <c r="AC133" i="1"/>
  <c r="AC225" i="1"/>
  <c r="AC317" i="1"/>
  <c r="AC380" i="1"/>
  <c r="AC422" i="1"/>
  <c r="AC12" i="1"/>
  <c r="AC35" i="1"/>
  <c r="AC58" i="1"/>
  <c r="AC11" i="1"/>
  <c r="AC34" i="1"/>
  <c r="AC57" i="1"/>
  <c r="AC379" i="1"/>
  <c r="AC421" i="1"/>
  <c r="AC10" i="1"/>
  <c r="AC33" i="1"/>
  <c r="AC56" i="1"/>
  <c r="AC9" i="1"/>
  <c r="AC32" i="1"/>
  <c r="AC55" i="1"/>
  <c r="AC132" i="1"/>
  <c r="AC224" i="1"/>
  <c r="AC316" i="1"/>
  <c r="AC378" i="1"/>
  <c r="AC420" i="1"/>
  <c r="AC131" i="1"/>
  <c r="AC223" i="1"/>
  <c r="AC315" i="1"/>
  <c r="AC130" i="1"/>
  <c r="AC222" i="1"/>
  <c r="AC314" i="1"/>
  <c r="AC129" i="1"/>
  <c r="AC221" i="1"/>
  <c r="AC313" i="1"/>
  <c r="AC377" i="1"/>
  <c r="AC419" i="1"/>
  <c r="AC128" i="1"/>
  <c r="AC220" i="1"/>
  <c r="AC312" i="1"/>
  <c r="AC376" i="1"/>
  <c r="AC418" i="1"/>
  <c r="AC127" i="1"/>
  <c r="AC219" i="1"/>
  <c r="AC311" i="1"/>
  <c r="AC126" i="1"/>
  <c r="AC218" i="1"/>
  <c r="AC310" i="1"/>
  <c r="AC125" i="1"/>
  <c r="AC217" i="1"/>
  <c r="AC309" i="1"/>
  <c r="AC124" i="1"/>
  <c r="AC216" i="1"/>
  <c r="AC308" i="1"/>
  <c r="AC375" i="1"/>
  <c r="AC417" i="1"/>
  <c r="AC123" i="1"/>
  <c r="AC215" i="1"/>
  <c r="AC307" i="1"/>
  <c r="AC122" i="1"/>
  <c r="AC214" i="1"/>
  <c r="AC306" i="1"/>
  <c r="AC374" i="1"/>
  <c r="AC416" i="1"/>
  <c r="AC121" i="1"/>
  <c r="AC213" i="1"/>
  <c r="AC305" i="1"/>
  <c r="AC373" i="1"/>
  <c r="AC415" i="1"/>
  <c r="AC120" i="1"/>
  <c r="AC212" i="1"/>
  <c r="AC304" i="1"/>
  <c r="AC372" i="1"/>
  <c r="AC414" i="1"/>
  <c r="AC8" i="1"/>
  <c r="AC31" i="1"/>
  <c r="AC54" i="1"/>
  <c r="AC119" i="1"/>
  <c r="AC211" i="1"/>
  <c r="AC303" i="1"/>
  <c r="AC371" i="1"/>
  <c r="AC413" i="1"/>
  <c r="AC118" i="1"/>
  <c r="AC210" i="1"/>
  <c r="AC302" i="1"/>
  <c r="AC117" i="1"/>
  <c r="AC209" i="1"/>
  <c r="AC301" i="1"/>
  <c r="AC370" i="1"/>
  <c r="AC412" i="1"/>
  <c r="AC116" i="1"/>
  <c r="AC208" i="1"/>
  <c r="AC300" i="1"/>
  <c r="AC369" i="1"/>
  <c r="AC411" i="1"/>
  <c r="AC115" i="1"/>
  <c r="AC207" i="1"/>
  <c r="AC299" i="1"/>
  <c r="AC368" i="1"/>
  <c r="AC410" i="1"/>
  <c r="AC114" i="1"/>
  <c r="AC206" i="1"/>
  <c r="AC298" i="1"/>
  <c r="AC113" i="1"/>
  <c r="AC205" i="1"/>
  <c r="AC297" i="1"/>
  <c r="AC112" i="1"/>
  <c r="AC204" i="1"/>
  <c r="AC296" i="1"/>
  <c r="AC367" i="1"/>
  <c r="AC409" i="1"/>
  <c r="AC111" i="1"/>
  <c r="AC203" i="1"/>
  <c r="AC295" i="1"/>
  <c r="AC366" i="1"/>
  <c r="AC408" i="1"/>
  <c r="AC110" i="1"/>
  <c r="AC202" i="1"/>
  <c r="AC294" i="1"/>
  <c r="AC109" i="1"/>
  <c r="AC201" i="1"/>
  <c r="AC293" i="1"/>
  <c r="AC365" i="1"/>
  <c r="AC407" i="1"/>
  <c r="AC108" i="1"/>
  <c r="AC200" i="1"/>
  <c r="AC292" i="1"/>
  <c r="AC107" i="1"/>
  <c r="AC199" i="1"/>
  <c r="AC291" i="1"/>
  <c r="AC364" i="1"/>
  <c r="AC406" i="1"/>
  <c r="AC106" i="1"/>
  <c r="AC198" i="1"/>
  <c r="AC290" i="1"/>
  <c r="AC105" i="1"/>
  <c r="AC197" i="1"/>
  <c r="AC289" i="1"/>
  <c r="AC363" i="1"/>
  <c r="AC405" i="1"/>
  <c r="AC104" i="1"/>
  <c r="AC196" i="1"/>
  <c r="AC288" i="1"/>
  <c r="AC362" i="1"/>
  <c r="AC404" i="1"/>
  <c r="AC103" i="1"/>
  <c r="AC195" i="1"/>
  <c r="AC287" i="1"/>
  <c r="AC102" i="1"/>
  <c r="AC194" i="1"/>
  <c r="AC286" i="1"/>
  <c r="AC7" i="1"/>
  <c r="AC30" i="1"/>
  <c r="AC53" i="1"/>
  <c r="AC101" i="1"/>
  <c r="AC193" i="1"/>
  <c r="AC285" i="1"/>
  <c r="AC100" i="1"/>
  <c r="AC192" i="1"/>
  <c r="AC284" i="1"/>
  <c r="AC6" i="1"/>
  <c r="AC29" i="1"/>
  <c r="AC52" i="1"/>
  <c r="AC361" i="1"/>
  <c r="AC403" i="1"/>
  <c r="AC99" i="1"/>
  <c r="AC191" i="1"/>
  <c r="AC283" i="1"/>
  <c r="AC98" i="1"/>
  <c r="AC190" i="1"/>
  <c r="AC282" i="1"/>
  <c r="AC360" i="1"/>
  <c r="AC402" i="1"/>
  <c r="AC5" i="1"/>
  <c r="AC28" i="1"/>
  <c r="AC51" i="1"/>
  <c r="AC97" i="1"/>
  <c r="AC189" i="1"/>
  <c r="AC281" i="1"/>
  <c r="AC96" i="1"/>
  <c r="AC188" i="1"/>
  <c r="AC280" i="1"/>
  <c r="AC359" i="1"/>
  <c r="AC401" i="1"/>
  <c r="AC95" i="1"/>
  <c r="AC187" i="1"/>
  <c r="AC279" i="1"/>
  <c r="AC94" i="1"/>
  <c r="AC186" i="1"/>
  <c r="AC278" i="1"/>
  <c r="AC358" i="1"/>
  <c r="AC400" i="1"/>
  <c r="AC4" i="1"/>
  <c r="AC27" i="1"/>
  <c r="AC50" i="1"/>
  <c r="AC93" i="1"/>
  <c r="AC185" i="1"/>
  <c r="AC277" i="1"/>
  <c r="AC92" i="1"/>
  <c r="AC184" i="1"/>
  <c r="AC276" i="1"/>
  <c r="AC91" i="1"/>
  <c r="AC183" i="1"/>
  <c r="AC275" i="1"/>
  <c r="AC90" i="1"/>
  <c r="AC182" i="1"/>
  <c r="AC274" i="1"/>
  <c r="AC89" i="1"/>
  <c r="AC181" i="1"/>
  <c r="AC273" i="1"/>
  <c r="AC357" i="1"/>
  <c r="AC399" i="1"/>
  <c r="AC88" i="1"/>
  <c r="AC180" i="1"/>
  <c r="AC272" i="1"/>
  <c r="AC356" i="1"/>
  <c r="AC398" i="1"/>
  <c r="AC87" i="1"/>
  <c r="AC179" i="1"/>
  <c r="AC271" i="1"/>
  <c r="AC355" i="1"/>
  <c r="AC397" i="1"/>
  <c r="AC86" i="1"/>
  <c r="AC178" i="1"/>
  <c r="AC270" i="1"/>
  <c r="AC354" i="1"/>
  <c r="AC396" i="1"/>
  <c r="AC85" i="1"/>
  <c r="AC177" i="1"/>
  <c r="AC269" i="1"/>
  <c r="AC84" i="1"/>
  <c r="AC176" i="1"/>
  <c r="AC268" i="1"/>
  <c r="AC353" i="1"/>
  <c r="AC395" i="1"/>
  <c r="AC83" i="1"/>
  <c r="AC175" i="1"/>
  <c r="AC267" i="1"/>
  <c r="AC3" i="1"/>
  <c r="AC26" i="1"/>
  <c r="AC49" i="1"/>
  <c r="AC82" i="1"/>
  <c r="AC174" i="1"/>
  <c r="AC266" i="1"/>
  <c r="AC2" i="1"/>
  <c r="AC25" i="1"/>
  <c r="AC48" i="1"/>
  <c r="AC81" i="1"/>
  <c r="AC173" i="1"/>
  <c r="AC265" i="1"/>
  <c r="AC352" i="1"/>
  <c r="AC394" i="1"/>
  <c r="AC80" i="1"/>
  <c r="AC172" i="1"/>
  <c r="AC264" i="1"/>
  <c r="AC351" i="1"/>
  <c r="AC393" i="1"/>
  <c r="AC79" i="1"/>
  <c r="AC171" i="1"/>
  <c r="AC263" i="1"/>
  <c r="AC78" i="1"/>
  <c r="AC170" i="1"/>
  <c r="AC262" i="1"/>
  <c r="AC77" i="1"/>
  <c r="AC169" i="1"/>
  <c r="AC261" i="1"/>
  <c r="AC76" i="1"/>
  <c r="AC168" i="1"/>
  <c r="AC260" i="1"/>
  <c r="AC350" i="1"/>
  <c r="AC392" i="1"/>
  <c r="AC75" i="1"/>
  <c r="AC167" i="1"/>
  <c r="AC259" i="1"/>
  <c r="AC349" i="1"/>
  <c r="AC391" i="1"/>
  <c r="AC74" i="1"/>
  <c r="AC166" i="1"/>
  <c r="AC258" i="1"/>
  <c r="AC73" i="1"/>
  <c r="AC165" i="1"/>
  <c r="AC257" i="1"/>
  <c r="AC72" i="1"/>
  <c r="AC164" i="1"/>
  <c r="AC256" i="1"/>
  <c r="AC348" i="1"/>
  <c r="AC390" i="1"/>
  <c r="AC71" i="1"/>
  <c r="AC163" i="1"/>
  <c r="AC255" i="1"/>
  <c r="AC347" i="1"/>
  <c r="AC389" i="1"/>
  <c r="AC162" i="1"/>
  <c r="AA254" i="1"/>
  <c r="AA346" i="1"/>
  <c r="AA161" i="1"/>
  <c r="AA253" i="1"/>
  <c r="AA345" i="1"/>
  <c r="AA160" i="1"/>
  <c r="AA252" i="1"/>
  <c r="AA344" i="1"/>
  <c r="AA388" i="1"/>
  <c r="AA430" i="1"/>
  <c r="AA159" i="1"/>
  <c r="AA251" i="1"/>
  <c r="AA343" i="1"/>
  <c r="AA158" i="1"/>
  <c r="AA250" i="1"/>
  <c r="AA342" i="1"/>
  <c r="AA157" i="1"/>
  <c r="AA249" i="1"/>
  <c r="AA341" i="1"/>
  <c r="AA156" i="1"/>
  <c r="AA248" i="1"/>
  <c r="AA340" i="1"/>
  <c r="AA24" i="1"/>
  <c r="AA47" i="1"/>
  <c r="AA70" i="1"/>
  <c r="AA155" i="1"/>
  <c r="AA247" i="1"/>
  <c r="AA339" i="1"/>
  <c r="AA154" i="1"/>
  <c r="AA246" i="1"/>
  <c r="AA338" i="1"/>
  <c r="AA387" i="1"/>
  <c r="AA429" i="1"/>
  <c r="AA23" i="1"/>
  <c r="AA46" i="1"/>
  <c r="AA69" i="1"/>
  <c r="AA153" i="1"/>
  <c r="AA245" i="1"/>
  <c r="AA337" i="1"/>
  <c r="AA152" i="1"/>
  <c r="AA244" i="1"/>
  <c r="AA336" i="1"/>
  <c r="AA151" i="1"/>
  <c r="AA243" i="1"/>
  <c r="AA335" i="1"/>
  <c r="AA386" i="1"/>
  <c r="AA428" i="1"/>
  <c r="AA22" i="1"/>
  <c r="AA45" i="1"/>
  <c r="AA68" i="1"/>
  <c r="AA150" i="1"/>
  <c r="AA242" i="1"/>
  <c r="AA334" i="1"/>
  <c r="AA21" i="1"/>
  <c r="AA44" i="1"/>
  <c r="AA67" i="1"/>
  <c r="AA149" i="1"/>
  <c r="AA241" i="1"/>
  <c r="AA333" i="1"/>
  <c r="AA148" i="1"/>
  <c r="AA240" i="1"/>
  <c r="AA332" i="1"/>
  <c r="AA385" i="1"/>
  <c r="AA427" i="1"/>
  <c r="AA147" i="1"/>
  <c r="AA239" i="1"/>
  <c r="AA331" i="1"/>
  <c r="AA146" i="1"/>
  <c r="AA238" i="1"/>
  <c r="AA330" i="1"/>
  <c r="AA145" i="1"/>
  <c r="AA237" i="1"/>
  <c r="AA329" i="1"/>
  <c r="AA144" i="1"/>
  <c r="AA236" i="1"/>
  <c r="AA328" i="1"/>
  <c r="AA143" i="1"/>
  <c r="AA235" i="1"/>
  <c r="AA327" i="1"/>
  <c r="AA142" i="1"/>
  <c r="AA234" i="1"/>
  <c r="AA326" i="1"/>
  <c r="AA141" i="1"/>
  <c r="AA233" i="1"/>
  <c r="AA325" i="1"/>
  <c r="AA384" i="1"/>
  <c r="AA426" i="1"/>
  <c r="AA140" i="1"/>
  <c r="AA232" i="1"/>
  <c r="AA324" i="1"/>
  <c r="AA20" i="1"/>
  <c r="AA43" i="1"/>
  <c r="AA66" i="1"/>
  <c r="AA139" i="1"/>
  <c r="AA231" i="1"/>
  <c r="AA323" i="1"/>
  <c r="AA383" i="1"/>
  <c r="AA425" i="1"/>
  <c r="AA19" i="1"/>
  <c r="AA42" i="1"/>
  <c r="AA65" i="1"/>
  <c r="AA382" i="1"/>
  <c r="AA424" i="1"/>
  <c r="AA138" i="1"/>
  <c r="AA230" i="1"/>
  <c r="AA322" i="1"/>
  <c r="AA137" i="1"/>
  <c r="AA229" i="1"/>
  <c r="AA321" i="1"/>
  <c r="AA136" i="1"/>
  <c r="AA228" i="1"/>
  <c r="AA320" i="1"/>
  <c r="AA18" i="1"/>
  <c r="AA41" i="1"/>
  <c r="AA64" i="1"/>
  <c r="AA135" i="1"/>
  <c r="AA227" i="1"/>
  <c r="AA319" i="1"/>
  <c r="AA134" i="1"/>
  <c r="AA226" i="1"/>
  <c r="AA318" i="1"/>
  <c r="AA17" i="1"/>
  <c r="AA40" i="1"/>
  <c r="AA63" i="1"/>
  <c r="AA16" i="1"/>
  <c r="AA39" i="1"/>
  <c r="AA62" i="1"/>
  <c r="AA15" i="1"/>
  <c r="AA38" i="1"/>
  <c r="AA61" i="1"/>
  <c r="AA381" i="1"/>
  <c r="AA423" i="1"/>
  <c r="AA14" i="1"/>
  <c r="AA37" i="1"/>
  <c r="AA60" i="1"/>
  <c r="AA13" i="1"/>
  <c r="AA36" i="1"/>
  <c r="AA59" i="1"/>
  <c r="AA133" i="1"/>
  <c r="AA225" i="1"/>
  <c r="AA317" i="1"/>
  <c r="AA380" i="1"/>
  <c r="AA422" i="1"/>
  <c r="AA12" i="1"/>
  <c r="AA35" i="1"/>
  <c r="AA58" i="1"/>
  <c r="AA11" i="1"/>
  <c r="AA34" i="1"/>
  <c r="AA57" i="1"/>
  <c r="AA379" i="1"/>
  <c r="AA421" i="1"/>
  <c r="AA10" i="1"/>
  <c r="AA33" i="1"/>
  <c r="AA56" i="1"/>
  <c r="AA9" i="1"/>
  <c r="AA32" i="1"/>
  <c r="AA55" i="1"/>
  <c r="AA132" i="1"/>
  <c r="AA224" i="1"/>
  <c r="AA316" i="1"/>
  <c r="AA378" i="1"/>
  <c r="AA420" i="1"/>
  <c r="AA131" i="1"/>
  <c r="AA223" i="1"/>
  <c r="AA315" i="1"/>
  <c r="AA130" i="1"/>
  <c r="AA222" i="1"/>
  <c r="AA314" i="1"/>
  <c r="AA129" i="1"/>
  <c r="AA221" i="1"/>
  <c r="AA313" i="1"/>
  <c r="AA377" i="1"/>
  <c r="AA419" i="1"/>
  <c r="AA128" i="1"/>
  <c r="AA220" i="1"/>
  <c r="AA312" i="1"/>
  <c r="AA376" i="1"/>
  <c r="AA418" i="1"/>
  <c r="AA127" i="1"/>
  <c r="AA219" i="1"/>
  <c r="AA311" i="1"/>
  <c r="AA126" i="1"/>
  <c r="AA218" i="1"/>
  <c r="AA310" i="1"/>
  <c r="AA125" i="1"/>
  <c r="AA217" i="1"/>
  <c r="AA309" i="1"/>
  <c r="AA124" i="1"/>
  <c r="AA216" i="1"/>
  <c r="AA308" i="1"/>
  <c r="AA375" i="1"/>
  <c r="AA417" i="1"/>
  <c r="AA123" i="1"/>
  <c r="AA215" i="1"/>
  <c r="AA307" i="1"/>
  <c r="AA122" i="1"/>
  <c r="AA214" i="1"/>
  <c r="AA306" i="1"/>
  <c r="AA374" i="1"/>
  <c r="AA416" i="1"/>
  <c r="AA121" i="1"/>
  <c r="AA213" i="1"/>
  <c r="AA305" i="1"/>
  <c r="AA373" i="1"/>
  <c r="AA415" i="1"/>
  <c r="AA120" i="1"/>
  <c r="AA212" i="1"/>
  <c r="AA304" i="1"/>
  <c r="AA372" i="1"/>
  <c r="AA414" i="1"/>
  <c r="AA8" i="1"/>
  <c r="AA31" i="1"/>
  <c r="AA54" i="1"/>
  <c r="AA119" i="1"/>
  <c r="AA211" i="1"/>
  <c r="AA303" i="1"/>
  <c r="AA371" i="1"/>
  <c r="AA413" i="1"/>
  <c r="AA118" i="1"/>
  <c r="AA210" i="1"/>
  <c r="AA302" i="1"/>
  <c r="AA117" i="1"/>
  <c r="AA209" i="1"/>
  <c r="AA301" i="1"/>
  <c r="AA370" i="1"/>
  <c r="AA412" i="1"/>
  <c r="AA116" i="1"/>
  <c r="AA208" i="1"/>
  <c r="AA300" i="1"/>
  <c r="AA369" i="1"/>
  <c r="AA411" i="1"/>
  <c r="AA115" i="1"/>
  <c r="AA207" i="1"/>
  <c r="AA299" i="1"/>
  <c r="AA368" i="1"/>
  <c r="AA410" i="1"/>
  <c r="AA114" i="1"/>
  <c r="AA206" i="1"/>
  <c r="AA298" i="1"/>
  <c r="AA113" i="1"/>
  <c r="AA205" i="1"/>
  <c r="AA297" i="1"/>
  <c r="AA112" i="1"/>
  <c r="AA204" i="1"/>
  <c r="AA296" i="1"/>
  <c r="AA367" i="1"/>
  <c r="AA409" i="1"/>
  <c r="AA111" i="1"/>
  <c r="AA203" i="1"/>
  <c r="AA295" i="1"/>
  <c r="AA366" i="1"/>
  <c r="AA408" i="1"/>
  <c r="AA110" i="1"/>
  <c r="AA202" i="1"/>
  <c r="AA294" i="1"/>
  <c r="AA109" i="1"/>
  <c r="AA201" i="1"/>
  <c r="AA293" i="1"/>
  <c r="AA365" i="1"/>
  <c r="AA407" i="1"/>
  <c r="AA108" i="1"/>
  <c r="AA200" i="1"/>
  <c r="AA292" i="1"/>
  <c r="AA107" i="1"/>
  <c r="AA199" i="1"/>
  <c r="AA291" i="1"/>
  <c r="AA364" i="1"/>
  <c r="AA406" i="1"/>
  <c r="AA106" i="1"/>
  <c r="AA198" i="1"/>
  <c r="AA290" i="1"/>
  <c r="AA105" i="1"/>
  <c r="AA197" i="1"/>
  <c r="AA289" i="1"/>
  <c r="AA363" i="1"/>
  <c r="AA405" i="1"/>
  <c r="AA104" i="1"/>
  <c r="AA196" i="1"/>
  <c r="AA288" i="1"/>
  <c r="AA362" i="1"/>
  <c r="AA404" i="1"/>
  <c r="AA103" i="1"/>
  <c r="AA195" i="1"/>
  <c r="AA287" i="1"/>
  <c r="AA102" i="1"/>
  <c r="AA194" i="1"/>
  <c r="AA286" i="1"/>
  <c r="AA7" i="1"/>
  <c r="AA30" i="1"/>
  <c r="AA53" i="1"/>
  <c r="AA101" i="1"/>
  <c r="AA193" i="1"/>
  <c r="AA285" i="1"/>
  <c r="AA100" i="1"/>
  <c r="AA192" i="1"/>
  <c r="AA284" i="1"/>
  <c r="AA6" i="1"/>
  <c r="AA29" i="1"/>
  <c r="AA52" i="1"/>
  <c r="AA361" i="1"/>
  <c r="AA403" i="1"/>
  <c r="AA99" i="1"/>
  <c r="AA191" i="1"/>
  <c r="AA283" i="1"/>
  <c r="AA98" i="1"/>
  <c r="AA190" i="1"/>
  <c r="AA282" i="1"/>
  <c r="AA360" i="1"/>
  <c r="AA402" i="1"/>
  <c r="AA5" i="1"/>
  <c r="AA28" i="1"/>
  <c r="AA51" i="1"/>
  <c r="AA97" i="1"/>
  <c r="AA189" i="1"/>
  <c r="AA281" i="1"/>
  <c r="AA96" i="1"/>
  <c r="AA188" i="1"/>
  <c r="AA280" i="1"/>
  <c r="AA359" i="1"/>
  <c r="AA401" i="1"/>
  <c r="AA95" i="1"/>
  <c r="AA187" i="1"/>
  <c r="AA279" i="1"/>
  <c r="AA94" i="1"/>
  <c r="AA186" i="1"/>
  <c r="AA278" i="1"/>
  <c r="AA358" i="1"/>
  <c r="AA400" i="1"/>
  <c r="AA4" i="1"/>
  <c r="AA27" i="1"/>
  <c r="AA50" i="1"/>
  <c r="AA93" i="1"/>
  <c r="AA185" i="1"/>
  <c r="AA277" i="1"/>
  <c r="AA92" i="1"/>
  <c r="AA184" i="1"/>
  <c r="AA276" i="1"/>
  <c r="AA91" i="1"/>
  <c r="AA183" i="1"/>
  <c r="AA275" i="1"/>
  <c r="AA90" i="1"/>
  <c r="AA182" i="1"/>
  <c r="AA274" i="1"/>
  <c r="AA89" i="1"/>
  <c r="AA181" i="1"/>
  <c r="AA273" i="1"/>
  <c r="AA357" i="1"/>
  <c r="AA399" i="1"/>
  <c r="AA88" i="1"/>
  <c r="AA180" i="1"/>
  <c r="AA272" i="1"/>
  <c r="AA356" i="1"/>
  <c r="AA398" i="1"/>
  <c r="AA87" i="1"/>
  <c r="AA179" i="1"/>
  <c r="AA271" i="1"/>
  <c r="AA355" i="1"/>
  <c r="AA397" i="1"/>
  <c r="AA86" i="1"/>
  <c r="AA178" i="1"/>
  <c r="AA270" i="1"/>
  <c r="AA354" i="1"/>
  <c r="AA396" i="1"/>
  <c r="AA85" i="1"/>
  <c r="AA177" i="1"/>
  <c r="AA269" i="1"/>
  <c r="AA84" i="1"/>
  <c r="AA176" i="1"/>
  <c r="AA268" i="1"/>
  <c r="AA353" i="1"/>
  <c r="AA395" i="1"/>
  <c r="AA83" i="1"/>
  <c r="AA175" i="1"/>
  <c r="AA267" i="1"/>
  <c r="AA3" i="1"/>
  <c r="AA26" i="1"/>
  <c r="AA49" i="1"/>
  <c r="AA82" i="1"/>
  <c r="AA174" i="1"/>
  <c r="AA266" i="1"/>
  <c r="AA2" i="1"/>
  <c r="AA25" i="1"/>
  <c r="AA48" i="1"/>
  <c r="AA81" i="1"/>
  <c r="AA173" i="1"/>
  <c r="AA265" i="1"/>
  <c r="AA352" i="1"/>
  <c r="AA394" i="1"/>
  <c r="AA80" i="1"/>
  <c r="AA172" i="1"/>
  <c r="AA264" i="1"/>
  <c r="AA351" i="1"/>
  <c r="AA393" i="1"/>
  <c r="AA79" i="1"/>
  <c r="AA171" i="1"/>
  <c r="AA263" i="1"/>
  <c r="AA78" i="1"/>
  <c r="AA170" i="1"/>
  <c r="AA262" i="1"/>
  <c r="AA77" i="1"/>
  <c r="AA169" i="1"/>
  <c r="AA261" i="1"/>
  <c r="AA76" i="1"/>
  <c r="AA168" i="1"/>
  <c r="AA260" i="1"/>
  <c r="AA350" i="1"/>
  <c r="AA392" i="1"/>
  <c r="AA75" i="1"/>
  <c r="AA167" i="1"/>
  <c r="AA259" i="1"/>
  <c r="AA349" i="1"/>
  <c r="AA391" i="1"/>
  <c r="AA74" i="1"/>
  <c r="AA166" i="1"/>
  <c r="AA258" i="1"/>
  <c r="AA73" i="1"/>
  <c r="AA165" i="1"/>
  <c r="AA257" i="1"/>
  <c r="AA72" i="1"/>
  <c r="AA164" i="1"/>
  <c r="AA256" i="1"/>
  <c r="AA348" i="1"/>
  <c r="AA390" i="1"/>
  <c r="AA71" i="1"/>
  <c r="AA163" i="1"/>
  <c r="AA255" i="1"/>
  <c r="AA347" i="1"/>
  <c r="AA389" i="1"/>
  <c r="AA162" i="1"/>
  <c r="Y254" i="1"/>
  <c r="Y346" i="1"/>
  <c r="Y161" i="1"/>
  <c r="Y253" i="1"/>
  <c r="Y345" i="1"/>
  <c r="Y160" i="1"/>
  <c r="Y252" i="1"/>
  <c r="Y344" i="1"/>
  <c r="Y388" i="1"/>
  <c r="Y430" i="1"/>
  <c r="Y159" i="1"/>
  <c r="Y251" i="1"/>
  <c r="Y343" i="1"/>
  <c r="Y158" i="1"/>
  <c r="Y250" i="1"/>
  <c r="Y342" i="1"/>
  <c r="Y157" i="1"/>
  <c r="Y249" i="1"/>
  <c r="Y341" i="1"/>
  <c r="Y156" i="1"/>
  <c r="Y248" i="1"/>
  <c r="Y340" i="1"/>
  <c r="Y24" i="1"/>
  <c r="Y47" i="1"/>
  <c r="Y70" i="1"/>
  <c r="Y155" i="1"/>
  <c r="Y247" i="1"/>
  <c r="Y339" i="1"/>
  <c r="Y154" i="1"/>
  <c r="Y246" i="1"/>
  <c r="Y338" i="1"/>
  <c r="Y387" i="1"/>
  <c r="Y429" i="1"/>
  <c r="Y23" i="1"/>
  <c r="Y46" i="1"/>
  <c r="Y69" i="1"/>
  <c r="Y153" i="1"/>
  <c r="Y245" i="1"/>
  <c r="Y337" i="1"/>
  <c r="Y152" i="1"/>
  <c r="Y244" i="1"/>
  <c r="Y336" i="1"/>
  <c r="Y151" i="1"/>
  <c r="Y243" i="1"/>
  <c r="Y335" i="1"/>
  <c r="Y386" i="1"/>
  <c r="Y428" i="1"/>
  <c r="Y22" i="1"/>
  <c r="Y45" i="1"/>
  <c r="Y68" i="1"/>
  <c r="Y150" i="1"/>
  <c r="Y242" i="1"/>
  <c r="Y334" i="1"/>
  <c r="Y21" i="1"/>
  <c r="Y44" i="1"/>
  <c r="Y67" i="1"/>
  <c r="Y149" i="1"/>
  <c r="Y241" i="1"/>
  <c r="Y333" i="1"/>
  <c r="Y148" i="1"/>
  <c r="Y240" i="1"/>
  <c r="Y332" i="1"/>
  <c r="Y385" i="1"/>
  <c r="Y427" i="1"/>
  <c r="Y147" i="1"/>
  <c r="Y239" i="1"/>
  <c r="Y331" i="1"/>
  <c r="Y146" i="1"/>
  <c r="Y238" i="1"/>
  <c r="Y330" i="1"/>
  <c r="Y145" i="1"/>
  <c r="Y237" i="1"/>
  <c r="Y329" i="1"/>
  <c r="Y144" i="1"/>
  <c r="Y236" i="1"/>
  <c r="Y328" i="1"/>
  <c r="Y143" i="1"/>
  <c r="Y235" i="1"/>
  <c r="Y327" i="1"/>
  <c r="Y142" i="1"/>
  <c r="Y234" i="1"/>
  <c r="Y326" i="1"/>
  <c r="Y141" i="1"/>
  <c r="Y233" i="1"/>
  <c r="Y325" i="1"/>
  <c r="Y384" i="1"/>
  <c r="Y426" i="1"/>
  <c r="Y140" i="1"/>
  <c r="Y232" i="1"/>
  <c r="Y324" i="1"/>
  <c r="Y20" i="1"/>
  <c r="Y43" i="1"/>
  <c r="Y66" i="1"/>
  <c r="Y139" i="1"/>
  <c r="Y231" i="1"/>
  <c r="Y323" i="1"/>
  <c r="Y383" i="1"/>
  <c r="Y425" i="1"/>
  <c r="Y19" i="1"/>
  <c r="Y42" i="1"/>
  <c r="Y65" i="1"/>
  <c r="Y382" i="1"/>
  <c r="Y424" i="1"/>
  <c r="Y138" i="1"/>
  <c r="Y230" i="1"/>
  <c r="Y322" i="1"/>
  <c r="Y137" i="1"/>
  <c r="Y229" i="1"/>
  <c r="Y321" i="1"/>
  <c r="Y136" i="1"/>
  <c r="Y228" i="1"/>
  <c r="Y320" i="1"/>
  <c r="Y18" i="1"/>
  <c r="Y41" i="1"/>
  <c r="Y64" i="1"/>
  <c r="Y135" i="1"/>
  <c r="Y227" i="1"/>
  <c r="Y319" i="1"/>
  <c r="Y134" i="1"/>
  <c r="Y226" i="1"/>
  <c r="Y318" i="1"/>
  <c r="Y17" i="1"/>
  <c r="Y40" i="1"/>
  <c r="Y63" i="1"/>
  <c r="Y16" i="1"/>
  <c r="Y39" i="1"/>
  <c r="Y62" i="1"/>
  <c r="Y15" i="1"/>
  <c r="Y38" i="1"/>
  <c r="Y61" i="1"/>
  <c r="Y381" i="1"/>
  <c r="Y423" i="1"/>
  <c r="Y14" i="1"/>
  <c r="Y37" i="1"/>
  <c r="Y60" i="1"/>
  <c r="Y13" i="1"/>
  <c r="Y36" i="1"/>
  <c r="Y59" i="1"/>
  <c r="Y133" i="1"/>
  <c r="Y225" i="1"/>
  <c r="Y317" i="1"/>
  <c r="Y380" i="1"/>
  <c r="Y422" i="1"/>
  <c r="Y12" i="1"/>
  <c r="Y35" i="1"/>
  <c r="Y58" i="1"/>
  <c r="Y11" i="1"/>
  <c r="Y34" i="1"/>
  <c r="Y57" i="1"/>
  <c r="Y379" i="1"/>
  <c r="Y421" i="1"/>
  <c r="Y10" i="1"/>
  <c r="Y33" i="1"/>
  <c r="Y56" i="1"/>
  <c r="Y9" i="1"/>
  <c r="Y32" i="1"/>
  <c r="Y55" i="1"/>
  <c r="Y132" i="1"/>
  <c r="Y224" i="1"/>
  <c r="Y316" i="1"/>
  <c r="Y378" i="1"/>
  <c r="Y420" i="1"/>
  <c r="Y131" i="1"/>
  <c r="Y223" i="1"/>
  <c r="Y315" i="1"/>
  <c r="Y130" i="1"/>
  <c r="Y222" i="1"/>
  <c r="Y314" i="1"/>
  <c r="Y129" i="1"/>
  <c r="Y221" i="1"/>
  <c r="Y313" i="1"/>
  <c r="Y377" i="1"/>
  <c r="Y419" i="1"/>
  <c r="Y128" i="1"/>
  <c r="Y220" i="1"/>
  <c r="Y312" i="1"/>
  <c r="Y376" i="1"/>
  <c r="Y418" i="1"/>
  <c r="Y127" i="1"/>
  <c r="Y219" i="1"/>
  <c r="Y311" i="1"/>
  <c r="Y126" i="1"/>
  <c r="Y218" i="1"/>
  <c r="Y310" i="1"/>
  <c r="Y125" i="1"/>
  <c r="Y217" i="1"/>
  <c r="Y309" i="1"/>
  <c r="Y124" i="1"/>
  <c r="Y216" i="1"/>
  <c r="Y308" i="1"/>
  <c r="Y375" i="1"/>
  <c r="Y417" i="1"/>
  <c r="Y123" i="1"/>
  <c r="Y215" i="1"/>
  <c r="Y307" i="1"/>
  <c r="Y122" i="1"/>
  <c r="Y214" i="1"/>
  <c r="Y306" i="1"/>
  <c r="Y374" i="1"/>
  <c r="Y416" i="1"/>
  <c r="Y121" i="1"/>
  <c r="Y213" i="1"/>
  <c r="Y305" i="1"/>
  <c r="Y373" i="1"/>
  <c r="Y415" i="1"/>
  <c r="Y120" i="1"/>
  <c r="Y212" i="1"/>
  <c r="Y304" i="1"/>
  <c r="Y372" i="1"/>
  <c r="Y414" i="1"/>
  <c r="Y8" i="1"/>
  <c r="Y31" i="1"/>
  <c r="Y54" i="1"/>
  <c r="Y119" i="1"/>
  <c r="Y211" i="1"/>
  <c r="Y303" i="1"/>
  <c r="Y371" i="1"/>
  <c r="Y413" i="1"/>
  <c r="Y118" i="1"/>
  <c r="Y210" i="1"/>
  <c r="Y302" i="1"/>
  <c r="Y117" i="1"/>
  <c r="Y209" i="1"/>
  <c r="Y301" i="1"/>
  <c r="Y370" i="1"/>
  <c r="Y412" i="1"/>
  <c r="Y116" i="1"/>
  <c r="Y208" i="1"/>
  <c r="Y300" i="1"/>
  <c r="Y369" i="1"/>
  <c r="Y411" i="1"/>
  <c r="Y115" i="1"/>
  <c r="Y207" i="1"/>
  <c r="Y299" i="1"/>
  <c r="Y368" i="1"/>
  <c r="Y410" i="1"/>
  <c r="Y114" i="1"/>
  <c r="Y206" i="1"/>
  <c r="Y298" i="1"/>
  <c r="Y113" i="1"/>
  <c r="Y205" i="1"/>
  <c r="Y297" i="1"/>
  <c r="Y112" i="1"/>
  <c r="Y204" i="1"/>
  <c r="Y296" i="1"/>
  <c r="Y367" i="1"/>
  <c r="Y409" i="1"/>
  <c r="Y111" i="1"/>
  <c r="Y203" i="1"/>
  <c r="Y295" i="1"/>
  <c r="Y366" i="1"/>
  <c r="Y408" i="1"/>
  <c r="Y110" i="1"/>
  <c r="Y202" i="1"/>
  <c r="Y294" i="1"/>
  <c r="Y109" i="1"/>
  <c r="Y201" i="1"/>
  <c r="Y293" i="1"/>
  <c r="Y365" i="1"/>
  <c r="Y407" i="1"/>
  <c r="Y108" i="1"/>
  <c r="Y200" i="1"/>
  <c r="Y292" i="1"/>
  <c r="Y107" i="1"/>
  <c r="Y199" i="1"/>
  <c r="Y291" i="1"/>
  <c r="Y364" i="1"/>
  <c r="Y406" i="1"/>
  <c r="Y106" i="1"/>
  <c r="Y198" i="1"/>
  <c r="Y290" i="1"/>
  <c r="Y105" i="1"/>
  <c r="Y197" i="1"/>
  <c r="Y289" i="1"/>
  <c r="Y363" i="1"/>
  <c r="Y405" i="1"/>
  <c r="Y104" i="1"/>
  <c r="Y196" i="1"/>
  <c r="Y288" i="1"/>
  <c r="Y362" i="1"/>
  <c r="Y404" i="1"/>
  <c r="Y103" i="1"/>
  <c r="Y195" i="1"/>
  <c r="Y287" i="1"/>
  <c r="Y102" i="1"/>
  <c r="Y194" i="1"/>
  <c r="Y286" i="1"/>
  <c r="Y7" i="1"/>
  <c r="Y30" i="1"/>
  <c r="Y53" i="1"/>
  <c r="Y101" i="1"/>
  <c r="Y193" i="1"/>
  <c r="Y285" i="1"/>
  <c r="Y100" i="1"/>
  <c r="Y192" i="1"/>
  <c r="Y284" i="1"/>
  <c r="Y6" i="1"/>
  <c r="Y29" i="1"/>
  <c r="Y52" i="1"/>
  <c r="Y361" i="1"/>
  <c r="Y403" i="1"/>
  <c r="Y99" i="1"/>
  <c r="Y191" i="1"/>
  <c r="Y283" i="1"/>
  <c r="Y98" i="1"/>
  <c r="Y190" i="1"/>
  <c r="Y282" i="1"/>
  <c r="Y360" i="1"/>
  <c r="Y402" i="1"/>
  <c r="Y5" i="1"/>
  <c r="Y28" i="1"/>
  <c r="Y51" i="1"/>
  <c r="Y97" i="1"/>
  <c r="Y189" i="1"/>
  <c r="Y281" i="1"/>
  <c r="Y96" i="1"/>
  <c r="Y188" i="1"/>
  <c r="Y280" i="1"/>
  <c r="Y359" i="1"/>
  <c r="Y401" i="1"/>
  <c r="Y95" i="1"/>
  <c r="Y187" i="1"/>
  <c r="Y279" i="1"/>
  <c r="Y94" i="1"/>
  <c r="Y186" i="1"/>
  <c r="Y278" i="1"/>
  <c r="Y358" i="1"/>
  <c r="Y400" i="1"/>
  <c r="Y4" i="1"/>
  <c r="Y27" i="1"/>
  <c r="Y50" i="1"/>
  <c r="Y93" i="1"/>
  <c r="Y185" i="1"/>
  <c r="Y277" i="1"/>
  <c r="Y92" i="1"/>
  <c r="Y184" i="1"/>
  <c r="Y276" i="1"/>
  <c r="Y91" i="1"/>
  <c r="Y183" i="1"/>
  <c r="Y275" i="1"/>
  <c r="Y90" i="1"/>
  <c r="Y182" i="1"/>
  <c r="Y274" i="1"/>
  <c r="Y89" i="1"/>
  <c r="Y181" i="1"/>
  <c r="Y273" i="1"/>
  <c r="Y357" i="1"/>
  <c r="Y399" i="1"/>
  <c r="Y88" i="1"/>
  <c r="Y180" i="1"/>
  <c r="Y272" i="1"/>
  <c r="Y356" i="1"/>
  <c r="Y398" i="1"/>
  <c r="Y87" i="1"/>
  <c r="Y179" i="1"/>
  <c r="Y271" i="1"/>
  <c r="Y355" i="1"/>
  <c r="Y397" i="1"/>
  <c r="Y86" i="1"/>
  <c r="Y178" i="1"/>
  <c r="Y270" i="1"/>
  <c r="Y354" i="1"/>
  <c r="Y396" i="1"/>
  <c r="Y85" i="1"/>
  <c r="Y177" i="1"/>
  <c r="Y269" i="1"/>
  <c r="Y84" i="1"/>
  <c r="Y176" i="1"/>
  <c r="Y268" i="1"/>
  <c r="Y353" i="1"/>
  <c r="Y395" i="1"/>
  <c r="Y83" i="1"/>
  <c r="Y175" i="1"/>
  <c r="Y267" i="1"/>
  <c r="Y3" i="1"/>
  <c r="Y26" i="1"/>
  <c r="Y49" i="1"/>
  <c r="Y82" i="1"/>
  <c r="Y174" i="1"/>
  <c r="Y266" i="1"/>
  <c r="Y2" i="1"/>
  <c r="Y25" i="1"/>
  <c r="Y48" i="1"/>
  <c r="Y81" i="1"/>
  <c r="Y173" i="1"/>
  <c r="Y265" i="1"/>
  <c r="Y352" i="1"/>
  <c r="Y394" i="1"/>
  <c r="Y80" i="1"/>
  <c r="Y172" i="1"/>
  <c r="Y264" i="1"/>
  <c r="Y351" i="1"/>
  <c r="Y393" i="1"/>
  <c r="Y79" i="1"/>
  <c r="Y171" i="1"/>
  <c r="Y263" i="1"/>
  <c r="Y78" i="1"/>
  <c r="Y170" i="1"/>
  <c r="Y262" i="1"/>
  <c r="Y77" i="1"/>
  <c r="Y169" i="1"/>
  <c r="Y261" i="1"/>
  <c r="Y76" i="1"/>
  <c r="Y168" i="1"/>
  <c r="Y260" i="1"/>
  <c r="Y350" i="1"/>
  <c r="Y392" i="1"/>
  <c r="Y75" i="1"/>
  <c r="Y167" i="1"/>
  <c r="Y259" i="1"/>
  <c r="Y349" i="1"/>
  <c r="Y391" i="1"/>
  <c r="Y74" i="1"/>
  <c r="Y166" i="1"/>
  <c r="Y258" i="1"/>
  <c r="Y73" i="1"/>
  <c r="Y165" i="1"/>
  <c r="Y257" i="1"/>
  <c r="Y72" i="1"/>
  <c r="Y164" i="1"/>
  <c r="Y256" i="1"/>
  <c r="Y348" i="1"/>
  <c r="Y390" i="1"/>
  <c r="Y71" i="1"/>
  <c r="Y163" i="1"/>
  <c r="Y255" i="1"/>
  <c r="Y347" i="1"/>
  <c r="Y389" i="1"/>
  <c r="Y162" i="1"/>
  <c r="W157" i="1"/>
  <c r="W249" i="1"/>
  <c r="W341" i="1"/>
  <c r="W156" i="1"/>
  <c r="W248" i="1"/>
  <c r="W340" i="1"/>
  <c r="W24" i="1"/>
  <c r="W47" i="1"/>
  <c r="W70" i="1"/>
  <c r="W155" i="1"/>
  <c r="W247" i="1"/>
  <c r="W339" i="1"/>
  <c r="W154" i="1"/>
  <c r="W246" i="1"/>
  <c r="W338" i="1"/>
  <c r="W387" i="1"/>
  <c r="W429" i="1"/>
  <c r="W23" i="1"/>
  <c r="W46" i="1"/>
  <c r="W69" i="1"/>
  <c r="W153" i="1"/>
  <c r="W245" i="1"/>
  <c r="W337" i="1"/>
  <c r="W152" i="1"/>
  <c r="W244" i="1"/>
  <c r="W336" i="1"/>
  <c r="W151" i="1"/>
  <c r="W243" i="1"/>
  <c r="W335" i="1"/>
  <c r="W386" i="1"/>
  <c r="W428" i="1"/>
  <c r="W22" i="1"/>
  <c r="W45" i="1"/>
  <c r="W68" i="1"/>
  <c r="W150" i="1"/>
  <c r="W242" i="1"/>
  <c r="W334" i="1"/>
  <c r="W21" i="1"/>
  <c r="W44" i="1"/>
  <c r="W67" i="1"/>
  <c r="W149" i="1"/>
  <c r="W241" i="1"/>
  <c r="W333" i="1"/>
  <c r="W148" i="1"/>
  <c r="W240" i="1"/>
  <c r="W332" i="1"/>
  <c r="W385" i="1"/>
  <c r="W427" i="1"/>
  <c r="W147" i="1"/>
  <c r="W239" i="1"/>
  <c r="W331" i="1"/>
  <c r="W146" i="1"/>
  <c r="W238" i="1"/>
  <c r="W330" i="1"/>
  <c r="W145" i="1"/>
  <c r="W237" i="1"/>
  <c r="W329" i="1"/>
  <c r="W144" i="1"/>
  <c r="W236" i="1"/>
  <c r="W328" i="1"/>
  <c r="W143" i="1"/>
  <c r="W235" i="1"/>
  <c r="W327" i="1"/>
  <c r="W142" i="1"/>
  <c r="W234" i="1"/>
  <c r="W326" i="1"/>
  <c r="W141" i="1"/>
  <c r="W233" i="1"/>
  <c r="W325" i="1"/>
  <c r="W384" i="1"/>
  <c r="W426" i="1"/>
  <c r="W140" i="1"/>
  <c r="W232" i="1"/>
  <c r="W324" i="1"/>
  <c r="W20" i="1"/>
  <c r="W43" i="1"/>
  <c r="W66" i="1"/>
  <c r="W139" i="1"/>
  <c r="W231" i="1"/>
  <c r="W323" i="1"/>
  <c r="W383" i="1"/>
  <c r="W425" i="1"/>
  <c r="W19" i="1"/>
  <c r="W42" i="1"/>
  <c r="W65" i="1"/>
  <c r="W382" i="1"/>
  <c r="W424" i="1"/>
  <c r="W138" i="1"/>
  <c r="W230" i="1"/>
  <c r="W322" i="1"/>
  <c r="W137" i="1"/>
  <c r="W229" i="1"/>
  <c r="W321" i="1"/>
  <c r="W136" i="1"/>
  <c r="W228" i="1"/>
  <c r="W320" i="1"/>
  <c r="W18" i="1"/>
  <c r="W41" i="1"/>
  <c r="W64" i="1"/>
  <c r="W135" i="1"/>
  <c r="W227" i="1"/>
  <c r="W319" i="1"/>
  <c r="W134" i="1"/>
  <c r="W226" i="1"/>
  <c r="W318" i="1"/>
  <c r="W17" i="1"/>
  <c r="W40" i="1"/>
  <c r="W63" i="1"/>
  <c r="W16" i="1"/>
  <c r="W39" i="1"/>
  <c r="W62" i="1"/>
  <c r="W15" i="1"/>
  <c r="W38" i="1"/>
  <c r="W61" i="1"/>
  <c r="W381" i="1"/>
  <c r="W423" i="1"/>
  <c r="W14" i="1"/>
  <c r="W37" i="1"/>
  <c r="W60" i="1"/>
  <c r="W13" i="1"/>
  <c r="W36" i="1"/>
  <c r="W59" i="1"/>
  <c r="W133" i="1"/>
  <c r="W225" i="1"/>
  <c r="W317" i="1"/>
  <c r="W380" i="1"/>
  <c r="W422" i="1"/>
  <c r="W12" i="1"/>
  <c r="W35" i="1"/>
  <c r="W58" i="1"/>
  <c r="W11" i="1"/>
  <c r="W34" i="1"/>
  <c r="W57" i="1"/>
  <c r="W379" i="1"/>
  <c r="W421" i="1"/>
  <c r="W10" i="1"/>
  <c r="W33" i="1"/>
  <c r="W56" i="1"/>
  <c r="W9" i="1"/>
  <c r="W32" i="1"/>
  <c r="W55" i="1"/>
  <c r="W132" i="1"/>
  <c r="W224" i="1"/>
  <c r="W316" i="1"/>
  <c r="W378" i="1"/>
  <c r="W420" i="1"/>
  <c r="W131" i="1"/>
  <c r="W223" i="1"/>
  <c r="W315" i="1"/>
  <c r="W130" i="1"/>
  <c r="W222" i="1"/>
  <c r="W314" i="1"/>
  <c r="W129" i="1"/>
  <c r="W221" i="1"/>
  <c r="W313" i="1"/>
  <c r="W377" i="1"/>
  <c r="W419" i="1"/>
  <c r="W128" i="1"/>
  <c r="W220" i="1"/>
  <c r="W312" i="1"/>
  <c r="W376" i="1"/>
  <c r="W418" i="1"/>
  <c r="W127" i="1"/>
  <c r="W219" i="1"/>
  <c r="W311" i="1"/>
  <c r="W126" i="1"/>
  <c r="W218" i="1"/>
  <c r="W310" i="1"/>
  <c r="W125" i="1"/>
  <c r="W217" i="1"/>
  <c r="W309" i="1"/>
  <c r="W124" i="1"/>
  <c r="W216" i="1"/>
  <c r="W308" i="1"/>
  <c r="W375" i="1"/>
  <c r="W417" i="1"/>
  <c r="W123" i="1"/>
  <c r="W215" i="1"/>
  <c r="W307" i="1"/>
  <c r="W122" i="1"/>
  <c r="W214" i="1"/>
  <c r="W306" i="1"/>
  <c r="W374" i="1"/>
  <c r="W416" i="1"/>
  <c r="W121" i="1"/>
  <c r="W213" i="1"/>
  <c r="W305" i="1"/>
  <c r="W373" i="1"/>
  <c r="W415" i="1"/>
  <c r="W120" i="1"/>
  <c r="W212" i="1"/>
  <c r="W304" i="1"/>
  <c r="W372" i="1"/>
  <c r="W414" i="1"/>
  <c r="W8" i="1"/>
  <c r="W31" i="1"/>
  <c r="W54" i="1"/>
  <c r="W119" i="1"/>
  <c r="W211" i="1"/>
  <c r="W303" i="1"/>
  <c r="W371" i="1"/>
  <c r="W413" i="1"/>
  <c r="W118" i="1"/>
  <c r="W210" i="1"/>
  <c r="W302" i="1"/>
  <c r="W117" i="1"/>
  <c r="W209" i="1"/>
  <c r="W301" i="1"/>
  <c r="W370" i="1"/>
  <c r="W412" i="1"/>
  <c r="W116" i="1"/>
  <c r="W208" i="1"/>
  <c r="W300" i="1"/>
  <c r="W369" i="1"/>
  <c r="W411" i="1"/>
  <c r="W115" i="1"/>
  <c r="W207" i="1"/>
  <c r="W299" i="1"/>
  <c r="W368" i="1"/>
  <c r="W410" i="1"/>
  <c r="W114" i="1"/>
  <c r="W206" i="1"/>
  <c r="W298" i="1"/>
  <c r="W113" i="1"/>
  <c r="W205" i="1"/>
  <c r="W297" i="1"/>
  <c r="W112" i="1"/>
  <c r="W204" i="1"/>
  <c r="W296" i="1"/>
  <c r="W367" i="1"/>
  <c r="W409" i="1"/>
  <c r="W111" i="1"/>
  <c r="W203" i="1"/>
  <c r="W295" i="1"/>
  <c r="W366" i="1"/>
  <c r="W408" i="1"/>
  <c r="W110" i="1"/>
  <c r="W202" i="1"/>
  <c r="W294" i="1"/>
  <c r="W109" i="1"/>
  <c r="W201" i="1"/>
  <c r="W293" i="1"/>
  <c r="W365" i="1"/>
  <c r="W407" i="1"/>
  <c r="W108" i="1"/>
  <c r="W200" i="1"/>
  <c r="W292" i="1"/>
  <c r="W107" i="1"/>
  <c r="W199" i="1"/>
  <c r="W291" i="1"/>
  <c r="W364" i="1"/>
  <c r="W406" i="1"/>
  <c r="W106" i="1"/>
  <c r="W198" i="1"/>
  <c r="W290" i="1"/>
  <c r="W105" i="1"/>
  <c r="W197" i="1"/>
  <c r="W289" i="1"/>
  <c r="W363" i="1"/>
  <c r="W405" i="1"/>
  <c r="W104" i="1"/>
  <c r="W196" i="1"/>
  <c r="W288" i="1"/>
  <c r="W362" i="1"/>
  <c r="W404" i="1"/>
  <c r="W103" i="1"/>
  <c r="W195" i="1"/>
  <c r="W287" i="1"/>
  <c r="W102" i="1"/>
  <c r="W194" i="1"/>
  <c r="W286" i="1"/>
  <c r="W7" i="1"/>
  <c r="W30" i="1"/>
  <c r="W53" i="1"/>
  <c r="W101" i="1"/>
  <c r="W193" i="1"/>
  <c r="W285" i="1"/>
  <c r="W100" i="1"/>
  <c r="W192" i="1"/>
  <c r="W284" i="1"/>
  <c r="W6" i="1"/>
  <c r="W29" i="1"/>
  <c r="W52" i="1"/>
  <c r="W361" i="1"/>
  <c r="W403" i="1"/>
  <c r="W99" i="1"/>
  <c r="W191" i="1"/>
  <c r="W283" i="1"/>
  <c r="W98" i="1"/>
  <c r="W190" i="1"/>
  <c r="W282" i="1"/>
  <c r="W360" i="1"/>
  <c r="W402" i="1"/>
  <c r="W5" i="1"/>
  <c r="W28" i="1"/>
  <c r="W51" i="1"/>
  <c r="W97" i="1"/>
  <c r="W189" i="1"/>
  <c r="W281" i="1"/>
  <c r="W96" i="1"/>
  <c r="W188" i="1"/>
  <c r="W280" i="1"/>
  <c r="W359" i="1"/>
  <c r="W401" i="1"/>
  <c r="W95" i="1"/>
  <c r="W187" i="1"/>
  <c r="W279" i="1"/>
  <c r="W94" i="1"/>
  <c r="W186" i="1"/>
  <c r="W278" i="1"/>
  <c r="W358" i="1"/>
  <c r="W400" i="1"/>
  <c r="W4" i="1"/>
  <c r="W27" i="1"/>
  <c r="W50" i="1"/>
  <c r="W93" i="1"/>
  <c r="W185" i="1"/>
  <c r="W277" i="1"/>
  <c r="W92" i="1"/>
  <c r="W184" i="1"/>
  <c r="W276" i="1"/>
  <c r="W91" i="1"/>
  <c r="W183" i="1"/>
  <c r="W275" i="1"/>
  <c r="W90" i="1"/>
  <c r="W182" i="1"/>
  <c r="W274" i="1"/>
  <c r="W89" i="1"/>
  <c r="W181" i="1"/>
  <c r="W273" i="1"/>
  <c r="W357" i="1"/>
  <c r="W399" i="1"/>
  <c r="W88" i="1"/>
  <c r="W180" i="1"/>
  <c r="W272" i="1"/>
  <c r="W356" i="1"/>
  <c r="W398" i="1"/>
  <c r="W87" i="1"/>
  <c r="W179" i="1"/>
  <c r="W271" i="1"/>
  <c r="W355" i="1"/>
  <c r="W397" i="1"/>
  <c r="W86" i="1"/>
  <c r="W178" i="1"/>
  <c r="W270" i="1"/>
  <c r="W354" i="1"/>
  <c r="W396" i="1"/>
  <c r="W85" i="1"/>
  <c r="W177" i="1"/>
  <c r="W269" i="1"/>
  <c r="W84" i="1"/>
  <c r="W176" i="1"/>
  <c r="W268" i="1"/>
  <c r="W353" i="1"/>
  <c r="W395" i="1"/>
  <c r="W83" i="1"/>
  <c r="W175" i="1"/>
  <c r="W267" i="1"/>
  <c r="W3" i="1"/>
  <c r="W26" i="1"/>
  <c r="W49" i="1"/>
  <c r="W82" i="1"/>
  <c r="W174" i="1"/>
  <c r="W266" i="1"/>
  <c r="W2" i="1"/>
  <c r="W25" i="1"/>
  <c r="W48" i="1"/>
  <c r="W81" i="1"/>
  <c r="W173" i="1"/>
  <c r="W265" i="1"/>
  <c r="W352" i="1"/>
  <c r="W394" i="1"/>
  <c r="W80" i="1"/>
  <c r="W172" i="1"/>
  <c r="W264" i="1"/>
  <c r="W351" i="1"/>
  <c r="W393" i="1"/>
  <c r="W79" i="1"/>
  <c r="W171" i="1"/>
  <c r="W263" i="1"/>
  <c r="W78" i="1"/>
  <c r="W170" i="1"/>
  <c r="W262" i="1"/>
  <c r="W77" i="1"/>
  <c r="W169" i="1"/>
  <c r="W261" i="1"/>
  <c r="W76" i="1"/>
  <c r="W168" i="1"/>
  <c r="W260" i="1"/>
  <c r="W350" i="1"/>
  <c r="W392" i="1"/>
  <c r="W75" i="1"/>
  <c r="W167" i="1"/>
  <c r="W259" i="1"/>
  <c r="W349" i="1"/>
  <c r="W391" i="1"/>
  <c r="W74" i="1"/>
  <c r="W166" i="1"/>
  <c r="W258" i="1"/>
  <c r="W73" i="1"/>
  <c r="W165" i="1"/>
  <c r="W257" i="1"/>
  <c r="W72" i="1"/>
  <c r="W164" i="1"/>
  <c r="W256" i="1"/>
  <c r="W348" i="1"/>
  <c r="W390" i="1"/>
  <c r="W71" i="1"/>
  <c r="W163" i="1"/>
  <c r="W255" i="1"/>
  <c r="W347" i="1"/>
  <c r="W389" i="1"/>
  <c r="W254" i="1"/>
  <c r="W346" i="1"/>
  <c r="W161" i="1"/>
  <c r="W253" i="1"/>
  <c r="W345" i="1"/>
  <c r="W160" i="1"/>
  <c r="W252" i="1"/>
  <c r="W344" i="1"/>
  <c r="W388" i="1"/>
  <c r="W430" i="1"/>
  <c r="W159" i="1"/>
  <c r="W251" i="1"/>
  <c r="W343" i="1"/>
  <c r="W158" i="1"/>
  <c r="W250" i="1"/>
  <c r="W342" i="1"/>
  <c r="W162" i="1"/>
  <c r="Q254" i="1"/>
  <c r="Q346" i="1"/>
  <c r="Q161" i="1"/>
  <c r="Q253" i="1"/>
  <c r="Q345" i="1"/>
  <c r="Q160" i="1"/>
  <c r="Q252" i="1"/>
  <c r="Q344" i="1"/>
  <c r="Q388" i="1"/>
  <c r="Q430" i="1"/>
  <c r="Q159" i="1"/>
  <c r="Q251" i="1"/>
  <c r="Q343" i="1"/>
  <c r="Q158" i="1"/>
  <c r="Q250" i="1"/>
  <c r="Q342" i="1"/>
  <c r="Q157" i="1"/>
  <c r="Q249" i="1"/>
  <c r="Q341" i="1"/>
  <c r="Q156" i="1"/>
  <c r="Q248" i="1"/>
  <c r="Q340" i="1"/>
  <c r="Q24" i="1"/>
  <c r="Q47" i="1"/>
  <c r="Q70" i="1"/>
  <c r="Q155" i="1"/>
  <c r="Q247" i="1"/>
  <c r="Q339" i="1"/>
  <c r="Q154" i="1"/>
  <c r="Q246" i="1"/>
  <c r="Q338" i="1"/>
  <c r="Q387" i="1"/>
  <c r="Q429" i="1"/>
  <c r="Q23" i="1"/>
  <c r="Q46" i="1"/>
  <c r="Q69" i="1"/>
  <c r="Q153" i="1"/>
  <c r="Q245" i="1"/>
  <c r="Q337" i="1"/>
  <c r="Q152" i="1"/>
  <c r="Q244" i="1"/>
  <c r="Q336" i="1"/>
  <c r="Q151" i="1"/>
  <c r="Q243" i="1"/>
  <c r="Q335" i="1"/>
  <c r="Q386" i="1"/>
  <c r="Q428" i="1"/>
  <c r="Q22" i="1"/>
  <c r="Q45" i="1"/>
  <c r="Q68" i="1"/>
  <c r="Q150" i="1"/>
  <c r="Q242" i="1"/>
  <c r="Q334" i="1"/>
  <c r="Q21" i="1"/>
  <c r="Q44" i="1"/>
  <c r="Q67" i="1"/>
  <c r="Q149" i="1"/>
  <c r="Q241" i="1"/>
  <c r="Q333" i="1"/>
  <c r="Q148" i="1"/>
  <c r="Q240" i="1"/>
  <c r="Q332" i="1"/>
  <c r="Q385" i="1"/>
  <c r="Q427" i="1"/>
  <c r="Q147" i="1"/>
  <c r="Q239" i="1"/>
  <c r="Q331" i="1"/>
  <c r="Q146" i="1"/>
  <c r="Q238" i="1"/>
  <c r="Q330" i="1"/>
  <c r="Q145" i="1"/>
  <c r="Q237" i="1"/>
  <c r="Q329" i="1"/>
  <c r="Q144" i="1"/>
  <c r="Q236" i="1"/>
  <c r="Q328" i="1"/>
  <c r="Q143" i="1"/>
  <c r="Q235" i="1"/>
  <c r="Q327" i="1"/>
  <c r="Q142" i="1"/>
  <c r="Q234" i="1"/>
  <c r="Q326" i="1"/>
  <c r="Q141" i="1"/>
  <c r="Q233" i="1"/>
  <c r="Q325" i="1"/>
  <c r="Q384" i="1"/>
  <c r="Q426" i="1"/>
  <c r="Q140" i="1"/>
  <c r="Q232" i="1"/>
  <c r="Q324" i="1"/>
  <c r="Q20" i="1"/>
  <c r="Q43" i="1"/>
  <c r="Q66" i="1"/>
  <c r="Q139" i="1"/>
  <c r="Q231" i="1"/>
  <c r="Q323" i="1"/>
  <c r="Q383" i="1"/>
  <c r="Q425" i="1"/>
  <c r="Q19" i="1"/>
  <c r="Q42" i="1"/>
  <c r="Q65" i="1"/>
  <c r="Q382" i="1"/>
  <c r="Q424" i="1"/>
  <c r="Q138" i="1"/>
  <c r="Q230" i="1"/>
  <c r="Q322" i="1"/>
  <c r="Q137" i="1"/>
  <c r="Q229" i="1"/>
  <c r="Q321" i="1"/>
  <c r="Q136" i="1"/>
  <c r="Q228" i="1"/>
  <c r="Q320" i="1"/>
  <c r="Q18" i="1"/>
  <c r="Q41" i="1"/>
  <c r="Q64" i="1"/>
  <c r="Q135" i="1"/>
  <c r="Q227" i="1"/>
  <c r="Q319" i="1"/>
  <c r="Q134" i="1"/>
  <c r="Q226" i="1"/>
  <c r="Q318" i="1"/>
  <c r="Q17" i="1"/>
  <c r="Q40" i="1"/>
  <c r="Q63" i="1"/>
  <c r="Q16" i="1"/>
  <c r="Q39" i="1"/>
  <c r="Q62" i="1"/>
  <c r="Q15" i="1"/>
  <c r="Q38" i="1"/>
  <c r="Q61" i="1"/>
  <c r="Q381" i="1"/>
  <c r="Q423" i="1"/>
  <c r="Q14" i="1"/>
  <c r="Q37" i="1"/>
  <c r="Q60" i="1"/>
  <c r="Q13" i="1"/>
  <c r="Q36" i="1"/>
  <c r="Q59" i="1"/>
  <c r="Q133" i="1"/>
  <c r="Q225" i="1"/>
  <c r="Q317" i="1"/>
  <c r="Q380" i="1"/>
  <c r="Q422" i="1"/>
  <c r="Q12" i="1"/>
  <c r="Q35" i="1"/>
  <c r="Q58" i="1"/>
  <c r="Q11" i="1"/>
  <c r="Q34" i="1"/>
  <c r="Q57" i="1"/>
  <c r="Q379" i="1"/>
  <c r="Q421" i="1"/>
  <c r="Q10" i="1"/>
  <c r="Q33" i="1"/>
  <c r="Q56" i="1"/>
  <c r="Q9" i="1"/>
  <c r="Q32" i="1"/>
  <c r="Q55" i="1"/>
  <c r="Q132" i="1"/>
  <c r="Q224" i="1"/>
  <c r="Q316" i="1"/>
  <c r="Q378" i="1"/>
  <c r="Q420" i="1"/>
  <c r="Q131" i="1"/>
  <c r="Q223" i="1"/>
  <c r="Q315" i="1"/>
  <c r="Q130" i="1"/>
  <c r="Q222" i="1"/>
  <c r="Q314" i="1"/>
  <c r="Q129" i="1"/>
  <c r="Q221" i="1"/>
  <c r="Q313" i="1"/>
  <c r="Q377" i="1"/>
  <c r="Q419" i="1"/>
  <c r="Q128" i="1"/>
  <c r="Q220" i="1"/>
  <c r="Q312" i="1"/>
  <c r="Q376" i="1"/>
  <c r="Q418" i="1"/>
  <c r="Q127" i="1"/>
  <c r="Q219" i="1"/>
  <c r="Q311" i="1"/>
  <c r="Q126" i="1"/>
  <c r="Q218" i="1"/>
  <c r="Q310" i="1"/>
  <c r="Q125" i="1"/>
  <c r="Q217" i="1"/>
  <c r="Q309" i="1"/>
  <c r="Q124" i="1"/>
  <c r="Q216" i="1"/>
  <c r="Q308" i="1"/>
  <c r="Q375" i="1"/>
  <c r="Q417" i="1"/>
  <c r="Q123" i="1"/>
  <c r="Q215" i="1"/>
  <c r="Q307" i="1"/>
  <c r="Q122" i="1"/>
  <c r="Q214" i="1"/>
  <c r="Q306" i="1"/>
  <c r="Q374" i="1"/>
  <c r="Q416" i="1"/>
  <c r="Q121" i="1"/>
  <c r="Q213" i="1"/>
  <c r="Q305" i="1"/>
  <c r="Q373" i="1"/>
  <c r="Q415" i="1"/>
  <c r="Q120" i="1"/>
  <c r="Q212" i="1"/>
  <c r="Q304" i="1"/>
  <c r="Q372" i="1"/>
  <c r="Q414" i="1"/>
  <c r="Q8" i="1"/>
  <c r="Q31" i="1"/>
  <c r="Q54" i="1"/>
  <c r="Q119" i="1"/>
  <c r="Q211" i="1"/>
  <c r="Q303" i="1"/>
  <c r="Q371" i="1"/>
  <c r="Q413" i="1"/>
  <c r="Q118" i="1"/>
  <c r="Q210" i="1"/>
  <c r="Q302" i="1"/>
  <c r="Q117" i="1"/>
  <c r="Q209" i="1"/>
  <c r="Q301" i="1"/>
  <c r="Q370" i="1"/>
  <c r="Q412" i="1"/>
  <c r="Q116" i="1"/>
  <c r="Q208" i="1"/>
  <c r="Q300" i="1"/>
  <c r="Q369" i="1"/>
  <c r="Q411" i="1"/>
  <c r="Q115" i="1"/>
  <c r="Q207" i="1"/>
  <c r="Q299" i="1"/>
  <c r="Q368" i="1"/>
  <c r="Q410" i="1"/>
  <c r="Q114" i="1"/>
  <c r="Q206" i="1"/>
  <c r="Q298" i="1"/>
  <c r="Q113" i="1"/>
  <c r="Q205" i="1"/>
  <c r="Q297" i="1"/>
  <c r="Q112" i="1"/>
  <c r="Q204" i="1"/>
  <c r="Q296" i="1"/>
  <c r="Q367" i="1"/>
  <c r="Q409" i="1"/>
  <c r="Q111" i="1"/>
  <c r="Q203" i="1"/>
  <c r="Q295" i="1"/>
  <c r="Q366" i="1"/>
  <c r="Q408" i="1"/>
  <c r="Q110" i="1"/>
  <c r="Q202" i="1"/>
  <c r="Q294" i="1"/>
  <c r="Q109" i="1"/>
  <c r="Q201" i="1"/>
  <c r="Q293" i="1"/>
  <c r="Q365" i="1"/>
  <c r="Q407" i="1"/>
  <c r="Q108" i="1"/>
  <c r="Q200" i="1"/>
  <c r="Q292" i="1"/>
  <c r="Q107" i="1"/>
  <c r="Q199" i="1"/>
  <c r="Q291" i="1"/>
  <c r="Q364" i="1"/>
  <c r="Q406" i="1"/>
  <c r="Q106" i="1"/>
  <c r="Q198" i="1"/>
  <c r="Q290" i="1"/>
  <c r="Q105" i="1"/>
  <c r="Q197" i="1"/>
  <c r="Q289" i="1"/>
  <c r="Q363" i="1"/>
  <c r="Q405" i="1"/>
  <c r="Q104" i="1"/>
  <c r="Q196" i="1"/>
  <c r="Q288" i="1"/>
  <c r="Q362" i="1"/>
  <c r="Q404" i="1"/>
  <c r="Q103" i="1"/>
  <c r="Q195" i="1"/>
  <c r="Q287" i="1"/>
  <c r="Q102" i="1"/>
  <c r="Q194" i="1"/>
  <c r="Q286" i="1"/>
  <c r="Q7" i="1"/>
  <c r="Q30" i="1"/>
  <c r="Q53" i="1"/>
  <c r="Q101" i="1"/>
  <c r="Q193" i="1"/>
  <c r="Q285" i="1"/>
  <c r="Q100" i="1"/>
  <c r="Q192" i="1"/>
  <c r="Q284" i="1"/>
  <c r="Q6" i="1"/>
  <c r="Q29" i="1"/>
  <c r="Q52" i="1"/>
  <c r="Q361" i="1"/>
  <c r="Q403" i="1"/>
  <c r="Q99" i="1"/>
  <c r="Q191" i="1"/>
  <c r="Q283" i="1"/>
  <c r="Q98" i="1"/>
  <c r="Q190" i="1"/>
  <c r="Q282" i="1"/>
  <c r="Q360" i="1"/>
  <c r="Q402" i="1"/>
  <c r="Q5" i="1"/>
  <c r="Q28" i="1"/>
  <c r="Q51" i="1"/>
  <c r="Q97" i="1"/>
  <c r="Q189" i="1"/>
  <c r="Q281" i="1"/>
  <c r="Q96" i="1"/>
  <c r="Q188" i="1"/>
  <c r="Q280" i="1"/>
  <c r="Q359" i="1"/>
  <c r="Q401" i="1"/>
  <c r="Q95" i="1"/>
  <c r="Q187" i="1"/>
  <c r="Q279" i="1"/>
  <c r="Q94" i="1"/>
  <c r="Q186" i="1"/>
  <c r="Q278" i="1"/>
  <c r="Q358" i="1"/>
  <c r="Q400" i="1"/>
  <c r="Q4" i="1"/>
  <c r="Q27" i="1"/>
  <c r="Q50" i="1"/>
  <c r="Q93" i="1"/>
  <c r="Q185" i="1"/>
  <c r="Q277" i="1"/>
  <c r="Q92" i="1"/>
  <c r="Q184" i="1"/>
  <c r="Q276" i="1"/>
  <c r="Q91" i="1"/>
  <c r="Q183" i="1"/>
  <c r="Q275" i="1"/>
  <c r="Q90" i="1"/>
  <c r="Q182" i="1"/>
  <c r="Q274" i="1"/>
  <c r="Q89" i="1"/>
  <c r="Q181" i="1"/>
  <c r="Q273" i="1"/>
  <c r="Q357" i="1"/>
  <c r="Q399" i="1"/>
  <c r="Q88" i="1"/>
  <c r="Q180" i="1"/>
  <c r="Q272" i="1"/>
  <c r="Q356" i="1"/>
  <c r="Q398" i="1"/>
  <c r="Q87" i="1"/>
  <c r="Q179" i="1"/>
  <c r="Q271" i="1"/>
  <c r="Q355" i="1"/>
  <c r="Q397" i="1"/>
  <c r="Q86" i="1"/>
  <c r="Q178" i="1"/>
  <c r="Q270" i="1"/>
  <c r="Q354" i="1"/>
  <c r="Q396" i="1"/>
  <c r="Q85" i="1"/>
  <c r="Q177" i="1"/>
  <c r="Q269" i="1"/>
  <c r="Q84" i="1"/>
  <c r="Q176" i="1"/>
  <c r="Q268" i="1"/>
  <c r="Q353" i="1"/>
  <c r="Q395" i="1"/>
  <c r="Q83" i="1"/>
  <c r="Q175" i="1"/>
  <c r="Q267" i="1"/>
  <c r="Q3" i="1"/>
  <c r="Q26" i="1"/>
  <c r="Q49" i="1"/>
  <c r="Q82" i="1"/>
  <c r="Q174" i="1"/>
  <c r="Q266" i="1"/>
  <c r="Q2" i="1"/>
  <c r="Q25" i="1"/>
  <c r="Q48" i="1"/>
  <c r="Q81" i="1"/>
  <c r="Q173" i="1"/>
  <c r="Q265" i="1"/>
  <c r="Q352" i="1"/>
  <c r="Q394" i="1"/>
  <c r="Q80" i="1"/>
  <c r="Q172" i="1"/>
  <c r="Q264" i="1"/>
  <c r="Q351" i="1"/>
  <c r="Q393" i="1"/>
  <c r="Q79" i="1"/>
  <c r="Q171" i="1"/>
  <c r="Q263" i="1"/>
  <c r="Q78" i="1"/>
  <c r="Q170" i="1"/>
  <c r="Q262" i="1"/>
  <c r="Q77" i="1"/>
  <c r="Q169" i="1"/>
  <c r="Q261" i="1"/>
  <c r="Q76" i="1"/>
  <c r="Q168" i="1"/>
  <c r="Q260" i="1"/>
  <c r="Q350" i="1"/>
  <c r="Q392" i="1"/>
  <c r="Q75" i="1"/>
  <c r="Q167" i="1"/>
  <c r="Q259" i="1"/>
  <c r="Q349" i="1"/>
  <c r="Q391" i="1"/>
  <c r="Q74" i="1"/>
  <c r="Q166" i="1"/>
  <c r="Q258" i="1"/>
  <c r="Q73" i="1"/>
  <c r="Q165" i="1"/>
  <c r="Q257" i="1"/>
  <c r="Q72" i="1"/>
  <c r="Q164" i="1"/>
  <c r="Q256" i="1"/>
  <c r="Q348" i="1"/>
  <c r="Q390" i="1"/>
  <c r="Q71" i="1"/>
  <c r="Q163" i="1"/>
  <c r="Q255" i="1"/>
  <c r="Q347" i="1"/>
  <c r="Q389" i="1"/>
  <c r="Q162" i="1"/>
  <c r="O430" i="1"/>
  <c r="O159" i="1"/>
  <c r="O251" i="1"/>
  <c r="O343" i="1"/>
  <c r="O158" i="1"/>
  <c r="O250" i="1"/>
  <c r="O342" i="1"/>
  <c r="O157" i="1"/>
  <c r="O249" i="1"/>
  <c r="O341" i="1"/>
  <c r="O156" i="1"/>
  <c r="O248" i="1"/>
  <c r="O340" i="1"/>
  <c r="O24" i="1"/>
  <c r="O47" i="1"/>
  <c r="O70" i="1"/>
  <c r="O155" i="1"/>
  <c r="O247" i="1"/>
  <c r="O339" i="1"/>
  <c r="O154" i="1"/>
  <c r="O246" i="1"/>
  <c r="O338" i="1"/>
  <c r="O387" i="1"/>
  <c r="O429" i="1"/>
  <c r="O23" i="1"/>
  <c r="O46" i="1"/>
  <c r="O69" i="1"/>
  <c r="O153" i="1"/>
  <c r="O245" i="1"/>
  <c r="O337" i="1"/>
  <c r="O152" i="1"/>
  <c r="O244" i="1"/>
  <c r="O336" i="1"/>
  <c r="O151" i="1"/>
  <c r="O243" i="1"/>
  <c r="O335" i="1"/>
  <c r="O386" i="1"/>
  <c r="O428" i="1"/>
  <c r="O22" i="1"/>
  <c r="O45" i="1"/>
  <c r="O68" i="1"/>
  <c r="O150" i="1"/>
  <c r="O242" i="1"/>
  <c r="O334" i="1"/>
  <c r="O21" i="1"/>
  <c r="O44" i="1"/>
  <c r="O67" i="1"/>
  <c r="O149" i="1"/>
  <c r="O241" i="1"/>
  <c r="O333" i="1"/>
  <c r="O148" i="1"/>
  <c r="O240" i="1"/>
  <c r="O332" i="1"/>
  <c r="O385" i="1"/>
  <c r="O427" i="1"/>
  <c r="O147" i="1"/>
  <c r="O239" i="1"/>
  <c r="O331" i="1"/>
  <c r="O146" i="1"/>
  <c r="O238" i="1"/>
  <c r="O330" i="1"/>
  <c r="O145" i="1"/>
  <c r="O237" i="1"/>
  <c r="O329" i="1"/>
  <c r="O144" i="1"/>
  <c r="O236" i="1"/>
  <c r="O328" i="1"/>
  <c r="O143" i="1"/>
  <c r="O235" i="1"/>
  <c r="O327" i="1"/>
  <c r="O142" i="1"/>
  <c r="O234" i="1"/>
  <c r="O326" i="1"/>
  <c r="O141" i="1"/>
  <c r="O233" i="1"/>
  <c r="O325" i="1"/>
  <c r="O384" i="1"/>
  <c r="O426" i="1"/>
  <c r="O140" i="1"/>
  <c r="O232" i="1"/>
  <c r="O324" i="1"/>
  <c r="O20" i="1"/>
  <c r="O43" i="1"/>
  <c r="O66" i="1"/>
  <c r="O139" i="1"/>
  <c r="O231" i="1"/>
  <c r="O323" i="1"/>
  <c r="O383" i="1"/>
  <c r="O425" i="1"/>
  <c r="O19" i="1"/>
  <c r="O42" i="1"/>
  <c r="O65" i="1"/>
  <c r="O382" i="1"/>
  <c r="O424" i="1"/>
  <c r="O138" i="1"/>
  <c r="O230" i="1"/>
  <c r="O322" i="1"/>
  <c r="O137" i="1"/>
  <c r="O229" i="1"/>
  <c r="O321" i="1"/>
  <c r="O136" i="1"/>
  <c r="O228" i="1"/>
  <c r="O320" i="1"/>
  <c r="O18" i="1"/>
  <c r="O41" i="1"/>
  <c r="O64" i="1"/>
  <c r="O135" i="1"/>
  <c r="O227" i="1"/>
  <c r="O319" i="1"/>
  <c r="O134" i="1"/>
  <c r="O226" i="1"/>
  <c r="O318" i="1"/>
  <c r="O17" i="1"/>
  <c r="O40" i="1"/>
  <c r="O63" i="1"/>
  <c r="O16" i="1"/>
  <c r="O39" i="1"/>
  <c r="O62" i="1"/>
  <c r="O15" i="1"/>
  <c r="O38" i="1"/>
  <c r="O61" i="1"/>
  <c r="O381" i="1"/>
  <c r="O423" i="1"/>
  <c r="O14" i="1"/>
  <c r="O37" i="1"/>
  <c r="O60" i="1"/>
  <c r="O13" i="1"/>
  <c r="O36" i="1"/>
  <c r="O59" i="1"/>
  <c r="O133" i="1"/>
  <c r="O225" i="1"/>
  <c r="O317" i="1"/>
  <c r="O380" i="1"/>
  <c r="O422" i="1"/>
  <c r="O12" i="1"/>
  <c r="O35" i="1"/>
  <c r="O58" i="1"/>
  <c r="O11" i="1"/>
  <c r="O34" i="1"/>
  <c r="O57" i="1"/>
  <c r="O379" i="1"/>
  <c r="O421" i="1"/>
  <c r="O10" i="1"/>
  <c r="O33" i="1"/>
  <c r="O56" i="1"/>
  <c r="O9" i="1"/>
  <c r="O32" i="1"/>
  <c r="O55" i="1"/>
  <c r="O132" i="1"/>
  <c r="O224" i="1"/>
  <c r="O316" i="1"/>
  <c r="O378" i="1"/>
  <c r="O420" i="1"/>
  <c r="O131" i="1"/>
  <c r="O223" i="1"/>
  <c r="O315" i="1"/>
  <c r="O130" i="1"/>
  <c r="O222" i="1"/>
  <c r="O314" i="1"/>
  <c r="O129" i="1"/>
  <c r="O221" i="1"/>
  <c r="O313" i="1"/>
  <c r="O377" i="1"/>
  <c r="O419" i="1"/>
  <c r="O128" i="1"/>
  <c r="O220" i="1"/>
  <c r="O312" i="1"/>
  <c r="O376" i="1"/>
  <c r="O418" i="1"/>
  <c r="O127" i="1"/>
  <c r="O219" i="1"/>
  <c r="O311" i="1"/>
  <c r="O126" i="1"/>
  <c r="O218" i="1"/>
  <c r="O310" i="1"/>
  <c r="O125" i="1"/>
  <c r="O217" i="1"/>
  <c r="O309" i="1"/>
  <c r="O124" i="1"/>
  <c r="O216" i="1"/>
  <c r="O308" i="1"/>
  <c r="O375" i="1"/>
  <c r="O417" i="1"/>
  <c r="O123" i="1"/>
  <c r="O215" i="1"/>
  <c r="O307" i="1"/>
  <c r="O122" i="1"/>
  <c r="O214" i="1"/>
  <c r="O306" i="1"/>
  <c r="O374" i="1"/>
  <c r="O416" i="1"/>
  <c r="O121" i="1"/>
  <c r="O213" i="1"/>
  <c r="O305" i="1"/>
  <c r="O373" i="1"/>
  <c r="O415" i="1"/>
  <c r="O120" i="1"/>
  <c r="O212" i="1"/>
  <c r="O304" i="1"/>
  <c r="O372" i="1"/>
  <c r="O414" i="1"/>
  <c r="O8" i="1"/>
  <c r="O31" i="1"/>
  <c r="O54" i="1"/>
  <c r="O119" i="1"/>
  <c r="O211" i="1"/>
  <c r="O303" i="1"/>
  <c r="O371" i="1"/>
  <c r="O413" i="1"/>
  <c r="O118" i="1"/>
  <c r="O210" i="1"/>
  <c r="O302" i="1"/>
  <c r="O117" i="1"/>
  <c r="O209" i="1"/>
  <c r="O301" i="1"/>
  <c r="O370" i="1"/>
  <c r="O412" i="1"/>
  <c r="O116" i="1"/>
  <c r="O208" i="1"/>
  <c r="O300" i="1"/>
  <c r="O369" i="1"/>
  <c r="O411" i="1"/>
  <c r="O115" i="1"/>
  <c r="O207" i="1"/>
  <c r="O299" i="1"/>
  <c r="O368" i="1"/>
  <c r="O410" i="1"/>
  <c r="O114" i="1"/>
  <c r="O206" i="1"/>
  <c r="O298" i="1"/>
  <c r="O113" i="1"/>
  <c r="O205" i="1"/>
  <c r="O297" i="1"/>
  <c r="O112" i="1"/>
  <c r="O204" i="1"/>
  <c r="O296" i="1"/>
  <c r="O367" i="1"/>
  <c r="O409" i="1"/>
  <c r="O111" i="1"/>
  <c r="O203" i="1"/>
  <c r="O295" i="1"/>
  <c r="O366" i="1"/>
  <c r="O408" i="1"/>
  <c r="O110" i="1"/>
  <c r="O202" i="1"/>
  <c r="O294" i="1"/>
  <c r="O109" i="1"/>
  <c r="O201" i="1"/>
  <c r="O293" i="1"/>
  <c r="O365" i="1"/>
  <c r="O407" i="1"/>
  <c r="O108" i="1"/>
  <c r="O200" i="1"/>
  <c r="O292" i="1"/>
  <c r="O107" i="1"/>
  <c r="O199" i="1"/>
  <c r="O291" i="1"/>
  <c r="O364" i="1"/>
  <c r="O406" i="1"/>
  <c r="O106" i="1"/>
  <c r="O198" i="1"/>
  <c r="O290" i="1"/>
  <c r="O105" i="1"/>
  <c r="O197" i="1"/>
  <c r="O289" i="1"/>
  <c r="O363" i="1"/>
  <c r="O405" i="1"/>
  <c r="O104" i="1"/>
  <c r="O196" i="1"/>
  <c r="O288" i="1"/>
  <c r="O362" i="1"/>
  <c r="O404" i="1"/>
  <c r="O103" i="1"/>
  <c r="O195" i="1"/>
  <c r="O287" i="1"/>
  <c r="O102" i="1"/>
  <c r="O194" i="1"/>
  <c r="O286" i="1"/>
  <c r="O7" i="1"/>
  <c r="O30" i="1"/>
  <c r="O53" i="1"/>
  <c r="O101" i="1"/>
  <c r="O193" i="1"/>
  <c r="O285" i="1"/>
  <c r="O100" i="1"/>
  <c r="O192" i="1"/>
  <c r="O284" i="1"/>
  <c r="O6" i="1"/>
  <c r="O29" i="1"/>
  <c r="O52" i="1"/>
  <c r="O361" i="1"/>
  <c r="O403" i="1"/>
  <c r="O99" i="1"/>
  <c r="O191" i="1"/>
  <c r="O283" i="1"/>
  <c r="O98" i="1"/>
  <c r="O190" i="1"/>
  <c r="O282" i="1"/>
  <c r="O360" i="1"/>
  <c r="O402" i="1"/>
  <c r="O5" i="1"/>
  <c r="O28" i="1"/>
  <c r="O51" i="1"/>
  <c r="O97" i="1"/>
  <c r="O189" i="1"/>
  <c r="O281" i="1"/>
  <c r="O96" i="1"/>
  <c r="O188" i="1"/>
  <c r="O280" i="1"/>
  <c r="O359" i="1"/>
  <c r="O401" i="1"/>
  <c r="O95" i="1"/>
  <c r="O187" i="1"/>
  <c r="O279" i="1"/>
  <c r="O94" i="1"/>
  <c r="O186" i="1"/>
  <c r="O278" i="1"/>
  <c r="O358" i="1"/>
  <c r="O400" i="1"/>
  <c r="O4" i="1"/>
  <c r="O27" i="1"/>
  <c r="O50" i="1"/>
  <c r="O93" i="1"/>
  <c r="O185" i="1"/>
  <c r="O277" i="1"/>
  <c r="O92" i="1"/>
  <c r="O184" i="1"/>
  <c r="O276" i="1"/>
  <c r="O91" i="1"/>
  <c r="O183" i="1"/>
  <c r="O275" i="1"/>
  <c r="O90" i="1"/>
  <c r="O182" i="1"/>
  <c r="O274" i="1"/>
  <c r="O89" i="1"/>
  <c r="O181" i="1"/>
  <c r="O273" i="1"/>
  <c r="O357" i="1"/>
  <c r="O399" i="1"/>
  <c r="O88" i="1"/>
  <c r="O180" i="1"/>
  <c r="O272" i="1"/>
  <c r="O356" i="1"/>
  <c r="O398" i="1"/>
  <c r="O87" i="1"/>
  <c r="O179" i="1"/>
  <c r="O271" i="1"/>
  <c r="O355" i="1"/>
  <c r="O397" i="1"/>
  <c r="O86" i="1"/>
  <c r="O178" i="1"/>
  <c r="O270" i="1"/>
  <c r="O354" i="1"/>
  <c r="O396" i="1"/>
  <c r="O85" i="1"/>
  <c r="O177" i="1"/>
  <c r="O269" i="1"/>
  <c r="O84" i="1"/>
  <c r="O176" i="1"/>
  <c r="O268" i="1"/>
  <c r="O353" i="1"/>
  <c r="O395" i="1"/>
  <c r="O83" i="1"/>
  <c r="O175" i="1"/>
  <c r="O267" i="1"/>
  <c r="O3" i="1"/>
  <c r="O26" i="1"/>
  <c r="O49" i="1"/>
  <c r="O82" i="1"/>
  <c r="O174" i="1"/>
  <c r="O266" i="1"/>
  <c r="O2" i="1"/>
  <c r="O25" i="1"/>
  <c r="O48" i="1"/>
  <c r="O81" i="1"/>
  <c r="O173" i="1"/>
  <c r="O265" i="1"/>
  <c r="O352" i="1"/>
  <c r="O394" i="1"/>
  <c r="O80" i="1"/>
  <c r="O172" i="1"/>
  <c r="O264" i="1"/>
  <c r="O351" i="1"/>
  <c r="O393" i="1"/>
  <c r="O79" i="1"/>
  <c r="O171" i="1"/>
  <c r="O263" i="1"/>
  <c r="O78" i="1"/>
  <c r="O170" i="1"/>
  <c r="O262" i="1"/>
  <c r="O77" i="1"/>
  <c r="O169" i="1"/>
  <c r="O261" i="1"/>
  <c r="O76" i="1"/>
  <c r="O168" i="1"/>
  <c r="O260" i="1"/>
  <c r="O350" i="1"/>
  <c r="O392" i="1"/>
  <c r="O75" i="1"/>
  <c r="O167" i="1"/>
  <c r="O259" i="1"/>
  <c r="O349" i="1"/>
  <c r="O391" i="1"/>
  <c r="O74" i="1"/>
  <c r="O166" i="1"/>
  <c r="O258" i="1"/>
  <c r="O73" i="1"/>
  <c r="O165" i="1"/>
  <c r="O257" i="1"/>
  <c r="O72" i="1"/>
  <c r="O164" i="1"/>
  <c r="O256" i="1"/>
  <c r="O348" i="1"/>
  <c r="O390" i="1"/>
  <c r="O71" i="1"/>
  <c r="O163" i="1"/>
  <c r="O255" i="1"/>
  <c r="O347" i="1"/>
  <c r="O389" i="1"/>
  <c r="O253" i="1"/>
  <c r="O345" i="1"/>
  <c r="O160" i="1"/>
  <c r="O252" i="1"/>
  <c r="O344" i="1"/>
  <c r="O388" i="1"/>
  <c r="O254" i="1"/>
  <c r="O346" i="1"/>
  <c r="O161" i="1"/>
  <c r="O162" i="1"/>
  <c r="K68" i="3" l="1"/>
  <c r="K34" i="3" l="1"/>
  <c r="AE430" i="1" l="1"/>
  <c r="U430" i="1"/>
  <c r="AE429" i="1"/>
  <c r="U429" i="1"/>
  <c r="AE428" i="1"/>
  <c r="U428" i="1"/>
  <c r="AE427" i="1"/>
  <c r="U427" i="1"/>
  <c r="AE426" i="1"/>
  <c r="U426" i="1"/>
  <c r="AE425" i="1"/>
  <c r="U425" i="1"/>
  <c r="AE424" i="1"/>
  <c r="U424" i="1"/>
  <c r="AE423" i="1"/>
  <c r="U423" i="1"/>
  <c r="AE422" i="1"/>
  <c r="U422" i="1"/>
  <c r="AE421" i="1"/>
  <c r="U421" i="1"/>
  <c r="AE420" i="1"/>
  <c r="U420" i="1"/>
  <c r="AE419" i="1"/>
  <c r="U419" i="1"/>
  <c r="AE418" i="1"/>
  <c r="U418" i="1"/>
  <c r="AE417" i="1"/>
  <c r="U417" i="1"/>
  <c r="AE416" i="1"/>
  <c r="U416" i="1"/>
  <c r="AE415" i="1"/>
  <c r="U415" i="1"/>
  <c r="AE414" i="1"/>
  <c r="U414" i="1"/>
  <c r="AE413" i="1"/>
  <c r="U413" i="1"/>
  <c r="AE412" i="1"/>
  <c r="U412" i="1"/>
  <c r="AE411" i="1"/>
  <c r="U411" i="1"/>
  <c r="AE410" i="1"/>
  <c r="U410" i="1"/>
  <c r="AE409" i="1"/>
  <c r="U409" i="1"/>
  <c r="AE408" i="1"/>
  <c r="U408" i="1"/>
  <c r="AE407" i="1"/>
  <c r="U407" i="1"/>
  <c r="AE406" i="1"/>
  <c r="U406" i="1"/>
  <c r="AE405" i="1"/>
  <c r="U405" i="1"/>
  <c r="AE404" i="1"/>
  <c r="U404" i="1"/>
  <c r="AE403" i="1"/>
  <c r="U403" i="1"/>
  <c r="AE402" i="1"/>
  <c r="U402" i="1"/>
  <c r="AE401" i="1"/>
  <c r="U401" i="1"/>
  <c r="AE400" i="1"/>
  <c r="U400" i="1"/>
  <c r="AE399" i="1"/>
  <c r="U399" i="1"/>
  <c r="AE398" i="1"/>
  <c r="U398" i="1"/>
  <c r="AE397" i="1"/>
  <c r="U397" i="1"/>
  <c r="AE396" i="1"/>
  <c r="U396" i="1"/>
  <c r="AE395" i="1"/>
  <c r="U395" i="1"/>
  <c r="AE394" i="1"/>
  <c r="U394" i="1"/>
  <c r="AE393" i="1"/>
  <c r="U393" i="1"/>
  <c r="AE392" i="1"/>
  <c r="U392" i="1"/>
  <c r="AE391" i="1"/>
  <c r="U391" i="1"/>
  <c r="AE390" i="1"/>
  <c r="U390" i="1"/>
  <c r="AE389" i="1"/>
  <c r="U389" i="1"/>
  <c r="AE388" i="1"/>
  <c r="U388" i="1"/>
  <c r="AE387" i="1"/>
  <c r="U387" i="1"/>
  <c r="AE386" i="1"/>
  <c r="U386" i="1"/>
  <c r="AE385" i="1"/>
  <c r="U385" i="1"/>
  <c r="AE384" i="1"/>
  <c r="U384" i="1"/>
  <c r="AE383" i="1"/>
  <c r="U383" i="1"/>
  <c r="AE382" i="1"/>
  <c r="U382" i="1"/>
  <c r="AE381" i="1"/>
  <c r="U381" i="1"/>
  <c r="AE380" i="1"/>
  <c r="U380" i="1"/>
  <c r="AE379" i="1"/>
  <c r="U379" i="1"/>
  <c r="AE378" i="1"/>
  <c r="U378" i="1"/>
  <c r="AE377" i="1"/>
  <c r="U377" i="1"/>
  <c r="AE376" i="1"/>
  <c r="U376" i="1"/>
  <c r="AE375" i="1"/>
  <c r="U375" i="1"/>
  <c r="AE374" i="1"/>
  <c r="U374" i="1"/>
  <c r="AE373" i="1"/>
  <c r="U373" i="1"/>
  <c r="AE372" i="1"/>
  <c r="U372" i="1"/>
  <c r="AE371" i="1"/>
  <c r="U371" i="1"/>
  <c r="AE370" i="1"/>
  <c r="U370" i="1"/>
  <c r="AE369" i="1"/>
  <c r="U369" i="1"/>
  <c r="AE368" i="1"/>
  <c r="U368" i="1"/>
  <c r="AE367" i="1"/>
  <c r="U367" i="1"/>
  <c r="AE366" i="1"/>
  <c r="U366" i="1"/>
  <c r="AE365" i="1"/>
  <c r="U365" i="1"/>
  <c r="AE364" i="1"/>
  <c r="U364" i="1"/>
  <c r="AE363" i="1"/>
  <c r="U363" i="1"/>
  <c r="AE362" i="1"/>
  <c r="U362" i="1"/>
  <c r="AE361" i="1"/>
  <c r="U361" i="1"/>
  <c r="AE360" i="1"/>
  <c r="U360" i="1"/>
  <c r="AE359" i="1"/>
  <c r="U359" i="1"/>
  <c r="AE358" i="1"/>
  <c r="U358" i="1"/>
  <c r="AE357" i="1"/>
  <c r="U357" i="1"/>
  <c r="AE356" i="1"/>
  <c r="U356" i="1"/>
  <c r="AE355" i="1"/>
  <c r="U355" i="1"/>
  <c r="AE354" i="1"/>
  <c r="U354" i="1"/>
  <c r="AE353" i="1"/>
  <c r="U353" i="1"/>
  <c r="AE352" i="1"/>
  <c r="U352" i="1"/>
  <c r="AE351" i="1"/>
  <c r="U351" i="1"/>
  <c r="AE350" i="1"/>
  <c r="U350" i="1"/>
  <c r="AE349" i="1"/>
  <c r="U349" i="1"/>
  <c r="AE348" i="1"/>
  <c r="U348" i="1"/>
  <c r="AE347" i="1"/>
  <c r="U347" i="1"/>
  <c r="AE346" i="1"/>
  <c r="U346" i="1"/>
  <c r="AE345" i="1"/>
  <c r="U345" i="1"/>
  <c r="AE344" i="1"/>
  <c r="U344" i="1"/>
  <c r="AE343" i="1"/>
  <c r="U343" i="1"/>
  <c r="AE342" i="1"/>
  <c r="U342" i="1"/>
  <c r="AE341" i="1"/>
  <c r="U341" i="1"/>
  <c r="AE340" i="1"/>
  <c r="U340" i="1"/>
  <c r="AE339" i="1"/>
  <c r="U339" i="1"/>
  <c r="AE338" i="1"/>
  <c r="U338" i="1"/>
  <c r="AE337" i="1"/>
  <c r="U337" i="1"/>
  <c r="AE336" i="1"/>
  <c r="U336" i="1"/>
  <c r="AE335" i="1"/>
  <c r="U335" i="1"/>
  <c r="AE334" i="1"/>
  <c r="U334" i="1"/>
  <c r="AE333" i="1"/>
  <c r="U333" i="1"/>
  <c r="AE332" i="1"/>
  <c r="U332" i="1"/>
  <c r="AE331" i="1"/>
  <c r="U331" i="1"/>
  <c r="AE330" i="1"/>
  <c r="U330" i="1"/>
  <c r="AE329" i="1"/>
  <c r="U329" i="1"/>
  <c r="AE328" i="1"/>
  <c r="U328" i="1"/>
  <c r="AE327" i="1"/>
  <c r="U327" i="1"/>
  <c r="AE326" i="1"/>
  <c r="U326" i="1"/>
  <c r="AE325" i="1"/>
  <c r="U325" i="1"/>
  <c r="AE324" i="1"/>
  <c r="U324" i="1"/>
  <c r="AE323" i="1"/>
  <c r="U323" i="1"/>
  <c r="AE322" i="1"/>
  <c r="U322" i="1"/>
  <c r="AE321" i="1"/>
  <c r="U321" i="1"/>
  <c r="AE320" i="1"/>
  <c r="U320" i="1"/>
  <c r="AE319" i="1"/>
  <c r="U319" i="1"/>
  <c r="AE318" i="1"/>
  <c r="U318" i="1"/>
  <c r="AE317" i="1"/>
  <c r="U317" i="1"/>
  <c r="AE316" i="1"/>
  <c r="U316" i="1"/>
  <c r="AE315" i="1"/>
  <c r="U315" i="1"/>
  <c r="AE314" i="1"/>
  <c r="U314" i="1"/>
  <c r="AE313" i="1"/>
  <c r="U313" i="1"/>
  <c r="AE312" i="1"/>
  <c r="U312" i="1"/>
  <c r="AE311" i="1"/>
  <c r="U311" i="1"/>
  <c r="AE310" i="1"/>
  <c r="U310" i="1"/>
  <c r="AE309" i="1"/>
  <c r="U309" i="1"/>
  <c r="AE308" i="1"/>
  <c r="U308" i="1"/>
  <c r="AE307" i="1"/>
  <c r="U307" i="1"/>
  <c r="AE306" i="1"/>
  <c r="U306" i="1"/>
  <c r="AE305" i="1"/>
  <c r="U305" i="1"/>
  <c r="AE304" i="1"/>
  <c r="U304" i="1"/>
  <c r="AE303" i="1"/>
  <c r="U303" i="1"/>
  <c r="AE302" i="1"/>
  <c r="U302" i="1"/>
  <c r="AE301" i="1"/>
  <c r="U301" i="1"/>
  <c r="AE300" i="1"/>
  <c r="U300" i="1"/>
  <c r="AE299" i="1"/>
  <c r="U299" i="1"/>
  <c r="AE298" i="1"/>
  <c r="U298" i="1"/>
  <c r="AE297" i="1"/>
  <c r="U297" i="1"/>
  <c r="AE296" i="1"/>
  <c r="U296" i="1"/>
  <c r="AE295" i="1"/>
  <c r="U295" i="1"/>
  <c r="AE294" i="1"/>
  <c r="U294" i="1"/>
  <c r="AE293" i="1"/>
  <c r="U293" i="1"/>
  <c r="AE292" i="1"/>
  <c r="U292" i="1"/>
  <c r="AE291" i="1"/>
  <c r="U291" i="1"/>
  <c r="AE290" i="1"/>
  <c r="U290" i="1"/>
  <c r="AE289" i="1"/>
  <c r="U289" i="1"/>
  <c r="AE288" i="1"/>
  <c r="U288" i="1"/>
  <c r="AE287" i="1"/>
  <c r="U287" i="1"/>
  <c r="AE286" i="1"/>
  <c r="U286" i="1"/>
  <c r="AE285" i="1"/>
  <c r="U285" i="1"/>
  <c r="AE284" i="1"/>
  <c r="U284" i="1"/>
  <c r="AE283" i="1"/>
  <c r="U283" i="1"/>
  <c r="AE282" i="1"/>
  <c r="U282" i="1"/>
  <c r="AE281" i="1"/>
  <c r="U281" i="1"/>
  <c r="AE280" i="1"/>
  <c r="U280" i="1"/>
  <c r="AE279" i="1"/>
  <c r="U279" i="1"/>
  <c r="AE278" i="1"/>
  <c r="U278" i="1"/>
  <c r="AE277" i="1"/>
  <c r="U277" i="1"/>
  <c r="AE276" i="1"/>
  <c r="U276" i="1"/>
  <c r="AE275" i="1"/>
  <c r="U275" i="1"/>
  <c r="AE274" i="1"/>
  <c r="U274" i="1"/>
  <c r="AE273" i="1"/>
  <c r="U273" i="1"/>
  <c r="AE272" i="1"/>
  <c r="U272" i="1"/>
  <c r="AE271" i="1"/>
  <c r="U271" i="1"/>
  <c r="AE270" i="1"/>
  <c r="U270" i="1"/>
  <c r="AE269" i="1"/>
  <c r="U269" i="1"/>
  <c r="AE268" i="1"/>
  <c r="U268" i="1"/>
  <c r="AE267" i="1"/>
  <c r="U267" i="1"/>
  <c r="AE266" i="1"/>
  <c r="U266" i="1"/>
  <c r="AE265" i="1"/>
  <c r="U265" i="1"/>
  <c r="AE264" i="1"/>
  <c r="U264" i="1"/>
  <c r="AE263" i="1"/>
  <c r="U263" i="1"/>
  <c r="AE262" i="1"/>
  <c r="U262" i="1"/>
  <c r="AE261" i="1"/>
  <c r="U261" i="1"/>
  <c r="AE260" i="1"/>
  <c r="U260" i="1"/>
  <c r="AE259" i="1"/>
  <c r="U259" i="1"/>
  <c r="AE258" i="1"/>
  <c r="U258" i="1"/>
  <c r="AE257" i="1"/>
  <c r="U257" i="1"/>
  <c r="AE256" i="1"/>
  <c r="U256" i="1"/>
  <c r="AE255" i="1"/>
  <c r="U255" i="1"/>
  <c r="AE254" i="1"/>
  <c r="U254" i="1"/>
  <c r="AE253" i="1"/>
  <c r="U253" i="1"/>
  <c r="AE252" i="1"/>
  <c r="U252" i="1"/>
  <c r="AE251" i="1"/>
  <c r="U251" i="1"/>
  <c r="AE250" i="1"/>
  <c r="U250" i="1"/>
  <c r="AE249" i="1"/>
  <c r="U249" i="1"/>
  <c r="AE248" i="1"/>
  <c r="U248" i="1"/>
  <c r="AE247" i="1"/>
  <c r="U247" i="1"/>
  <c r="AE246" i="1"/>
  <c r="U246" i="1"/>
  <c r="AE245" i="1"/>
  <c r="U245" i="1"/>
  <c r="AE244" i="1"/>
  <c r="U244" i="1"/>
  <c r="AE243" i="1"/>
  <c r="U243" i="1"/>
  <c r="AE242" i="1"/>
  <c r="U242" i="1"/>
  <c r="AE241" i="1"/>
  <c r="U241" i="1"/>
  <c r="AE240" i="1"/>
  <c r="U240" i="1"/>
  <c r="AE239" i="1"/>
  <c r="U239" i="1"/>
  <c r="AE238" i="1"/>
  <c r="U238" i="1"/>
  <c r="AE237" i="1"/>
  <c r="U237" i="1"/>
  <c r="AE236" i="1"/>
  <c r="U236" i="1"/>
  <c r="AE235" i="1"/>
  <c r="U235" i="1"/>
  <c r="AE234" i="1"/>
  <c r="U234" i="1"/>
  <c r="AE233" i="1"/>
  <c r="U233" i="1"/>
  <c r="AE232" i="1"/>
  <c r="U232" i="1"/>
  <c r="AE231" i="1"/>
  <c r="U231" i="1"/>
  <c r="AE230" i="1"/>
  <c r="U230" i="1"/>
  <c r="AE229" i="1"/>
  <c r="U229" i="1"/>
  <c r="AE228" i="1"/>
  <c r="U228" i="1"/>
  <c r="AE227" i="1"/>
  <c r="U227" i="1"/>
  <c r="AE226" i="1"/>
  <c r="U226" i="1"/>
  <c r="AE225" i="1"/>
  <c r="U225" i="1"/>
  <c r="AE224" i="1"/>
  <c r="U224" i="1"/>
  <c r="AE223" i="1"/>
  <c r="U223" i="1"/>
  <c r="AE222" i="1"/>
  <c r="U222" i="1"/>
  <c r="AE221" i="1"/>
  <c r="U221" i="1"/>
  <c r="AE220" i="1"/>
  <c r="U220" i="1"/>
  <c r="AE219" i="1"/>
  <c r="U219" i="1"/>
  <c r="AE218" i="1"/>
  <c r="U218" i="1"/>
  <c r="AE217" i="1"/>
  <c r="U217" i="1"/>
  <c r="AE216" i="1"/>
  <c r="U216" i="1"/>
  <c r="AE215" i="1"/>
  <c r="U215" i="1"/>
  <c r="AE214" i="1"/>
  <c r="U214" i="1"/>
  <c r="AE213" i="1"/>
  <c r="U213" i="1"/>
  <c r="AE212" i="1"/>
  <c r="U212" i="1"/>
  <c r="AE211" i="1"/>
  <c r="U211" i="1"/>
  <c r="AE210" i="1"/>
  <c r="U210" i="1"/>
  <c r="AE209" i="1"/>
  <c r="U209" i="1"/>
  <c r="AE208" i="1"/>
  <c r="U208" i="1"/>
  <c r="AE207" i="1"/>
  <c r="U207" i="1"/>
  <c r="AE206" i="1"/>
  <c r="U206" i="1"/>
  <c r="AE205" i="1"/>
  <c r="U205" i="1"/>
  <c r="AE204" i="1"/>
  <c r="U204" i="1"/>
  <c r="AE203" i="1"/>
  <c r="U203" i="1"/>
  <c r="AE202" i="1"/>
  <c r="U202" i="1"/>
  <c r="AE201" i="1"/>
  <c r="U201" i="1"/>
  <c r="AE200" i="1"/>
  <c r="U200" i="1"/>
  <c r="AE199" i="1"/>
  <c r="U199" i="1"/>
  <c r="AE198" i="1"/>
  <c r="U198" i="1"/>
  <c r="AE197" i="1"/>
  <c r="U197" i="1"/>
  <c r="AE196" i="1"/>
  <c r="U196" i="1"/>
  <c r="AE195" i="1"/>
  <c r="U195" i="1"/>
  <c r="AE194" i="1"/>
  <c r="U194" i="1"/>
  <c r="AE193" i="1"/>
  <c r="U193" i="1"/>
  <c r="AE192" i="1"/>
  <c r="U192" i="1"/>
  <c r="AE191" i="1"/>
  <c r="U191" i="1"/>
  <c r="AE190" i="1"/>
  <c r="U190" i="1"/>
  <c r="AE189" i="1"/>
  <c r="U189" i="1"/>
  <c r="AE188" i="1"/>
  <c r="U188" i="1"/>
  <c r="AE187" i="1"/>
  <c r="U187" i="1"/>
  <c r="AE186" i="1"/>
  <c r="U186" i="1"/>
  <c r="AE185" i="1"/>
  <c r="U185" i="1"/>
  <c r="AE184" i="1"/>
  <c r="U184" i="1"/>
  <c r="AE183" i="1"/>
  <c r="U183" i="1"/>
  <c r="AE182" i="1"/>
  <c r="U182" i="1"/>
  <c r="AE181" i="1"/>
  <c r="U181" i="1"/>
  <c r="AE180" i="1"/>
  <c r="U180" i="1"/>
  <c r="AE179" i="1"/>
  <c r="U179" i="1"/>
  <c r="AE178" i="1"/>
  <c r="U178" i="1"/>
  <c r="AE177" i="1"/>
  <c r="U177" i="1"/>
  <c r="AE176" i="1"/>
  <c r="U176" i="1"/>
  <c r="AE175" i="1"/>
  <c r="U175" i="1"/>
  <c r="AE174" i="1"/>
  <c r="U174" i="1"/>
  <c r="AE173" i="1"/>
  <c r="U173" i="1"/>
  <c r="AE172" i="1"/>
  <c r="U172" i="1"/>
  <c r="AE171" i="1"/>
  <c r="U171" i="1"/>
  <c r="AE170" i="1"/>
  <c r="U170" i="1"/>
  <c r="AE169" i="1"/>
  <c r="U169" i="1"/>
  <c r="AE168" i="1"/>
  <c r="U168" i="1"/>
  <c r="AE167" i="1"/>
  <c r="U167" i="1"/>
  <c r="AE166" i="1"/>
  <c r="U166" i="1"/>
  <c r="AE165" i="1"/>
  <c r="U165" i="1"/>
  <c r="AE164" i="1"/>
  <c r="U164" i="1"/>
  <c r="AE163" i="1"/>
  <c r="U163" i="1"/>
  <c r="AE162" i="1"/>
  <c r="U162" i="1"/>
  <c r="AE161" i="1"/>
  <c r="U161" i="1"/>
  <c r="AE160" i="1"/>
  <c r="U160" i="1"/>
  <c r="AE159" i="1"/>
  <c r="U159" i="1"/>
  <c r="AE158" i="1"/>
  <c r="U158" i="1"/>
  <c r="AE157" i="1"/>
  <c r="U157" i="1"/>
  <c r="AE156" i="1"/>
  <c r="U156" i="1"/>
  <c r="AE155" i="1"/>
  <c r="U155" i="1"/>
  <c r="AE154" i="1"/>
  <c r="U154" i="1"/>
  <c r="AE153" i="1"/>
  <c r="U153" i="1"/>
  <c r="AE152" i="1"/>
  <c r="U152" i="1"/>
  <c r="AE151" i="1"/>
  <c r="U151" i="1"/>
  <c r="AE150" i="1"/>
  <c r="U150" i="1"/>
  <c r="AE149" i="1"/>
  <c r="U149" i="1"/>
  <c r="AE148" i="1"/>
  <c r="U148" i="1"/>
  <c r="AE147" i="1"/>
  <c r="U147" i="1"/>
  <c r="AE146" i="1"/>
  <c r="U146" i="1"/>
  <c r="AE145" i="1"/>
  <c r="U145" i="1"/>
  <c r="AE144" i="1"/>
  <c r="U144" i="1"/>
  <c r="AE143" i="1"/>
  <c r="U143" i="1"/>
  <c r="AE142" i="1"/>
  <c r="U142" i="1"/>
  <c r="AE141" i="1"/>
  <c r="U141" i="1"/>
  <c r="AE140" i="1"/>
  <c r="U140" i="1"/>
  <c r="AE139" i="1"/>
  <c r="U139" i="1"/>
  <c r="AE138" i="1"/>
  <c r="U138" i="1"/>
  <c r="AE137" i="1"/>
  <c r="U137" i="1"/>
  <c r="AE136" i="1"/>
  <c r="U136" i="1"/>
  <c r="AE135" i="1"/>
  <c r="U135" i="1"/>
  <c r="AE134" i="1"/>
  <c r="U134" i="1"/>
  <c r="AE133" i="1"/>
  <c r="U133" i="1"/>
  <c r="AE132" i="1"/>
  <c r="U132" i="1"/>
  <c r="AE131" i="1"/>
  <c r="U131" i="1"/>
  <c r="AE130" i="1"/>
  <c r="U130" i="1"/>
  <c r="AE129" i="1"/>
  <c r="U129" i="1"/>
  <c r="AE128" i="1"/>
  <c r="U128" i="1"/>
  <c r="AE127" i="1"/>
  <c r="U127" i="1"/>
  <c r="AE126" i="1"/>
  <c r="U126" i="1"/>
  <c r="AE125" i="1"/>
  <c r="U125" i="1"/>
  <c r="AE124" i="1"/>
  <c r="U124" i="1"/>
  <c r="AE123" i="1"/>
  <c r="U123" i="1"/>
  <c r="AE122" i="1"/>
  <c r="U122" i="1"/>
  <c r="AE121" i="1"/>
  <c r="U121" i="1"/>
  <c r="AE120" i="1"/>
  <c r="U120" i="1"/>
  <c r="AE119" i="1"/>
  <c r="U119" i="1"/>
  <c r="AE118" i="1"/>
  <c r="U118" i="1"/>
  <c r="AE117" i="1"/>
  <c r="U117" i="1"/>
  <c r="AE116" i="1"/>
  <c r="U116" i="1"/>
  <c r="AE115" i="1"/>
  <c r="U115" i="1"/>
  <c r="AE114" i="1"/>
  <c r="U114" i="1"/>
  <c r="AE113" i="1"/>
  <c r="U113" i="1"/>
  <c r="AE112" i="1"/>
  <c r="U112" i="1"/>
  <c r="AE111" i="1"/>
  <c r="U111" i="1"/>
  <c r="AE110" i="1"/>
  <c r="U110" i="1"/>
  <c r="AE109" i="1"/>
  <c r="U109" i="1"/>
  <c r="AE108" i="1"/>
  <c r="U108" i="1"/>
  <c r="AE107" i="1"/>
  <c r="U107" i="1"/>
  <c r="AE106" i="1"/>
  <c r="U106" i="1"/>
  <c r="AE105" i="1"/>
  <c r="U105" i="1"/>
  <c r="AE104" i="1"/>
  <c r="U104" i="1"/>
  <c r="AE103" i="1"/>
  <c r="U103" i="1"/>
  <c r="AE102" i="1"/>
  <c r="U102" i="1"/>
  <c r="AE101" i="1"/>
  <c r="U101" i="1"/>
  <c r="AE100" i="1"/>
  <c r="U100" i="1"/>
  <c r="AE99" i="1"/>
  <c r="U99" i="1"/>
  <c r="AE98" i="1"/>
  <c r="U98" i="1"/>
  <c r="AE97" i="1"/>
  <c r="U97" i="1"/>
  <c r="AE96" i="1"/>
  <c r="U96" i="1"/>
  <c r="AE95" i="1"/>
  <c r="U95" i="1"/>
  <c r="AE94" i="1"/>
  <c r="U94" i="1"/>
  <c r="AE93" i="1"/>
  <c r="U93" i="1"/>
  <c r="AE92" i="1"/>
  <c r="U92" i="1"/>
  <c r="AE91" i="1"/>
  <c r="U91" i="1"/>
  <c r="AE90" i="1"/>
  <c r="U90" i="1"/>
  <c r="AE89" i="1"/>
  <c r="U89" i="1"/>
  <c r="AE88" i="1"/>
  <c r="U88" i="1"/>
  <c r="AE87" i="1"/>
  <c r="U87" i="1"/>
  <c r="AE86" i="1"/>
  <c r="U86" i="1"/>
  <c r="AE85" i="1"/>
  <c r="U85" i="1"/>
  <c r="AE84" i="1"/>
  <c r="U84" i="1"/>
  <c r="AE83" i="1"/>
  <c r="U83" i="1"/>
  <c r="AE82" i="1"/>
  <c r="U82" i="1"/>
  <c r="AE81" i="1"/>
  <c r="U81" i="1"/>
  <c r="AE80" i="1"/>
  <c r="U80" i="1"/>
  <c r="AE79" i="1"/>
  <c r="U79" i="1"/>
  <c r="AE78" i="1"/>
  <c r="U78" i="1"/>
  <c r="AE77" i="1"/>
  <c r="U77" i="1"/>
  <c r="AE76" i="1"/>
  <c r="U76" i="1"/>
  <c r="AE75" i="1"/>
  <c r="U75" i="1"/>
  <c r="AE74" i="1"/>
  <c r="U74" i="1"/>
  <c r="AE73" i="1"/>
  <c r="U73" i="1"/>
  <c r="AE72" i="1"/>
  <c r="U72" i="1"/>
  <c r="AE71" i="1"/>
  <c r="U71" i="1"/>
  <c r="AE70" i="1"/>
  <c r="U70" i="1"/>
  <c r="AE69" i="1"/>
  <c r="U69" i="1"/>
  <c r="AE68" i="1"/>
  <c r="U68" i="1"/>
  <c r="AE67" i="1"/>
  <c r="U67" i="1"/>
  <c r="AE66" i="1"/>
  <c r="U66" i="1"/>
  <c r="AE65" i="1"/>
  <c r="U65" i="1"/>
  <c r="AE64" i="1"/>
  <c r="U64" i="1"/>
  <c r="AE63" i="1"/>
  <c r="U63" i="1"/>
  <c r="AE62" i="1"/>
  <c r="U62" i="1"/>
  <c r="AE61" i="1"/>
  <c r="U61" i="1"/>
  <c r="AE60" i="1"/>
  <c r="U60" i="1"/>
  <c r="AE59" i="1"/>
  <c r="U59" i="1"/>
  <c r="AE58" i="1"/>
  <c r="U58" i="1"/>
  <c r="AE57" i="1"/>
  <c r="U57" i="1"/>
  <c r="AE56" i="1"/>
  <c r="U56" i="1"/>
  <c r="AE55" i="1"/>
  <c r="U55" i="1"/>
  <c r="AE54" i="1"/>
  <c r="U54" i="1"/>
  <c r="AE53" i="1"/>
  <c r="U53" i="1"/>
  <c r="AE52" i="1"/>
  <c r="U52" i="1"/>
  <c r="AE51" i="1"/>
  <c r="U51" i="1"/>
  <c r="AE50" i="1"/>
  <c r="U50" i="1"/>
  <c r="AE49" i="1"/>
  <c r="U49" i="1"/>
  <c r="AE48" i="1"/>
  <c r="U48" i="1"/>
  <c r="AE47" i="1"/>
  <c r="U47" i="1"/>
  <c r="AE46" i="1"/>
  <c r="U46" i="1"/>
  <c r="AE45" i="1"/>
  <c r="U45" i="1"/>
  <c r="AE44" i="1"/>
  <c r="U44" i="1"/>
  <c r="AE43" i="1"/>
  <c r="U43" i="1"/>
  <c r="AE42" i="1"/>
  <c r="U42" i="1"/>
  <c r="AE41" i="1"/>
  <c r="U41" i="1"/>
  <c r="AE40" i="1"/>
  <c r="U40" i="1"/>
  <c r="AE39" i="1"/>
  <c r="U39" i="1"/>
  <c r="AE38" i="1"/>
  <c r="U38" i="1"/>
  <c r="AE37" i="1"/>
  <c r="U37" i="1"/>
  <c r="AE36" i="1"/>
  <c r="U36" i="1"/>
  <c r="AE35" i="1"/>
  <c r="U35" i="1"/>
  <c r="AE34" i="1"/>
  <c r="U34" i="1"/>
  <c r="AE33" i="1"/>
  <c r="U33" i="1"/>
  <c r="AE32" i="1"/>
  <c r="U32" i="1"/>
  <c r="AE31" i="1"/>
  <c r="U31" i="1"/>
  <c r="AE30" i="1"/>
  <c r="U30" i="1"/>
  <c r="AE29" i="1"/>
  <c r="U29" i="1"/>
  <c r="AE28" i="1"/>
  <c r="U28" i="1"/>
  <c r="AE27" i="1"/>
  <c r="U27" i="1"/>
  <c r="AE26" i="1"/>
  <c r="U26" i="1"/>
  <c r="AE25" i="1"/>
  <c r="U25" i="1"/>
  <c r="AE24" i="1"/>
  <c r="U24" i="1"/>
  <c r="AE23" i="1"/>
  <c r="U23" i="1"/>
  <c r="AE22" i="1"/>
  <c r="U22" i="1"/>
  <c r="AE21" i="1"/>
  <c r="U21" i="1"/>
  <c r="AE20" i="1"/>
  <c r="U20" i="1"/>
  <c r="AE19" i="1"/>
  <c r="U19" i="1"/>
  <c r="AE18" i="1"/>
  <c r="U18" i="1"/>
  <c r="AE17" i="1"/>
  <c r="U17" i="1"/>
  <c r="AE16" i="1"/>
  <c r="U16" i="1"/>
  <c r="AE15" i="1"/>
  <c r="U15" i="1"/>
  <c r="AE14" i="1"/>
  <c r="U14" i="1"/>
  <c r="AE13" i="1"/>
  <c r="U13" i="1"/>
  <c r="AE12" i="1"/>
  <c r="U12" i="1"/>
  <c r="AE11" i="1"/>
  <c r="U11" i="1"/>
  <c r="AE10" i="1"/>
  <c r="U10" i="1"/>
  <c r="AE9" i="1"/>
  <c r="U9" i="1"/>
  <c r="AE8" i="1"/>
  <c r="U8" i="1"/>
  <c r="AE7" i="1"/>
  <c r="U7" i="1"/>
  <c r="AE6" i="1"/>
  <c r="U6" i="1"/>
  <c r="AE5" i="1"/>
  <c r="U5" i="1"/>
  <c r="AE4" i="1"/>
  <c r="U4" i="1"/>
  <c r="AE3" i="1"/>
  <c r="U3" i="1"/>
  <c r="AE2" i="1"/>
  <c r="U2" i="1"/>
</calcChain>
</file>

<file path=xl/comments1.xml><?xml version="1.0" encoding="utf-8"?>
<comments xmlns="http://schemas.openxmlformats.org/spreadsheetml/2006/main">
  <authors>
    <author>INTA</author>
  </authors>
  <commentList>
    <comment ref="F1" authorId="0" shapeId="0">
      <text>
        <r>
          <rPr>
            <b/>
            <sz val="9"/>
            <color indexed="81"/>
            <rFont val="Tahoma"/>
            <charset val="1"/>
          </rPr>
          <t>Arid (SPN and GRC localities) and Humid (HUN locality)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1 dry-dry
2 dry-humid
3 humid-dry
4 humid-humid</t>
        </r>
      </text>
    </comment>
    <comment ref="AP1" authorId="0" shapeId="0">
      <text>
        <r>
          <rPr>
            <b/>
            <sz val="9"/>
            <color indexed="81"/>
            <rFont val="Tahoma"/>
            <family val="2"/>
          </rPr>
          <t>1 dry and 2 humid</t>
        </r>
      </text>
    </comment>
    <comment ref="AQ1" authorId="0" shapeId="0">
      <text>
        <r>
          <rPr>
            <b/>
            <sz val="9"/>
            <color indexed="81"/>
            <rFont val="Tahoma"/>
            <family val="2"/>
          </rPr>
          <t>1 dry and 2 humid</t>
        </r>
      </text>
    </comment>
  </commentList>
</comments>
</file>

<file path=xl/comments2.xml><?xml version="1.0" encoding="utf-8"?>
<comments xmlns="http://schemas.openxmlformats.org/spreadsheetml/2006/main">
  <authors>
    <author>INTA</author>
  </authors>
  <commentList>
    <comment ref="E1" authorId="0" shapeId="0">
      <text>
        <r>
          <rPr>
            <b/>
            <sz val="9"/>
            <color indexed="81"/>
            <rFont val="Tahoma"/>
            <charset val="1"/>
          </rPr>
          <t>Arid (SPN and GRC localities) and Humid (HUN locality)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Locality X year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1 dry-dry
2 dry-humid
3 humid-dry
4 humid-humid</t>
        </r>
      </text>
    </comment>
    <comment ref="AJ1" authorId="0" shapeId="0">
      <text>
        <r>
          <rPr>
            <b/>
            <sz val="9"/>
            <color indexed="81"/>
            <rFont val="Tahoma"/>
            <family val="2"/>
          </rPr>
          <t>1 dry and 2 humid</t>
        </r>
      </text>
    </comment>
    <comment ref="AK1" authorId="0" shapeId="0">
      <text>
        <r>
          <rPr>
            <b/>
            <sz val="9"/>
            <color indexed="81"/>
            <rFont val="Tahoma"/>
            <family val="2"/>
          </rPr>
          <t>1 dry and 2 humid</t>
        </r>
      </text>
    </comment>
  </commentList>
</comments>
</file>

<file path=xl/sharedStrings.xml><?xml version="1.0" encoding="utf-8"?>
<sst xmlns="http://schemas.openxmlformats.org/spreadsheetml/2006/main" count="5541" uniqueCount="540">
  <si>
    <t xml:space="preserve"> ACC </t>
  </si>
  <si>
    <t>Country</t>
  </si>
  <si>
    <t>Year seed bank evaluation</t>
  </si>
  <si>
    <t>Locality seed bank evaluation</t>
  </si>
  <si>
    <t>Environment (N) (localityXyear)</t>
  </si>
  <si>
    <t>LAT</t>
  </si>
  <si>
    <t>LON</t>
  </si>
  <si>
    <t xml:space="preserve">bio_1   </t>
  </si>
  <si>
    <t>bio_2</t>
  </si>
  <si>
    <t>bio_3</t>
  </si>
  <si>
    <t>bio_4</t>
  </si>
  <si>
    <t xml:space="preserve">bio_5   </t>
  </si>
  <si>
    <t>BIO 5</t>
  </si>
  <si>
    <t xml:space="preserve">bio_6   </t>
  </si>
  <si>
    <t xml:space="preserve">bio_7   </t>
  </si>
  <si>
    <t xml:space="preserve">bio_8   </t>
  </si>
  <si>
    <t>bio_9</t>
  </si>
  <si>
    <t>bio_10</t>
  </si>
  <si>
    <t>bio_11</t>
  </si>
  <si>
    <t>bio_12</t>
  </si>
  <si>
    <t>bio_13</t>
  </si>
  <si>
    <t>bio_15</t>
  </si>
  <si>
    <t>bio_16</t>
  </si>
  <si>
    <t>bio_17</t>
  </si>
  <si>
    <t>AWCtS</t>
  </si>
  <si>
    <t>AWCh1</t>
  </si>
  <si>
    <t xml:space="preserve"> WWP </t>
  </si>
  <si>
    <t xml:space="preserve">BLDFIE </t>
  </si>
  <si>
    <t>CECSOL</t>
  </si>
  <si>
    <t>CLYPPT</t>
  </si>
  <si>
    <t>SLTPPT</t>
  </si>
  <si>
    <t>SNDPPT</t>
  </si>
  <si>
    <t>CRFVOL</t>
  </si>
  <si>
    <t>ORCDRC</t>
  </si>
  <si>
    <t xml:space="preserve"> pH1 </t>
  </si>
  <si>
    <t>HM040</t>
  </si>
  <si>
    <t>Italy</t>
  </si>
  <si>
    <t>HUN</t>
  </si>
  <si>
    <t>HM042</t>
  </si>
  <si>
    <t>Turkey</t>
  </si>
  <si>
    <t>HM061</t>
  </si>
  <si>
    <t>Greece</t>
  </si>
  <si>
    <t>HM065</t>
  </si>
  <si>
    <t>Portugal</t>
  </si>
  <si>
    <t>HM069</t>
  </si>
  <si>
    <t>Tunisia</t>
  </si>
  <si>
    <t>HM073</t>
  </si>
  <si>
    <t>HM109</t>
  </si>
  <si>
    <t>France</t>
  </si>
  <si>
    <t>HM145</t>
  </si>
  <si>
    <t>HM146</t>
  </si>
  <si>
    <t>Libya</t>
  </si>
  <si>
    <t>HM147</t>
  </si>
  <si>
    <t>HM148</t>
  </si>
  <si>
    <t>HM150</t>
  </si>
  <si>
    <t>Syria</t>
  </si>
  <si>
    <t>HM151</t>
  </si>
  <si>
    <t>HM152</t>
  </si>
  <si>
    <t>Morocco</t>
  </si>
  <si>
    <t>HM160</t>
  </si>
  <si>
    <t>HM166</t>
  </si>
  <si>
    <t>Algeria</t>
  </si>
  <si>
    <t>HM175</t>
  </si>
  <si>
    <t>Spain</t>
  </si>
  <si>
    <t>HM182</t>
  </si>
  <si>
    <t>HM186</t>
  </si>
  <si>
    <t>HM271</t>
  </si>
  <si>
    <t>HM289</t>
  </si>
  <si>
    <t>HM297</t>
  </si>
  <si>
    <t>HM299</t>
  </si>
  <si>
    <t>SPN</t>
  </si>
  <si>
    <t>GRC</t>
  </si>
  <si>
    <t>HM002</t>
  </si>
  <si>
    <t>Cyprus</t>
  </si>
  <si>
    <t>HM004</t>
  </si>
  <si>
    <t>HM009</t>
  </si>
  <si>
    <t>HM010</t>
  </si>
  <si>
    <t>HM012</t>
  </si>
  <si>
    <t>HM013</t>
  </si>
  <si>
    <t>HM015</t>
  </si>
  <si>
    <t>HM016</t>
  </si>
  <si>
    <t>HM018</t>
  </si>
  <si>
    <t>HM022</t>
  </si>
  <si>
    <t>HM043</t>
  </si>
  <si>
    <t>HM044</t>
  </si>
  <si>
    <t>Jordan</t>
  </si>
  <si>
    <t>HM046</t>
  </si>
  <si>
    <t>HM048</t>
  </si>
  <si>
    <t>HM049</t>
  </si>
  <si>
    <t>HM050</t>
  </si>
  <si>
    <t>HM053</t>
  </si>
  <si>
    <t>HM056</t>
  </si>
  <si>
    <t>HM058</t>
  </si>
  <si>
    <t>HM060</t>
  </si>
  <si>
    <t>HM062</t>
  </si>
  <si>
    <t>HM063</t>
  </si>
  <si>
    <t>HM064</t>
  </si>
  <si>
    <t>HM066</t>
  </si>
  <si>
    <t>Israel</t>
  </si>
  <si>
    <t>HM068</t>
  </si>
  <si>
    <t>HM070</t>
  </si>
  <si>
    <t>HM074</t>
  </si>
  <si>
    <t>HM079</t>
  </si>
  <si>
    <t>HM080</t>
  </si>
  <si>
    <t>HM084</t>
  </si>
  <si>
    <t>HM087</t>
  </si>
  <si>
    <t>HM089</t>
  </si>
  <si>
    <t>HM090</t>
  </si>
  <si>
    <t>HM091</t>
  </si>
  <si>
    <t>HM094</t>
  </si>
  <si>
    <t>HM095</t>
  </si>
  <si>
    <t>HM096</t>
  </si>
  <si>
    <t>HM097</t>
  </si>
  <si>
    <t>HM098</t>
  </si>
  <si>
    <t>HM099</t>
  </si>
  <si>
    <t>HM103</t>
  </si>
  <si>
    <t>HM105</t>
  </si>
  <si>
    <t>HM107</t>
  </si>
  <si>
    <t>HM108</t>
  </si>
  <si>
    <t>HM110</t>
  </si>
  <si>
    <t>HM111</t>
  </si>
  <si>
    <t>HM112</t>
  </si>
  <si>
    <t>HM118</t>
  </si>
  <si>
    <t>HM120</t>
  </si>
  <si>
    <t>HM126</t>
  </si>
  <si>
    <t>HM129</t>
  </si>
  <si>
    <t>HM130</t>
  </si>
  <si>
    <t>HM134</t>
  </si>
  <si>
    <t>HM135</t>
  </si>
  <si>
    <t>HM141</t>
  </si>
  <si>
    <t>HM142</t>
  </si>
  <si>
    <t>HM173</t>
  </si>
  <si>
    <t>HM176</t>
  </si>
  <si>
    <t>HM179</t>
  </si>
  <si>
    <t>HM181</t>
  </si>
  <si>
    <t>HM185</t>
  </si>
  <si>
    <t>HM189</t>
  </si>
  <si>
    <t>HM192</t>
  </si>
  <si>
    <t>HM194</t>
  </si>
  <si>
    <t>HM199</t>
  </si>
  <si>
    <t>HM201</t>
  </si>
  <si>
    <t>HM251</t>
  </si>
  <si>
    <t>HM260</t>
  </si>
  <si>
    <t>HM266</t>
  </si>
  <si>
    <t>HM267</t>
  </si>
  <si>
    <t>HM291</t>
  </si>
  <si>
    <t>HM294</t>
  </si>
  <si>
    <t>HM298</t>
  </si>
  <si>
    <t>HM301</t>
  </si>
  <si>
    <t>HM305</t>
  </si>
  <si>
    <t>HM306</t>
  </si>
  <si>
    <t>HM309</t>
  </si>
  <si>
    <t>HM310</t>
  </si>
  <si>
    <t>HM314</t>
  </si>
  <si>
    <t>HM315</t>
  </si>
  <si>
    <t>Summer [bio 5-10-18]</t>
  </si>
  <si>
    <t>Winter [bio 12-16]]</t>
  </si>
  <si>
    <t>Environment (N)</t>
  </si>
  <si>
    <t>IG108291</t>
  </si>
  <si>
    <t>IG140897</t>
  </si>
  <si>
    <t>Armenia</t>
  </si>
  <si>
    <t>IG140971</t>
  </si>
  <si>
    <t>IG52442</t>
  </si>
  <si>
    <t>IG52508</t>
  </si>
  <si>
    <t>IG52518</t>
  </si>
  <si>
    <t>IG52520</t>
  </si>
  <si>
    <t>IG52532</t>
  </si>
  <si>
    <t>IG52565</t>
  </si>
  <si>
    <t>Jordane</t>
  </si>
  <si>
    <t>IG64350</t>
  </si>
  <si>
    <t>IS18914</t>
  </si>
  <si>
    <t>IS24324</t>
  </si>
  <si>
    <t>JI2055</t>
  </si>
  <si>
    <t>JI262</t>
  </si>
  <si>
    <t>JI2630</t>
  </si>
  <si>
    <t>Russia</t>
  </si>
  <si>
    <t>JI2724</t>
  </si>
  <si>
    <t>JI3553</t>
  </si>
  <si>
    <t>JI3557</t>
  </si>
  <si>
    <t>JI3558</t>
  </si>
  <si>
    <t>JI64</t>
  </si>
  <si>
    <t>PI343992</t>
  </si>
  <si>
    <t>PI344007</t>
  </si>
  <si>
    <t>PI344537</t>
  </si>
  <si>
    <t>PI344538</t>
  </si>
  <si>
    <t>PI639955</t>
  </si>
  <si>
    <t>PIS2850</t>
  </si>
  <si>
    <t>PIS2854</t>
  </si>
  <si>
    <t>Hungary</t>
  </si>
  <si>
    <t>PIS7388</t>
  </si>
  <si>
    <t>PIS7475</t>
  </si>
  <si>
    <t>Macedonia</t>
  </si>
  <si>
    <t>T-1</t>
  </si>
  <si>
    <t>T14/3</t>
  </si>
  <si>
    <t>T14/5</t>
  </si>
  <si>
    <t>T14/8</t>
  </si>
  <si>
    <t>T15/3</t>
  </si>
  <si>
    <t>T15/4</t>
  </si>
  <si>
    <t>T15/6</t>
  </si>
  <si>
    <t>Tur-15-18-5</t>
  </si>
  <si>
    <t>UPOL_ARM1</t>
  </si>
  <si>
    <t>UPOL_ARM2</t>
  </si>
  <si>
    <t>UPOL_ARM3</t>
  </si>
  <si>
    <t>UPOL-Srb</t>
  </si>
  <si>
    <t>Serbia</t>
  </si>
  <si>
    <t>W6-26109</t>
  </si>
  <si>
    <t>Georgia</t>
  </si>
  <si>
    <t>W6-26112</t>
  </si>
  <si>
    <t>BIO1</t>
  </si>
  <si>
    <t>BIO2</t>
  </si>
  <si>
    <t>BIO3</t>
  </si>
  <si>
    <t>BIO4</t>
  </si>
  <si>
    <t>BIO5</t>
  </si>
  <si>
    <t>BIO6</t>
  </si>
  <si>
    <t>BIO7</t>
  </si>
  <si>
    <t>BIO8</t>
  </si>
  <si>
    <t>BIO9</t>
  </si>
  <si>
    <t>BIO10</t>
  </si>
  <si>
    <t>BIO11</t>
  </si>
  <si>
    <t>BIO12</t>
  </si>
  <si>
    <t>BIO13</t>
  </si>
  <si>
    <t>BIO15</t>
  </si>
  <si>
    <t>BIO16</t>
  </si>
  <si>
    <t>BIO17</t>
  </si>
  <si>
    <t>Variable</t>
  </si>
  <si>
    <t>HUN-17</t>
  </si>
  <si>
    <t>SPN-17</t>
  </si>
  <si>
    <t>GRC-17</t>
  </si>
  <si>
    <t>HUN-18</t>
  </si>
  <si>
    <t>SPN-18</t>
  </si>
  <si>
    <t>GRC-18</t>
  </si>
  <si>
    <t>HUN-19</t>
  </si>
  <si>
    <t>SPN-19</t>
  </si>
  <si>
    <t>Mean</t>
  </si>
  <si>
    <t xml:space="preserve"> Annual Mean Temperature</t>
  </si>
  <si>
    <t>0,23*</t>
  </si>
  <si>
    <t xml:space="preserve"> Mean Diurnal Range (Mean of monthly (max temp - min temp))</t>
  </si>
  <si>
    <t xml:space="preserve"> Isothermality (BIO2/BIO7) (* 100)</t>
  </si>
  <si>
    <t xml:space="preserve"> Temperature Seasonality (standard deviation *100)</t>
  </si>
  <si>
    <t xml:space="preserve"> Max Temperature of Warmest Month</t>
  </si>
  <si>
    <t xml:space="preserve"> Min Temperature of Coldest Month</t>
  </si>
  <si>
    <t>-0,29</t>
  </si>
  <si>
    <t xml:space="preserve"> Temperature Annual Range (BIO5-BIO6)</t>
  </si>
  <si>
    <t>0,34*</t>
  </si>
  <si>
    <t xml:space="preserve"> Mean Temperature of Wettest Quarter</t>
  </si>
  <si>
    <t xml:space="preserve"> Mean Temperature of Driest Quarter</t>
  </si>
  <si>
    <t xml:space="preserve"> Mean Temperature of Warmest Quarter</t>
  </si>
  <si>
    <t>0,21*</t>
  </si>
  <si>
    <t xml:space="preserve"> Mean Temperature of Coldest Quarter</t>
  </si>
  <si>
    <t>0,22*</t>
  </si>
  <si>
    <t xml:space="preserve"> Annual Precipitation</t>
  </si>
  <si>
    <t xml:space="preserve"> Precipitation of Wettest Month</t>
  </si>
  <si>
    <t>-0,38*</t>
  </si>
  <si>
    <t>-0,26</t>
  </si>
  <si>
    <t xml:space="preserve"> Precipitation of Driest Month</t>
  </si>
  <si>
    <t>bio_14</t>
  </si>
  <si>
    <t xml:space="preserve"> Precipitation Seasonality (Coefficient of Variation)</t>
  </si>
  <si>
    <t>-0,34*</t>
  </si>
  <si>
    <t xml:space="preserve"> Precipitation of Wettest Quarter</t>
  </si>
  <si>
    <t>-0,37*</t>
  </si>
  <si>
    <t xml:space="preserve"> Precipitation of Driest Quarter</t>
  </si>
  <si>
    <t xml:space="preserve"> Precipitation of Warmest Quarter</t>
  </si>
  <si>
    <t>bio_18</t>
  </si>
  <si>
    <t xml:space="preserve"> Precipitation of Coldest Quarter </t>
  </si>
  <si>
    <t>bio_19</t>
  </si>
  <si>
    <t xml:space="preserve"> available soil water capacity</t>
  </si>
  <si>
    <t xml:space="preserve"> available soil water capacity for depth 5 cm</t>
  </si>
  <si>
    <t>-0,28*</t>
  </si>
  <si>
    <t>-0,14**</t>
  </si>
  <si>
    <t xml:space="preserve"> available soil water capacity until wilting point for depth 0,05 m</t>
  </si>
  <si>
    <t xml:space="preserve"> bulk density at depht 0,05m</t>
  </si>
  <si>
    <t xml:space="preserve"> cation exchange of soil at depht 0,05m</t>
  </si>
  <si>
    <t>0,53**</t>
  </si>
  <si>
    <t>0,46*</t>
  </si>
  <si>
    <t xml:space="preserve"> clay content at depht 0,05m</t>
  </si>
  <si>
    <t>0,20*</t>
  </si>
  <si>
    <t xml:space="preserve"> silt content at depht 0,05m</t>
  </si>
  <si>
    <t>sand content at depht 0,05m</t>
  </si>
  <si>
    <t>-0,17</t>
  </si>
  <si>
    <t>coarse fragments</t>
  </si>
  <si>
    <t>soil organic carbon content (fine earth fraction)  at depth 0.05 m</t>
  </si>
  <si>
    <t>soil pH in H2O at depht 0,05m</t>
  </si>
  <si>
    <t>Accessiones (n)</t>
  </si>
  <si>
    <t>0,29*</t>
  </si>
  <si>
    <t>,00</t>
  </si>
  <si>
    <t>0,00</t>
  </si>
  <si>
    <t>0,10</t>
  </si>
  <si>
    <t>-0,32*</t>
  </si>
  <si>
    <t>-0,27°</t>
  </si>
  <si>
    <t>0,39*</t>
  </si>
  <si>
    <t>-0,10</t>
  </si>
  <si>
    <t>0,26°</t>
  </si>
  <si>
    <t>0,44**</t>
  </si>
  <si>
    <t>0,30*</t>
  </si>
  <si>
    <t>0,19**</t>
  </si>
  <si>
    <t>0,40**</t>
  </si>
  <si>
    <t>0,18**</t>
  </si>
  <si>
    <t>-0,33*</t>
  </si>
  <si>
    <t>0,36**</t>
  </si>
  <si>
    <t>0,35*</t>
  </si>
  <si>
    <t>0,43**</t>
  </si>
  <si>
    <t>0,20</t>
  </si>
  <si>
    <t>0,20**</t>
  </si>
  <si>
    <t>-0,36**</t>
  </si>
  <si>
    <t>-0,30*</t>
  </si>
  <si>
    <t>0,27°</t>
  </si>
  <si>
    <t>0,48**</t>
  </si>
  <si>
    <t>0,22**</t>
  </si>
  <si>
    <t>0,42**</t>
  </si>
  <si>
    <t>0,32*</t>
  </si>
  <si>
    <t>-0,20</t>
  </si>
  <si>
    <t>-0,29*</t>
  </si>
  <si>
    <t>-0,15**</t>
  </si>
  <si>
    <t>-0,44**</t>
  </si>
  <si>
    <t>-0,38**</t>
  </si>
  <si>
    <t>0,31*</t>
  </si>
  <si>
    <t>0,14**</t>
  </si>
  <si>
    <t>0,26</t>
  </si>
  <si>
    <t>0,25</t>
  </si>
  <si>
    <t>-0,28</t>
  </si>
  <si>
    <t>0,28</t>
  </si>
  <si>
    <t>-0,27</t>
  </si>
  <si>
    <t>0,43*</t>
  </si>
  <si>
    <t>0,42*</t>
  </si>
  <si>
    <t>-0,46*</t>
  </si>
  <si>
    <t>-0,42*</t>
  </si>
  <si>
    <t>-0,44*</t>
  </si>
  <si>
    <t>-0,47*</t>
  </si>
  <si>
    <t>-0,50*</t>
  </si>
  <si>
    <t>-0,30**</t>
  </si>
  <si>
    <t>-0,28**</t>
  </si>
  <si>
    <t>-0,22*</t>
  </si>
  <si>
    <t>-0,31**</t>
  </si>
  <si>
    <t>-0,23*</t>
  </si>
  <si>
    <t>-0,41**</t>
  </si>
  <si>
    <t>-0,40**</t>
  </si>
  <si>
    <t>-0,39**</t>
  </si>
  <si>
    <t>0,33*</t>
  </si>
  <si>
    <t>0,50**</t>
  </si>
  <si>
    <t>-0,36*</t>
  </si>
  <si>
    <t>-0,45**</t>
  </si>
  <si>
    <t>-0,46**</t>
  </si>
  <si>
    <t>-0,43**</t>
  </si>
  <si>
    <t>-0,47**</t>
  </si>
  <si>
    <t>0,38**</t>
  </si>
  <si>
    <t>-0,49**</t>
  </si>
  <si>
    <t>-0,35*</t>
  </si>
  <si>
    <t>0,37*</t>
  </si>
  <si>
    <t>-0,00</t>
  </si>
  <si>
    <t>0,12*</t>
  </si>
  <si>
    <t>-0,10*</t>
  </si>
  <si>
    <t>0,11*</t>
  </si>
  <si>
    <t>-0,13*</t>
  </si>
  <si>
    <t>0,13*</t>
  </si>
  <si>
    <t>-0,11*</t>
  </si>
  <si>
    <t>Dry-mean</t>
  </si>
  <si>
    <t>Humid-mean</t>
  </si>
  <si>
    <t>0,17*</t>
  </si>
  <si>
    <t>-0,14*</t>
  </si>
  <si>
    <t>0,14*</t>
  </si>
  <si>
    <t>0,15*</t>
  </si>
  <si>
    <t>0,18*</t>
  </si>
  <si>
    <t>0,24*</t>
  </si>
  <si>
    <t>0,27**</t>
  </si>
  <si>
    <t>0,29**</t>
  </si>
  <si>
    <t>0,31**</t>
  </si>
  <si>
    <t>0,28**</t>
  </si>
  <si>
    <t>0,30**</t>
  </si>
  <si>
    <t>0,32**</t>
  </si>
  <si>
    <t>-0,42**</t>
  </si>
  <si>
    <t>-0,26**</t>
  </si>
  <si>
    <t>-0,33**</t>
  </si>
  <si>
    <t>0,26**</t>
  </si>
  <si>
    <t>0,24**</t>
  </si>
  <si>
    <t>-0,24**</t>
  </si>
  <si>
    <t>-0,21**</t>
  </si>
  <si>
    <t>0,19*</t>
  </si>
  <si>
    <t>-0,18*</t>
  </si>
  <si>
    <t>-0,22**</t>
  </si>
  <si>
    <t>-0,16*</t>
  </si>
  <si>
    <t>Macroclimatic CLUSTER</t>
  </si>
  <si>
    <t xml:space="preserve">Macroclimatic CLUSTER </t>
  </si>
  <si>
    <t>0,51**</t>
  </si>
  <si>
    <t>0,37**</t>
  </si>
  <si>
    <t>0,46**</t>
  </si>
  <si>
    <t>0,28*</t>
  </si>
  <si>
    <t>0,35**</t>
  </si>
  <si>
    <t>0,45**</t>
  </si>
  <si>
    <t>0,21**</t>
  </si>
  <si>
    <t>0,57**</t>
  </si>
  <si>
    <t>0,58**</t>
  </si>
  <si>
    <t>0,72**</t>
  </si>
  <si>
    <t>0,56**</t>
  </si>
  <si>
    <t>0,80**</t>
  </si>
  <si>
    <t>0,25**</t>
  </si>
  <si>
    <t>0,69**</t>
  </si>
  <si>
    <t>423/352</t>
  </si>
  <si>
    <t>265/230</t>
  </si>
  <si>
    <t>0,65**</t>
  </si>
  <si>
    <t>158/122</t>
  </si>
  <si>
    <t>logBIO14</t>
  </si>
  <si>
    <t>LogBIO14</t>
  </si>
  <si>
    <t>logBIO18</t>
  </si>
  <si>
    <t>logBIO19</t>
  </si>
  <si>
    <t>bio1</t>
  </si>
  <si>
    <t>bio2</t>
  </si>
  <si>
    <t>bio5</t>
  </si>
  <si>
    <t>bio6</t>
  </si>
  <si>
    <t>bio7</t>
  </si>
  <si>
    <t>bio8</t>
  </si>
  <si>
    <t>bio9</t>
  </si>
  <si>
    <t>bio10</t>
  </si>
  <si>
    <t>bio11</t>
  </si>
  <si>
    <t>bio14</t>
  </si>
  <si>
    <t>bio18</t>
  </si>
  <si>
    <t>bio19</t>
  </si>
  <si>
    <t>Cordoba</t>
  </si>
  <si>
    <t>Panormo</t>
  </si>
  <si>
    <t>Villany</t>
  </si>
  <si>
    <t>Locality</t>
  </si>
  <si>
    <t xml:space="preserve">Abbreviation </t>
  </si>
  <si>
    <t>Description</t>
  </si>
  <si>
    <t xml:space="preserve">BIO1 </t>
  </si>
  <si>
    <t xml:space="preserve">BIO2 </t>
  </si>
  <si>
    <t xml:space="preserve">BIO3 </t>
  </si>
  <si>
    <t xml:space="preserve">BIO4 </t>
  </si>
  <si>
    <t xml:space="preserve">BIO5 </t>
  </si>
  <si>
    <t xml:space="preserve">BIO6 </t>
  </si>
  <si>
    <t xml:space="preserve">BIO7 </t>
  </si>
  <si>
    <t xml:space="preserve">BIO8 </t>
  </si>
  <si>
    <t xml:space="preserve">BIO9 </t>
  </si>
  <si>
    <t xml:space="preserve">BIO10 </t>
  </si>
  <si>
    <t xml:space="preserve">BIO11 </t>
  </si>
  <si>
    <t xml:space="preserve">BIO12 </t>
  </si>
  <si>
    <t xml:space="preserve">BIO13 </t>
  </si>
  <si>
    <t xml:space="preserve">BIO14 </t>
  </si>
  <si>
    <t xml:space="preserve">BIO15 </t>
  </si>
  <si>
    <t xml:space="preserve">BIO16 </t>
  </si>
  <si>
    <t xml:space="preserve">BIO17 </t>
  </si>
  <si>
    <t xml:space="preserve">BIO18 </t>
  </si>
  <si>
    <t xml:space="preserve">BIO19 </t>
  </si>
  <si>
    <t>Bioclimatic (WorldClim) long term characteristics of the seed burial side</t>
  </si>
  <si>
    <t>Meteorological records of the seed burial trial</t>
  </si>
  <si>
    <t>Year</t>
  </si>
  <si>
    <t>Month</t>
  </si>
  <si>
    <t>Day</t>
  </si>
  <si>
    <t>Precipitation</t>
  </si>
  <si>
    <t>∑ degrees day</t>
  </si>
  <si>
    <t>Tmean (°C)</t>
  </si>
  <si>
    <t>Tmax (°C)</t>
  </si>
  <si>
    <t>Tmin (°C)</t>
  </si>
  <si>
    <t>June</t>
  </si>
  <si>
    <t>July</t>
  </si>
  <si>
    <t>Jul</t>
  </si>
  <si>
    <t>Aug</t>
  </si>
  <si>
    <t>Sep</t>
  </si>
  <si>
    <t xml:space="preserve">        </t>
  </si>
  <si>
    <t xml:space="preserve">   BIO1     </t>
  </si>
  <si>
    <t xml:space="preserve">   BIO2     </t>
  </si>
  <si>
    <t xml:space="preserve">   BIO3     </t>
  </si>
  <si>
    <t xml:space="preserve">   BIO4     </t>
  </si>
  <si>
    <t xml:space="preserve">   BIO 5    </t>
  </si>
  <si>
    <t xml:space="preserve">   BIO6     </t>
  </si>
  <si>
    <t xml:space="preserve">   BIO7     </t>
  </si>
  <si>
    <t xml:space="preserve">   BIO8     </t>
  </si>
  <si>
    <t xml:space="preserve">   BIO9     </t>
  </si>
  <si>
    <t xml:space="preserve">   BIO10    </t>
  </si>
  <si>
    <t xml:space="preserve">   BIO11    </t>
  </si>
  <si>
    <t xml:space="preserve">   BIO12    </t>
  </si>
  <si>
    <t xml:space="preserve">   BIO13    </t>
  </si>
  <si>
    <t xml:space="preserve"> LogBIO14   </t>
  </si>
  <si>
    <t xml:space="preserve">   BIO15    </t>
  </si>
  <si>
    <t xml:space="preserve">   BIO16   </t>
  </si>
  <si>
    <t xml:space="preserve">   BIO17    </t>
  </si>
  <si>
    <t xml:space="preserve"> logBIO18  </t>
  </si>
  <si>
    <t xml:space="preserve"> logBIO19  </t>
  </si>
  <si>
    <t xml:space="preserve">BIO1    </t>
  </si>
  <si>
    <t xml:space="preserve">BIO2    </t>
  </si>
  <si>
    <t xml:space="preserve">BIO3    </t>
  </si>
  <si>
    <t xml:space="preserve">BIO4    </t>
  </si>
  <si>
    <t xml:space="preserve">BIO 5   </t>
  </si>
  <si>
    <t xml:space="preserve">BIO6    </t>
  </si>
  <si>
    <t xml:space="preserve">BIO7    </t>
  </si>
  <si>
    <t xml:space="preserve">BIO8    </t>
  </si>
  <si>
    <t xml:space="preserve">BIO9    </t>
  </si>
  <si>
    <t xml:space="preserve">BIO10   </t>
  </si>
  <si>
    <t xml:space="preserve">BIO11   </t>
  </si>
  <si>
    <t xml:space="preserve">BIO12   </t>
  </si>
  <si>
    <t xml:space="preserve">BIO13   </t>
  </si>
  <si>
    <t xml:space="preserve">BIO15   </t>
  </si>
  <si>
    <t xml:space="preserve">BIO16   </t>
  </si>
  <si>
    <t xml:space="preserve">BIO17   </t>
  </si>
  <si>
    <t>Barrel Medic</t>
  </si>
  <si>
    <t xml:space="preserve">  BIO1    </t>
  </si>
  <si>
    <t xml:space="preserve">  BIO2    </t>
  </si>
  <si>
    <t xml:space="preserve">  BIO3    </t>
  </si>
  <si>
    <t xml:space="preserve">  BIO4    </t>
  </si>
  <si>
    <t xml:space="preserve">  BIO5    </t>
  </si>
  <si>
    <t xml:space="preserve">  BIO6    </t>
  </si>
  <si>
    <t xml:space="preserve">  BIO7    </t>
  </si>
  <si>
    <t xml:space="preserve">  BIO8    </t>
  </si>
  <si>
    <t xml:space="preserve">  BIO9    </t>
  </si>
  <si>
    <t xml:space="preserve">  BIO10   </t>
  </si>
  <si>
    <t xml:space="preserve">  BIO11   </t>
  </si>
  <si>
    <t xml:space="preserve">  BIO12  </t>
  </si>
  <si>
    <t xml:space="preserve">  BIO13   </t>
  </si>
  <si>
    <t xml:space="preserve">logBIO14  </t>
  </si>
  <si>
    <t xml:space="preserve">  BIO15   </t>
  </si>
  <si>
    <t xml:space="preserve">  BIO16   </t>
  </si>
  <si>
    <t xml:space="preserve">  BIO17   </t>
  </si>
  <si>
    <t xml:space="preserve">logBIO18  </t>
  </si>
  <si>
    <t xml:space="preserve">logBIO19 </t>
  </si>
  <si>
    <t xml:space="preserve">BIO5    </t>
  </si>
  <si>
    <t>Wild pea</t>
  </si>
  <si>
    <t xml:space="preserve">Pearson correlation matrix </t>
  </si>
  <si>
    <r>
      <rPr>
        <b/>
        <sz val="11"/>
        <color theme="1"/>
        <rFont val="Calibri"/>
        <family val="2"/>
      </rPr>
      <t>∑</t>
    </r>
    <r>
      <rPr>
        <b/>
        <sz val="11"/>
        <color theme="1"/>
        <rFont val="Palatino Linotype"/>
        <family val="1"/>
      </rPr>
      <t xml:space="preserve"> Precipitation</t>
    </r>
  </si>
  <si>
    <t>PY release soil</t>
  </si>
  <si>
    <t>PY release under laboratory (at 25/15°C 35days)</t>
  </si>
  <si>
    <t>PY release under laboratory (at 35/15°C 35days)</t>
  </si>
  <si>
    <t>PY release soil plu testing</t>
  </si>
  <si>
    <t>PY dormant seeds release (soil)</t>
  </si>
  <si>
    <t>PY dormant seeds release (soil + testing)</t>
  </si>
  <si>
    <r>
      <t>Correlation (r) between laboratory testing in barrel medic</t>
    </r>
    <r>
      <rPr>
        <b/>
        <i/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>and PY dormant release seeds after soil exhumation.</t>
    </r>
  </si>
  <si>
    <r>
      <t xml:space="preserve">Correlation (r) between environmental variables of origin for all accessions in </t>
    </r>
    <r>
      <rPr>
        <b/>
        <i/>
        <sz val="9"/>
        <color theme="1"/>
        <rFont val="Palatino Linotype"/>
        <family val="1"/>
      </rPr>
      <t xml:space="preserve">Medicago truncatula </t>
    </r>
    <r>
      <rPr>
        <b/>
        <sz val="9"/>
        <color theme="1"/>
        <rFont val="Palatino Linotype"/>
        <family val="1"/>
      </rPr>
      <t>and PY dormant seeds release after soil exhumation</t>
    </r>
  </si>
  <si>
    <r>
      <t xml:space="preserve">Correlation (r) between environmental variables of origin for all accessions in </t>
    </r>
    <r>
      <rPr>
        <b/>
        <i/>
        <sz val="9"/>
        <color theme="1"/>
        <rFont val="Palatino Linotype"/>
        <family val="1"/>
      </rPr>
      <t xml:space="preserve">Medicago truncatula </t>
    </r>
    <r>
      <rPr>
        <b/>
        <sz val="9"/>
        <color theme="1"/>
        <rFont val="Palatino Linotype"/>
        <family val="1"/>
      </rPr>
      <t>and PY dormant seeds release after soil exhumation plus seed testing under controlled condition.</t>
    </r>
  </si>
  <si>
    <r>
      <t>Correlation (r) between environmental variables of origin for all accessions in wild pea</t>
    </r>
    <r>
      <rPr>
        <b/>
        <i/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>and PY dormant seedsrelease after soil exhumation.</t>
    </r>
  </si>
  <si>
    <r>
      <t>Correlation (r) between environmental variables of origin for all accessions in wild pea</t>
    </r>
    <r>
      <rPr>
        <b/>
        <i/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>and PY dormant seeds release after soil exhumation plus seed testing under controlled condition.</t>
    </r>
  </si>
  <si>
    <r>
      <t>Correlation (r) between laboratory testing in wild pea</t>
    </r>
    <r>
      <rPr>
        <b/>
        <i/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>and PY dormant seeds release after soil exhumation.</t>
    </r>
  </si>
  <si>
    <r>
      <t xml:space="preserve">Figure S1 </t>
    </r>
    <r>
      <rPr>
        <sz val="11"/>
        <color theme="1"/>
        <rFont val="Palatino Linotype"/>
        <family val="1"/>
      </rPr>
      <t>Accumulated precipitation (mm) and degrees day (°Cd) in soil seeds burial localities and years.</t>
    </r>
  </si>
  <si>
    <t>Soil condition [1 Arid; 2 Humid]</t>
  </si>
  <si>
    <t>† Missing data</t>
  </si>
  <si>
    <t>†</t>
  </si>
  <si>
    <t>Arid-mean</t>
  </si>
  <si>
    <t>Arid = SPN and GRC locations</t>
  </si>
  <si>
    <t>Humid = Hun location</t>
  </si>
  <si>
    <t>PY dormancy release at 25/15°C during 35 days*</t>
  </si>
  <si>
    <t>PY dormancy release at 35/15°C during 35 days*</t>
  </si>
  <si>
    <t>* see Renzi et al. (2020)</t>
  </si>
  <si>
    <t>* see Hradilová et al. (2019)</t>
  </si>
  <si>
    <r>
      <rPr>
        <b/>
        <sz val="11"/>
        <color theme="1"/>
        <rFont val="Palatino Linotype"/>
        <family val="1"/>
      </rPr>
      <t>Figure S2</t>
    </r>
    <r>
      <rPr>
        <sz val="11"/>
        <color theme="1"/>
        <rFont val="Palatino Linotype"/>
        <family val="1"/>
      </rPr>
      <t xml:space="preserve">. Relationship between the proportion (mean±sd) of physically (PY) dormant seeds seed release (imbibed plus germinated) after soil exhumation  and after laboratory testing condition (25/15°C 21 days) (soil + testing) in M. truncatula (a) and Pisum sativum subsp. elatius accessions (b)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</si>
</sst>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"/>
    <numFmt numFmtId="166" formatCode="0.0"/>
    <numFmt numFmtId="167" formatCode="0.00000000"/>
    <numFmt numFmtId="168" formatCode="0.00000000000"/>
  </numFmts>
  <fonts count="28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9"/>
      <color indexed="81"/>
      <name val="Tahoma"/>
      <family val="2"/>
    </font>
    <font>
      <sz val="1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sz val="9"/>
      <name val="Palatino Linotype"/>
      <family val="1"/>
    </font>
    <font>
      <b/>
      <sz val="9"/>
      <color theme="1"/>
      <name val="Palatino Linotype"/>
      <family val="1"/>
    </font>
    <font>
      <b/>
      <i/>
      <sz val="9"/>
      <color theme="1"/>
      <name val="Palatino Linotype"/>
      <family val="1"/>
    </font>
    <font>
      <sz val="8"/>
      <color theme="1"/>
      <name val="Palatino Linotype"/>
      <family val="1"/>
    </font>
    <font>
      <b/>
      <sz val="10"/>
      <color theme="1"/>
      <name val="Palatino Linotype"/>
      <family val="1"/>
    </font>
    <font>
      <sz val="8"/>
      <name val="Palatino Linotype"/>
      <family val="1"/>
    </font>
    <font>
      <b/>
      <sz val="8"/>
      <color theme="1"/>
      <name val="Palatino Linotype"/>
      <family val="1"/>
    </font>
    <font>
      <sz val="8"/>
      <color rgb="FFFF0000"/>
      <name val="Palatino Linotype"/>
      <family val="1"/>
    </font>
    <font>
      <b/>
      <i/>
      <sz val="8"/>
      <color theme="1"/>
      <name val="Palatino Linotype"/>
      <family val="1"/>
    </font>
    <font>
      <sz val="8"/>
      <color theme="4" tint="-0.249977111117893"/>
      <name val="Palatino Linotype"/>
      <family val="1"/>
    </font>
    <font>
      <i/>
      <sz val="8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11"/>
      <color rgb="FF000000"/>
      <name val="Palatino Linotype"/>
      <family val="1"/>
    </font>
    <font>
      <b/>
      <sz val="11"/>
      <color theme="1"/>
      <name val="Calibri"/>
      <family val="2"/>
    </font>
    <font>
      <sz val="10"/>
      <name val="Palatino Linotype"/>
      <family val="1"/>
    </font>
    <font>
      <b/>
      <sz val="10"/>
      <name val="Palatino Linotype"/>
      <family val="1"/>
    </font>
    <font>
      <sz val="10"/>
      <color theme="1"/>
      <name val="Palatino Linotype"/>
      <family val="1"/>
    </font>
    <font>
      <i/>
      <sz val="10"/>
      <name val="Palatino Linotype"/>
      <family val="1"/>
    </font>
    <font>
      <i/>
      <u/>
      <sz val="10"/>
      <name val="Palatino Linotype"/>
      <family val="1"/>
    </font>
    <font>
      <sz val="10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8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D9D9"/>
        <bgColor rgb="FFC6EFCE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8">
    <xf numFmtId="0" fontId="0" fillId="0" borderId="0" xfId="0"/>
    <xf numFmtId="0" fontId="4" fillId="0" borderId="0" xfId="0" applyFont="1"/>
    <xf numFmtId="0" fontId="0" fillId="0" borderId="0" xfId="0" applyFill="1"/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/>
    <xf numFmtId="0" fontId="7" fillId="0" borderId="0" xfId="0" applyFont="1"/>
    <xf numFmtId="0" fontId="9" fillId="0" borderId="0" xfId="0" applyFont="1" applyFill="1"/>
    <xf numFmtId="0" fontId="9" fillId="0" borderId="0" xfId="0" applyFont="1" applyBorder="1"/>
    <xf numFmtId="0" fontId="1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2" fontId="9" fillId="0" borderId="0" xfId="0" applyNumberFormat="1" applyFont="1" applyBorder="1"/>
    <xf numFmtId="0" fontId="13" fillId="0" borderId="0" xfId="0" applyFont="1" applyBorder="1"/>
    <xf numFmtId="0" fontId="14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11" fontId="9" fillId="0" borderId="0" xfId="0" applyNumberFormat="1" applyFont="1" applyBorder="1"/>
    <xf numFmtId="2" fontId="12" fillId="0" borderId="0" xfId="0" applyNumberFormat="1" applyFont="1" applyBorder="1" applyAlignment="1">
      <alignment horizontal="center"/>
    </xf>
    <xf numFmtId="0" fontId="13" fillId="0" borderId="1" xfId="0" applyFont="1" applyBorder="1"/>
    <xf numFmtId="0" fontId="14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15" fillId="0" borderId="0" xfId="0" applyFont="1" applyBorder="1"/>
    <xf numFmtId="0" fontId="15" fillId="0" borderId="1" xfId="0" applyFont="1" applyBorder="1"/>
    <xf numFmtId="164" fontId="9" fillId="0" borderId="0" xfId="0" applyNumberFormat="1" applyFont="1" applyBorder="1"/>
    <xf numFmtId="0" fontId="12" fillId="0" borderId="0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2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/>
    <xf numFmtId="0" fontId="9" fillId="0" borderId="3" xfId="0" applyFont="1" applyFill="1" applyBorder="1"/>
    <xf numFmtId="0" fontId="9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49" fontId="12" fillId="0" borderId="5" xfId="0" applyNumberFormat="1" applyFont="1" applyBorder="1" applyAlignment="1">
      <alignment horizontal="center"/>
    </xf>
    <xf numFmtId="2" fontId="12" fillId="0" borderId="5" xfId="0" applyNumberFormat="1" applyFont="1" applyBorder="1" applyAlignment="1">
      <alignment horizontal="center"/>
    </xf>
    <xf numFmtId="0" fontId="11" fillId="0" borderId="0" xfId="0" applyFont="1" applyBorder="1"/>
    <xf numFmtId="0" fontId="9" fillId="0" borderId="0" xfId="0" applyFont="1" applyBorder="1" applyAlignment="1">
      <alignment horizontal="center"/>
    </xf>
    <xf numFmtId="0" fontId="17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5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Border="1"/>
    <xf numFmtId="166" fontId="5" fillId="0" borderId="2" xfId="0" applyNumberFormat="1" applyFont="1" applyBorder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0" fontId="5" fillId="0" borderId="1" xfId="0" applyFont="1" applyBorder="1"/>
    <xf numFmtId="166" fontId="5" fillId="0" borderId="1" xfId="0" applyNumberFormat="1" applyFont="1" applyBorder="1" applyAlignment="1">
      <alignment horizontal="center"/>
    </xf>
    <xf numFmtId="0" fontId="5" fillId="0" borderId="3" xfId="0" applyFont="1" applyBorder="1"/>
    <xf numFmtId="0" fontId="5" fillId="0" borderId="6" xfId="0" applyFont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1" fontId="5" fillId="2" borderId="3" xfId="0" applyNumberFormat="1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0" xfId="0" applyNumberFormat="1" applyFont="1" applyFill="1" applyAlignment="1">
      <alignment horizontal="center"/>
    </xf>
    <xf numFmtId="166" fontId="0" fillId="0" borderId="0" xfId="0" applyNumberFormat="1" applyFill="1" applyAlignment="1">
      <alignment horizontal="center"/>
    </xf>
    <xf numFmtId="166" fontId="0" fillId="0" borderId="0" xfId="0" applyNumberFormat="1" applyFont="1" applyFill="1" applyAlignment="1">
      <alignment horizontal="center"/>
    </xf>
    <xf numFmtId="0" fontId="5" fillId="0" borderId="0" xfId="0" applyFont="1" applyFill="1"/>
    <xf numFmtId="165" fontId="0" fillId="0" borderId="0" xfId="0" applyNumberFormat="1" applyAlignment="1">
      <alignment horizontal="center"/>
    </xf>
    <xf numFmtId="166" fontId="0" fillId="0" borderId="0" xfId="0" applyNumberFormat="1"/>
    <xf numFmtId="166" fontId="0" fillId="0" borderId="0" xfId="0" applyNumberFormat="1" applyFont="1" applyAlignment="1">
      <alignment horizontal="center"/>
    </xf>
    <xf numFmtId="0" fontId="17" fillId="0" borderId="0" xfId="0" applyFont="1" applyFill="1"/>
    <xf numFmtId="2" fontId="5" fillId="0" borderId="2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20" fillId="3" borderId="0" xfId="1" applyFont="1" applyFill="1" applyBorder="1" applyAlignment="1" applyProtection="1">
      <alignment horizontal="center" vertical="center" wrapText="1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center"/>
    </xf>
    <xf numFmtId="2" fontId="20" fillId="0" borderId="0" xfId="0" applyNumberFormat="1" applyFont="1" applyFill="1" applyBorder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" fontId="20" fillId="0" borderId="0" xfId="0" applyNumberFormat="1" applyFont="1" applyFill="1" applyBorder="1" applyAlignment="1">
      <alignment horizontal="center" vertical="center" wrapText="1"/>
    </xf>
    <xf numFmtId="168" fontId="20" fillId="0" borderId="0" xfId="0" applyNumberFormat="1" applyFont="1" applyFill="1" applyBorder="1" applyAlignment="1">
      <alignment horizontal="center" vertical="center" wrapText="1"/>
    </xf>
    <xf numFmtId="2" fontId="20" fillId="0" borderId="0" xfId="0" applyNumberFormat="1" applyFont="1" applyFill="1" applyBorder="1" applyAlignment="1">
      <alignment horizontal="center"/>
    </xf>
    <xf numFmtId="2" fontId="22" fillId="0" borderId="0" xfId="0" applyNumberFormat="1" applyFont="1" applyAlignment="1">
      <alignment horizontal="center"/>
    </xf>
    <xf numFmtId="1" fontId="20" fillId="0" borderId="0" xfId="0" applyNumberFormat="1" applyFont="1" applyFill="1" applyBorder="1" applyAlignment="1">
      <alignment horizontal="center" wrapText="1"/>
    </xf>
    <xf numFmtId="168" fontId="20" fillId="0" borderId="0" xfId="0" applyNumberFormat="1" applyFont="1" applyFill="1" applyBorder="1" applyAlignment="1">
      <alignment horizontal="center" wrapText="1"/>
    </xf>
    <xf numFmtId="2" fontId="22" fillId="0" borderId="0" xfId="0" applyNumberFormat="1" applyFont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0" fontId="25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1" fontId="22" fillId="0" borderId="0" xfId="0" applyNumberFormat="1" applyFont="1" applyAlignment="1">
      <alignment horizontal="center"/>
    </xf>
    <xf numFmtId="1" fontId="22" fillId="0" borderId="0" xfId="0" applyNumberFormat="1" applyFont="1" applyFill="1" applyAlignment="1">
      <alignment horizontal="center"/>
    </xf>
    <xf numFmtId="167" fontId="22" fillId="0" borderId="0" xfId="0" applyNumberFormat="1" applyFont="1" applyFill="1" applyAlignment="1">
      <alignment horizontal="center"/>
    </xf>
    <xf numFmtId="0" fontId="22" fillId="0" borderId="0" xfId="0" applyFont="1" applyFill="1"/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8" xfId="1" applyFont="1" applyFill="1" applyBorder="1" applyAlignment="1" applyProtection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2" fillId="6" borderId="8" xfId="0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3" fillId="5" borderId="8" xfId="0" applyFont="1" applyFill="1" applyBorder="1" applyAlignment="1">
      <alignment horizontal="center" vertical="center" wrapText="1"/>
    </xf>
    <xf numFmtId="0" fontId="24" fillId="5" borderId="8" xfId="0" applyFont="1" applyFill="1" applyBorder="1" applyAlignment="1">
      <alignment horizontal="center" vertical="center" wrapText="1"/>
    </xf>
    <xf numFmtId="0" fontId="21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0" fontId="20" fillId="0" borderId="8" xfId="1" applyFont="1" applyFill="1" applyBorder="1" applyAlignment="1" applyProtection="1">
      <alignment horizontal="center" vertical="center"/>
    </xf>
    <xf numFmtId="0" fontId="20" fillId="2" borderId="8" xfId="1" applyFont="1" applyFill="1" applyBorder="1" applyAlignment="1" applyProtection="1">
      <alignment horizontal="center" vertical="center"/>
    </xf>
    <xf numFmtId="0" fontId="21" fillId="2" borderId="8" xfId="1" applyFont="1" applyFill="1" applyBorder="1" applyAlignment="1" applyProtection="1">
      <alignment horizontal="center" vertical="center"/>
    </xf>
    <xf numFmtId="0" fontId="20" fillId="2" borderId="9" xfId="1" applyFont="1" applyFill="1" applyBorder="1" applyAlignment="1" applyProtection="1">
      <alignment horizontal="center" vertical="center"/>
    </xf>
    <xf numFmtId="49" fontId="12" fillId="0" borderId="10" xfId="0" applyNumberFormat="1" applyFont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1" fontId="22" fillId="0" borderId="1" xfId="0" applyNumberFormat="1" applyFont="1" applyBorder="1" applyAlignment="1">
      <alignment horizontal="center"/>
    </xf>
    <xf numFmtId="2" fontId="22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1" fontId="22" fillId="0" borderId="1" xfId="0" applyNumberFormat="1" applyFont="1" applyFill="1" applyBorder="1" applyAlignment="1">
      <alignment horizontal="center"/>
    </xf>
    <xf numFmtId="167" fontId="22" fillId="0" borderId="1" xfId="0" applyNumberFormat="1" applyFont="1" applyFill="1" applyBorder="1" applyAlignment="1">
      <alignment horizontal="center"/>
    </xf>
    <xf numFmtId="0" fontId="22" fillId="0" borderId="1" xfId="0" applyFont="1" applyBorder="1"/>
    <xf numFmtId="0" fontId="27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</cellXfs>
  <cellStyles count="3">
    <cellStyle name="Normální" xfId="0" builtinId="0"/>
    <cellStyle name="Normální 2" xfId="2"/>
    <cellStyle name="Vysvětlující text" xfId="1" builtinId="53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1</xdr:row>
      <xdr:rowOff>114300</xdr:rowOff>
    </xdr:from>
    <xdr:to>
      <xdr:col>10</xdr:col>
      <xdr:colOff>18288</xdr:colOff>
      <xdr:row>19</xdr:row>
      <xdr:rowOff>147828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333375"/>
          <a:ext cx="6723888" cy="34625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3</xdr:row>
      <xdr:rowOff>142875</xdr:rowOff>
    </xdr:from>
    <xdr:to>
      <xdr:col>9</xdr:col>
      <xdr:colOff>752475</xdr:colOff>
      <xdr:row>23</xdr:row>
      <xdr:rowOff>140605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14375"/>
          <a:ext cx="7543800" cy="380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792"/>
  <sheetViews>
    <sheetView tabSelected="1" workbookViewId="0">
      <selection activeCell="D5" sqref="D5"/>
    </sheetView>
  </sheetViews>
  <sheetFormatPr defaultColWidth="11.42578125" defaultRowHeight="16.5" x14ac:dyDescent="0.3"/>
  <cols>
    <col min="1" max="23" width="16.85546875" style="7" customWidth="1"/>
    <col min="24" max="16384" width="11.42578125" style="7"/>
  </cols>
  <sheetData>
    <row r="1" spans="1:23" ht="17.25" x14ac:dyDescent="0.35">
      <c r="A1" s="43" t="s">
        <v>441</v>
      </c>
    </row>
    <row r="2" spans="1:23" ht="17.25" x14ac:dyDescent="0.35">
      <c r="A2" s="53" t="s">
        <v>1</v>
      </c>
      <c r="B2" s="53" t="s">
        <v>419</v>
      </c>
      <c r="C2" s="54" t="s">
        <v>5</v>
      </c>
      <c r="D2" s="54" t="s">
        <v>6</v>
      </c>
      <c r="E2" s="51" t="s">
        <v>208</v>
      </c>
      <c r="F2" s="51" t="s">
        <v>209</v>
      </c>
      <c r="G2" s="51" t="s">
        <v>210</v>
      </c>
      <c r="H2" s="51" t="s">
        <v>211</v>
      </c>
      <c r="I2" s="51" t="s">
        <v>212</v>
      </c>
      <c r="J2" s="51" t="s">
        <v>213</v>
      </c>
      <c r="K2" s="51" t="s">
        <v>214</v>
      </c>
      <c r="L2" s="51" t="s">
        <v>215</v>
      </c>
      <c r="M2" s="51" t="s">
        <v>216</v>
      </c>
      <c r="N2" s="51" t="s">
        <v>217</v>
      </c>
      <c r="O2" s="51" t="s">
        <v>218</v>
      </c>
      <c r="P2" s="51" t="s">
        <v>219</v>
      </c>
      <c r="Q2" s="51" t="s">
        <v>220</v>
      </c>
      <c r="R2" s="51" t="s">
        <v>400</v>
      </c>
      <c r="S2" s="51" t="s">
        <v>221</v>
      </c>
      <c r="T2" s="51" t="s">
        <v>222</v>
      </c>
      <c r="U2" s="51" t="s">
        <v>223</v>
      </c>
      <c r="V2" s="51" t="s">
        <v>402</v>
      </c>
      <c r="W2" s="51" t="s">
        <v>403</v>
      </c>
    </row>
    <row r="3" spans="1:23" x14ac:dyDescent="0.3">
      <c r="A3" s="52" t="s">
        <v>70</v>
      </c>
      <c r="B3" s="52" t="s">
        <v>416</v>
      </c>
      <c r="C3" s="56">
        <v>37.8845825195313</v>
      </c>
      <c r="D3" s="56">
        <v>-4.7760138511657697</v>
      </c>
      <c r="E3" s="74">
        <v>15.8</v>
      </c>
      <c r="F3" s="74">
        <v>12.3</v>
      </c>
      <c r="G3" s="74">
        <v>37.6</v>
      </c>
      <c r="H3" s="74">
        <v>715.2</v>
      </c>
      <c r="I3" s="74">
        <v>35.200000000000003</v>
      </c>
      <c r="J3" s="74">
        <v>2.4</v>
      </c>
      <c r="K3" s="74">
        <v>32.799999999999997</v>
      </c>
      <c r="L3" s="74">
        <v>8.8000000000000007</v>
      </c>
      <c r="M3" s="74">
        <v>25</v>
      </c>
      <c r="N3" s="74">
        <v>25</v>
      </c>
      <c r="O3" s="74">
        <v>7.5</v>
      </c>
      <c r="P3" s="74">
        <v>644</v>
      </c>
      <c r="Q3" s="74">
        <v>94</v>
      </c>
      <c r="R3" s="74">
        <v>0.6020599913279624</v>
      </c>
      <c r="S3" s="74">
        <v>60.4</v>
      </c>
      <c r="T3" s="74">
        <v>246</v>
      </c>
      <c r="U3" s="74">
        <v>26</v>
      </c>
      <c r="V3" s="74">
        <v>1.414973347970818</v>
      </c>
      <c r="W3" s="74">
        <v>2.3765769570565118</v>
      </c>
    </row>
    <row r="4" spans="1:23" x14ac:dyDescent="0.3">
      <c r="A4" s="47" t="s">
        <v>71</v>
      </c>
      <c r="B4" s="47" t="s">
        <v>417</v>
      </c>
      <c r="C4" s="57">
        <v>35.417472839355497</v>
      </c>
      <c r="D4" s="57">
        <v>24.682947158813501</v>
      </c>
      <c r="E4" s="75">
        <v>15.9</v>
      </c>
      <c r="F4" s="75">
        <v>6.8</v>
      </c>
      <c r="G4" s="75">
        <v>32.299999999999997</v>
      </c>
      <c r="H4" s="75">
        <v>552.4</v>
      </c>
      <c r="I4" s="75">
        <v>27.2</v>
      </c>
      <c r="J4" s="75">
        <v>6.2</v>
      </c>
      <c r="K4" s="75">
        <v>21</v>
      </c>
      <c r="L4" s="75">
        <v>9.6</v>
      </c>
      <c r="M4" s="75">
        <v>22.9</v>
      </c>
      <c r="N4" s="75">
        <v>22.9</v>
      </c>
      <c r="O4" s="75">
        <v>9.5</v>
      </c>
      <c r="P4" s="75">
        <v>966</v>
      </c>
      <c r="Q4" s="75">
        <v>199</v>
      </c>
      <c r="R4" s="75">
        <v>0.3010299956639812</v>
      </c>
      <c r="S4" s="75">
        <v>87.5</v>
      </c>
      <c r="T4" s="75">
        <v>515</v>
      </c>
      <c r="U4" s="75">
        <v>17</v>
      </c>
      <c r="V4" s="75">
        <v>1.2304489213782739</v>
      </c>
      <c r="W4" s="75">
        <v>2.6711728427150834</v>
      </c>
    </row>
    <row r="5" spans="1:23" x14ac:dyDescent="0.3">
      <c r="A5" s="49" t="s">
        <v>37</v>
      </c>
      <c r="B5" s="49" t="s">
        <v>418</v>
      </c>
      <c r="C5" s="59">
        <v>45.865276336669901</v>
      </c>
      <c r="D5" s="59">
        <v>18.445554733276399</v>
      </c>
      <c r="E5" s="76">
        <v>11.1</v>
      </c>
      <c r="F5" s="76">
        <v>9.5</v>
      </c>
      <c r="G5" s="76">
        <v>30.9</v>
      </c>
      <c r="H5" s="76">
        <v>800.1</v>
      </c>
      <c r="I5" s="76">
        <v>27.1</v>
      </c>
      <c r="J5" s="76">
        <v>-3.7</v>
      </c>
      <c r="K5" s="76">
        <v>30.8</v>
      </c>
      <c r="L5" s="76">
        <v>18.899999999999999</v>
      </c>
      <c r="M5" s="76">
        <v>2.4</v>
      </c>
      <c r="N5" s="76">
        <v>20.399999999999999</v>
      </c>
      <c r="O5" s="76">
        <v>0.7</v>
      </c>
      <c r="P5" s="76">
        <v>650</v>
      </c>
      <c r="Q5" s="76">
        <v>85</v>
      </c>
      <c r="R5" s="76">
        <v>1.5797835966168101</v>
      </c>
      <c r="S5" s="76">
        <v>24.9</v>
      </c>
      <c r="T5" s="76">
        <v>212</v>
      </c>
      <c r="U5" s="76">
        <v>117</v>
      </c>
      <c r="V5" s="76">
        <v>2.3138672203691533</v>
      </c>
      <c r="W5" s="76">
        <v>2.1172712956557644</v>
      </c>
    </row>
    <row r="7" spans="1:23" ht="17.25" x14ac:dyDescent="0.35">
      <c r="A7" s="43" t="s">
        <v>442</v>
      </c>
    </row>
    <row r="8" spans="1:23" ht="17.25" x14ac:dyDescent="0.35">
      <c r="A8" s="51" t="s">
        <v>1</v>
      </c>
      <c r="B8" s="51" t="s">
        <v>419</v>
      </c>
      <c r="C8" s="51" t="s">
        <v>443</v>
      </c>
      <c r="D8" s="51" t="s">
        <v>444</v>
      </c>
      <c r="E8" s="51" t="s">
        <v>445</v>
      </c>
      <c r="F8" s="51" t="s">
        <v>446</v>
      </c>
      <c r="G8" s="51" t="s">
        <v>449</v>
      </c>
      <c r="H8" s="51" t="s">
        <v>448</v>
      </c>
      <c r="I8" s="51" t="s">
        <v>450</v>
      </c>
      <c r="J8" s="51" t="s">
        <v>447</v>
      </c>
      <c r="K8" s="51" t="s">
        <v>515</v>
      </c>
    </row>
    <row r="9" spans="1:23" x14ac:dyDescent="0.3">
      <c r="A9" s="45" t="s">
        <v>70</v>
      </c>
      <c r="B9" s="45" t="s">
        <v>416</v>
      </c>
      <c r="C9" s="45">
        <v>2017</v>
      </c>
      <c r="D9" s="45" t="s">
        <v>451</v>
      </c>
      <c r="E9" s="44">
        <v>15</v>
      </c>
      <c r="F9" s="44">
        <v>0</v>
      </c>
      <c r="G9" s="44">
        <v>41.1</v>
      </c>
      <c r="H9" s="44">
        <v>31.4</v>
      </c>
      <c r="I9" s="44">
        <v>22.1</v>
      </c>
      <c r="J9" s="44">
        <f>H9</f>
        <v>31.4</v>
      </c>
      <c r="K9" s="44">
        <f>F9</f>
        <v>0</v>
      </c>
      <c r="L9" s="45"/>
    </row>
    <row r="10" spans="1:23" x14ac:dyDescent="0.3">
      <c r="A10" s="45" t="s">
        <v>70</v>
      </c>
      <c r="B10" s="45" t="s">
        <v>416</v>
      </c>
      <c r="C10" s="45">
        <v>2017</v>
      </c>
      <c r="D10" s="45" t="s">
        <v>451</v>
      </c>
      <c r="E10" s="44">
        <v>16</v>
      </c>
      <c r="F10" s="44">
        <v>0</v>
      </c>
      <c r="G10" s="44">
        <v>43.2</v>
      </c>
      <c r="H10" s="44">
        <v>34.9</v>
      </c>
      <c r="I10" s="44">
        <v>28</v>
      </c>
      <c r="J10" s="44">
        <f>H10+J9</f>
        <v>66.3</v>
      </c>
      <c r="K10" s="44">
        <f>F10+K9</f>
        <v>0</v>
      </c>
      <c r="L10" s="45"/>
    </row>
    <row r="11" spans="1:23" x14ac:dyDescent="0.3">
      <c r="A11" s="45" t="s">
        <v>70</v>
      </c>
      <c r="B11" s="45" t="s">
        <v>416</v>
      </c>
      <c r="C11" s="45">
        <v>2017</v>
      </c>
      <c r="D11" s="45" t="s">
        <v>451</v>
      </c>
      <c r="E11" s="44">
        <v>17</v>
      </c>
      <c r="F11" s="44">
        <v>0</v>
      </c>
      <c r="G11" s="44">
        <v>42.8</v>
      </c>
      <c r="H11" s="44">
        <v>34.200000000000003</v>
      </c>
      <c r="I11" s="44">
        <v>26.2</v>
      </c>
      <c r="J11" s="44">
        <f t="shared" ref="J11:J74" si="0">H11+J10</f>
        <v>100.5</v>
      </c>
      <c r="K11" s="44">
        <f t="shared" ref="K11:K74" si="1">F11+K10</f>
        <v>0</v>
      </c>
      <c r="L11" s="45"/>
    </row>
    <row r="12" spans="1:23" x14ac:dyDescent="0.3">
      <c r="A12" s="45" t="s">
        <v>70</v>
      </c>
      <c r="B12" s="45" t="s">
        <v>416</v>
      </c>
      <c r="C12" s="45">
        <v>2017</v>
      </c>
      <c r="D12" s="45" t="s">
        <v>451</v>
      </c>
      <c r="E12" s="44">
        <v>18</v>
      </c>
      <c r="F12" s="44">
        <v>0</v>
      </c>
      <c r="G12" s="44">
        <v>42.5</v>
      </c>
      <c r="H12" s="44">
        <v>34.6</v>
      </c>
      <c r="I12" s="44">
        <v>26.9</v>
      </c>
      <c r="J12" s="44">
        <f t="shared" si="0"/>
        <v>135.1</v>
      </c>
      <c r="K12" s="44">
        <f t="shared" si="1"/>
        <v>0</v>
      </c>
      <c r="L12" s="45"/>
    </row>
    <row r="13" spans="1:23" x14ac:dyDescent="0.3">
      <c r="A13" s="45" t="s">
        <v>70</v>
      </c>
      <c r="B13" s="45" t="s">
        <v>416</v>
      </c>
      <c r="C13" s="45">
        <v>2017</v>
      </c>
      <c r="D13" s="45" t="s">
        <v>451</v>
      </c>
      <c r="E13" s="44">
        <v>19</v>
      </c>
      <c r="F13" s="44">
        <v>0</v>
      </c>
      <c r="G13" s="44">
        <v>41</v>
      </c>
      <c r="H13" s="44">
        <v>37.299999999999997</v>
      </c>
      <c r="I13" s="44">
        <v>31.6</v>
      </c>
      <c r="J13" s="44">
        <f t="shared" si="0"/>
        <v>172.39999999999998</v>
      </c>
      <c r="K13" s="44">
        <f t="shared" si="1"/>
        <v>0</v>
      </c>
      <c r="L13" s="45"/>
    </row>
    <row r="14" spans="1:23" x14ac:dyDescent="0.3">
      <c r="A14" s="45" t="s">
        <v>70</v>
      </c>
      <c r="B14" s="45" t="s">
        <v>416</v>
      </c>
      <c r="C14" s="45">
        <v>2017</v>
      </c>
      <c r="D14" s="45" t="s">
        <v>451</v>
      </c>
      <c r="E14" s="44">
        <v>20</v>
      </c>
      <c r="F14" s="44">
        <v>0</v>
      </c>
      <c r="G14" s="44">
        <v>40.5</v>
      </c>
      <c r="H14" s="44">
        <v>33.4</v>
      </c>
      <c r="I14" s="44">
        <v>26.4</v>
      </c>
      <c r="J14" s="44">
        <f t="shared" si="0"/>
        <v>205.79999999999998</v>
      </c>
      <c r="K14" s="44">
        <f t="shared" si="1"/>
        <v>0</v>
      </c>
      <c r="L14" s="45"/>
    </row>
    <row r="15" spans="1:23" x14ac:dyDescent="0.3">
      <c r="A15" s="45" t="s">
        <v>70</v>
      </c>
      <c r="B15" s="45" t="s">
        <v>416</v>
      </c>
      <c r="C15" s="45">
        <v>2017</v>
      </c>
      <c r="D15" s="45" t="s">
        <v>451</v>
      </c>
      <c r="E15" s="44">
        <v>21</v>
      </c>
      <c r="F15" s="44">
        <v>0</v>
      </c>
      <c r="G15" s="44">
        <v>36.4</v>
      </c>
      <c r="H15" s="44">
        <v>31.2</v>
      </c>
      <c r="I15" s="44">
        <v>25.7</v>
      </c>
      <c r="J15" s="44">
        <f t="shared" si="0"/>
        <v>236.99999999999997</v>
      </c>
      <c r="K15" s="44">
        <f t="shared" si="1"/>
        <v>0</v>
      </c>
      <c r="L15" s="45"/>
    </row>
    <row r="16" spans="1:23" x14ac:dyDescent="0.3">
      <c r="A16" s="45" t="s">
        <v>70</v>
      </c>
      <c r="B16" s="45" t="s">
        <v>416</v>
      </c>
      <c r="C16" s="45">
        <v>2017</v>
      </c>
      <c r="D16" s="45" t="s">
        <v>451</v>
      </c>
      <c r="E16" s="44">
        <v>22</v>
      </c>
      <c r="F16" s="44">
        <v>0</v>
      </c>
      <c r="G16" s="44">
        <v>37.700000000000003</v>
      </c>
      <c r="H16" s="44">
        <v>31.2</v>
      </c>
      <c r="I16" s="44">
        <v>22.8</v>
      </c>
      <c r="J16" s="44">
        <f t="shared" si="0"/>
        <v>268.2</v>
      </c>
      <c r="K16" s="44">
        <f t="shared" si="1"/>
        <v>0</v>
      </c>
      <c r="L16" s="45"/>
    </row>
    <row r="17" spans="1:12" x14ac:dyDescent="0.3">
      <c r="A17" s="45" t="s">
        <v>70</v>
      </c>
      <c r="B17" s="45" t="s">
        <v>416</v>
      </c>
      <c r="C17" s="45">
        <v>2017</v>
      </c>
      <c r="D17" s="45" t="s">
        <v>451</v>
      </c>
      <c r="E17" s="44">
        <v>23</v>
      </c>
      <c r="F17" s="44">
        <v>0</v>
      </c>
      <c r="G17" s="44">
        <v>38.700000000000003</v>
      </c>
      <c r="H17" s="44">
        <v>29.4</v>
      </c>
      <c r="I17" s="44">
        <v>21.8</v>
      </c>
      <c r="J17" s="44">
        <f t="shared" si="0"/>
        <v>297.59999999999997</v>
      </c>
      <c r="K17" s="44">
        <f t="shared" si="1"/>
        <v>0</v>
      </c>
      <c r="L17" s="45"/>
    </row>
    <row r="18" spans="1:12" x14ac:dyDescent="0.3">
      <c r="A18" s="45" t="s">
        <v>70</v>
      </c>
      <c r="B18" s="45" t="s">
        <v>416</v>
      </c>
      <c r="C18" s="45">
        <v>2017</v>
      </c>
      <c r="D18" s="45" t="s">
        <v>451</v>
      </c>
      <c r="E18" s="44">
        <v>24</v>
      </c>
      <c r="F18" s="44">
        <v>0</v>
      </c>
      <c r="G18" s="44">
        <v>42.2</v>
      </c>
      <c r="H18" s="44">
        <v>37</v>
      </c>
      <c r="I18" s="44">
        <v>20.100000000000001</v>
      </c>
      <c r="J18" s="44">
        <f t="shared" si="0"/>
        <v>334.59999999999997</v>
      </c>
      <c r="K18" s="44">
        <f t="shared" si="1"/>
        <v>0</v>
      </c>
      <c r="L18" s="45"/>
    </row>
    <row r="19" spans="1:12" x14ac:dyDescent="0.3">
      <c r="A19" s="45" t="s">
        <v>70</v>
      </c>
      <c r="B19" s="45" t="s">
        <v>416</v>
      </c>
      <c r="C19" s="45">
        <v>2017</v>
      </c>
      <c r="D19" s="45" t="s">
        <v>451</v>
      </c>
      <c r="E19" s="44">
        <v>25</v>
      </c>
      <c r="F19" s="44">
        <v>0</v>
      </c>
      <c r="G19" s="44">
        <v>39.700000000000003</v>
      </c>
      <c r="H19" s="44">
        <v>32.299999999999997</v>
      </c>
      <c r="I19" s="44">
        <v>27.2</v>
      </c>
      <c r="J19" s="44">
        <f t="shared" si="0"/>
        <v>366.9</v>
      </c>
      <c r="K19" s="44">
        <f t="shared" si="1"/>
        <v>0</v>
      </c>
      <c r="L19" s="45"/>
    </row>
    <row r="20" spans="1:12" x14ac:dyDescent="0.3">
      <c r="A20" s="45" t="s">
        <v>70</v>
      </c>
      <c r="B20" s="45" t="s">
        <v>416</v>
      </c>
      <c r="C20" s="45">
        <v>2017</v>
      </c>
      <c r="D20" s="45" t="s">
        <v>451</v>
      </c>
      <c r="E20" s="44">
        <v>26</v>
      </c>
      <c r="F20" s="44">
        <v>0</v>
      </c>
      <c r="G20" s="44">
        <v>35.5</v>
      </c>
      <c r="H20" s="44">
        <v>29.2</v>
      </c>
      <c r="I20" s="44">
        <v>22.9</v>
      </c>
      <c r="J20" s="44">
        <f t="shared" si="0"/>
        <v>396.09999999999997</v>
      </c>
      <c r="K20" s="44">
        <f t="shared" si="1"/>
        <v>0</v>
      </c>
      <c r="L20" s="45"/>
    </row>
    <row r="21" spans="1:12" x14ac:dyDescent="0.3">
      <c r="A21" s="45" t="s">
        <v>70</v>
      </c>
      <c r="B21" s="45" t="s">
        <v>416</v>
      </c>
      <c r="C21" s="45">
        <v>2017</v>
      </c>
      <c r="D21" s="45" t="s">
        <v>451</v>
      </c>
      <c r="E21" s="44">
        <v>27</v>
      </c>
      <c r="F21" s="44">
        <v>0</v>
      </c>
      <c r="G21" s="44">
        <v>32.6</v>
      </c>
      <c r="H21" s="44">
        <v>26.2</v>
      </c>
      <c r="I21" s="44">
        <v>20.2</v>
      </c>
      <c r="J21" s="44">
        <f t="shared" si="0"/>
        <v>422.29999999999995</v>
      </c>
      <c r="K21" s="44">
        <f t="shared" si="1"/>
        <v>0</v>
      </c>
      <c r="L21" s="45"/>
    </row>
    <row r="22" spans="1:12" x14ac:dyDescent="0.3">
      <c r="A22" s="45" t="s">
        <v>70</v>
      </c>
      <c r="B22" s="45" t="s">
        <v>416</v>
      </c>
      <c r="C22" s="45">
        <v>2017</v>
      </c>
      <c r="D22" s="45" t="s">
        <v>451</v>
      </c>
      <c r="E22" s="44">
        <v>28</v>
      </c>
      <c r="F22" s="44">
        <v>0</v>
      </c>
      <c r="G22" s="44">
        <v>29.8</v>
      </c>
      <c r="H22" s="44">
        <v>25.4</v>
      </c>
      <c r="I22" s="44">
        <v>21</v>
      </c>
      <c r="J22" s="44">
        <f t="shared" si="0"/>
        <v>447.69999999999993</v>
      </c>
      <c r="K22" s="44">
        <f t="shared" si="1"/>
        <v>0</v>
      </c>
      <c r="L22" s="45"/>
    </row>
    <row r="23" spans="1:12" x14ac:dyDescent="0.3">
      <c r="A23" s="45" t="s">
        <v>70</v>
      </c>
      <c r="B23" s="45" t="s">
        <v>416</v>
      </c>
      <c r="C23" s="45">
        <v>2017</v>
      </c>
      <c r="D23" s="45" t="s">
        <v>451</v>
      </c>
      <c r="E23" s="44">
        <v>29</v>
      </c>
      <c r="F23" s="44">
        <v>0</v>
      </c>
      <c r="G23" s="44">
        <v>28.1</v>
      </c>
      <c r="H23" s="44">
        <v>23.6</v>
      </c>
      <c r="I23" s="44">
        <v>18.5</v>
      </c>
      <c r="J23" s="44">
        <f t="shared" si="0"/>
        <v>471.29999999999995</v>
      </c>
      <c r="K23" s="44">
        <f t="shared" si="1"/>
        <v>0</v>
      </c>
      <c r="L23" s="45"/>
    </row>
    <row r="24" spans="1:12" x14ac:dyDescent="0.3">
      <c r="A24" s="45" t="s">
        <v>70</v>
      </c>
      <c r="B24" s="45" t="s">
        <v>416</v>
      </c>
      <c r="C24" s="45">
        <v>2017</v>
      </c>
      <c r="D24" s="45" t="s">
        <v>451</v>
      </c>
      <c r="E24" s="44">
        <v>30</v>
      </c>
      <c r="F24" s="44">
        <v>0</v>
      </c>
      <c r="G24" s="44">
        <v>29</v>
      </c>
      <c r="H24" s="44">
        <v>23.2</v>
      </c>
      <c r="I24" s="44">
        <v>17.3</v>
      </c>
      <c r="J24" s="44">
        <f t="shared" si="0"/>
        <v>494.49999999999994</v>
      </c>
      <c r="K24" s="44">
        <f t="shared" si="1"/>
        <v>0</v>
      </c>
      <c r="L24" s="45"/>
    </row>
    <row r="25" spans="1:12" x14ac:dyDescent="0.3">
      <c r="A25" s="45" t="s">
        <v>70</v>
      </c>
      <c r="B25" s="45" t="s">
        <v>416</v>
      </c>
      <c r="C25" s="45">
        <v>2017</v>
      </c>
      <c r="D25" s="45" t="s">
        <v>452</v>
      </c>
      <c r="E25" s="44">
        <v>1</v>
      </c>
      <c r="F25" s="44">
        <v>0</v>
      </c>
      <c r="G25" s="44">
        <v>33.1</v>
      </c>
      <c r="H25" s="44">
        <v>27.2</v>
      </c>
      <c r="I25" s="44">
        <v>21.6</v>
      </c>
      <c r="J25" s="44">
        <f t="shared" si="0"/>
        <v>521.69999999999993</v>
      </c>
      <c r="K25" s="44">
        <f t="shared" si="1"/>
        <v>0</v>
      </c>
      <c r="L25" s="45"/>
    </row>
    <row r="26" spans="1:12" x14ac:dyDescent="0.3">
      <c r="A26" s="45" t="s">
        <v>70</v>
      </c>
      <c r="B26" s="45" t="s">
        <v>416</v>
      </c>
      <c r="C26" s="45">
        <v>2017</v>
      </c>
      <c r="D26" s="45" t="s">
        <v>452</v>
      </c>
      <c r="E26" s="44">
        <v>2</v>
      </c>
      <c r="F26" s="44">
        <v>0</v>
      </c>
      <c r="G26" s="44">
        <v>35.799999999999997</v>
      </c>
      <c r="H26" s="44">
        <v>28.4</v>
      </c>
      <c r="I26" s="44">
        <v>21</v>
      </c>
      <c r="J26" s="44">
        <f t="shared" si="0"/>
        <v>550.09999999999991</v>
      </c>
      <c r="K26" s="44">
        <f t="shared" si="1"/>
        <v>0</v>
      </c>
      <c r="L26" s="45"/>
    </row>
    <row r="27" spans="1:12" x14ac:dyDescent="0.3">
      <c r="A27" s="45" t="s">
        <v>70</v>
      </c>
      <c r="B27" s="45" t="s">
        <v>416</v>
      </c>
      <c r="C27" s="45">
        <v>2017</v>
      </c>
      <c r="D27" s="45" t="s">
        <v>452</v>
      </c>
      <c r="E27" s="44">
        <v>3</v>
      </c>
      <c r="F27" s="44">
        <v>0</v>
      </c>
      <c r="G27" s="44">
        <v>38</v>
      </c>
      <c r="H27" s="44">
        <v>29.6</v>
      </c>
      <c r="I27" s="44">
        <v>21.9</v>
      </c>
      <c r="J27" s="44">
        <f t="shared" si="0"/>
        <v>579.69999999999993</v>
      </c>
      <c r="K27" s="44">
        <f t="shared" si="1"/>
        <v>0</v>
      </c>
      <c r="L27" s="45"/>
    </row>
    <row r="28" spans="1:12" x14ac:dyDescent="0.3">
      <c r="A28" s="45" t="s">
        <v>70</v>
      </c>
      <c r="B28" s="45" t="s">
        <v>416</v>
      </c>
      <c r="C28" s="45">
        <v>2017</v>
      </c>
      <c r="D28" s="45" t="s">
        <v>452</v>
      </c>
      <c r="E28" s="44">
        <v>4</v>
      </c>
      <c r="F28" s="44">
        <v>0</v>
      </c>
      <c r="G28" s="44">
        <v>38.700000000000003</v>
      </c>
      <c r="H28" s="44">
        <v>30.2</v>
      </c>
      <c r="I28" s="44">
        <v>22.4</v>
      </c>
      <c r="J28" s="44">
        <f t="shared" si="0"/>
        <v>609.9</v>
      </c>
      <c r="K28" s="44">
        <f t="shared" si="1"/>
        <v>0</v>
      </c>
      <c r="L28" s="45"/>
    </row>
    <row r="29" spans="1:12" x14ac:dyDescent="0.3">
      <c r="A29" s="45" t="s">
        <v>70</v>
      </c>
      <c r="B29" s="45" t="s">
        <v>416</v>
      </c>
      <c r="C29" s="45">
        <v>2017</v>
      </c>
      <c r="D29" s="45" t="s">
        <v>452</v>
      </c>
      <c r="E29" s="44">
        <v>5</v>
      </c>
      <c r="F29" s="44">
        <v>0</v>
      </c>
      <c r="G29" s="44">
        <v>34.1</v>
      </c>
      <c r="H29" s="44">
        <v>28.1</v>
      </c>
      <c r="I29" s="44">
        <v>22.8</v>
      </c>
      <c r="J29" s="44">
        <f t="shared" si="0"/>
        <v>638</v>
      </c>
      <c r="K29" s="44">
        <f t="shared" si="1"/>
        <v>0</v>
      </c>
      <c r="L29" s="45"/>
    </row>
    <row r="30" spans="1:12" x14ac:dyDescent="0.3">
      <c r="A30" s="45" t="s">
        <v>70</v>
      </c>
      <c r="B30" s="45" t="s">
        <v>416</v>
      </c>
      <c r="C30" s="45">
        <v>2017</v>
      </c>
      <c r="D30" s="45" t="s">
        <v>452</v>
      </c>
      <c r="E30" s="44">
        <v>6</v>
      </c>
      <c r="F30" s="44">
        <v>0</v>
      </c>
      <c r="G30" s="44">
        <v>25.8</v>
      </c>
      <c r="H30" s="44">
        <v>23.5</v>
      </c>
      <c r="I30" s="44">
        <v>20.8</v>
      </c>
      <c r="J30" s="44">
        <f t="shared" si="0"/>
        <v>661.5</v>
      </c>
      <c r="K30" s="44">
        <f t="shared" si="1"/>
        <v>0</v>
      </c>
      <c r="L30" s="45"/>
    </row>
    <row r="31" spans="1:12" x14ac:dyDescent="0.3">
      <c r="A31" s="45" t="s">
        <v>70</v>
      </c>
      <c r="B31" s="45" t="s">
        <v>416</v>
      </c>
      <c r="C31" s="45">
        <v>2017</v>
      </c>
      <c r="D31" s="45" t="s">
        <v>452</v>
      </c>
      <c r="E31" s="44">
        <v>7</v>
      </c>
      <c r="F31" s="44">
        <v>0</v>
      </c>
      <c r="G31" s="44">
        <v>31.3</v>
      </c>
      <c r="H31" s="44">
        <v>25.1</v>
      </c>
      <c r="I31" s="44">
        <v>19.600000000000001</v>
      </c>
      <c r="J31" s="44">
        <f t="shared" si="0"/>
        <v>686.6</v>
      </c>
      <c r="K31" s="44">
        <f t="shared" si="1"/>
        <v>0</v>
      </c>
      <c r="L31" s="45"/>
    </row>
    <row r="32" spans="1:12" x14ac:dyDescent="0.3">
      <c r="A32" s="45" t="s">
        <v>70</v>
      </c>
      <c r="B32" s="45" t="s">
        <v>416</v>
      </c>
      <c r="C32" s="45">
        <v>2017</v>
      </c>
      <c r="D32" s="45" t="s">
        <v>452</v>
      </c>
      <c r="E32" s="44">
        <v>8</v>
      </c>
      <c r="F32" s="44">
        <v>0</v>
      </c>
      <c r="G32" s="44">
        <v>32.1</v>
      </c>
      <c r="H32" s="44">
        <v>25.3</v>
      </c>
      <c r="I32" s="44">
        <v>19.5</v>
      </c>
      <c r="J32" s="44">
        <f t="shared" si="0"/>
        <v>711.9</v>
      </c>
      <c r="K32" s="44">
        <f t="shared" si="1"/>
        <v>0</v>
      </c>
      <c r="L32" s="45"/>
    </row>
    <row r="33" spans="1:12" x14ac:dyDescent="0.3">
      <c r="A33" s="45" t="s">
        <v>70</v>
      </c>
      <c r="B33" s="45" t="s">
        <v>416</v>
      </c>
      <c r="C33" s="45">
        <v>2017</v>
      </c>
      <c r="D33" s="45" t="s">
        <v>452</v>
      </c>
      <c r="E33" s="44">
        <v>9</v>
      </c>
      <c r="F33" s="44">
        <v>0</v>
      </c>
      <c r="G33" s="44">
        <v>35.299999999999997</v>
      </c>
      <c r="H33" s="44">
        <v>26.9</v>
      </c>
      <c r="I33" s="44">
        <v>20.6</v>
      </c>
      <c r="J33" s="44">
        <f t="shared" si="0"/>
        <v>738.8</v>
      </c>
      <c r="K33" s="44">
        <f t="shared" si="1"/>
        <v>0</v>
      </c>
      <c r="L33" s="45"/>
    </row>
    <row r="34" spans="1:12" x14ac:dyDescent="0.3">
      <c r="A34" s="45" t="s">
        <v>70</v>
      </c>
      <c r="B34" s="45" t="s">
        <v>416</v>
      </c>
      <c r="C34" s="45">
        <v>2017</v>
      </c>
      <c r="D34" s="45" t="s">
        <v>452</v>
      </c>
      <c r="E34" s="44">
        <v>10</v>
      </c>
      <c r="F34" s="44">
        <v>0</v>
      </c>
      <c r="G34" s="44">
        <v>38.1</v>
      </c>
      <c r="H34" s="44">
        <v>30</v>
      </c>
      <c r="I34" s="44">
        <v>21.7</v>
      </c>
      <c r="J34" s="44">
        <f t="shared" si="0"/>
        <v>768.8</v>
      </c>
      <c r="K34" s="44">
        <f t="shared" si="1"/>
        <v>0</v>
      </c>
      <c r="L34" s="45"/>
    </row>
    <row r="35" spans="1:12" x14ac:dyDescent="0.3">
      <c r="A35" s="45" t="s">
        <v>70</v>
      </c>
      <c r="B35" s="45" t="s">
        <v>416</v>
      </c>
      <c r="C35" s="45">
        <v>2017</v>
      </c>
      <c r="D35" s="45" t="s">
        <v>452</v>
      </c>
      <c r="E35" s="44">
        <v>11</v>
      </c>
      <c r="F35" s="44">
        <v>0</v>
      </c>
      <c r="G35" s="44">
        <v>40.6</v>
      </c>
      <c r="H35" s="44">
        <v>32.200000000000003</v>
      </c>
      <c r="I35" s="44">
        <v>23</v>
      </c>
      <c r="J35" s="44">
        <f t="shared" si="0"/>
        <v>801</v>
      </c>
      <c r="K35" s="44">
        <f t="shared" si="1"/>
        <v>0</v>
      </c>
      <c r="L35" s="45"/>
    </row>
    <row r="36" spans="1:12" x14ac:dyDescent="0.3">
      <c r="A36" s="45" t="s">
        <v>70</v>
      </c>
      <c r="B36" s="45" t="s">
        <v>416</v>
      </c>
      <c r="C36" s="45">
        <v>2017</v>
      </c>
      <c r="D36" s="45" t="s">
        <v>452</v>
      </c>
      <c r="E36" s="44">
        <v>12</v>
      </c>
      <c r="F36" s="44">
        <v>0</v>
      </c>
      <c r="G36" s="44">
        <v>44.4</v>
      </c>
      <c r="H36" s="44">
        <v>35.1</v>
      </c>
      <c r="I36" s="44">
        <v>25.4</v>
      </c>
      <c r="J36" s="44">
        <f t="shared" si="0"/>
        <v>836.1</v>
      </c>
      <c r="K36" s="44">
        <f t="shared" si="1"/>
        <v>0</v>
      </c>
      <c r="L36" s="45"/>
    </row>
    <row r="37" spans="1:12" x14ac:dyDescent="0.3">
      <c r="A37" s="45" t="s">
        <v>70</v>
      </c>
      <c r="B37" s="45" t="s">
        <v>416</v>
      </c>
      <c r="C37" s="45">
        <v>2017</v>
      </c>
      <c r="D37" s="45" t="s">
        <v>452</v>
      </c>
      <c r="E37" s="44">
        <v>13</v>
      </c>
      <c r="F37" s="44">
        <v>0</v>
      </c>
      <c r="G37" s="44">
        <v>45.7</v>
      </c>
      <c r="H37" s="44">
        <v>37.1</v>
      </c>
      <c r="I37" s="44">
        <v>28.5</v>
      </c>
      <c r="J37" s="44">
        <f t="shared" si="0"/>
        <v>873.2</v>
      </c>
      <c r="K37" s="44">
        <f t="shared" si="1"/>
        <v>0</v>
      </c>
      <c r="L37" s="45"/>
    </row>
    <row r="38" spans="1:12" x14ac:dyDescent="0.3">
      <c r="A38" s="45" t="s">
        <v>70</v>
      </c>
      <c r="B38" s="45" t="s">
        <v>416</v>
      </c>
      <c r="C38" s="45">
        <v>2017</v>
      </c>
      <c r="D38" s="45" t="s">
        <v>452</v>
      </c>
      <c r="E38" s="44">
        <v>14</v>
      </c>
      <c r="F38" s="44">
        <v>0</v>
      </c>
      <c r="G38" s="44">
        <v>43.1</v>
      </c>
      <c r="H38" s="44">
        <v>34.6</v>
      </c>
      <c r="I38" s="44">
        <v>27.1</v>
      </c>
      <c r="J38" s="44">
        <f t="shared" si="0"/>
        <v>907.80000000000007</v>
      </c>
      <c r="K38" s="44">
        <f t="shared" si="1"/>
        <v>0</v>
      </c>
      <c r="L38" s="45"/>
    </row>
    <row r="39" spans="1:12" x14ac:dyDescent="0.3">
      <c r="A39" s="45" t="s">
        <v>70</v>
      </c>
      <c r="B39" s="45" t="s">
        <v>416</v>
      </c>
      <c r="C39" s="45">
        <v>2017</v>
      </c>
      <c r="D39" s="45" t="s">
        <v>452</v>
      </c>
      <c r="E39" s="44">
        <v>15</v>
      </c>
      <c r="F39" s="44">
        <v>0</v>
      </c>
      <c r="G39" s="44">
        <v>30.8</v>
      </c>
      <c r="H39" s="44">
        <v>30.5</v>
      </c>
      <c r="I39" s="44">
        <v>30</v>
      </c>
      <c r="J39" s="44">
        <f t="shared" si="0"/>
        <v>938.30000000000007</v>
      </c>
      <c r="K39" s="44">
        <f t="shared" si="1"/>
        <v>0</v>
      </c>
      <c r="L39" s="45"/>
    </row>
    <row r="40" spans="1:12" x14ac:dyDescent="0.3">
      <c r="A40" s="45" t="s">
        <v>70</v>
      </c>
      <c r="B40" s="45" t="s">
        <v>416</v>
      </c>
      <c r="C40" s="45">
        <v>2017</v>
      </c>
      <c r="D40" s="45" t="s">
        <v>452</v>
      </c>
      <c r="E40" s="44">
        <v>16</v>
      </c>
      <c r="F40" s="44">
        <v>0</v>
      </c>
      <c r="G40" s="44">
        <v>40.5</v>
      </c>
      <c r="H40" s="44">
        <v>32.1</v>
      </c>
      <c r="I40" s="44">
        <v>23.7</v>
      </c>
      <c r="J40" s="44">
        <f t="shared" si="0"/>
        <v>970.40000000000009</v>
      </c>
      <c r="K40" s="44">
        <f t="shared" si="1"/>
        <v>0</v>
      </c>
      <c r="L40" s="45"/>
    </row>
    <row r="41" spans="1:12" x14ac:dyDescent="0.3">
      <c r="A41" s="45" t="s">
        <v>70</v>
      </c>
      <c r="B41" s="45" t="s">
        <v>416</v>
      </c>
      <c r="C41" s="45">
        <v>2017</v>
      </c>
      <c r="D41" s="45" t="s">
        <v>452</v>
      </c>
      <c r="E41" s="44">
        <v>17</v>
      </c>
      <c r="F41" s="44">
        <v>0</v>
      </c>
      <c r="G41" s="44">
        <v>39.4</v>
      </c>
      <c r="H41" s="44">
        <v>32.6</v>
      </c>
      <c r="I41" s="44">
        <v>25.7</v>
      </c>
      <c r="J41" s="44">
        <f t="shared" si="0"/>
        <v>1003.0000000000001</v>
      </c>
      <c r="K41" s="44">
        <f t="shared" si="1"/>
        <v>0</v>
      </c>
      <c r="L41" s="45"/>
    </row>
    <row r="42" spans="1:12" x14ac:dyDescent="0.3">
      <c r="A42" s="45" t="s">
        <v>70</v>
      </c>
      <c r="B42" s="45" t="s">
        <v>416</v>
      </c>
      <c r="C42" s="45">
        <v>2017</v>
      </c>
      <c r="D42" s="45" t="s">
        <v>452</v>
      </c>
      <c r="E42" s="44">
        <v>18</v>
      </c>
      <c r="F42" s="44">
        <v>0</v>
      </c>
      <c r="G42" s="44">
        <v>39.4</v>
      </c>
      <c r="H42" s="44">
        <v>32.4</v>
      </c>
      <c r="I42" s="44">
        <v>25.5</v>
      </c>
      <c r="J42" s="44">
        <f t="shared" si="0"/>
        <v>1035.4000000000001</v>
      </c>
      <c r="K42" s="44">
        <f t="shared" si="1"/>
        <v>0</v>
      </c>
      <c r="L42" s="45"/>
    </row>
    <row r="43" spans="1:12" x14ac:dyDescent="0.3">
      <c r="A43" s="45" t="s">
        <v>70</v>
      </c>
      <c r="B43" s="45" t="s">
        <v>416</v>
      </c>
      <c r="C43" s="45">
        <v>2017</v>
      </c>
      <c r="D43" s="45" t="s">
        <v>452</v>
      </c>
      <c r="E43" s="44">
        <v>19</v>
      </c>
      <c r="F43" s="44">
        <v>0</v>
      </c>
      <c r="G43" s="44">
        <v>35.200000000000003</v>
      </c>
      <c r="H43" s="44">
        <v>29.8</v>
      </c>
      <c r="I43" s="44">
        <v>24.3</v>
      </c>
      <c r="J43" s="44">
        <f t="shared" si="0"/>
        <v>1065.2</v>
      </c>
      <c r="K43" s="44">
        <f t="shared" si="1"/>
        <v>0</v>
      </c>
      <c r="L43" s="45"/>
    </row>
    <row r="44" spans="1:12" x14ac:dyDescent="0.3">
      <c r="A44" s="45" t="s">
        <v>70</v>
      </c>
      <c r="B44" s="45" t="s">
        <v>416</v>
      </c>
      <c r="C44" s="45">
        <v>2017</v>
      </c>
      <c r="D44" s="45" t="s">
        <v>452</v>
      </c>
      <c r="E44" s="44">
        <v>20</v>
      </c>
      <c r="F44" s="44">
        <v>0</v>
      </c>
      <c r="G44" s="44">
        <v>33.9</v>
      </c>
      <c r="H44" s="44">
        <v>27.4</v>
      </c>
      <c r="I44" s="44">
        <v>21</v>
      </c>
      <c r="J44" s="44">
        <f t="shared" si="0"/>
        <v>1092.6000000000001</v>
      </c>
      <c r="K44" s="44">
        <f t="shared" si="1"/>
        <v>0</v>
      </c>
      <c r="L44" s="45"/>
    </row>
    <row r="45" spans="1:12" x14ac:dyDescent="0.3">
      <c r="A45" s="45" t="s">
        <v>70</v>
      </c>
      <c r="B45" s="45" t="s">
        <v>416</v>
      </c>
      <c r="C45" s="45">
        <v>2017</v>
      </c>
      <c r="D45" s="45" t="s">
        <v>452</v>
      </c>
      <c r="E45" s="44">
        <v>21</v>
      </c>
      <c r="F45" s="44">
        <v>0</v>
      </c>
      <c r="G45" s="44">
        <v>31.9</v>
      </c>
      <c r="H45" s="44">
        <v>25.4</v>
      </c>
      <c r="I45" s="44">
        <v>19</v>
      </c>
      <c r="J45" s="44">
        <f t="shared" si="0"/>
        <v>1118.0000000000002</v>
      </c>
      <c r="K45" s="44">
        <f t="shared" si="1"/>
        <v>0</v>
      </c>
      <c r="L45" s="45"/>
    </row>
    <row r="46" spans="1:12" x14ac:dyDescent="0.3">
      <c r="A46" s="45" t="s">
        <v>70</v>
      </c>
      <c r="B46" s="45" t="s">
        <v>416</v>
      </c>
      <c r="C46" s="45">
        <v>2017</v>
      </c>
      <c r="D46" s="45" t="s">
        <v>452</v>
      </c>
      <c r="E46" s="44">
        <v>22</v>
      </c>
      <c r="F46" s="44">
        <v>0</v>
      </c>
      <c r="G46" s="44">
        <v>35.799999999999997</v>
      </c>
      <c r="H46" s="44">
        <v>27.2</v>
      </c>
      <c r="I46" s="44">
        <v>18.600000000000001</v>
      </c>
      <c r="J46" s="44">
        <f t="shared" si="0"/>
        <v>1145.2000000000003</v>
      </c>
      <c r="K46" s="44">
        <f t="shared" si="1"/>
        <v>0</v>
      </c>
      <c r="L46" s="45"/>
    </row>
    <row r="47" spans="1:12" x14ac:dyDescent="0.3">
      <c r="A47" s="45" t="s">
        <v>70</v>
      </c>
      <c r="B47" s="45" t="s">
        <v>416</v>
      </c>
      <c r="C47" s="45">
        <v>2017</v>
      </c>
      <c r="D47" s="45" t="s">
        <v>452</v>
      </c>
      <c r="E47" s="44">
        <v>23</v>
      </c>
      <c r="F47" s="44">
        <v>0</v>
      </c>
      <c r="G47" s="44">
        <v>37.4</v>
      </c>
      <c r="H47" s="44">
        <v>33.6</v>
      </c>
      <c r="I47" s="44">
        <v>29.4</v>
      </c>
      <c r="J47" s="44">
        <f t="shared" si="0"/>
        <v>1178.8000000000002</v>
      </c>
      <c r="K47" s="44">
        <f t="shared" si="1"/>
        <v>0</v>
      </c>
      <c r="L47" s="45"/>
    </row>
    <row r="48" spans="1:12" x14ac:dyDescent="0.3">
      <c r="A48" s="45" t="s">
        <v>70</v>
      </c>
      <c r="B48" s="45" t="s">
        <v>416</v>
      </c>
      <c r="C48" s="45">
        <v>2017</v>
      </c>
      <c r="D48" s="45" t="s">
        <v>452</v>
      </c>
      <c r="E48" s="44">
        <v>24</v>
      </c>
      <c r="F48" s="44">
        <v>0</v>
      </c>
      <c r="G48" s="44">
        <v>39.9</v>
      </c>
      <c r="H48" s="44">
        <v>31.2</v>
      </c>
      <c r="I48" s="44">
        <v>22.5</v>
      </c>
      <c r="J48" s="44">
        <f t="shared" si="0"/>
        <v>1210.0000000000002</v>
      </c>
      <c r="K48" s="44">
        <f t="shared" si="1"/>
        <v>0</v>
      </c>
      <c r="L48" s="45"/>
    </row>
    <row r="49" spans="1:12" x14ac:dyDescent="0.3">
      <c r="A49" s="45" t="s">
        <v>70</v>
      </c>
      <c r="B49" s="45" t="s">
        <v>416</v>
      </c>
      <c r="C49" s="45">
        <v>2017</v>
      </c>
      <c r="D49" s="45" t="s">
        <v>452</v>
      </c>
      <c r="E49" s="44">
        <v>25</v>
      </c>
      <c r="F49" s="44">
        <v>0</v>
      </c>
      <c r="G49" s="44">
        <v>39.799999999999997</v>
      </c>
      <c r="H49" s="44">
        <v>31.5</v>
      </c>
      <c r="I49" s="44">
        <v>23.8</v>
      </c>
      <c r="J49" s="44">
        <f t="shared" si="0"/>
        <v>1241.5000000000002</v>
      </c>
      <c r="K49" s="44">
        <f t="shared" si="1"/>
        <v>0</v>
      </c>
      <c r="L49" s="45"/>
    </row>
    <row r="50" spans="1:12" x14ac:dyDescent="0.3">
      <c r="A50" s="45" t="s">
        <v>70</v>
      </c>
      <c r="B50" s="45" t="s">
        <v>416</v>
      </c>
      <c r="C50" s="45">
        <v>2017</v>
      </c>
      <c r="D50" s="45" t="s">
        <v>452</v>
      </c>
      <c r="E50" s="44">
        <v>26</v>
      </c>
      <c r="F50" s="44">
        <v>0</v>
      </c>
      <c r="G50" s="44">
        <v>35</v>
      </c>
      <c r="H50" s="44">
        <v>28.9</v>
      </c>
      <c r="I50" s="44">
        <v>22.9</v>
      </c>
      <c r="J50" s="44">
        <f t="shared" si="0"/>
        <v>1270.4000000000003</v>
      </c>
      <c r="K50" s="44">
        <f t="shared" si="1"/>
        <v>0</v>
      </c>
      <c r="L50" s="45"/>
    </row>
    <row r="51" spans="1:12" x14ac:dyDescent="0.3">
      <c r="A51" s="45" t="s">
        <v>70</v>
      </c>
      <c r="B51" s="45" t="s">
        <v>416</v>
      </c>
      <c r="C51" s="45">
        <v>2017</v>
      </c>
      <c r="D51" s="45" t="s">
        <v>452</v>
      </c>
      <c r="E51" s="44">
        <v>27</v>
      </c>
      <c r="F51" s="44">
        <v>0</v>
      </c>
      <c r="G51" s="44">
        <v>40.200000000000003</v>
      </c>
      <c r="H51" s="44">
        <v>32</v>
      </c>
      <c r="I51" s="44">
        <v>24.3</v>
      </c>
      <c r="J51" s="44">
        <f t="shared" si="0"/>
        <v>1302.4000000000003</v>
      </c>
      <c r="K51" s="44">
        <f t="shared" si="1"/>
        <v>0</v>
      </c>
      <c r="L51" s="45"/>
    </row>
    <row r="52" spans="1:12" x14ac:dyDescent="0.3">
      <c r="A52" s="45" t="s">
        <v>70</v>
      </c>
      <c r="B52" s="45" t="s">
        <v>416</v>
      </c>
      <c r="C52" s="45">
        <v>2017</v>
      </c>
      <c r="D52" s="45" t="s">
        <v>452</v>
      </c>
      <c r="E52" s="44">
        <v>28</v>
      </c>
      <c r="F52" s="44">
        <v>0</v>
      </c>
      <c r="G52" s="44">
        <v>41.5</v>
      </c>
      <c r="H52" s="44">
        <v>32.9</v>
      </c>
      <c r="I52" s="44">
        <v>24.6</v>
      </c>
      <c r="J52" s="44">
        <f t="shared" si="0"/>
        <v>1335.3000000000004</v>
      </c>
      <c r="K52" s="44">
        <f t="shared" si="1"/>
        <v>0</v>
      </c>
      <c r="L52" s="45"/>
    </row>
    <row r="53" spans="1:12" x14ac:dyDescent="0.3">
      <c r="A53" s="45" t="s">
        <v>70</v>
      </c>
      <c r="B53" s="45" t="s">
        <v>416</v>
      </c>
      <c r="C53" s="45">
        <v>2017</v>
      </c>
      <c r="D53" s="45" t="s">
        <v>452</v>
      </c>
      <c r="E53" s="44">
        <v>29</v>
      </c>
      <c r="F53" s="44">
        <v>0</v>
      </c>
      <c r="G53" s="44">
        <v>41.2</v>
      </c>
      <c r="H53" s="44">
        <v>32.700000000000003</v>
      </c>
      <c r="I53" s="44">
        <v>24.4</v>
      </c>
      <c r="J53" s="44">
        <f t="shared" si="0"/>
        <v>1368.0000000000005</v>
      </c>
      <c r="K53" s="44">
        <f t="shared" si="1"/>
        <v>0</v>
      </c>
      <c r="L53" s="45"/>
    </row>
    <row r="54" spans="1:12" x14ac:dyDescent="0.3">
      <c r="A54" s="45" t="s">
        <v>70</v>
      </c>
      <c r="B54" s="45" t="s">
        <v>416</v>
      </c>
      <c r="C54" s="45">
        <v>2017</v>
      </c>
      <c r="D54" s="45" t="s">
        <v>452</v>
      </c>
      <c r="E54" s="44">
        <v>30</v>
      </c>
      <c r="F54" s="44">
        <v>0</v>
      </c>
      <c r="G54" s="44">
        <v>40.799999999999997</v>
      </c>
      <c r="H54" s="44">
        <v>33</v>
      </c>
      <c r="I54" s="44">
        <v>25.7</v>
      </c>
      <c r="J54" s="44">
        <f t="shared" si="0"/>
        <v>1401.0000000000005</v>
      </c>
      <c r="K54" s="44">
        <f t="shared" si="1"/>
        <v>0</v>
      </c>
      <c r="L54" s="45"/>
    </row>
    <row r="55" spans="1:12" x14ac:dyDescent="0.3">
      <c r="A55" s="45" t="s">
        <v>70</v>
      </c>
      <c r="B55" s="45" t="s">
        <v>416</v>
      </c>
      <c r="C55" s="45">
        <v>2017</v>
      </c>
      <c r="D55" s="45" t="s">
        <v>452</v>
      </c>
      <c r="E55" s="44">
        <v>31</v>
      </c>
      <c r="F55" s="44">
        <v>0</v>
      </c>
      <c r="G55" s="44">
        <v>37.6</v>
      </c>
      <c r="H55" s="44">
        <v>30</v>
      </c>
      <c r="I55" s="44">
        <v>23.1</v>
      </c>
      <c r="J55" s="44">
        <f t="shared" si="0"/>
        <v>1431.0000000000005</v>
      </c>
      <c r="K55" s="44">
        <f t="shared" si="1"/>
        <v>0</v>
      </c>
      <c r="L55" s="45"/>
    </row>
    <row r="56" spans="1:12" x14ac:dyDescent="0.3">
      <c r="A56" s="45" t="s">
        <v>70</v>
      </c>
      <c r="B56" s="45" t="s">
        <v>416</v>
      </c>
      <c r="C56" s="45">
        <v>2017</v>
      </c>
      <c r="D56" s="45" t="s">
        <v>454</v>
      </c>
      <c r="E56" s="44">
        <v>1</v>
      </c>
      <c r="F56" s="44">
        <v>0</v>
      </c>
      <c r="G56" s="44">
        <v>35.1</v>
      </c>
      <c r="H56" s="44">
        <v>28.3</v>
      </c>
      <c r="I56" s="44">
        <v>22.3</v>
      </c>
      <c r="J56" s="44">
        <f t="shared" si="0"/>
        <v>1459.3000000000004</v>
      </c>
      <c r="K56" s="44">
        <f t="shared" si="1"/>
        <v>0</v>
      </c>
      <c r="L56" s="45"/>
    </row>
    <row r="57" spans="1:12" x14ac:dyDescent="0.3">
      <c r="A57" s="45" t="s">
        <v>70</v>
      </c>
      <c r="B57" s="45" t="s">
        <v>416</v>
      </c>
      <c r="C57" s="45">
        <v>2017</v>
      </c>
      <c r="D57" s="45" t="s">
        <v>454</v>
      </c>
      <c r="E57" s="44">
        <v>2</v>
      </c>
      <c r="F57" s="44">
        <v>0</v>
      </c>
      <c r="G57" s="44">
        <v>39.200000000000003</v>
      </c>
      <c r="H57" s="44">
        <v>30.4</v>
      </c>
      <c r="I57" s="44">
        <v>21.9</v>
      </c>
      <c r="J57" s="44">
        <f t="shared" si="0"/>
        <v>1489.7000000000005</v>
      </c>
      <c r="K57" s="44">
        <f t="shared" si="1"/>
        <v>0</v>
      </c>
      <c r="L57" s="45"/>
    </row>
    <row r="58" spans="1:12" x14ac:dyDescent="0.3">
      <c r="A58" s="45" t="s">
        <v>70</v>
      </c>
      <c r="B58" s="45" t="s">
        <v>416</v>
      </c>
      <c r="C58" s="45">
        <v>2017</v>
      </c>
      <c r="D58" s="45" t="s">
        <v>454</v>
      </c>
      <c r="E58" s="44">
        <v>3</v>
      </c>
      <c r="F58" s="44">
        <v>0</v>
      </c>
      <c r="G58" s="44">
        <v>42</v>
      </c>
      <c r="H58" s="44">
        <v>32.799999999999997</v>
      </c>
      <c r="I58" s="44">
        <v>23.5</v>
      </c>
      <c r="J58" s="44">
        <f t="shared" si="0"/>
        <v>1522.5000000000005</v>
      </c>
      <c r="K58" s="44">
        <f t="shared" si="1"/>
        <v>0</v>
      </c>
      <c r="L58" s="45"/>
    </row>
    <row r="59" spans="1:12" x14ac:dyDescent="0.3">
      <c r="A59" s="45" t="s">
        <v>70</v>
      </c>
      <c r="B59" s="45" t="s">
        <v>416</v>
      </c>
      <c r="C59" s="45">
        <v>2017</v>
      </c>
      <c r="D59" s="45" t="s">
        <v>454</v>
      </c>
      <c r="E59" s="44">
        <v>4</v>
      </c>
      <c r="F59" s="44">
        <v>0</v>
      </c>
      <c r="G59" s="44">
        <v>43.7</v>
      </c>
      <c r="H59" s="44">
        <v>35.4</v>
      </c>
      <c r="I59" s="44">
        <v>25.9</v>
      </c>
      <c r="J59" s="44">
        <f t="shared" si="0"/>
        <v>1557.9000000000005</v>
      </c>
      <c r="K59" s="44">
        <f t="shared" si="1"/>
        <v>0</v>
      </c>
      <c r="L59" s="45"/>
    </row>
    <row r="60" spans="1:12" x14ac:dyDescent="0.3">
      <c r="A60" s="45" t="s">
        <v>70</v>
      </c>
      <c r="B60" s="45" t="s">
        <v>416</v>
      </c>
      <c r="C60" s="45">
        <v>2017</v>
      </c>
      <c r="D60" s="45" t="s">
        <v>454</v>
      </c>
      <c r="E60" s="44">
        <v>5</v>
      </c>
      <c r="F60" s="44">
        <v>0</v>
      </c>
      <c r="G60" s="44">
        <v>42.5</v>
      </c>
      <c r="H60" s="44">
        <v>35.5</v>
      </c>
      <c r="I60" s="44">
        <v>28.6</v>
      </c>
      <c r="J60" s="44">
        <f t="shared" si="0"/>
        <v>1593.4000000000005</v>
      </c>
      <c r="K60" s="44">
        <f t="shared" si="1"/>
        <v>0</v>
      </c>
      <c r="L60" s="45"/>
    </row>
    <row r="61" spans="1:12" x14ac:dyDescent="0.3">
      <c r="A61" s="45" t="s">
        <v>70</v>
      </c>
      <c r="B61" s="45" t="s">
        <v>416</v>
      </c>
      <c r="C61" s="45">
        <v>2017</v>
      </c>
      <c r="D61" s="45" t="s">
        <v>454</v>
      </c>
      <c r="E61" s="44">
        <v>6</v>
      </c>
      <c r="F61" s="44">
        <v>0</v>
      </c>
      <c r="G61" s="44">
        <v>41.9</v>
      </c>
      <c r="H61" s="44">
        <v>33.799999999999997</v>
      </c>
      <c r="I61" s="44">
        <v>25.8</v>
      </c>
      <c r="J61" s="44">
        <f t="shared" si="0"/>
        <v>1627.2000000000005</v>
      </c>
      <c r="K61" s="44">
        <f t="shared" si="1"/>
        <v>0</v>
      </c>
      <c r="L61" s="45"/>
    </row>
    <row r="62" spans="1:12" x14ac:dyDescent="0.3">
      <c r="A62" s="45" t="s">
        <v>70</v>
      </c>
      <c r="B62" s="45" t="s">
        <v>416</v>
      </c>
      <c r="C62" s="45">
        <v>2017</v>
      </c>
      <c r="D62" s="45" t="s">
        <v>454</v>
      </c>
      <c r="E62" s="44">
        <v>7</v>
      </c>
      <c r="F62" s="44">
        <v>0</v>
      </c>
      <c r="G62" s="44">
        <v>39.9</v>
      </c>
      <c r="H62" s="44">
        <v>33.200000000000003</v>
      </c>
      <c r="I62" s="44">
        <v>26.1</v>
      </c>
      <c r="J62" s="44">
        <f t="shared" si="0"/>
        <v>1660.4000000000005</v>
      </c>
      <c r="K62" s="44">
        <f t="shared" si="1"/>
        <v>0</v>
      </c>
      <c r="L62" s="45"/>
    </row>
    <row r="63" spans="1:12" x14ac:dyDescent="0.3">
      <c r="A63" s="45" t="s">
        <v>70</v>
      </c>
      <c r="B63" s="45" t="s">
        <v>416</v>
      </c>
      <c r="C63" s="45">
        <v>2017</v>
      </c>
      <c r="D63" s="45" t="s">
        <v>454</v>
      </c>
      <c r="E63" s="44">
        <v>8</v>
      </c>
      <c r="F63" s="44">
        <v>0</v>
      </c>
      <c r="G63" s="44">
        <v>37.200000000000003</v>
      </c>
      <c r="H63" s="44">
        <v>30.9</v>
      </c>
      <c r="I63" s="44">
        <v>24.2</v>
      </c>
      <c r="J63" s="44">
        <f t="shared" si="0"/>
        <v>1691.3000000000006</v>
      </c>
      <c r="K63" s="44">
        <f t="shared" si="1"/>
        <v>0</v>
      </c>
      <c r="L63" s="45"/>
    </row>
    <row r="64" spans="1:12" x14ac:dyDescent="0.3">
      <c r="A64" s="45" t="s">
        <v>70</v>
      </c>
      <c r="B64" s="45" t="s">
        <v>416</v>
      </c>
      <c r="C64" s="45">
        <v>2017</v>
      </c>
      <c r="D64" s="45" t="s">
        <v>454</v>
      </c>
      <c r="E64" s="44">
        <v>9</v>
      </c>
      <c r="F64" s="44">
        <v>0</v>
      </c>
      <c r="G64" s="44">
        <v>34.799999999999997</v>
      </c>
      <c r="H64" s="44">
        <v>28.2</v>
      </c>
      <c r="I64" s="44">
        <v>22</v>
      </c>
      <c r="J64" s="44">
        <f t="shared" si="0"/>
        <v>1719.5000000000007</v>
      </c>
      <c r="K64" s="44">
        <f t="shared" si="1"/>
        <v>0</v>
      </c>
      <c r="L64" s="45"/>
    </row>
    <row r="65" spans="1:12" x14ac:dyDescent="0.3">
      <c r="A65" s="45" t="s">
        <v>70</v>
      </c>
      <c r="B65" s="45" t="s">
        <v>416</v>
      </c>
      <c r="C65" s="45">
        <v>2017</v>
      </c>
      <c r="D65" s="45" t="s">
        <v>454</v>
      </c>
      <c r="E65" s="44">
        <v>10</v>
      </c>
      <c r="F65" s="44">
        <v>0</v>
      </c>
      <c r="G65" s="44">
        <v>35.9</v>
      </c>
      <c r="H65" s="44">
        <v>28.7</v>
      </c>
      <c r="I65" s="44">
        <v>21.5</v>
      </c>
      <c r="J65" s="44">
        <f t="shared" si="0"/>
        <v>1748.2000000000007</v>
      </c>
      <c r="K65" s="44">
        <f t="shared" si="1"/>
        <v>0</v>
      </c>
      <c r="L65" s="45"/>
    </row>
    <row r="66" spans="1:12" x14ac:dyDescent="0.3">
      <c r="A66" s="45" t="s">
        <v>70</v>
      </c>
      <c r="B66" s="45" t="s">
        <v>416</v>
      </c>
      <c r="C66" s="45">
        <v>2017</v>
      </c>
      <c r="D66" s="45" t="s">
        <v>454</v>
      </c>
      <c r="E66" s="44">
        <v>11</v>
      </c>
      <c r="F66" s="44">
        <v>0</v>
      </c>
      <c r="G66" s="44">
        <v>38.200000000000003</v>
      </c>
      <c r="H66" s="44">
        <v>30</v>
      </c>
      <c r="I66" s="44">
        <v>22.6</v>
      </c>
      <c r="J66" s="44">
        <f t="shared" si="0"/>
        <v>1778.2000000000007</v>
      </c>
      <c r="K66" s="44">
        <f t="shared" si="1"/>
        <v>0</v>
      </c>
      <c r="L66" s="45"/>
    </row>
    <row r="67" spans="1:12" x14ac:dyDescent="0.3">
      <c r="A67" s="45" t="s">
        <v>70</v>
      </c>
      <c r="B67" s="45" t="s">
        <v>416</v>
      </c>
      <c r="C67" s="45">
        <v>2017</v>
      </c>
      <c r="D67" s="45" t="s">
        <v>454</v>
      </c>
      <c r="E67" s="44">
        <v>12</v>
      </c>
      <c r="F67" s="44">
        <v>0</v>
      </c>
      <c r="G67" s="44">
        <v>38</v>
      </c>
      <c r="H67" s="44">
        <v>30.2</v>
      </c>
      <c r="I67" s="44">
        <v>23.8</v>
      </c>
      <c r="J67" s="44">
        <f t="shared" si="0"/>
        <v>1808.4000000000008</v>
      </c>
      <c r="K67" s="44">
        <f t="shared" si="1"/>
        <v>0</v>
      </c>
      <c r="L67" s="45"/>
    </row>
    <row r="68" spans="1:12" x14ac:dyDescent="0.3">
      <c r="A68" s="45" t="s">
        <v>70</v>
      </c>
      <c r="B68" s="45" t="s">
        <v>416</v>
      </c>
      <c r="C68" s="45">
        <v>2017</v>
      </c>
      <c r="D68" s="45" t="s">
        <v>454</v>
      </c>
      <c r="E68" s="44">
        <v>13</v>
      </c>
      <c r="F68" s="44">
        <v>0</v>
      </c>
      <c r="G68" s="44">
        <v>38.4</v>
      </c>
      <c r="H68" s="44">
        <v>30.2</v>
      </c>
      <c r="I68" s="44">
        <v>23.8</v>
      </c>
      <c r="J68" s="44">
        <f t="shared" si="0"/>
        <v>1838.6000000000008</v>
      </c>
      <c r="K68" s="44">
        <f t="shared" si="1"/>
        <v>0</v>
      </c>
      <c r="L68" s="45"/>
    </row>
    <row r="69" spans="1:12" x14ac:dyDescent="0.3">
      <c r="A69" s="45" t="s">
        <v>70</v>
      </c>
      <c r="B69" s="45" t="s">
        <v>416</v>
      </c>
      <c r="C69" s="45">
        <v>2017</v>
      </c>
      <c r="D69" s="45" t="s">
        <v>454</v>
      </c>
      <c r="E69" s="44">
        <v>14</v>
      </c>
      <c r="F69" s="44">
        <v>0</v>
      </c>
      <c r="G69" s="44">
        <v>37.9</v>
      </c>
      <c r="H69" s="44">
        <v>30.4</v>
      </c>
      <c r="I69" s="44">
        <v>24.3</v>
      </c>
      <c r="J69" s="44">
        <f t="shared" si="0"/>
        <v>1869.0000000000009</v>
      </c>
      <c r="K69" s="44">
        <f t="shared" si="1"/>
        <v>0</v>
      </c>
      <c r="L69" s="45"/>
    </row>
    <row r="70" spans="1:12" x14ac:dyDescent="0.3">
      <c r="A70" s="45" t="s">
        <v>70</v>
      </c>
      <c r="B70" s="45" t="s">
        <v>416</v>
      </c>
      <c r="C70" s="45">
        <v>2017</v>
      </c>
      <c r="D70" s="45" t="s">
        <v>454</v>
      </c>
      <c r="E70" s="44">
        <v>15</v>
      </c>
      <c r="F70" s="44">
        <v>0</v>
      </c>
      <c r="G70" s="44">
        <v>38.299999999999997</v>
      </c>
      <c r="H70" s="44">
        <v>31.1</v>
      </c>
      <c r="I70" s="44">
        <v>24.3</v>
      </c>
      <c r="J70" s="44">
        <f t="shared" si="0"/>
        <v>1900.1000000000008</v>
      </c>
      <c r="K70" s="44">
        <f t="shared" si="1"/>
        <v>0</v>
      </c>
      <c r="L70" s="45"/>
    </row>
    <row r="71" spans="1:12" x14ac:dyDescent="0.3">
      <c r="A71" s="45" t="s">
        <v>70</v>
      </c>
      <c r="B71" s="45" t="s">
        <v>416</v>
      </c>
      <c r="C71" s="45">
        <v>2017</v>
      </c>
      <c r="D71" s="45" t="s">
        <v>454</v>
      </c>
      <c r="E71" s="44">
        <v>16</v>
      </c>
      <c r="F71" s="44">
        <v>0</v>
      </c>
      <c r="G71" s="44">
        <v>39.6</v>
      </c>
      <c r="H71" s="44">
        <v>31.7</v>
      </c>
      <c r="I71" s="44">
        <v>23.2</v>
      </c>
      <c r="J71" s="44">
        <f t="shared" si="0"/>
        <v>1931.8000000000009</v>
      </c>
      <c r="K71" s="44">
        <f t="shared" si="1"/>
        <v>0</v>
      </c>
      <c r="L71" s="45"/>
    </row>
    <row r="72" spans="1:12" x14ac:dyDescent="0.3">
      <c r="A72" s="45" t="s">
        <v>70</v>
      </c>
      <c r="B72" s="45" t="s">
        <v>416</v>
      </c>
      <c r="C72" s="45">
        <v>2017</v>
      </c>
      <c r="D72" s="45" t="s">
        <v>454</v>
      </c>
      <c r="E72" s="44">
        <v>17</v>
      </c>
      <c r="F72" s="44">
        <v>0</v>
      </c>
      <c r="G72" s="44">
        <v>40.799999999999997</v>
      </c>
      <c r="H72" s="44">
        <v>32.6</v>
      </c>
      <c r="I72" s="44">
        <v>24.6</v>
      </c>
      <c r="J72" s="44">
        <f t="shared" si="0"/>
        <v>1964.4000000000008</v>
      </c>
      <c r="K72" s="44">
        <f t="shared" si="1"/>
        <v>0</v>
      </c>
      <c r="L72" s="45"/>
    </row>
    <row r="73" spans="1:12" x14ac:dyDescent="0.3">
      <c r="A73" s="45" t="s">
        <v>70</v>
      </c>
      <c r="B73" s="45" t="s">
        <v>416</v>
      </c>
      <c r="C73" s="45">
        <v>2017</v>
      </c>
      <c r="D73" s="45" t="s">
        <v>454</v>
      </c>
      <c r="E73" s="44">
        <v>18</v>
      </c>
      <c r="F73" s="44">
        <v>0</v>
      </c>
      <c r="G73" s="44">
        <v>41.1</v>
      </c>
      <c r="H73" s="44">
        <v>33</v>
      </c>
      <c r="I73" s="44">
        <v>24.9</v>
      </c>
      <c r="J73" s="44">
        <f t="shared" si="0"/>
        <v>1997.4000000000008</v>
      </c>
      <c r="K73" s="44">
        <f t="shared" si="1"/>
        <v>0</v>
      </c>
      <c r="L73" s="45"/>
    </row>
    <row r="74" spans="1:12" x14ac:dyDescent="0.3">
      <c r="A74" s="45" t="s">
        <v>70</v>
      </c>
      <c r="B74" s="45" t="s">
        <v>416</v>
      </c>
      <c r="C74" s="45">
        <v>2017</v>
      </c>
      <c r="D74" s="45" t="s">
        <v>454</v>
      </c>
      <c r="E74" s="44">
        <v>19</v>
      </c>
      <c r="F74" s="44">
        <v>0</v>
      </c>
      <c r="G74" s="44">
        <v>42</v>
      </c>
      <c r="H74" s="44">
        <v>33.5</v>
      </c>
      <c r="I74" s="44">
        <v>25.7</v>
      </c>
      <c r="J74" s="44">
        <f t="shared" si="0"/>
        <v>2030.9000000000008</v>
      </c>
      <c r="K74" s="44">
        <f t="shared" si="1"/>
        <v>0</v>
      </c>
      <c r="L74" s="45"/>
    </row>
    <row r="75" spans="1:12" x14ac:dyDescent="0.3">
      <c r="A75" s="45" t="s">
        <v>70</v>
      </c>
      <c r="B75" s="45" t="s">
        <v>416</v>
      </c>
      <c r="C75" s="45">
        <v>2017</v>
      </c>
      <c r="D75" s="45" t="s">
        <v>454</v>
      </c>
      <c r="E75" s="44">
        <v>20</v>
      </c>
      <c r="F75" s="44">
        <v>0</v>
      </c>
      <c r="G75" s="44">
        <v>41</v>
      </c>
      <c r="H75" s="44">
        <v>32.700000000000003</v>
      </c>
      <c r="I75" s="44">
        <v>25.2</v>
      </c>
      <c r="J75" s="44">
        <f t="shared" ref="J75:J116" si="2">H75+J74</f>
        <v>2063.6000000000008</v>
      </c>
      <c r="K75" s="44">
        <f t="shared" ref="K75:K116" si="3">F75+K74</f>
        <v>0</v>
      </c>
      <c r="L75" s="45"/>
    </row>
    <row r="76" spans="1:12" x14ac:dyDescent="0.3">
      <c r="A76" s="45" t="s">
        <v>70</v>
      </c>
      <c r="B76" s="45" t="s">
        <v>416</v>
      </c>
      <c r="C76" s="45">
        <v>2017</v>
      </c>
      <c r="D76" s="45" t="s">
        <v>454</v>
      </c>
      <c r="E76" s="44">
        <v>21</v>
      </c>
      <c r="F76" s="44">
        <v>0</v>
      </c>
      <c r="G76" s="44">
        <v>39.799999999999997</v>
      </c>
      <c r="H76" s="44">
        <v>32</v>
      </c>
      <c r="I76" s="44">
        <v>26.1</v>
      </c>
      <c r="J76" s="44">
        <f t="shared" si="2"/>
        <v>2095.6000000000008</v>
      </c>
      <c r="K76" s="44">
        <f t="shared" si="3"/>
        <v>0</v>
      </c>
      <c r="L76" s="45"/>
    </row>
    <row r="77" spans="1:12" x14ac:dyDescent="0.3">
      <c r="A77" s="45" t="s">
        <v>70</v>
      </c>
      <c r="B77" s="45" t="s">
        <v>416</v>
      </c>
      <c r="C77" s="45">
        <v>2017</v>
      </c>
      <c r="D77" s="45" t="s">
        <v>454</v>
      </c>
      <c r="E77" s="44">
        <v>22</v>
      </c>
      <c r="F77" s="44">
        <v>0</v>
      </c>
      <c r="G77" s="44">
        <v>39.5</v>
      </c>
      <c r="H77" s="44">
        <v>31.8</v>
      </c>
      <c r="I77" s="44">
        <v>25.5</v>
      </c>
      <c r="J77" s="44">
        <f t="shared" si="2"/>
        <v>2127.400000000001</v>
      </c>
      <c r="K77" s="44">
        <f t="shared" si="3"/>
        <v>0</v>
      </c>
      <c r="L77" s="45"/>
    </row>
    <row r="78" spans="1:12" x14ac:dyDescent="0.3">
      <c r="A78" s="45" t="s">
        <v>70</v>
      </c>
      <c r="B78" s="45" t="s">
        <v>416</v>
      </c>
      <c r="C78" s="45">
        <v>2017</v>
      </c>
      <c r="D78" s="45" t="s">
        <v>454</v>
      </c>
      <c r="E78" s="44">
        <v>23</v>
      </c>
      <c r="F78" s="44">
        <v>0</v>
      </c>
      <c r="G78" s="44">
        <v>40.299999999999997</v>
      </c>
      <c r="H78" s="44">
        <v>32.200000000000003</v>
      </c>
      <c r="I78" s="44">
        <v>24.9</v>
      </c>
      <c r="J78" s="44">
        <f t="shared" si="2"/>
        <v>2159.6000000000008</v>
      </c>
      <c r="K78" s="44">
        <f t="shared" si="3"/>
        <v>0</v>
      </c>
      <c r="L78" s="45"/>
    </row>
    <row r="79" spans="1:12" x14ac:dyDescent="0.3">
      <c r="A79" s="45" t="s">
        <v>70</v>
      </c>
      <c r="B79" s="45" t="s">
        <v>416</v>
      </c>
      <c r="C79" s="45">
        <v>2017</v>
      </c>
      <c r="D79" s="45" t="s">
        <v>454</v>
      </c>
      <c r="E79" s="44">
        <v>24</v>
      </c>
      <c r="F79" s="44">
        <v>0</v>
      </c>
      <c r="G79" s="44">
        <v>38.6</v>
      </c>
      <c r="H79" s="44">
        <v>31.7</v>
      </c>
      <c r="I79" s="44">
        <v>25.1</v>
      </c>
      <c r="J79" s="44">
        <f t="shared" si="2"/>
        <v>2191.3000000000006</v>
      </c>
      <c r="K79" s="44">
        <f t="shared" si="3"/>
        <v>0</v>
      </c>
      <c r="L79" s="45"/>
    </row>
    <row r="80" spans="1:12" x14ac:dyDescent="0.3">
      <c r="A80" s="45" t="s">
        <v>70</v>
      </c>
      <c r="B80" s="45" t="s">
        <v>416</v>
      </c>
      <c r="C80" s="45">
        <v>2017</v>
      </c>
      <c r="D80" s="45" t="s">
        <v>454</v>
      </c>
      <c r="E80" s="44">
        <v>25</v>
      </c>
      <c r="F80" s="44">
        <v>0</v>
      </c>
      <c r="G80" s="44">
        <v>33.6</v>
      </c>
      <c r="H80" s="44">
        <v>28.1</v>
      </c>
      <c r="I80" s="44">
        <v>25.2</v>
      </c>
      <c r="J80" s="44">
        <f t="shared" si="2"/>
        <v>2219.4000000000005</v>
      </c>
      <c r="K80" s="44">
        <f t="shared" si="3"/>
        <v>0</v>
      </c>
      <c r="L80" s="45"/>
    </row>
    <row r="81" spans="1:12" x14ac:dyDescent="0.3">
      <c r="A81" s="45" t="s">
        <v>70</v>
      </c>
      <c r="B81" s="45" t="s">
        <v>416</v>
      </c>
      <c r="C81" s="45">
        <v>2017</v>
      </c>
      <c r="D81" s="45" t="s">
        <v>454</v>
      </c>
      <c r="E81" s="44">
        <v>26</v>
      </c>
      <c r="F81" s="44">
        <v>0</v>
      </c>
      <c r="G81" s="44">
        <v>39.1</v>
      </c>
      <c r="H81" s="44">
        <v>32.9</v>
      </c>
      <c r="I81" s="44">
        <v>26.6</v>
      </c>
      <c r="J81" s="44">
        <f t="shared" si="2"/>
        <v>2252.3000000000006</v>
      </c>
      <c r="K81" s="44">
        <f t="shared" si="3"/>
        <v>0</v>
      </c>
      <c r="L81" s="45"/>
    </row>
    <row r="82" spans="1:12" x14ac:dyDescent="0.3">
      <c r="A82" s="45" t="s">
        <v>70</v>
      </c>
      <c r="B82" s="45" t="s">
        <v>416</v>
      </c>
      <c r="C82" s="45">
        <v>2017</v>
      </c>
      <c r="D82" s="45" t="s">
        <v>454</v>
      </c>
      <c r="E82" s="44">
        <v>27</v>
      </c>
      <c r="F82" s="44">
        <v>0</v>
      </c>
      <c r="G82" s="44">
        <v>35.1</v>
      </c>
      <c r="H82" s="44">
        <v>30.9</v>
      </c>
      <c r="I82" s="44">
        <v>26.6</v>
      </c>
      <c r="J82" s="44">
        <f t="shared" si="2"/>
        <v>2283.2000000000007</v>
      </c>
      <c r="K82" s="44">
        <f t="shared" si="3"/>
        <v>0</v>
      </c>
      <c r="L82" s="45"/>
    </row>
    <row r="83" spans="1:12" x14ac:dyDescent="0.3">
      <c r="A83" s="45" t="s">
        <v>70</v>
      </c>
      <c r="B83" s="45" t="s">
        <v>416</v>
      </c>
      <c r="C83" s="45">
        <v>2017</v>
      </c>
      <c r="D83" s="45" t="s">
        <v>454</v>
      </c>
      <c r="E83" s="44">
        <v>28</v>
      </c>
      <c r="F83" s="44">
        <v>0</v>
      </c>
      <c r="G83" s="44">
        <v>28.2</v>
      </c>
      <c r="H83" s="44">
        <v>24.5</v>
      </c>
      <c r="I83" s="44">
        <v>20.7</v>
      </c>
      <c r="J83" s="44">
        <f t="shared" si="2"/>
        <v>2307.7000000000007</v>
      </c>
      <c r="K83" s="44">
        <f t="shared" si="3"/>
        <v>0</v>
      </c>
      <c r="L83" s="45"/>
    </row>
    <row r="84" spans="1:12" x14ac:dyDescent="0.3">
      <c r="A84" s="45" t="s">
        <v>70</v>
      </c>
      <c r="B84" s="45" t="s">
        <v>416</v>
      </c>
      <c r="C84" s="45">
        <v>2017</v>
      </c>
      <c r="D84" s="45" t="s">
        <v>454</v>
      </c>
      <c r="E84" s="44">
        <v>29</v>
      </c>
      <c r="F84" s="44">
        <v>0</v>
      </c>
      <c r="G84" s="44">
        <v>28.4</v>
      </c>
      <c r="H84" s="44">
        <v>23.7</v>
      </c>
      <c r="I84" s="44">
        <v>19</v>
      </c>
      <c r="J84" s="44">
        <f t="shared" si="2"/>
        <v>2331.4000000000005</v>
      </c>
      <c r="K84" s="44">
        <f t="shared" si="3"/>
        <v>0</v>
      </c>
      <c r="L84" s="45"/>
    </row>
    <row r="85" spans="1:12" x14ac:dyDescent="0.3">
      <c r="A85" s="45" t="s">
        <v>70</v>
      </c>
      <c r="B85" s="45" t="s">
        <v>416</v>
      </c>
      <c r="C85" s="45">
        <v>2017</v>
      </c>
      <c r="D85" s="45" t="s">
        <v>454</v>
      </c>
      <c r="E85" s="44">
        <v>30</v>
      </c>
      <c r="F85" s="44">
        <v>0</v>
      </c>
      <c r="G85" s="44">
        <v>31.4</v>
      </c>
      <c r="H85" s="44">
        <v>25.7</v>
      </c>
      <c r="I85" s="44">
        <v>20</v>
      </c>
      <c r="J85" s="44">
        <f t="shared" si="2"/>
        <v>2357.1000000000004</v>
      </c>
      <c r="K85" s="44">
        <f t="shared" si="3"/>
        <v>0</v>
      </c>
      <c r="L85" s="45"/>
    </row>
    <row r="86" spans="1:12" x14ac:dyDescent="0.3">
      <c r="A86" s="45" t="s">
        <v>70</v>
      </c>
      <c r="B86" s="45" t="s">
        <v>416</v>
      </c>
      <c r="C86" s="45">
        <v>2017</v>
      </c>
      <c r="D86" s="45" t="s">
        <v>454</v>
      </c>
      <c r="E86" s="44">
        <v>31</v>
      </c>
      <c r="F86" s="44">
        <v>0</v>
      </c>
      <c r="G86" s="44">
        <v>35.6</v>
      </c>
      <c r="H86" s="44">
        <v>28.6</v>
      </c>
      <c r="I86" s="44">
        <v>21.5</v>
      </c>
      <c r="J86" s="44">
        <f t="shared" si="2"/>
        <v>2385.7000000000003</v>
      </c>
      <c r="K86" s="44">
        <f t="shared" si="3"/>
        <v>0</v>
      </c>
      <c r="L86" s="45"/>
    </row>
    <row r="87" spans="1:12" x14ac:dyDescent="0.3">
      <c r="A87" s="45" t="s">
        <v>70</v>
      </c>
      <c r="B87" s="45" t="s">
        <v>416</v>
      </c>
      <c r="C87" s="45">
        <v>2017</v>
      </c>
      <c r="D87" s="45" t="s">
        <v>455</v>
      </c>
      <c r="E87" s="44">
        <v>1</v>
      </c>
      <c r="F87" s="44">
        <v>0</v>
      </c>
      <c r="G87" s="44">
        <v>37</v>
      </c>
      <c r="H87" s="44">
        <v>29.9</v>
      </c>
      <c r="I87" s="44">
        <v>22.7</v>
      </c>
      <c r="J87" s="44">
        <f t="shared" si="2"/>
        <v>2415.6000000000004</v>
      </c>
      <c r="K87" s="44">
        <f t="shared" si="3"/>
        <v>0</v>
      </c>
      <c r="L87" s="45"/>
    </row>
    <row r="88" spans="1:12" x14ac:dyDescent="0.3">
      <c r="A88" s="45" t="s">
        <v>70</v>
      </c>
      <c r="B88" s="45" t="s">
        <v>416</v>
      </c>
      <c r="C88" s="45">
        <v>2017</v>
      </c>
      <c r="D88" s="45" t="s">
        <v>455</v>
      </c>
      <c r="E88" s="44">
        <v>2</v>
      </c>
      <c r="F88" s="44">
        <v>0</v>
      </c>
      <c r="G88" s="44">
        <v>36.9</v>
      </c>
      <c r="H88" s="44">
        <v>30.9</v>
      </c>
      <c r="I88" s="44">
        <v>24.9</v>
      </c>
      <c r="J88" s="44">
        <f t="shared" si="2"/>
        <v>2446.5000000000005</v>
      </c>
      <c r="K88" s="44">
        <f t="shared" si="3"/>
        <v>0</v>
      </c>
      <c r="L88" s="45"/>
    </row>
    <row r="89" spans="1:12" x14ac:dyDescent="0.3">
      <c r="A89" s="45" t="s">
        <v>70</v>
      </c>
      <c r="B89" s="45" t="s">
        <v>416</v>
      </c>
      <c r="C89" s="45">
        <v>2017</v>
      </c>
      <c r="D89" s="45" t="s">
        <v>455</v>
      </c>
      <c r="E89" s="44">
        <v>3</v>
      </c>
      <c r="F89" s="44">
        <v>0</v>
      </c>
      <c r="G89" s="44">
        <v>34.6</v>
      </c>
      <c r="H89" s="44">
        <v>29.6</v>
      </c>
      <c r="I89" s="44">
        <v>24.5</v>
      </c>
      <c r="J89" s="44">
        <f t="shared" si="2"/>
        <v>2476.1000000000004</v>
      </c>
      <c r="K89" s="44">
        <f t="shared" si="3"/>
        <v>0</v>
      </c>
      <c r="L89" s="45"/>
    </row>
    <row r="90" spans="1:12" x14ac:dyDescent="0.3">
      <c r="A90" s="45" t="s">
        <v>70</v>
      </c>
      <c r="B90" s="45" t="s">
        <v>416</v>
      </c>
      <c r="C90" s="45">
        <v>2017</v>
      </c>
      <c r="D90" s="45" t="s">
        <v>455</v>
      </c>
      <c r="E90" s="44">
        <v>4</v>
      </c>
      <c r="F90" s="44">
        <v>0</v>
      </c>
      <c r="G90" s="44">
        <v>37.200000000000003</v>
      </c>
      <c r="H90" s="44">
        <v>28.8</v>
      </c>
      <c r="I90" s="44">
        <v>20.5</v>
      </c>
      <c r="J90" s="44">
        <f t="shared" si="2"/>
        <v>2504.9000000000005</v>
      </c>
      <c r="K90" s="44">
        <f t="shared" si="3"/>
        <v>0</v>
      </c>
      <c r="L90" s="45"/>
    </row>
    <row r="91" spans="1:12" x14ac:dyDescent="0.3">
      <c r="A91" s="45" t="s">
        <v>70</v>
      </c>
      <c r="B91" s="45" t="s">
        <v>416</v>
      </c>
      <c r="C91" s="45">
        <v>2017</v>
      </c>
      <c r="D91" s="45" t="s">
        <v>455</v>
      </c>
      <c r="E91" s="44">
        <v>5</v>
      </c>
      <c r="F91" s="44">
        <v>0</v>
      </c>
      <c r="G91" s="44">
        <v>37.6</v>
      </c>
      <c r="H91" s="44">
        <v>30.4</v>
      </c>
      <c r="I91" s="44">
        <v>23.2</v>
      </c>
      <c r="J91" s="44">
        <f t="shared" si="2"/>
        <v>2535.3000000000006</v>
      </c>
      <c r="K91" s="44">
        <f t="shared" si="3"/>
        <v>0</v>
      </c>
      <c r="L91" s="45"/>
    </row>
    <row r="92" spans="1:12" x14ac:dyDescent="0.3">
      <c r="A92" s="45" t="s">
        <v>70</v>
      </c>
      <c r="B92" s="45" t="s">
        <v>416</v>
      </c>
      <c r="C92" s="45">
        <v>2017</v>
      </c>
      <c r="D92" s="45" t="s">
        <v>455</v>
      </c>
      <c r="E92" s="44">
        <v>6</v>
      </c>
      <c r="F92" s="44">
        <v>0</v>
      </c>
      <c r="G92" s="44">
        <v>40.9</v>
      </c>
      <c r="H92" s="44">
        <v>32.5</v>
      </c>
      <c r="I92" s="44">
        <v>24.1</v>
      </c>
      <c r="J92" s="44">
        <f t="shared" si="2"/>
        <v>2567.8000000000006</v>
      </c>
      <c r="K92" s="44">
        <f t="shared" si="3"/>
        <v>0</v>
      </c>
      <c r="L92" s="45"/>
    </row>
    <row r="93" spans="1:12" x14ac:dyDescent="0.3">
      <c r="A93" s="45" t="s">
        <v>70</v>
      </c>
      <c r="B93" s="45" t="s">
        <v>416</v>
      </c>
      <c r="C93" s="45">
        <v>2017</v>
      </c>
      <c r="D93" s="45" t="s">
        <v>455</v>
      </c>
      <c r="E93" s="44">
        <v>7</v>
      </c>
      <c r="F93" s="44">
        <v>0</v>
      </c>
      <c r="G93" s="44">
        <v>38.700000000000003</v>
      </c>
      <c r="H93" s="44">
        <v>31.2</v>
      </c>
      <c r="I93" s="44">
        <v>23.7</v>
      </c>
      <c r="J93" s="44">
        <f t="shared" si="2"/>
        <v>2599.0000000000005</v>
      </c>
      <c r="K93" s="44">
        <f t="shared" si="3"/>
        <v>0</v>
      </c>
      <c r="L93" s="45"/>
    </row>
    <row r="94" spans="1:12" x14ac:dyDescent="0.3">
      <c r="A94" s="45" t="s">
        <v>70</v>
      </c>
      <c r="B94" s="45" t="s">
        <v>416</v>
      </c>
      <c r="C94" s="45">
        <v>2017</v>
      </c>
      <c r="D94" s="45" t="s">
        <v>455</v>
      </c>
      <c r="E94" s="44">
        <v>8</v>
      </c>
      <c r="F94" s="44">
        <v>0</v>
      </c>
      <c r="G94" s="44">
        <v>37.6</v>
      </c>
      <c r="H94" s="44">
        <v>30.2</v>
      </c>
      <c r="I94" s="44">
        <v>22.7</v>
      </c>
      <c r="J94" s="44">
        <f t="shared" si="2"/>
        <v>2629.2000000000003</v>
      </c>
      <c r="K94" s="44">
        <f t="shared" si="3"/>
        <v>0</v>
      </c>
      <c r="L94" s="45"/>
    </row>
    <row r="95" spans="1:12" x14ac:dyDescent="0.3">
      <c r="A95" s="45" t="s">
        <v>70</v>
      </c>
      <c r="B95" s="45" t="s">
        <v>416</v>
      </c>
      <c r="C95" s="45">
        <v>2017</v>
      </c>
      <c r="D95" s="45" t="s">
        <v>455</v>
      </c>
      <c r="E95" s="44">
        <v>9</v>
      </c>
      <c r="F95" s="44">
        <v>0</v>
      </c>
      <c r="G95" s="44">
        <v>30</v>
      </c>
      <c r="H95" s="44">
        <v>24.1</v>
      </c>
      <c r="I95" s="44">
        <v>18.2</v>
      </c>
      <c r="J95" s="44">
        <f t="shared" si="2"/>
        <v>2653.3</v>
      </c>
      <c r="K95" s="44">
        <f t="shared" si="3"/>
        <v>0</v>
      </c>
      <c r="L95" s="45"/>
    </row>
    <row r="96" spans="1:12" x14ac:dyDescent="0.3">
      <c r="A96" s="45" t="s">
        <v>70</v>
      </c>
      <c r="B96" s="45" t="s">
        <v>416</v>
      </c>
      <c r="C96" s="45">
        <v>2017</v>
      </c>
      <c r="D96" s="45" t="s">
        <v>455</v>
      </c>
      <c r="E96" s="44">
        <v>10</v>
      </c>
      <c r="F96" s="44">
        <v>0</v>
      </c>
      <c r="G96" s="44">
        <v>31</v>
      </c>
      <c r="H96" s="44">
        <v>24.8</v>
      </c>
      <c r="I96" s="44">
        <v>18.600000000000001</v>
      </c>
      <c r="J96" s="44">
        <f t="shared" si="2"/>
        <v>2678.1000000000004</v>
      </c>
      <c r="K96" s="44">
        <f t="shared" si="3"/>
        <v>0</v>
      </c>
      <c r="L96" s="45"/>
    </row>
    <row r="97" spans="1:12" x14ac:dyDescent="0.3">
      <c r="A97" s="45" t="s">
        <v>70</v>
      </c>
      <c r="B97" s="45" t="s">
        <v>416</v>
      </c>
      <c r="C97" s="45">
        <v>2017</v>
      </c>
      <c r="D97" s="45" t="s">
        <v>455</v>
      </c>
      <c r="E97" s="44">
        <v>11</v>
      </c>
      <c r="F97" s="44">
        <v>0</v>
      </c>
      <c r="G97" s="44">
        <v>36.6</v>
      </c>
      <c r="H97" s="44">
        <v>27.4</v>
      </c>
      <c r="I97" s="44">
        <v>18.2</v>
      </c>
      <c r="J97" s="44">
        <f t="shared" si="2"/>
        <v>2705.5000000000005</v>
      </c>
      <c r="K97" s="44">
        <f t="shared" si="3"/>
        <v>0</v>
      </c>
      <c r="L97" s="45"/>
    </row>
    <row r="98" spans="1:12" x14ac:dyDescent="0.3">
      <c r="A98" s="45" t="s">
        <v>70</v>
      </c>
      <c r="B98" s="45" t="s">
        <v>416</v>
      </c>
      <c r="C98" s="45">
        <v>2017</v>
      </c>
      <c r="D98" s="45" t="s">
        <v>455</v>
      </c>
      <c r="E98" s="44">
        <v>12</v>
      </c>
      <c r="F98" s="44">
        <v>0</v>
      </c>
      <c r="G98" s="44">
        <v>38.6</v>
      </c>
      <c r="H98" s="44">
        <v>29.7</v>
      </c>
      <c r="I98" s="44">
        <v>20.8</v>
      </c>
      <c r="J98" s="44">
        <f t="shared" si="2"/>
        <v>2735.2000000000003</v>
      </c>
      <c r="K98" s="44">
        <f t="shared" si="3"/>
        <v>0</v>
      </c>
      <c r="L98" s="45"/>
    </row>
    <row r="99" spans="1:12" x14ac:dyDescent="0.3">
      <c r="A99" s="45" t="s">
        <v>70</v>
      </c>
      <c r="B99" s="45" t="s">
        <v>416</v>
      </c>
      <c r="C99" s="45">
        <v>2017</v>
      </c>
      <c r="D99" s="45" t="s">
        <v>455</v>
      </c>
      <c r="E99" s="44">
        <v>13</v>
      </c>
      <c r="F99" s="44">
        <v>0</v>
      </c>
      <c r="G99" s="44">
        <v>37.9</v>
      </c>
      <c r="H99" s="44">
        <v>29.6</v>
      </c>
      <c r="I99" s="44">
        <v>21.3</v>
      </c>
      <c r="J99" s="44">
        <f t="shared" si="2"/>
        <v>2764.8</v>
      </c>
      <c r="K99" s="44">
        <f t="shared" si="3"/>
        <v>0</v>
      </c>
      <c r="L99" s="45"/>
    </row>
    <row r="100" spans="1:12" x14ac:dyDescent="0.3">
      <c r="A100" s="45" t="s">
        <v>70</v>
      </c>
      <c r="B100" s="45" t="s">
        <v>416</v>
      </c>
      <c r="C100" s="45">
        <v>2017</v>
      </c>
      <c r="D100" s="45" t="s">
        <v>455</v>
      </c>
      <c r="E100" s="44">
        <v>14</v>
      </c>
      <c r="F100" s="44">
        <v>0</v>
      </c>
      <c r="G100" s="44">
        <v>34.4</v>
      </c>
      <c r="H100" s="44">
        <v>27.8</v>
      </c>
      <c r="I100" s="44">
        <v>21.2</v>
      </c>
      <c r="J100" s="44">
        <f t="shared" si="2"/>
        <v>2792.6000000000004</v>
      </c>
      <c r="K100" s="44">
        <f t="shared" si="3"/>
        <v>0</v>
      </c>
      <c r="L100" s="45"/>
    </row>
    <row r="101" spans="1:12" x14ac:dyDescent="0.3">
      <c r="A101" s="45" t="s">
        <v>70</v>
      </c>
      <c r="B101" s="45" t="s">
        <v>416</v>
      </c>
      <c r="C101" s="45">
        <v>2017</v>
      </c>
      <c r="D101" s="45" t="s">
        <v>455</v>
      </c>
      <c r="E101" s="44">
        <v>15</v>
      </c>
      <c r="F101" s="44">
        <v>0</v>
      </c>
      <c r="G101" s="44">
        <v>31.1</v>
      </c>
      <c r="H101" s="44">
        <v>24.4</v>
      </c>
      <c r="I101" s="44">
        <v>18</v>
      </c>
      <c r="J101" s="44">
        <f t="shared" si="2"/>
        <v>2817.0000000000005</v>
      </c>
      <c r="K101" s="44">
        <f t="shared" si="3"/>
        <v>0</v>
      </c>
      <c r="L101" s="45"/>
    </row>
    <row r="102" spans="1:12" x14ac:dyDescent="0.3">
      <c r="A102" s="45" t="s">
        <v>70</v>
      </c>
      <c r="B102" s="45" t="s">
        <v>416</v>
      </c>
      <c r="C102" s="45">
        <v>2017</v>
      </c>
      <c r="D102" s="45" t="s">
        <v>455</v>
      </c>
      <c r="E102" s="44">
        <v>16</v>
      </c>
      <c r="F102" s="44">
        <v>0</v>
      </c>
      <c r="G102" s="44">
        <v>29</v>
      </c>
      <c r="H102" s="44">
        <v>22.7</v>
      </c>
      <c r="I102" s="44">
        <v>16.3</v>
      </c>
      <c r="J102" s="44">
        <f t="shared" si="2"/>
        <v>2839.7000000000003</v>
      </c>
      <c r="K102" s="44">
        <f t="shared" si="3"/>
        <v>0</v>
      </c>
      <c r="L102" s="45"/>
    </row>
    <row r="103" spans="1:12" x14ac:dyDescent="0.3">
      <c r="A103" s="45" t="s">
        <v>70</v>
      </c>
      <c r="B103" s="45" t="s">
        <v>416</v>
      </c>
      <c r="C103" s="45">
        <v>2017</v>
      </c>
      <c r="D103" s="45" t="s">
        <v>455</v>
      </c>
      <c r="E103" s="44">
        <v>17</v>
      </c>
      <c r="F103" s="44">
        <v>0</v>
      </c>
      <c r="G103" s="44">
        <v>29.9</v>
      </c>
      <c r="H103" s="44">
        <v>22.9</v>
      </c>
      <c r="I103" s="44">
        <v>15.9</v>
      </c>
      <c r="J103" s="44">
        <f t="shared" si="2"/>
        <v>2862.6000000000004</v>
      </c>
      <c r="K103" s="44">
        <f t="shared" si="3"/>
        <v>0</v>
      </c>
      <c r="L103" s="45"/>
    </row>
    <row r="104" spans="1:12" x14ac:dyDescent="0.3">
      <c r="A104" s="45" t="s">
        <v>70</v>
      </c>
      <c r="B104" s="45" t="s">
        <v>416</v>
      </c>
      <c r="C104" s="45">
        <v>2017</v>
      </c>
      <c r="D104" s="45" t="s">
        <v>455</v>
      </c>
      <c r="E104" s="44">
        <v>18</v>
      </c>
      <c r="F104" s="44">
        <v>0</v>
      </c>
      <c r="G104" s="44">
        <v>31.5</v>
      </c>
      <c r="H104" s="44">
        <v>23.1</v>
      </c>
      <c r="I104" s="44">
        <v>16</v>
      </c>
      <c r="J104" s="44">
        <f t="shared" si="2"/>
        <v>2885.7000000000003</v>
      </c>
      <c r="K104" s="44">
        <f t="shared" si="3"/>
        <v>0</v>
      </c>
      <c r="L104" s="45"/>
    </row>
    <row r="105" spans="1:12" x14ac:dyDescent="0.3">
      <c r="A105" s="47" t="s">
        <v>70</v>
      </c>
      <c r="B105" s="47" t="s">
        <v>416</v>
      </c>
      <c r="C105" s="47">
        <v>2017</v>
      </c>
      <c r="D105" s="47" t="s">
        <v>455</v>
      </c>
      <c r="E105" s="48">
        <v>19</v>
      </c>
      <c r="F105" s="48">
        <v>0</v>
      </c>
      <c r="G105" s="48">
        <v>35.1</v>
      </c>
      <c r="H105" s="48">
        <v>20.7</v>
      </c>
      <c r="I105" s="48">
        <v>20.7</v>
      </c>
      <c r="J105" s="48">
        <f t="shared" si="2"/>
        <v>2906.4</v>
      </c>
      <c r="K105" s="44">
        <f t="shared" si="3"/>
        <v>0</v>
      </c>
      <c r="L105" s="45"/>
    </row>
    <row r="106" spans="1:12" s="47" customFormat="1" x14ac:dyDescent="0.3">
      <c r="A106" s="47" t="s">
        <v>70</v>
      </c>
      <c r="B106" s="47" t="s">
        <v>416</v>
      </c>
      <c r="C106" s="47">
        <v>2017</v>
      </c>
      <c r="D106" s="47" t="s">
        <v>455</v>
      </c>
      <c r="E106" s="48">
        <v>20</v>
      </c>
      <c r="F106" s="48">
        <v>0</v>
      </c>
      <c r="G106" s="48">
        <v>34.5</v>
      </c>
      <c r="H106" s="48">
        <v>19.3</v>
      </c>
      <c r="I106" s="48">
        <v>19.3</v>
      </c>
      <c r="J106" s="48">
        <f t="shared" si="2"/>
        <v>2925.7000000000003</v>
      </c>
      <c r="K106" s="44">
        <f t="shared" si="3"/>
        <v>0</v>
      </c>
      <c r="L106" s="45"/>
    </row>
    <row r="107" spans="1:12" s="47" customFormat="1" x14ac:dyDescent="0.3">
      <c r="A107" s="47" t="s">
        <v>70</v>
      </c>
      <c r="B107" s="47" t="s">
        <v>416</v>
      </c>
      <c r="C107" s="45">
        <v>2017</v>
      </c>
      <c r="D107" s="47" t="s">
        <v>455</v>
      </c>
      <c r="E107" s="47">
        <v>21</v>
      </c>
      <c r="F107" s="47">
        <v>0</v>
      </c>
      <c r="G107" s="48">
        <v>33.1</v>
      </c>
      <c r="H107" s="48">
        <v>27</v>
      </c>
      <c r="I107" s="48">
        <v>19.3</v>
      </c>
      <c r="J107" s="48">
        <f t="shared" si="2"/>
        <v>2952.7000000000003</v>
      </c>
      <c r="K107" s="44">
        <f t="shared" si="3"/>
        <v>0</v>
      </c>
      <c r="L107" s="45"/>
    </row>
    <row r="108" spans="1:12" s="47" customFormat="1" x14ac:dyDescent="0.3">
      <c r="A108" s="47" t="s">
        <v>70</v>
      </c>
      <c r="B108" s="47" t="s">
        <v>416</v>
      </c>
      <c r="C108" s="45">
        <v>2017</v>
      </c>
      <c r="D108" s="47" t="s">
        <v>455</v>
      </c>
      <c r="E108" s="47">
        <v>22</v>
      </c>
      <c r="F108" s="47">
        <v>0</v>
      </c>
      <c r="G108" s="48">
        <v>32.9</v>
      </c>
      <c r="H108" s="48">
        <v>29.9</v>
      </c>
      <c r="I108" s="48">
        <v>20.3</v>
      </c>
      <c r="J108" s="48">
        <f t="shared" si="2"/>
        <v>2982.6000000000004</v>
      </c>
      <c r="K108" s="44">
        <f t="shared" si="3"/>
        <v>0</v>
      </c>
      <c r="L108" s="45"/>
    </row>
    <row r="109" spans="1:12" s="47" customFormat="1" x14ac:dyDescent="0.3">
      <c r="A109" s="47" t="s">
        <v>70</v>
      </c>
      <c r="B109" s="47" t="s">
        <v>416</v>
      </c>
      <c r="C109" s="45">
        <v>2017</v>
      </c>
      <c r="D109" s="47" t="s">
        <v>455</v>
      </c>
      <c r="E109" s="47">
        <v>23</v>
      </c>
      <c r="F109" s="47">
        <v>0</v>
      </c>
      <c r="G109" s="48">
        <v>32.5</v>
      </c>
      <c r="H109" s="48">
        <v>27.1</v>
      </c>
      <c r="I109" s="48">
        <v>20.399999999999999</v>
      </c>
      <c r="J109" s="48">
        <f t="shared" si="2"/>
        <v>3009.7000000000003</v>
      </c>
      <c r="K109" s="44">
        <f t="shared" si="3"/>
        <v>0</v>
      </c>
      <c r="L109" s="45"/>
    </row>
    <row r="110" spans="1:12" s="47" customFormat="1" x14ac:dyDescent="0.3">
      <c r="A110" s="47" t="s">
        <v>70</v>
      </c>
      <c r="B110" s="47" t="s">
        <v>416</v>
      </c>
      <c r="C110" s="47">
        <v>2017</v>
      </c>
      <c r="D110" s="47" t="s">
        <v>455</v>
      </c>
      <c r="E110" s="47">
        <v>24</v>
      </c>
      <c r="F110" s="47">
        <v>0</v>
      </c>
      <c r="G110" s="48">
        <v>33.4</v>
      </c>
      <c r="H110" s="48">
        <v>31.3</v>
      </c>
      <c r="I110" s="48">
        <v>24.8</v>
      </c>
      <c r="J110" s="48">
        <f t="shared" si="2"/>
        <v>3041.0000000000005</v>
      </c>
      <c r="K110" s="44">
        <f t="shared" si="3"/>
        <v>0</v>
      </c>
      <c r="L110" s="45"/>
    </row>
    <row r="111" spans="1:12" s="47" customFormat="1" x14ac:dyDescent="0.3">
      <c r="A111" s="47" t="s">
        <v>70</v>
      </c>
      <c r="B111" s="47" t="s">
        <v>416</v>
      </c>
      <c r="C111" s="47">
        <v>2017</v>
      </c>
      <c r="D111" s="47" t="s">
        <v>455</v>
      </c>
      <c r="E111" s="47">
        <v>25</v>
      </c>
      <c r="F111" s="47">
        <v>0</v>
      </c>
      <c r="G111" s="48">
        <v>33.700000000000003</v>
      </c>
      <c r="H111" s="48">
        <v>26.5</v>
      </c>
      <c r="I111" s="48">
        <v>19.7</v>
      </c>
      <c r="J111" s="48">
        <f t="shared" si="2"/>
        <v>3067.5000000000005</v>
      </c>
      <c r="K111" s="44">
        <f t="shared" si="3"/>
        <v>0</v>
      </c>
      <c r="L111" s="45"/>
    </row>
    <row r="112" spans="1:12" s="47" customFormat="1" x14ac:dyDescent="0.3">
      <c r="A112" s="47" t="s">
        <v>70</v>
      </c>
      <c r="B112" s="47" t="s">
        <v>416</v>
      </c>
      <c r="C112" s="45">
        <v>2017</v>
      </c>
      <c r="D112" s="47" t="s">
        <v>455</v>
      </c>
      <c r="E112" s="47">
        <v>26</v>
      </c>
      <c r="F112" s="47">
        <v>0</v>
      </c>
      <c r="G112" s="48">
        <v>32.700000000000003</v>
      </c>
      <c r="H112" s="48">
        <v>25.8</v>
      </c>
      <c r="I112" s="48">
        <v>17.8</v>
      </c>
      <c r="J112" s="48">
        <f t="shared" si="2"/>
        <v>3093.3000000000006</v>
      </c>
      <c r="K112" s="44">
        <f t="shared" si="3"/>
        <v>0</v>
      </c>
      <c r="L112" s="45"/>
    </row>
    <row r="113" spans="1:12" s="47" customFormat="1" x14ac:dyDescent="0.3">
      <c r="A113" s="47" t="s">
        <v>70</v>
      </c>
      <c r="B113" s="47" t="s">
        <v>416</v>
      </c>
      <c r="C113" s="45">
        <v>2017</v>
      </c>
      <c r="D113" s="47" t="s">
        <v>455</v>
      </c>
      <c r="E113" s="47">
        <v>27</v>
      </c>
      <c r="F113" s="47">
        <v>0</v>
      </c>
      <c r="G113" s="48">
        <v>27.6</v>
      </c>
      <c r="H113" s="48">
        <v>22.9</v>
      </c>
      <c r="I113" s="48">
        <v>17.899999999999999</v>
      </c>
      <c r="J113" s="48">
        <f t="shared" si="2"/>
        <v>3116.2000000000007</v>
      </c>
      <c r="K113" s="44">
        <f t="shared" si="3"/>
        <v>0</v>
      </c>
      <c r="L113" s="45"/>
    </row>
    <row r="114" spans="1:12" s="47" customFormat="1" x14ac:dyDescent="0.3">
      <c r="A114" s="47" t="s">
        <v>70</v>
      </c>
      <c r="B114" s="47" t="s">
        <v>416</v>
      </c>
      <c r="C114" s="45">
        <v>2017</v>
      </c>
      <c r="D114" s="47" t="s">
        <v>455</v>
      </c>
      <c r="E114" s="47">
        <v>28</v>
      </c>
      <c r="F114" s="47">
        <v>0</v>
      </c>
      <c r="G114" s="48">
        <v>32.299999999999997</v>
      </c>
      <c r="H114" s="48">
        <v>27.1</v>
      </c>
      <c r="I114" s="48">
        <v>24.9</v>
      </c>
      <c r="J114" s="48">
        <f t="shared" si="2"/>
        <v>3143.3000000000006</v>
      </c>
      <c r="K114" s="44">
        <f t="shared" si="3"/>
        <v>0</v>
      </c>
      <c r="L114" s="45"/>
    </row>
    <row r="115" spans="1:12" s="47" customFormat="1" x14ac:dyDescent="0.3">
      <c r="A115" s="47" t="s">
        <v>70</v>
      </c>
      <c r="B115" s="47" t="s">
        <v>416</v>
      </c>
      <c r="C115" s="47">
        <v>2017</v>
      </c>
      <c r="D115" s="47" t="s">
        <v>455</v>
      </c>
      <c r="E115" s="47">
        <v>29</v>
      </c>
      <c r="F115" s="47">
        <v>0</v>
      </c>
      <c r="G115" s="48">
        <v>32.9</v>
      </c>
      <c r="H115" s="48">
        <v>26.5</v>
      </c>
      <c r="I115" s="48">
        <v>21.5</v>
      </c>
      <c r="J115" s="48">
        <f t="shared" si="2"/>
        <v>3169.8000000000006</v>
      </c>
      <c r="K115" s="44">
        <f t="shared" si="3"/>
        <v>0</v>
      </c>
      <c r="L115" s="45"/>
    </row>
    <row r="116" spans="1:12" s="47" customFormat="1" x14ac:dyDescent="0.3">
      <c r="A116" s="49" t="s">
        <v>70</v>
      </c>
      <c r="B116" s="49" t="s">
        <v>416</v>
      </c>
      <c r="C116" s="47">
        <v>2017</v>
      </c>
      <c r="D116" s="49" t="s">
        <v>455</v>
      </c>
      <c r="E116" s="49">
        <v>30</v>
      </c>
      <c r="F116" s="49">
        <v>0</v>
      </c>
      <c r="G116" s="50">
        <v>32.6</v>
      </c>
      <c r="H116" s="50">
        <v>25.9</v>
      </c>
      <c r="I116" s="50">
        <v>20</v>
      </c>
      <c r="J116" s="50">
        <f t="shared" si="2"/>
        <v>3195.7000000000007</v>
      </c>
      <c r="K116" s="44">
        <f t="shared" si="3"/>
        <v>0</v>
      </c>
      <c r="L116" s="45"/>
    </row>
    <row r="117" spans="1:12" x14ac:dyDescent="0.3">
      <c r="A117" s="60"/>
      <c r="B117" s="60"/>
      <c r="C117" s="60"/>
      <c r="D117" s="60"/>
      <c r="E117" s="60"/>
      <c r="F117" s="63">
        <f>SUM(F9:F116)</f>
        <v>0</v>
      </c>
      <c r="G117" s="63">
        <f>AVERAGE(G9:G116)</f>
        <v>36.649074074074072</v>
      </c>
      <c r="H117" s="63">
        <f t="shared" ref="H117:I117" si="4">AVERAGE(H9:H116)</f>
        <v>29.589814814814822</v>
      </c>
      <c r="I117" s="63">
        <f t="shared" si="4"/>
        <v>22.832407407407413</v>
      </c>
      <c r="J117" s="63">
        <f>J116</f>
        <v>3195.7000000000007</v>
      </c>
      <c r="K117" s="63">
        <f>K116</f>
        <v>0</v>
      </c>
    </row>
    <row r="118" spans="1:12" x14ac:dyDescent="0.3">
      <c r="A118" s="45" t="s">
        <v>71</v>
      </c>
      <c r="B118" s="45" t="s">
        <v>417</v>
      </c>
      <c r="C118" s="45">
        <v>2017</v>
      </c>
      <c r="D118" s="45" t="s">
        <v>451</v>
      </c>
      <c r="E118" s="45">
        <v>15</v>
      </c>
      <c r="F118" s="44">
        <v>0</v>
      </c>
      <c r="G118" s="44">
        <v>33</v>
      </c>
      <c r="H118" s="44">
        <v>31.3</v>
      </c>
      <c r="I118" s="44">
        <v>27.8</v>
      </c>
      <c r="J118" s="44">
        <f>H118</f>
        <v>31.3</v>
      </c>
      <c r="K118" s="44">
        <f>F118</f>
        <v>0</v>
      </c>
    </row>
    <row r="119" spans="1:12" x14ac:dyDescent="0.3">
      <c r="A119" s="45" t="s">
        <v>71</v>
      </c>
      <c r="B119" s="45" t="s">
        <v>417</v>
      </c>
      <c r="C119" s="45">
        <v>2017</v>
      </c>
      <c r="D119" s="45" t="s">
        <v>451</v>
      </c>
      <c r="E119" s="45">
        <v>16</v>
      </c>
      <c r="F119" s="44">
        <v>0</v>
      </c>
      <c r="G119" s="44">
        <v>38</v>
      </c>
      <c r="H119" s="44">
        <v>29.8</v>
      </c>
      <c r="I119" s="44">
        <v>22.2</v>
      </c>
      <c r="J119" s="44">
        <f>H119+J118</f>
        <v>61.1</v>
      </c>
      <c r="K119" s="44">
        <f>F119+K118</f>
        <v>0</v>
      </c>
    </row>
    <row r="120" spans="1:12" x14ac:dyDescent="0.3">
      <c r="A120" s="45" t="s">
        <v>71</v>
      </c>
      <c r="B120" s="45" t="s">
        <v>417</v>
      </c>
      <c r="C120" s="45">
        <v>2017</v>
      </c>
      <c r="D120" s="45" t="s">
        <v>451</v>
      </c>
      <c r="E120" s="45">
        <v>17</v>
      </c>
      <c r="F120" s="44">
        <v>0</v>
      </c>
      <c r="G120" s="44">
        <v>39.5</v>
      </c>
      <c r="H120" s="44">
        <v>30.6</v>
      </c>
      <c r="I120" s="44">
        <v>22</v>
      </c>
      <c r="J120" s="44">
        <f t="shared" ref="J120:J183" si="5">H120+J119</f>
        <v>91.7</v>
      </c>
      <c r="K120" s="44">
        <f t="shared" ref="K120:K183" si="6">F120+K119</f>
        <v>0</v>
      </c>
    </row>
    <row r="121" spans="1:12" x14ac:dyDescent="0.3">
      <c r="A121" s="45" t="s">
        <v>71</v>
      </c>
      <c r="B121" s="45" t="s">
        <v>417</v>
      </c>
      <c r="C121" s="45">
        <v>2017</v>
      </c>
      <c r="D121" s="45" t="s">
        <v>451</v>
      </c>
      <c r="E121" s="45">
        <v>18</v>
      </c>
      <c r="F121" s="44">
        <v>0.51</v>
      </c>
      <c r="G121" s="44">
        <v>39.9</v>
      </c>
      <c r="H121" s="44">
        <v>31.4</v>
      </c>
      <c r="I121" s="44">
        <v>24.2</v>
      </c>
      <c r="J121" s="44">
        <f t="shared" si="5"/>
        <v>123.1</v>
      </c>
      <c r="K121" s="44">
        <f t="shared" si="6"/>
        <v>0.51</v>
      </c>
    </row>
    <row r="122" spans="1:12" x14ac:dyDescent="0.3">
      <c r="A122" s="45" t="s">
        <v>71</v>
      </c>
      <c r="B122" s="45" t="s">
        <v>417</v>
      </c>
      <c r="C122" s="45">
        <v>2017</v>
      </c>
      <c r="D122" s="45" t="s">
        <v>451</v>
      </c>
      <c r="E122" s="45">
        <v>19</v>
      </c>
      <c r="F122" s="44">
        <v>0</v>
      </c>
      <c r="G122" s="44">
        <v>36.299999999999997</v>
      </c>
      <c r="H122" s="44">
        <v>25.7</v>
      </c>
      <c r="I122" s="44">
        <v>22.6</v>
      </c>
      <c r="J122" s="44">
        <f t="shared" si="5"/>
        <v>148.79999999999998</v>
      </c>
      <c r="K122" s="44">
        <f t="shared" si="6"/>
        <v>0.51</v>
      </c>
    </row>
    <row r="123" spans="1:12" x14ac:dyDescent="0.3">
      <c r="A123" s="45" t="s">
        <v>71</v>
      </c>
      <c r="B123" s="45" t="s">
        <v>417</v>
      </c>
      <c r="C123" s="45">
        <v>2017</v>
      </c>
      <c r="D123" s="45" t="s">
        <v>451</v>
      </c>
      <c r="E123" s="45">
        <v>20</v>
      </c>
      <c r="F123" s="44">
        <v>0</v>
      </c>
      <c r="G123" s="44">
        <v>37.700000000000003</v>
      </c>
      <c r="H123" s="44">
        <v>34.200000000000003</v>
      </c>
      <c r="I123" s="44">
        <v>27.7</v>
      </c>
      <c r="J123" s="44">
        <f t="shared" si="5"/>
        <v>183</v>
      </c>
      <c r="K123" s="44">
        <f t="shared" si="6"/>
        <v>0.51</v>
      </c>
    </row>
    <row r="124" spans="1:12" x14ac:dyDescent="0.3">
      <c r="A124" s="45" t="s">
        <v>71</v>
      </c>
      <c r="B124" s="45" t="s">
        <v>417</v>
      </c>
      <c r="C124" s="45">
        <v>2017</v>
      </c>
      <c r="D124" s="45" t="s">
        <v>451</v>
      </c>
      <c r="E124" s="45">
        <v>21</v>
      </c>
      <c r="F124" s="44">
        <v>0</v>
      </c>
      <c r="G124" s="44">
        <v>37.299999999999997</v>
      </c>
      <c r="H124" s="44">
        <v>29</v>
      </c>
      <c r="I124" s="44">
        <v>22.8</v>
      </c>
      <c r="J124" s="44">
        <f t="shared" si="5"/>
        <v>212</v>
      </c>
      <c r="K124" s="44">
        <f t="shared" si="6"/>
        <v>0.51</v>
      </c>
    </row>
    <row r="125" spans="1:12" x14ac:dyDescent="0.3">
      <c r="A125" s="45" t="s">
        <v>71</v>
      </c>
      <c r="B125" s="45" t="s">
        <v>417</v>
      </c>
      <c r="C125" s="45">
        <v>2017</v>
      </c>
      <c r="D125" s="45" t="s">
        <v>451</v>
      </c>
      <c r="E125" s="45">
        <v>22</v>
      </c>
      <c r="F125" s="44">
        <v>0</v>
      </c>
      <c r="G125" s="44">
        <v>34.299999999999997</v>
      </c>
      <c r="H125" s="44">
        <v>25.8</v>
      </c>
      <c r="I125" s="44">
        <v>22.7</v>
      </c>
      <c r="J125" s="44">
        <f t="shared" si="5"/>
        <v>237.8</v>
      </c>
      <c r="K125" s="44">
        <f t="shared" si="6"/>
        <v>0.51</v>
      </c>
    </row>
    <row r="126" spans="1:12" x14ac:dyDescent="0.3">
      <c r="A126" s="45" t="s">
        <v>71</v>
      </c>
      <c r="B126" s="45" t="s">
        <v>417</v>
      </c>
      <c r="C126" s="45">
        <v>2017</v>
      </c>
      <c r="D126" s="45" t="s">
        <v>451</v>
      </c>
      <c r="E126" s="45">
        <v>23</v>
      </c>
      <c r="F126" s="44">
        <v>0</v>
      </c>
      <c r="G126" s="44">
        <v>38.5</v>
      </c>
      <c r="H126" s="44">
        <v>32.799999999999997</v>
      </c>
      <c r="I126" s="44">
        <v>23.3</v>
      </c>
      <c r="J126" s="44">
        <f t="shared" si="5"/>
        <v>270.60000000000002</v>
      </c>
      <c r="K126" s="44">
        <f t="shared" si="6"/>
        <v>0.51</v>
      </c>
    </row>
    <row r="127" spans="1:12" x14ac:dyDescent="0.3">
      <c r="A127" s="45" t="s">
        <v>71</v>
      </c>
      <c r="B127" s="45" t="s">
        <v>417</v>
      </c>
      <c r="C127" s="45">
        <v>2017</v>
      </c>
      <c r="D127" s="45" t="s">
        <v>451</v>
      </c>
      <c r="E127" s="45">
        <v>24</v>
      </c>
      <c r="F127" s="44">
        <v>0</v>
      </c>
      <c r="G127" s="44">
        <v>28.8</v>
      </c>
      <c r="H127" s="44">
        <v>28.6</v>
      </c>
      <c r="I127" s="44">
        <v>28.5</v>
      </c>
      <c r="J127" s="44">
        <f t="shared" si="5"/>
        <v>299.20000000000005</v>
      </c>
      <c r="K127" s="44">
        <f t="shared" si="6"/>
        <v>0.51</v>
      </c>
    </row>
    <row r="128" spans="1:12" x14ac:dyDescent="0.3">
      <c r="A128" s="45" t="s">
        <v>71</v>
      </c>
      <c r="B128" s="45" t="s">
        <v>417</v>
      </c>
      <c r="C128" s="45">
        <v>2017</v>
      </c>
      <c r="D128" s="45" t="s">
        <v>451</v>
      </c>
      <c r="E128" s="45">
        <v>25</v>
      </c>
      <c r="F128" s="44">
        <v>0</v>
      </c>
      <c r="G128" s="44">
        <v>33</v>
      </c>
      <c r="H128" s="44">
        <v>28.4</v>
      </c>
      <c r="I128" s="44">
        <v>21.9</v>
      </c>
      <c r="J128" s="44">
        <f t="shared" si="5"/>
        <v>327.60000000000002</v>
      </c>
      <c r="K128" s="44">
        <f t="shared" si="6"/>
        <v>0.51</v>
      </c>
    </row>
    <row r="129" spans="1:11" x14ac:dyDescent="0.3">
      <c r="A129" s="45" t="s">
        <v>71</v>
      </c>
      <c r="B129" s="45" t="s">
        <v>417</v>
      </c>
      <c r="C129" s="45">
        <v>2017</v>
      </c>
      <c r="D129" s="45" t="s">
        <v>451</v>
      </c>
      <c r="E129" s="45">
        <v>26</v>
      </c>
      <c r="F129" s="44">
        <v>0</v>
      </c>
      <c r="G129" s="44">
        <v>33.9</v>
      </c>
      <c r="H129" s="44">
        <v>26.6</v>
      </c>
      <c r="I129" s="44">
        <v>20.100000000000001</v>
      </c>
      <c r="J129" s="44">
        <f t="shared" si="5"/>
        <v>354.20000000000005</v>
      </c>
      <c r="K129" s="44">
        <f t="shared" si="6"/>
        <v>0.51</v>
      </c>
    </row>
    <row r="130" spans="1:11" x14ac:dyDescent="0.3">
      <c r="A130" s="45" t="s">
        <v>71</v>
      </c>
      <c r="B130" s="45" t="s">
        <v>417</v>
      </c>
      <c r="C130" s="45">
        <v>2017</v>
      </c>
      <c r="D130" s="45" t="s">
        <v>451</v>
      </c>
      <c r="E130" s="45">
        <v>27</v>
      </c>
      <c r="F130" s="44">
        <v>0</v>
      </c>
      <c r="G130" s="44">
        <v>34.4</v>
      </c>
      <c r="H130" s="44">
        <v>27.3</v>
      </c>
      <c r="I130" s="44">
        <v>20.2</v>
      </c>
      <c r="J130" s="44">
        <f t="shared" si="5"/>
        <v>381.50000000000006</v>
      </c>
      <c r="K130" s="44">
        <f t="shared" si="6"/>
        <v>0.51</v>
      </c>
    </row>
    <row r="131" spans="1:11" x14ac:dyDescent="0.3">
      <c r="A131" s="45" t="s">
        <v>71</v>
      </c>
      <c r="B131" s="45" t="s">
        <v>417</v>
      </c>
      <c r="C131" s="45">
        <v>2017</v>
      </c>
      <c r="D131" s="45" t="s">
        <v>451</v>
      </c>
      <c r="E131" s="45">
        <v>28</v>
      </c>
      <c r="F131" s="44">
        <v>0</v>
      </c>
      <c r="G131" s="44">
        <v>30.3</v>
      </c>
      <c r="H131" s="44">
        <v>25.1</v>
      </c>
      <c r="I131" s="44">
        <v>19.7</v>
      </c>
      <c r="J131" s="44">
        <f t="shared" si="5"/>
        <v>406.60000000000008</v>
      </c>
      <c r="K131" s="44">
        <f t="shared" si="6"/>
        <v>0.51</v>
      </c>
    </row>
    <row r="132" spans="1:11" x14ac:dyDescent="0.3">
      <c r="A132" s="45" t="s">
        <v>71</v>
      </c>
      <c r="B132" s="45" t="s">
        <v>417</v>
      </c>
      <c r="C132" s="45">
        <v>2017</v>
      </c>
      <c r="D132" s="45" t="s">
        <v>451</v>
      </c>
      <c r="E132" s="45">
        <v>29</v>
      </c>
      <c r="F132" s="44">
        <v>0</v>
      </c>
      <c r="G132" s="44">
        <v>33.700000000000003</v>
      </c>
      <c r="H132" s="44">
        <v>25.7</v>
      </c>
      <c r="I132" s="44">
        <v>18.3</v>
      </c>
      <c r="J132" s="44">
        <f t="shared" si="5"/>
        <v>432.30000000000007</v>
      </c>
      <c r="K132" s="44">
        <f t="shared" si="6"/>
        <v>0.51</v>
      </c>
    </row>
    <row r="133" spans="1:11" x14ac:dyDescent="0.3">
      <c r="A133" s="45" t="s">
        <v>71</v>
      </c>
      <c r="B133" s="45" t="s">
        <v>417</v>
      </c>
      <c r="C133" s="45">
        <v>2017</v>
      </c>
      <c r="D133" s="45" t="s">
        <v>451</v>
      </c>
      <c r="E133" s="45">
        <v>30</v>
      </c>
      <c r="F133" s="44">
        <v>0</v>
      </c>
      <c r="G133" s="44">
        <v>30.1</v>
      </c>
      <c r="H133" s="44">
        <v>25.3</v>
      </c>
      <c r="I133" s="44">
        <v>20.3</v>
      </c>
      <c r="J133" s="44">
        <f t="shared" si="5"/>
        <v>457.60000000000008</v>
      </c>
      <c r="K133" s="44">
        <f t="shared" si="6"/>
        <v>0.51</v>
      </c>
    </row>
    <row r="134" spans="1:11" x14ac:dyDescent="0.3">
      <c r="A134" s="45" t="s">
        <v>71</v>
      </c>
      <c r="B134" s="45" t="s">
        <v>417</v>
      </c>
      <c r="C134" s="45">
        <v>2017</v>
      </c>
      <c r="D134" s="45" t="s">
        <v>452</v>
      </c>
      <c r="E134" s="45">
        <v>1</v>
      </c>
      <c r="F134" s="44">
        <v>0</v>
      </c>
      <c r="G134" s="44">
        <v>41</v>
      </c>
      <c r="H134" s="44">
        <v>34.299999999999997</v>
      </c>
      <c r="I134" s="44">
        <v>25.1</v>
      </c>
      <c r="J134" s="44">
        <f t="shared" si="5"/>
        <v>491.90000000000009</v>
      </c>
      <c r="K134" s="44">
        <f t="shared" si="6"/>
        <v>0.51</v>
      </c>
    </row>
    <row r="135" spans="1:11" x14ac:dyDescent="0.3">
      <c r="A135" s="45" t="s">
        <v>71</v>
      </c>
      <c r="B135" s="45" t="s">
        <v>417</v>
      </c>
      <c r="C135" s="45">
        <v>2017</v>
      </c>
      <c r="D135" s="45" t="s">
        <v>452</v>
      </c>
      <c r="E135" s="45">
        <v>2</v>
      </c>
      <c r="F135" s="44">
        <v>0</v>
      </c>
      <c r="G135" s="44">
        <v>42.3</v>
      </c>
      <c r="H135" s="44">
        <v>36.6</v>
      </c>
      <c r="I135" s="44">
        <v>28.8</v>
      </c>
      <c r="J135" s="44">
        <f t="shared" si="5"/>
        <v>528.50000000000011</v>
      </c>
      <c r="K135" s="44">
        <f t="shared" si="6"/>
        <v>0.51</v>
      </c>
    </row>
    <row r="136" spans="1:11" x14ac:dyDescent="0.3">
      <c r="A136" s="45" t="s">
        <v>71</v>
      </c>
      <c r="B136" s="45" t="s">
        <v>417</v>
      </c>
      <c r="C136" s="45">
        <v>2017</v>
      </c>
      <c r="D136" s="45" t="s">
        <v>452</v>
      </c>
      <c r="E136" s="45">
        <v>3</v>
      </c>
      <c r="F136" s="44">
        <v>0</v>
      </c>
      <c r="G136" s="44">
        <v>37.6</v>
      </c>
      <c r="H136" s="44">
        <v>33.4</v>
      </c>
      <c r="I136" s="44">
        <v>26.3</v>
      </c>
      <c r="J136" s="44">
        <f t="shared" si="5"/>
        <v>561.90000000000009</v>
      </c>
      <c r="K136" s="44">
        <f t="shared" si="6"/>
        <v>0.51</v>
      </c>
    </row>
    <row r="137" spans="1:11" x14ac:dyDescent="0.3">
      <c r="A137" s="45" t="s">
        <v>71</v>
      </c>
      <c r="B137" s="45" t="s">
        <v>417</v>
      </c>
      <c r="C137" s="45">
        <v>2017</v>
      </c>
      <c r="D137" s="45" t="s">
        <v>452</v>
      </c>
      <c r="E137" s="45">
        <v>4</v>
      </c>
      <c r="F137" s="44">
        <v>0</v>
      </c>
      <c r="G137" s="44">
        <v>30.1</v>
      </c>
      <c r="H137" s="44">
        <v>26.8</v>
      </c>
      <c r="I137" s="44">
        <v>22.9</v>
      </c>
      <c r="J137" s="44">
        <f t="shared" si="5"/>
        <v>588.70000000000005</v>
      </c>
      <c r="K137" s="44">
        <f t="shared" si="6"/>
        <v>0.51</v>
      </c>
    </row>
    <row r="138" spans="1:11" x14ac:dyDescent="0.3">
      <c r="A138" s="45" t="s">
        <v>71</v>
      </c>
      <c r="B138" s="45" t="s">
        <v>417</v>
      </c>
      <c r="C138" s="45">
        <v>2017</v>
      </c>
      <c r="D138" s="45" t="s">
        <v>452</v>
      </c>
      <c r="E138" s="45">
        <v>5</v>
      </c>
      <c r="F138" s="44">
        <v>0</v>
      </c>
      <c r="G138" s="44">
        <v>27.7</v>
      </c>
      <c r="H138" s="44">
        <v>25.3</v>
      </c>
      <c r="I138" s="44">
        <v>23.8</v>
      </c>
      <c r="J138" s="44">
        <f t="shared" si="5"/>
        <v>614</v>
      </c>
      <c r="K138" s="44">
        <f t="shared" si="6"/>
        <v>0.51</v>
      </c>
    </row>
    <row r="139" spans="1:11" x14ac:dyDescent="0.3">
      <c r="A139" s="45" t="s">
        <v>71</v>
      </c>
      <c r="B139" s="45" t="s">
        <v>417</v>
      </c>
      <c r="C139" s="45">
        <v>2017</v>
      </c>
      <c r="D139" s="45" t="s">
        <v>452</v>
      </c>
      <c r="E139" s="45">
        <v>6</v>
      </c>
      <c r="F139" s="44">
        <v>0</v>
      </c>
      <c r="G139" s="44">
        <v>28.2</v>
      </c>
      <c r="H139" s="44">
        <v>25.7</v>
      </c>
      <c r="I139" s="44">
        <v>23.4</v>
      </c>
      <c r="J139" s="44">
        <f t="shared" si="5"/>
        <v>639.70000000000005</v>
      </c>
      <c r="K139" s="44">
        <f t="shared" si="6"/>
        <v>0.51</v>
      </c>
    </row>
    <row r="140" spans="1:11" x14ac:dyDescent="0.3">
      <c r="A140" s="45" t="s">
        <v>71</v>
      </c>
      <c r="B140" s="45" t="s">
        <v>417</v>
      </c>
      <c r="C140" s="45">
        <v>2017</v>
      </c>
      <c r="D140" s="45" t="s">
        <v>452</v>
      </c>
      <c r="E140" s="45">
        <v>7</v>
      </c>
      <c r="F140" s="44">
        <v>0</v>
      </c>
      <c r="G140" s="44">
        <v>30.3</v>
      </c>
      <c r="H140" s="44">
        <v>27.3</v>
      </c>
      <c r="I140" s="44">
        <v>24.6</v>
      </c>
      <c r="J140" s="44">
        <f t="shared" si="5"/>
        <v>667</v>
      </c>
      <c r="K140" s="44">
        <f t="shared" si="6"/>
        <v>0.51</v>
      </c>
    </row>
    <row r="141" spans="1:11" x14ac:dyDescent="0.3">
      <c r="A141" s="45" t="s">
        <v>71</v>
      </c>
      <c r="B141" s="45" t="s">
        <v>417</v>
      </c>
      <c r="C141" s="45">
        <v>2017</v>
      </c>
      <c r="D141" s="45" t="s">
        <v>452</v>
      </c>
      <c r="E141" s="45">
        <v>8</v>
      </c>
      <c r="F141" s="44">
        <v>0</v>
      </c>
      <c r="G141" s="44">
        <v>32.299999999999997</v>
      </c>
      <c r="H141" s="44">
        <v>28.1</v>
      </c>
      <c r="I141" s="44">
        <v>25.6</v>
      </c>
      <c r="J141" s="44">
        <f t="shared" si="5"/>
        <v>695.1</v>
      </c>
      <c r="K141" s="44">
        <f t="shared" si="6"/>
        <v>0.51</v>
      </c>
    </row>
    <row r="142" spans="1:11" x14ac:dyDescent="0.3">
      <c r="A142" s="45" t="s">
        <v>71</v>
      </c>
      <c r="B142" s="45" t="s">
        <v>417</v>
      </c>
      <c r="C142" s="45">
        <v>2017</v>
      </c>
      <c r="D142" s="45" t="s">
        <v>452</v>
      </c>
      <c r="E142" s="45">
        <v>9</v>
      </c>
      <c r="F142" s="44">
        <v>0</v>
      </c>
      <c r="G142" s="44">
        <v>33.299999999999997</v>
      </c>
      <c r="H142" s="44">
        <v>30</v>
      </c>
      <c r="I142" s="44">
        <v>26.4</v>
      </c>
      <c r="J142" s="44">
        <f t="shared" si="5"/>
        <v>725.1</v>
      </c>
      <c r="K142" s="44">
        <f t="shared" si="6"/>
        <v>0.51</v>
      </c>
    </row>
    <row r="143" spans="1:11" x14ac:dyDescent="0.3">
      <c r="A143" s="45" t="s">
        <v>71</v>
      </c>
      <c r="B143" s="45" t="s">
        <v>417</v>
      </c>
      <c r="C143" s="45">
        <v>2017</v>
      </c>
      <c r="D143" s="45" t="s">
        <v>452</v>
      </c>
      <c r="E143" s="45">
        <v>10</v>
      </c>
      <c r="F143" s="44">
        <v>0</v>
      </c>
      <c r="G143" s="44">
        <v>33.1</v>
      </c>
      <c r="H143" s="44">
        <v>30.2</v>
      </c>
      <c r="I143" s="44">
        <v>26.9</v>
      </c>
      <c r="J143" s="44">
        <f t="shared" si="5"/>
        <v>755.30000000000007</v>
      </c>
      <c r="K143" s="44">
        <f t="shared" si="6"/>
        <v>0.51</v>
      </c>
    </row>
    <row r="144" spans="1:11" x14ac:dyDescent="0.3">
      <c r="A144" s="45" t="s">
        <v>71</v>
      </c>
      <c r="B144" s="45" t="s">
        <v>417</v>
      </c>
      <c r="C144" s="45">
        <v>2017</v>
      </c>
      <c r="D144" s="45" t="s">
        <v>452</v>
      </c>
      <c r="E144" s="45">
        <v>11</v>
      </c>
      <c r="F144" s="44">
        <v>0</v>
      </c>
      <c r="G144" s="44">
        <v>33.200000000000003</v>
      </c>
      <c r="H144" s="44">
        <v>30.1</v>
      </c>
      <c r="I144" s="44">
        <v>26.6</v>
      </c>
      <c r="J144" s="44">
        <f t="shared" si="5"/>
        <v>785.40000000000009</v>
      </c>
      <c r="K144" s="44">
        <f t="shared" si="6"/>
        <v>0.51</v>
      </c>
    </row>
    <row r="145" spans="1:11" x14ac:dyDescent="0.3">
      <c r="A145" s="45" t="s">
        <v>71</v>
      </c>
      <c r="B145" s="45" t="s">
        <v>417</v>
      </c>
      <c r="C145" s="45">
        <v>2017</v>
      </c>
      <c r="D145" s="45" t="s">
        <v>452</v>
      </c>
      <c r="E145" s="45">
        <v>12</v>
      </c>
      <c r="F145" s="44">
        <v>0</v>
      </c>
      <c r="G145" s="44">
        <v>37.6</v>
      </c>
      <c r="H145" s="44">
        <v>31.9</v>
      </c>
      <c r="I145" s="44">
        <v>26.1</v>
      </c>
      <c r="J145" s="44">
        <f t="shared" si="5"/>
        <v>817.30000000000007</v>
      </c>
      <c r="K145" s="44">
        <f t="shared" si="6"/>
        <v>0.51</v>
      </c>
    </row>
    <row r="146" spans="1:11" x14ac:dyDescent="0.3">
      <c r="A146" s="45" t="s">
        <v>71</v>
      </c>
      <c r="B146" s="45" t="s">
        <v>417</v>
      </c>
      <c r="C146" s="45">
        <v>2017</v>
      </c>
      <c r="D146" s="45" t="s">
        <v>452</v>
      </c>
      <c r="E146" s="45">
        <v>13</v>
      </c>
      <c r="F146" s="44">
        <v>0</v>
      </c>
      <c r="G146" s="44">
        <v>37.299999999999997</v>
      </c>
      <c r="H146" s="44">
        <v>29.4</v>
      </c>
      <c r="I146" s="44">
        <v>23.6</v>
      </c>
      <c r="J146" s="44">
        <f t="shared" si="5"/>
        <v>846.7</v>
      </c>
      <c r="K146" s="44">
        <f t="shared" si="6"/>
        <v>0.51</v>
      </c>
    </row>
    <row r="147" spans="1:11" x14ac:dyDescent="0.3">
      <c r="A147" s="45" t="s">
        <v>71</v>
      </c>
      <c r="B147" s="45" t="s">
        <v>417</v>
      </c>
      <c r="C147" s="45">
        <v>2017</v>
      </c>
      <c r="D147" s="45" t="s">
        <v>452</v>
      </c>
      <c r="E147" s="45">
        <v>14</v>
      </c>
      <c r="F147" s="44">
        <v>0</v>
      </c>
      <c r="G147" s="44">
        <v>34.6</v>
      </c>
      <c r="H147" s="44">
        <v>29.6</v>
      </c>
      <c r="I147" s="44">
        <v>24.2</v>
      </c>
      <c r="J147" s="44">
        <f t="shared" si="5"/>
        <v>876.30000000000007</v>
      </c>
      <c r="K147" s="44">
        <f t="shared" si="6"/>
        <v>0.51</v>
      </c>
    </row>
    <row r="148" spans="1:11" x14ac:dyDescent="0.3">
      <c r="A148" s="45" t="s">
        <v>71</v>
      </c>
      <c r="B148" s="45" t="s">
        <v>417</v>
      </c>
      <c r="C148" s="45">
        <v>2017</v>
      </c>
      <c r="D148" s="45" t="s">
        <v>452</v>
      </c>
      <c r="E148" s="45">
        <v>15</v>
      </c>
      <c r="F148" s="44">
        <v>0</v>
      </c>
      <c r="G148" s="44">
        <v>33.799999999999997</v>
      </c>
      <c r="H148" s="44">
        <v>28.6</v>
      </c>
      <c r="I148" s="44">
        <v>24.7</v>
      </c>
      <c r="J148" s="44">
        <f t="shared" si="5"/>
        <v>904.90000000000009</v>
      </c>
      <c r="K148" s="44">
        <f t="shared" si="6"/>
        <v>0.51</v>
      </c>
    </row>
    <row r="149" spans="1:11" x14ac:dyDescent="0.3">
      <c r="A149" s="45" t="s">
        <v>71</v>
      </c>
      <c r="B149" s="45" t="s">
        <v>417</v>
      </c>
      <c r="C149" s="45">
        <v>2017</v>
      </c>
      <c r="D149" s="45" t="s">
        <v>452</v>
      </c>
      <c r="E149" s="45">
        <v>16</v>
      </c>
      <c r="F149" s="44">
        <v>0</v>
      </c>
      <c r="G149" s="44">
        <v>31.3</v>
      </c>
      <c r="H149" s="44">
        <v>26.4</v>
      </c>
      <c r="I149" s="44">
        <v>22.4</v>
      </c>
      <c r="J149" s="44">
        <f t="shared" si="5"/>
        <v>931.30000000000007</v>
      </c>
      <c r="K149" s="44">
        <f t="shared" si="6"/>
        <v>0.51</v>
      </c>
    </row>
    <row r="150" spans="1:11" x14ac:dyDescent="0.3">
      <c r="A150" s="45" t="s">
        <v>71</v>
      </c>
      <c r="B150" s="45" t="s">
        <v>417</v>
      </c>
      <c r="C150" s="45">
        <v>2017</v>
      </c>
      <c r="D150" s="45" t="s">
        <v>452</v>
      </c>
      <c r="E150" s="45">
        <v>17</v>
      </c>
      <c r="F150" s="44">
        <v>0</v>
      </c>
      <c r="G150" s="44">
        <v>27.5</v>
      </c>
      <c r="H150" s="44">
        <v>25.2</v>
      </c>
      <c r="I150" s="44">
        <v>22.6</v>
      </c>
      <c r="J150" s="44">
        <f t="shared" si="5"/>
        <v>956.50000000000011</v>
      </c>
      <c r="K150" s="44">
        <f t="shared" si="6"/>
        <v>0.51</v>
      </c>
    </row>
    <row r="151" spans="1:11" x14ac:dyDescent="0.3">
      <c r="A151" s="45" t="s">
        <v>71</v>
      </c>
      <c r="B151" s="45" t="s">
        <v>417</v>
      </c>
      <c r="C151" s="45">
        <v>2017</v>
      </c>
      <c r="D151" s="45" t="s">
        <v>452</v>
      </c>
      <c r="E151" s="45">
        <v>18</v>
      </c>
      <c r="F151" s="44">
        <v>0</v>
      </c>
      <c r="G151" s="44">
        <v>28.1</v>
      </c>
      <c r="H151" s="44">
        <v>24.9</v>
      </c>
      <c r="I151" s="44">
        <v>23.3</v>
      </c>
      <c r="J151" s="44">
        <f t="shared" si="5"/>
        <v>981.40000000000009</v>
      </c>
      <c r="K151" s="44">
        <f t="shared" si="6"/>
        <v>0.51</v>
      </c>
    </row>
    <row r="152" spans="1:11" x14ac:dyDescent="0.3">
      <c r="A152" s="45" t="s">
        <v>71</v>
      </c>
      <c r="B152" s="45" t="s">
        <v>417</v>
      </c>
      <c r="C152" s="45">
        <v>2017</v>
      </c>
      <c r="D152" s="45" t="s">
        <v>452</v>
      </c>
      <c r="E152" s="45">
        <v>19</v>
      </c>
      <c r="F152" s="44">
        <v>0</v>
      </c>
      <c r="G152" s="44">
        <v>27.7</v>
      </c>
      <c r="H152" s="44">
        <v>25</v>
      </c>
      <c r="I152" s="44">
        <v>22.7</v>
      </c>
      <c r="J152" s="44">
        <f t="shared" si="5"/>
        <v>1006.4000000000001</v>
      </c>
      <c r="K152" s="44">
        <f t="shared" si="6"/>
        <v>0.51</v>
      </c>
    </row>
    <row r="153" spans="1:11" x14ac:dyDescent="0.3">
      <c r="A153" s="45" t="s">
        <v>71</v>
      </c>
      <c r="B153" s="45" t="s">
        <v>417</v>
      </c>
      <c r="C153" s="45">
        <v>2017</v>
      </c>
      <c r="D153" s="45" t="s">
        <v>452</v>
      </c>
      <c r="E153" s="45">
        <v>20</v>
      </c>
      <c r="F153" s="44">
        <v>0</v>
      </c>
      <c r="G153" s="44">
        <v>29.3</v>
      </c>
      <c r="H153" s="44">
        <v>26.5</v>
      </c>
      <c r="I153" s="44">
        <v>24.4</v>
      </c>
      <c r="J153" s="44">
        <f t="shared" si="5"/>
        <v>1032.9000000000001</v>
      </c>
      <c r="K153" s="44">
        <f t="shared" si="6"/>
        <v>0.51</v>
      </c>
    </row>
    <row r="154" spans="1:11" x14ac:dyDescent="0.3">
      <c r="A154" s="45" t="s">
        <v>71</v>
      </c>
      <c r="B154" s="45" t="s">
        <v>417</v>
      </c>
      <c r="C154" s="45">
        <v>2017</v>
      </c>
      <c r="D154" s="45" t="s">
        <v>452</v>
      </c>
      <c r="E154" s="45">
        <v>21</v>
      </c>
      <c r="F154" s="44">
        <v>0</v>
      </c>
      <c r="G154" s="44">
        <v>30.9</v>
      </c>
      <c r="H154" s="44">
        <v>26.9</v>
      </c>
      <c r="I154" s="44">
        <v>24.1</v>
      </c>
      <c r="J154" s="44">
        <f t="shared" si="5"/>
        <v>1059.8000000000002</v>
      </c>
      <c r="K154" s="44">
        <f t="shared" si="6"/>
        <v>0.51</v>
      </c>
    </row>
    <row r="155" spans="1:11" x14ac:dyDescent="0.3">
      <c r="A155" s="45" t="s">
        <v>71</v>
      </c>
      <c r="B155" s="45" t="s">
        <v>417</v>
      </c>
      <c r="C155" s="45">
        <v>2017</v>
      </c>
      <c r="D155" s="45" t="s">
        <v>452</v>
      </c>
      <c r="E155" s="45">
        <v>22</v>
      </c>
      <c r="F155" s="44">
        <v>0</v>
      </c>
      <c r="G155" s="44">
        <v>31.2</v>
      </c>
      <c r="H155" s="44">
        <v>27.9</v>
      </c>
      <c r="I155" s="44">
        <v>25.2</v>
      </c>
      <c r="J155" s="44">
        <f t="shared" si="5"/>
        <v>1087.7000000000003</v>
      </c>
      <c r="K155" s="44">
        <f t="shared" si="6"/>
        <v>0.51</v>
      </c>
    </row>
    <row r="156" spans="1:11" x14ac:dyDescent="0.3">
      <c r="A156" s="45" t="s">
        <v>71</v>
      </c>
      <c r="B156" s="45" t="s">
        <v>417</v>
      </c>
      <c r="C156" s="45">
        <v>2017</v>
      </c>
      <c r="D156" s="45" t="s">
        <v>452</v>
      </c>
      <c r="E156" s="45">
        <v>23</v>
      </c>
      <c r="F156" s="44">
        <v>0</v>
      </c>
      <c r="G156" s="44">
        <v>34.799999999999997</v>
      </c>
      <c r="H156" s="44">
        <v>30.2</v>
      </c>
      <c r="I156" s="44">
        <v>26.5</v>
      </c>
      <c r="J156" s="44">
        <f t="shared" si="5"/>
        <v>1117.9000000000003</v>
      </c>
      <c r="K156" s="44">
        <f t="shared" si="6"/>
        <v>0.51</v>
      </c>
    </row>
    <row r="157" spans="1:11" x14ac:dyDescent="0.3">
      <c r="A157" s="45" t="s">
        <v>71</v>
      </c>
      <c r="B157" s="45" t="s">
        <v>417</v>
      </c>
      <c r="C157" s="45">
        <v>2017</v>
      </c>
      <c r="D157" s="45" t="s">
        <v>452</v>
      </c>
      <c r="E157" s="45">
        <v>24</v>
      </c>
      <c r="F157" s="44">
        <v>0</v>
      </c>
      <c r="G157" s="44">
        <v>37.9</v>
      </c>
      <c r="H157" s="44">
        <v>32.9</v>
      </c>
      <c r="I157" s="44">
        <v>26.6</v>
      </c>
      <c r="J157" s="44">
        <f t="shared" si="5"/>
        <v>1150.8000000000004</v>
      </c>
      <c r="K157" s="44">
        <f t="shared" si="6"/>
        <v>0.51</v>
      </c>
    </row>
    <row r="158" spans="1:11" x14ac:dyDescent="0.3">
      <c r="A158" s="45" t="s">
        <v>71</v>
      </c>
      <c r="B158" s="45" t="s">
        <v>417</v>
      </c>
      <c r="C158" s="45">
        <v>2017</v>
      </c>
      <c r="D158" s="45" t="s">
        <v>453</v>
      </c>
      <c r="E158" s="45">
        <v>25</v>
      </c>
      <c r="F158" s="44">
        <v>0</v>
      </c>
      <c r="G158" s="44">
        <v>33.9</v>
      </c>
      <c r="H158" s="44">
        <v>28.4</v>
      </c>
      <c r="I158" s="44">
        <v>23.1</v>
      </c>
      <c r="J158" s="44">
        <f t="shared" si="5"/>
        <v>1179.2000000000005</v>
      </c>
      <c r="K158" s="44">
        <f t="shared" si="6"/>
        <v>0.51</v>
      </c>
    </row>
    <row r="159" spans="1:11" x14ac:dyDescent="0.3">
      <c r="A159" s="45" t="s">
        <v>71</v>
      </c>
      <c r="B159" s="45" t="s">
        <v>417</v>
      </c>
      <c r="C159" s="45">
        <v>2017</v>
      </c>
      <c r="D159" s="45" t="s">
        <v>453</v>
      </c>
      <c r="E159" s="45">
        <v>26</v>
      </c>
      <c r="F159" s="44">
        <v>0</v>
      </c>
      <c r="G159" s="44">
        <v>31.3</v>
      </c>
      <c r="H159" s="44">
        <v>28.2</v>
      </c>
      <c r="I159" s="44">
        <v>25.5</v>
      </c>
      <c r="J159" s="44">
        <f t="shared" si="5"/>
        <v>1207.4000000000005</v>
      </c>
      <c r="K159" s="44">
        <f t="shared" si="6"/>
        <v>0.51</v>
      </c>
    </row>
    <row r="160" spans="1:11" x14ac:dyDescent="0.3">
      <c r="A160" s="45" t="s">
        <v>71</v>
      </c>
      <c r="B160" s="45" t="s">
        <v>417</v>
      </c>
      <c r="C160" s="45">
        <v>2017</v>
      </c>
      <c r="D160" s="45" t="s">
        <v>453</v>
      </c>
      <c r="E160" s="45">
        <v>27</v>
      </c>
      <c r="F160" s="44">
        <v>0</v>
      </c>
      <c r="G160" s="44">
        <v>33.799999999999997</v>
      </c>
      <c r="H160" s="44">
        <v>27.6</v>
      </c>
      <c r="I160" s="44">
        <v>22.8</v>
      </c>
      <c r="J160" s="44">
        <f t="shared" si="5"/>
        <v>1235.0000000000005</v>
      </c>
      <c r="K160" s="44">
        <f t="shared" si="6"/>
        <v>0.51</v>
      </c>
    </row>
    <row r="161" spans="1:11" x14ac:dyDescent="0.3">
      <c r="A161" s="45" t="s">
        <v>71</v>
      </c>
      <c r="B161" s="45" t="s">
        <v>417</v>
      </c>
      <c r="C161" s="45">
        <v>2017</v>
      </c>
      <c r="D161" s="45" t="s">
        <v>453</v>
      </c>
      <c r="E161" s="45">
        <v>28</v>
      </c>
      <c r="F161" s="44">
        <v>0</v>
      </c>
      <c r="G161" s="44">
        <v>32</v>
      </c>
      <c r="H161" s="44">
        <v>27.3</v>
      </c>
      <c r="I161" s="44">
        <v>24</v>
      </c>
      <c r="J161" s="44">
        <f t="shared" si="5"/>
        <v>1262.3000000000004</v>
      </c>
      <c r="K161" s="44">
        <f t="shared" si="6"/>
        <v>0.51</v>
      </c>
    </row>
    <row r="162" spans="1:11" x14ac:dyDescent="0.3">
      <c r="A162" s="45" t="s">
        <v>71</v>
      </c>
      <c r="B162" s="45" t="s">
        <v>417</v>
      </c>
      <c r="C162" s="45">
        <v>2017</v>
      </c>
      <c r="D162" s="45" t="s">
        <v>453</v>
      </c>
      <c r="E162" s="45">
        <v>29</v>
      </c>
      <c r="F162" s="44">
        <v>0</v>
      </c>
      <c r="G162" s="44">
        <v>31.8</v>
      </c>
      <c r="H162" s="44">
        <v>27</v>
      </c>
      <c r="I162" s="44">
        <v>21.3</v>
      </c>
      <c r="J162" s="44">
        <f t="shared" si="5"/>
        <v>1289.3000000000004</v>
      </c>
      <c r="K162" s="44">
        <f t="shared" si="6"/>
        <v>0.51</v>
      </c>
    </row>
    <row r="163" spans="1:11" x14ac:dyDescent="0.3">
      <c r="A163" s="45" t="s">
        <v>71</v>
      </c>
      <c r="B163" s="45" t="s">
        <v>417</v>
      </c>
      <c r="C163" s="45">
        <v>2017</v>
      </c>
      <c r="D163" s="45" t="s">
        <v>453</v>
      </c>
      <c r="E163" s="45">
        <v>30</v>
      </c>
      <c r="F163" s="44">
        <v>0</v>
      </c>
      <c r="G163" s="44">
        <v>33.299999999999997</v>
      </c>
      <c r="H163" s="44">
        <v>29</v>
      </c>
      <c r="I163" s="44">
        <v>25.7</v>
      </c>
      <c r="J163" s="44">
        <f t="shared" si="5"/>
        <v>1318.3000000000004</v>
      </c>
      <c r="K163" s="44">
        <f t="shared" si="6"/>
        <v>0.51</v>
      </c>
    </row>
    <row r="164" spans="1:11" x14ac:dyDescent="0.3">
      <c r="A164" s="45" t="s">
        <v>71</v>
      </c>
      <c r="B164" s="45" t="s">
        <v>417</v>
      </c>
      <c r="C164" s="45">
        <v>2017</v>
      </c>
      <c r="D164" s="45" t="s">
        <v>453</v>
      </c>
      <c r="E164" s="45">
        <v>31</v>
      </c>
      <c r="F164" s="44">
        <v>0</v>
      </c>
      <c r="G164" s="44">
        <v>30.3</v>
      </c>
      <c r="H164" s="44">
        <v>27.7</v>
      </c>
      <c r="I164" s="44">
        <v>24.8</v>
      </c>
      <c r="J164" s="44">
        <f t="shared" si="5"/>
        <v>1346.0000000000005</v>
      </c>
      <c r="K164" s="44">
        <f t="shared" si="6"/>
        <v>0.51</v>
      </c>
    </row>
    <row r="165" spans="1:11" x14ac:dyDescent="0.3">
      <c r="A165" s="45" t="s">
        <v>71</v>
      </c>
      <c r="B165" s="45" t="s">
        <v>417</v>
      </c>
      <c r="C165" s="45">
        <v>2017</v>
      </c>
      <c r="D165" s="45" t="s">
        <v>454</v>
      </c>
      <c r="E165" s="45">
        <v>1</v>
      </c>
      <c r="F165" s="44">
        <v>0</v>
      </c>
      <c r="G165" s="44">
        <v>29.3</v>
      </c>
      <c r="H165" s="44">
        <v>27</v>
      </c>
      <c r="I165" s="44">
        <v>24.5</v>
      </c>
      <c r="J165" s="44">
        <f t="shared" si="5"/>
        <v>1373.0000000000005</v>
      </c>
      <c r="K165" s="44">
        <f t="shared" si="6"/>
        <v>0.51</v>
      </c>
    </row>
    <row r="166" spans="1:11" x14ac:dyDescent="0.3">
      <c r="A166" s="45" t="s">
        <v>71</v>
      </c>
      <c r="B166" s="45" t="s">
        <v>417</v>
      </c>
      <c r="C166" s="45">
        <v>2017</v>
      </c>
      <c r="D166" s="45" t="s">
        <v>454</v>
      </c>
      <c r="E166" s="45">
        <v>2</v>
      </c>
      <c r="F166" s="44">
        <v>0</v>
      </c>
      <c r="G166" s="44">
        <v>29.1</v>
      </c>
      <c r="H166" s="44">
        <v>26.6</v>
      </c>
      <c r="I166" s="44">
        <v>24.3</v>
      </c>
      <c r="J166" s="44">
        <f t="shared" si="5"/>
        <v>1399.6000000000004</v>
      </c>
      <c r="K166" s="44">
        <f t="shared" si="6"/>
        <v>0.51</v>
      </c>
    </row>
    <row r="167" spans="1:11" x14ac:dyDescent="0.3">
      <c r="A167" s="45" t="s">
        <v>71</v>
      </c>
      <c r="B167" s="45" t="s">
        <v>417</v>
      </c>
      <c r="C167" s="45">
        <v>2017</v>
      </c>
      <c r="D167" s="45" t="s">
        <v>454</v>
      </c>
      <c r="E167" s="45">
        <v>3</v>
      </c>
      <c r="F167" s="44">
        <v>0</v>
      </c>
      <c r="G167" s="44">
        <v>30.4</v>
      </c>
      <c r="H167" s="44">
        <v>27.9</v>
      </c>
      <c r="I167" s="44">
        <v>25.4</v>
      </c>
      <c r="J167" s="44">
        <f t="shared" si="5"/>
        <v>1427.5000000000005</v>
      </c>
      <c r="K167" s="44">
        <f t="shared" si="6"/>
        <v>0.51</v>
      </c>
    </row>
    <row r="168" spans="1:11" x14ac:dyDescent="0.3">
      <c r="A168" s="45" t="s">
        <v>71</v>
      </c>
      <c r="B168" s="45" t="s">
        <v>417</v>
      </c>
      <c r="C168" s="45">
        <v>2017</v>
      </c>
      <c r="D168" s="45" t="s">
        <v>454</v>
      </c>
      <c r="E168" s="45">
        <v>4</v>
      </c>
      <c r="F168" s="44">
        <v>0</v>
      </c>
      <c r="G168" s="44">
        <v>32.700000000000003</v>
      </c>
      <c r="H168" s="44">
        <v>29.8</v>
      </c>
      <c r="I168" s="44">
        <v>27.3</v>
      </c>
      <c r="J168" s="44">
        <f t="shared" si="5"/>
        <v>1457.3000000000004</v>
      </c>
      <c r="K168" s="44">
        <f t="shared" si="6"/>
        <v>0.51</v>
      </c>
    </row>
    <row r="169" spans="1:11" x14ac:dyDescent="0.3">
      <c r="A169" s="45" t="s">
        <v>71</v>
      </c>
      <c r="B169" s="45" t="s">
        <v>417</v>
      </c>
      <c r="C169" s="45">
        <v>2017</v>
      </c>
      <c r="D169" s="45" t="s">
        <v>454</v>
      </c>
      <c r="E169" s="45">
        <v>5</v>
      </c>
      <c r="F169" s="44">
        <v>0</v>
      </c>
      <c r="G169" s="44">
        <v>34.200000000000003</v>
      </c>
      <c r="H169" s="44">
        <v>30.9</v>
      </c>
      <c r="I169" s="44">
        <v>28.4</v>
      </c>
      <c r="J169" s="44">
        <f t="shared" si="5"/>
        <v>1488.2000000000005</v>
      </c>
      <c r="K169" s="44">
        <f t="shared" si="6"/>
        <v>0.51</v>
      </c>
    </row>
    <row r="170" spans="1:11" x14ac:dyDescent="0.3">
      <c r="A170" s="45" t="s">
        <v>71</v>
      </c>
      <c r="B170" s="45" t="s">
        <v>417</v>
      </c>
      <c r="C170" s="45">
        <v>2017</v>
      </c>
      <c r="D170" s="45" t="s">
        <v>454</v>
      </c>
      <c r="E170" s="45">
        <v>6</v>
      </c>
      <c r="F170" s="44">
        <v>0</v>
      </c>
      <c r="G170" s="44">
        <v>35.4</v>
      </c>
      <c r="H170" s="44">
        <v>31.5</v>
      </c>
      <c r="I170" s="44">
        <v>27.7</v>
      </c>
      <c r="J170" s="44">
        <f t="shared" si="5"/>
        <v>1519.7000000000005</v>
      </c>
      <c r="K170" s="44">
        <f t="shared" si="6"/>
        <v>0.51</v>
      </c>
    </row>
    <row r="171" spans="1:11" x14ac:dyDescent="0.3">
      <c r="A171" s="45" t="s">
        <v>71</v>
      </c>
      <c r="B171" s="45" t="s">
        <v>417</v>
      </c>
      <c r="C171" s="45">
        <v>2017</v>
      </c>
      <c r="D171" s="45" t="s">
        <v>454</v>
      </c>
      <c r="E171" s="45">
        <v>7</v>
      </c>
      <c r="F171" s="44">
        <v>0</v>
      </c>
      <c r="G171" s="44">
        <v>34.299999999999997</v>
      </c>
      <c r="H171" s="44">
        <v>31.5</v>
      </c>
      <c r="I171" s="44">
        <v>27.9</v>
      </c>
      <c r="J171" s="44">
        <f t="shared" si="5"/>
        <v>1551.2000000000005</v>
      </c>
      <c r="K171" s="44">
        <f t="shared" si="6"/>
        <v>0.51</v>
      </c>
    </row>
    <row r="172" spans="1:11" x14ac:dyDescent="0.3">
      <c r="A172" s="45" t="s">
        <v>71</v>
      </c>
      <c r="B172" s="45" t="s">
        <v>417</v>
      </c>
      <c r="C172" s="45">
        <v>2017</v>
      </c>
      <c r="D172" s="45" t="s">
        <v>454</v>
      </c>
      <c r="E172" s="45">
        <v>8</v>
      </c>
      <c r="F172" s="44">
        <v>0</v>
      </c>
      <c r="G172" s="44">
        <v>34.799999999999997</v>
      </c>
      <c r="H172" s="44">
        <v>30</v>
      </c>
      <c r="I172" s="44">
        <v>25.5</v>
      </c>
      <c r="J172" s="44">
        <f t="shared" si="5"/>
        <v>1581.2000000000005</v>
      </c>
      <c r="K172" s="44">
        <f t="shared" si="6"/>
        <v>0.51</v>
      </c>
    </row>
    <row r="173" spans="1:11" x14ac:dyDescent="0.3">
      <c r="A173" s="45" t="s">
        <v>71</v>
      </c>
      <c r="B173" s="45" t="s">
        <v>417</v>
      </c>
      <c r="C173" s="45">
        <v>2017</v>
      </c>
      <c r="D173" s="45" t="s">
        <v>454</v>
      </c>
      <c r="E173" s="45">
        <v>9</v>
      </c>
      <c r="F173" s="44">
        <v>0</v>
      </c>
      <c r="G173" s="44">
        <v>33</v>
      </c>
      <c r="H173" s="44">
        <v>29.4</v>
      </c>
      <c r="I173" s="44">
        <v>26.9</v>
      </c>
      <c r="J173" s="44">
        <f t="shared" si="5"/>
        <v>1610.6000000000006</v>
      </c>
      <c r="K173" s="44">
        <f t="shared" si="6"/>
        <v>0.51</v>
      </c>
    </row>
    <row r="174" spans="1:11" x14ac:dyDescent="0.3">
      <c r="A174" s="45" t="s">
        <v>71</v>
      </c>
      <c r="B174" s="45" t="s">
        <v>417</v>
      </c>
      <c r="C174" s="45">
        <v>2017</v>
      </c>
      <c r="D174" s="45" t="s">
        <v>454</v>
      </c>
      <c r="E174" s="45">
        <v>10</v>
      </c>
      <c r="F174" s="44">
        <v>0</v>
      </c>
      <c r="G174" s="44">
        <v>31.9</v>
      </c>
      <c r="H174" s="44">
        <v>29.3</v>
      </c>
      <c r="I174" s="44">
        <v>26.8</v>
      </c>
      <c r="J174" s="44">
        <f t="shared" si="5"/>
        <v>1639.9000000000005</v>
      </c>
      <c r="K174" s="44">
        <f t="shared" si="6"/>
        <v>0.51</v>
      </c>
    </row>
    <row r="175" spans="1:11" x14ac:dyDescent="0.3">
      <c r="A175" s="45" t="s">
        <v>71</v>
      </c>
      <c r="B175" s="45" t="s">
        <v>417</v>
      </c>
      <c r="C175" s="45">
        <v>2017</v>
      </c>
      <c r="D175" s="45" t="s">
        <v>454</v>
      </c>
      <c r="E175" s="45">
        <v>11</v>
      </c>
      <c r="F175" s="44">
        <v>0</v>
      </c>
      <c r="G175" s="44">
        <v>34.5</v>
      </c>
      <c r="H175" s="44">
        <v>30.9</v>
      </c>
      <c r="I175" s="44">
        <v>27.5</v>
      </c>
      <c r="J175" s="44">
        <f t="shared" si="5"/>
        <v>1670.8000000000006</v>
      </c>
      <c r="K175" s="44">
        <f t="shared" si="6"/>
        <v>0.51</v>
      </c>
    </row>
    <row r="176" spans="1:11" x14ac:dyDescent="0.3">
      <c r="A176" s="45" t="s">
        <v>71</v>
      </c>
      <c r="B176" s="45" t="s">
        <v>417</v>
      </c>
      <c r="C176" s="45">
        <v>2017</v>
      </c>
      <c r="D176" s="45" t="s">
        <v>454</v>
      </c>
      <c r="E176" s="45">
        <v>12</v>
      </c>
      <c r="F176" s="44">
        <v>0</v>
      </c>
      <c r="G176" s="44">
        <v>35.799999999999997</v>
      </c>
      <c r="H176" s="44">
        <v>32.1</v>
      </c>
      <c r="I176" s="44">
        <v>28.8</v>
      </c>
      <c r="J176" s="44">
        <f t="shared" si="5"/>
        <v>1702.9000000000005</v>
      </c>
      <c r="K176" s="44">
        <f t="shared" si="6"/>
        <v>0.51</v>
      </c>
    </row>
    <row r="177" spans="1:11" x14ac:dyDescent="0.3">
      <c r="A177" s="45" t="s">
        <v>71</v>
      </c>
      <c r="B177" s="45" t="s">
        <v>417</v>
      </c>
      <c r="C177" s="45">
        <v>2017</v>
      </c>
      <c r="D177" s="45" t="s">
        <v>454</v>
      </c>
      <c r="E177" s="45">
        <v>13</v>
      </c>
      <c r="F177" s="44">
        <v>0</v>
      </c>
      <c r="G177" s="44">
        <v>33.700000000000003</v>
      </c>
      <c r="H177" s="44">
        <v>29.3</v>
      </c>
      <c r="I177" s="44">
        <v>25.8</v>
      </c>
      <c r="J177" s="44">
        <f t="shared" si="5"/>
        <v>1732.2000000000005</v>
      </c>
      <c r="K177" s="44">
        <f t="shared" si="6"/>
        <v>0.51</v>
      </c>
    </row>
    <row r="178" spans="1:11" x14ac:dyDescent="0.3">
      <c r="A178" s="45" t="s">
        <v>71</v>
      </c>
      <c r="B178" s="45" t="s">
        <v>417</v>
      </c>
      <c r="C178" s="45">
        <v>2017</v>
      </c>
      <c r="D178" s="45" t="s">
        <v>454</v>
      </c>
      <c r="E178" s="45">
        <v>14</v>
      </c>
      <c r="F178" s="44">
        <v>0</v>
      </c>
      <c r="G178" s="44">
        <v>31.4</v>
      </c>
      <c r="H178" s="44">
        <v>27.3</v>
      </c>
      <c r="I178" s="44">
        <v>22.4</v>
      </c>
      <c r="J178" s="44">
        <f t="shared" si="5"/>
        <v>1759.5000000000005</v>
      </c>
      <c r="K178" s="44">
        <f t="shared" si="6"/>
        <v>0.51</v>
      </c>
    </row>
    <row r="179" spans="1:11" x14ac:dyDescent="0.3">
      <c r="A179" s="45" t="s">
        <v>71</v>
      </c>
      <c r="B179" s="45" t="s">
        <v>417</v>
      </c>
      <c r="C179" s="45">
        <v>2017</v>
      </c>
      <c r="D179" s="45" t="s">
        <v>454</v>
      </c>
      <c r="E179" s="45">
        <v>15</v>
      </c>
      <c r="F179" s="44">
        <v>0</v>
      </c>
      <c r="G179" s="44">
        <v>30.7</v>
      </c>
      <c r="H179" s="44">
        <v>27.7</v>
      </c>
      <c r="I179" s="44">
        <v>25.6</v>
      </c>
      <c r="J179" s="44">
        <f t="shared" si="5"/>
        <v>1787.2000000000005</v>
      </c>
      <c r="K179" s="44">
        <f t="shared" si="6"/>
        <v>0.51</v>
      </c>
    </row>
    <row r="180" spans="1:11" x14ac:dyDescent="0.3">
      <c r="A180" s="45" t="s">
        <v>71</v>
      </c>
      <c r="B180" s="45" t="s">
        <v>417</v>
      </c>
      <c r="C180" s="45">
        <v>2017</v>
      </c>
      <c r="D180" s="45" t="s">
        <v>454</v>
      </c>
      <c r="E180" s="45">
        <v>16</v>
      </c>
      <c r="F180" s="44">
        <v>0</v>
      </c>
      <c r="G180" s="44">
        <v>30.6</v>
      </c>
      <c r="H180" s="44">
        <v>27.6</v>
      </c>
      <c r="I180" s="44">
        <v>25.3</v>
      </c>
      <c r="J180" s="44">
        <f t="shared" si="5"/>
        <v>1814.8000000000004</v>
      </c>
      <c r="K180" s="44">
        <f t="shared" si="6"/>
        <v>0.51</v>
      </c>
    </row>
    <row r="181" spans="1:11" x14ac:dyDescent="0.3">
      <c r="A181" s="45" t="s">
        <v>71</v>
      </c>
      <c r="B181" s="45" t="s">
        <v>417</v>
      </c>
      <c r="C181" s="45">
        <v>2017</v>
      </c>
      <c r="D181" s="45" t="s">
        <v>454</v>
      </c>
      <c r="E181" s="45">
        <v>17</v>
      </c>
      <c r="F181" s="44">
        <v>0</v>
      </c>
      <c r="G181" s="44">
        <v>29.4</v>
      </c>
      <c r="H181" s="44">
        <v>27.3</v>
      </c>
      <c r="I181" s="44">
        <v>26.1</v>
      </c>
      <c r="J181" s="44">
        <f t="shared" si="5"/>
        <v>1842.1000000000004</v>
      </c>
      <c r="K181" s="44">
        <f t="shared" si="6"/>
        <v>0.51</v>
      </c>
    </row>
    <row r="182" spans="1:11" x14ac:dyDescent="0.3">
      <c r="A182" s="45" t="s">
        <v>71</v>
      </c>
      <c r="B182" s="45" t="s">
        <v>417</v>
      </c>
      <c r="C182" s="45">
        <v>2017</v>
      </c>
      <c r="D182" s="45" t="s">
        <v>454</v>
      </c>
      <c r="E182" s="45">
        <v>18</v>
      </c>
      <c r="F182" s="44">
        <v>0</v>
      </c>
      <c r="G182" s="44">
        <v>31.1</v>
      </c>
      <c r="H182" s="44">
        <v>28.3</v>
      </c>
      <c r="I182" s="44">
        <v>25.8</v>
      </c>
      <c r="J182" s="44">
        <f t="shared" si="5"/>
        <v>1870.4000000000003</v>
      </c>
      <c r="K182" s="44">
        <f t="shared" si="6"/>
        <v>0.51</v>
      </c>
    </row>
    <row r="183" spans="1:11" x14ac:dyDescent="0.3">
      <c r="A183" s="45" t="s">
        <v>71</v>
      </c>
      <c r="B183" s="45" t="s">
        <v>417</v>
      </c>
      <c r="C183" s="45">
        <v>2017</v>
      </c>
      <c r="D183" s="45" t="s">
        <v>454</v>
      </c>
      <c r="E183" s="45">
        <v>19</v>
      </c>
      <c r="F183" s="44">
        <v>0</v>
      </c>
      <c r="G183" s="44">
        <v>32.4</v>
      </c>
      <c r="H183" s="44">
        <v>28.8</v>
      </c>
      <c r="I183" s="44">
        <v>26.1</v>
      </c>
      <c r="J183" s="44">
        <f t="shared" si="5"/>
        <v>1899.2000000000003</v>
      </c>
      <c r="K183" s="44">
        <f t="shared" si="6"/>
        <v>0.51</v>
      </c>
    </row>
    <row r="184" spans="1:11" x14ac:dyDescent="0.3">
      <c r="A184" s="45" t="s">
        <v>71</v>
      </c>
      <c r="B184" s="45" t="s">
        <v>417</v>
      </c>
      <c r="C184" s="45">
        <v>2017</v>
      </c>
      <c r="D184" s="45" t="s">
        <v>454</v>
      </c>
      <c r="E184" s="45">
        <v>20</v>
      </c>
      <c r="F184" s="44">
        <v>0</v>
      </c>
      <c r="G184" s="44">
        <v>32.4</v>
      </c>
      <c r="H184" s="44">
        <v>28.3</v>
      </c>
      <c r="I184" s="44">
        <v>24.1</v>
      </c>
      <c r="J184" s="44">
        <f t="shared" ref="J184:J225" si="7">H184+J183</f>
        <v>1927.5000000000002</v>
      </c>
      <c r="K184" s="44">
        <f t="shared" ref="K184:K225" si="8">F184+K183</f>
        <v>0.51</v>
      </c>
    </row>
    <row r="185" spans="1:11" x14ac:dyDescent="0.3">
      <c r="A185" s="45" t="s">
        <v>71</v>
      </c>
      <c r="B185" s="45" t="s">
        <v>417</v>
      </c>
      <c r="C185" s="45">
        <v>2017</v>
      </c>
      <c r="D185" s="45" t="s">
        <v>454</v>
      </c>
      <c r="E185" s="45">
        <v>21</v>
      </c>
      <c r="F185" s="44">
        <v>0</v>
      </c>
      <c r="G185" s="44">
        <v>35.700000000000003</v>
      </c>
      <c r="H185" s="44">
        <v>28.7</v>
      </c>
      <c r="I185" s="44">
        <v>24.2</v>
      </c>
      <c r="J185" s="44">
        <f t="shared" si="7"/>
        <v>1956.2000000000003</v>
      </c>
      <c r="K185" s="44">
        <f t="shared" si="8"/>
        <v>0.51</v>
      </c>
    </row>
    <row r="186" spans="1:11" x14ac:dyDescent="0.3">
      <c r="A186" s="45" t="s">
        <v>71</v>
      </c>
      <c r="B186" s="45" t="s">
        <v>417</v>
      </c>
      <c r="C186" s="45">
        <v>2017</v>
      </c>
      <c r="D186" s="45" t="s">
        <v>454</v>
      </c>
      <c r="E186" s="45">
        <v>22</v>
      </c>
      <c r="F186" s="44">
        <v>0</v>
      </c>
      <c r="G186" s="44">
        <v>29.2</v>
      </c>
      <c r="H186" s="44">
        <v>25.5</v>
      </c>
      <c r="I186" s="44">
        <v>22.4</v>
      </c>
      <c r="J186" s="44">
        <f t="shared" si="7"/>
        <v>1981.7000000000003</v>
      </c>
      <c r="K186" s="44">
        <f t="shared" si="8"/>
        <v>0.51</v>
      </c>
    </row>
    <row r="187" spans="1:11" x14ac:dyDescent="0.3">
      <c r="A187" s="45" t="s">
        <v>71</v>
      </c>
      <c r="B187" s="45" t="s">
        <v>417</v>
      </c>
      <c r="C187" s="45">
        <v>2017</v>
      </c>
      <c r="D187" s="45" t="s">
        <v>454</v>
      </c>
      <c r="E187" s="45">
        <v>23</v>
      </c>
      <c r="F187" s="44">
        <v>0</v>
      </c>
      <c r="G187" s="44">
        <v>29.2</v>
      </c>
      <c r="H187" s="44">
        <v>25.6</v>
      </c>
      <c r="I187" s="44">
        <v>22.3</v>
      </c>
      <c r="J187" s="44">
        <f t="shared" si="7"/>
        <v>2007.3000000000002</v>
      </c>
      <c r="K187" s="44">
        <f t="shared" si="8"/>
        <v>0.51</v>
      </c>
    </row>
    <row r="188" spans="1:11" x14ac:dyDescent="0.3">
      <c r="A188" s="45" t="s">
        <v>71</v>
      </c>
      <c r="B188" s="45" t="s">
        <v>417</v>
      </c>
      <c r="C188" s="45">
        <v>2017</v>
      </c>
      <c r="D188" s="45" t="s">
        <v>454</v>
      </c>
      <c r="E188" s="45">
        <v>24</v>
      </c>
      <c r="F188" s="44">
        <v>0</v>
      </c>
      <c r="G188" s="44">
        <v>29.5</v>
      </c>
      <c r="H188" s="44">
        <v>26.2</v>
      </c>
      <c r="I188" s="44">
        <v>23</v>
      </c>
      <c r="J188" s="44">
        <f t="shared" si="7"/>
        <v>2033.5000000000002</v>
      </c>
      <c r="K188" s="44">
        <f t="shared" si="8"/>
        <v>0.51</v>
      </c>
    </row>
    <row r="189" spans="1:11" x14ac:dyDescent="0.3">
      <c r="A189" s="45" t="s">
        <v>71</v>
      </c>
      <c r="B189" s="45" t="s">
        <v>417</v>
      </c>
      <c r="C189" s="45">
        <v>2017</v>
      </c>
      <c r="D189" s="45" t="s">
        <v>454</v>
      </c>
      <c r="E189" s="45">
        <v>25</v>
      </c>
      <c r="F189" s="44">
        <v>0</v>
      </c>
      <c r="G189" s="44">
        <v>28.1</v>
      </c>
      <c r="H189" s="44">
        <v>25.5</v>
      </c>
      <c r="I189" s="44">
        <v>23.4</v>
      </c>
      <c r="J189" s="44">
        <f t="shared" si="7"/>
        <v>2059</v>
      </c>
      <c r="K189" s="44">
        <f t="shared" si="8"/>
        <v>0.51</v>
      </c>
    </row>
    <row r="190" spans="1:11" x14ac:dyDescent="0.3">
      <c r="A190" s="45" t="s">
        <v>71</v>
      </c>
      <c r="B190" s="45" t="s">
        <v>417</v>
      </c>
      <c r="C190" s="45">
        <v>2017</v>
      </c>
      <c r="D190" s="45" t="s">
        <v>454</v>
      </c>
      <c r="E190" s="45">
        <v>26</v>
      </c>
      <c r="F190" s="44">
        <v>0</v>
      </c>
      <c r="G190" s="44">
        <v>28.3</v>
      </c>
      <c r="H190" s="44">
        <v>25.3</v>
      </c>
      <c r="I190" s="44">
        <v>22.9</v>
      </c>
      <c r="J190" s="44">
        <f t="shared" si="7"/>
        <v>2084.3000000000002</v>
      </c>
      <c r="K190" s="44">
        <f t="shared" si="8"/>
        <v>0.51</v>
      </c>
    </row>
    <row r="191" spans="1:11" x14ac:dyDescent="0.3">
      <c r="A191" s="45" t="s">
        <v>71</v>
      </c>
      <c r="B191" s="45" t="s">
        <v>417</v>
      </c>
      <c r="C191" s="45">
        <v>2017</v>
      </c>
      <c r="D191" s="45" t="s">
        <v>454</v>
      </c>
      <c r="E191" s="45">
        <v>27</v>
      </c>
      <c r="F191" s="44">
        <v>0</v>
      </c>
      <c r="G191" s="44">
        <v>27.8</v>
      </c>
      <c r="H191" s="44">
        <v>25</v>
      </c>
      <c r="I191" s="44">
        <v>22.9</v>
      </c>
      <c r="J191" s="44">
        <f t="shared" si="7"/>
        <v>2109.3000000000002</v>
      </c>
      <c r="K191" s="44">
        <f t="shared" si="8"/>
        <v>0.51</v>
      </c>
    </row>
    <row r="192" spans="1:11" x14ac:dyDescent="0.3">
      <c r="A192" s="45" t="s">
        <v>71</v>
      </c>
      <c r="B192" s="45" t="s">
        <v>417</v>
      </c>
      <c r="C192" s="45">
        <v>2017</v>
      </c>
      <c r="D192" s="45" t="s">
        <v>454</v>
      </c>
      <c r="E192" s="45">
        <v>28</v>
      </c>
      <c r="F192" s="44">
        <v>0</v>
      </c>
      <c r="G192" s="44">
        <v>29.4</v>
      </c>
      <c r="H192" s="44">
        <v>25.9</v>
      </c>
      <c r="I192" s="44">
        <v>23.3</v>
      </c>
      <c r="J192" s="44">
        <f t="shared" si="7"/>
        <v>2135.2000000000003</v>
      </c>
      <c r="K192" s="44">
        <f t="shared" si="8"/>
        <v>0.51</v>
      </c>
    </row>
    <row r="193" spans="1:11" x14ac:dyDescent="0.3">
      <c r="A193" s="45" t="s">
        <v>71</v>
      </c>
      <c r="B193" s="45" t="s">
        <v>417</v>
      </c>
      <c r="C193" s="45">
        <v>2017</v>
      </c>
      <c r="D193" s="45" t="s">
        <v>454</v>
      </c>
      <c r="E193" s="45">
        <v>29</v>
      </c>
      <c r="F193" s="44">
        <v>0</v>
      </c>
      <c r="G193" s="44">
        <v>31.8</v>
      </c>
      <c r="H193" s="44">
        <v>27.6</v>
      </c>
      <c r="I193" s="44">
        <v>24.4</v>
      </c>
      <c r="J193" s="44">
        <f t="shared" si="7"/>
        <v>2162.8000000000002</v>
      </c>
      <c r="K193" s="44">
        <f t="shared" si="8"/>
        <v>0.51</v>
      </c>
    </row>
    <row r="194" spans="1:11" x14ac:dyDescent="0.3">
      <c r="A194" s="45" t="s">
        <v>71</v>
      </c>
      <c r="B194" s="45" t="s">
        <v>417</v>
      </c>
      <c r="C194" s="45">
        <v>2017</v>
      </c>
      <c r="D194" s="45" t="s">
        <v>454</v>
      </c>
      <c r="E194" s="45">
        <v>30</v>
      </c>
      <c r="F194" s="44">
        <v>0</v>
      </c>
      <c r="G194" s="44">
        <v>28.2</v>
      </c>
      <c r="H194" s="44">
        <v>25.6</v>
      </c>
      <c r="I194" s="44">
        <v>22.8</v>
      </c>
      <c r="J194" s="44">
        <f t="shared" si="7"/>
        <v>2188.4</v>
      </c>
      <c r="K194" s="44">
        <f t="shared" si="8"/>
        <v>0.51</v>
      </c>
    </row>
    <row r="195" spans="1:11" x14ac:dyDescent="0.3">
      <c r="A195" s="45" t="s">
        <v>71</v>
      </c>
      <c r="B195" s="45" t="s">
        <v>417</v>
      </c>
      <c r="C195" s="45">
        <v>2017</v>
      </c>
      <c r="D195" s="45" t="s">
        <v>454</v>
      </c>
      <c r="E195" s="45">
        <v>31</v>
      </c>
      <c r="F195" s="44">
        <v>0</v>
      </c>
      <c r="G195" s="44">
        <v>26.2</v>
      </c>
      <c r="H195" s="44">
        <v>24.1</v>
      </c>
      <c r="I195" s="44">
        <v>22.1</v>
      </c>
      <c r="J195" s="44">
        <f t="shared" si="7"/>
        <v>2212.5</v>
      </c>
      <c r="K195" s="44">
        <f t="shared" si="8"/>
        <v>0.51</v>
      </c>
    </row>
    <row r="196" spans="1:11" x14ac:dyDescent="0.3">
      <c r="A196" s="45" t="s">
        <v>71</v>
      </c>
      <c r="B196" s="45" t="s">
        <v>417</v>
      </c>
      <c r="C196" s="45">
        <v>2017</v>
      </c>
      <c r="D196" s="45" t="s">
        <v>455</v>
      </c>
      <c r="E196" s="45">
        <v>1</v>
      </c>
      <c r="F196" s="44">
        <v>0</v>
      </c>
      <c r="G196" s="44">
        <v>29.6</v>
      </c>
      <c r="H196" s="44">
        <v>25.6</v>
      </c>
      <c r="I196" s="44">
        <v>21.4</v>
      </c>
      <c r="J196" s="44">
        <f t="shared" si="7"/>
        <v>2238.1</v>
      </c>
      <c r="K196" s="44">
        <f t="shared" si="8"/>
        <v>0.51</v>
      </c>
    </row>
    <row r="197" spans="1:11" x14ac:dyDescent="0.3">
      <c r="A197" s="45" t="s">
        <v>71</v>
      </c>
      <c r="B197" s="45" t="s">
        <v>417</v>
      </c>
      <c r="C197" s="45">
        <v>2017</v>
      </c>
      <c r="D197" s="45" t="s">
        <v>455</v>
      </c>
      <c r="E197" s="45">
        <v>2</v>
      </c>
      <c r="F197" s="44">
        <v>0</v>
      </c>
      <c r="G197" s="44">
        <v>32.6</v>
      </c>
      <c r="H197" s="44">
        <v>25.6</v>
      </c>
      <c r="I197" s="44">
        <v>19.399999999999999</v>
      </c>
      <c r="J197" s="44">
        <f t="shared" si="7"/>
        <v>2263.6999999999998</v>
      </c>
      <c r="K197" s="44">
        <f t="shared" si="8"/>
        <v>0.51</v>
      </c>
    </row>
    <row r="198" spans="1:11" x14ac:dyDescent="0.3">
      <c r="A198" s="45" t="s">
        <v>71</v>
      </c>
      <c r="B198" s="45" t="s">
        <v>417</v>
      </c>
      <c r="C198" s="45">
        <v>2017</v>
      </c>
      <c r="D198" s="45" t="s">
        <v>455</v>
      </c>
      <c r="E198" s="45">
        <v>3</v>
      </c>
      <c r="F198" s="44">
        <v>0</v>
      </c>
      <c r="G198" s="44">
        <v>32.799999999999997</v>
      </c>
      <c r="H198" s="44">
        <v>26.3</v>
      </c>
      <c r="I198" s="44">
        <v>20</v>
      </c>
      <c r="J198" s="44">
        <f t="shared" si="7"/>
        <v>2290</v>
      </c>
      <c r="K198" s="44">
        <f t="shared" si="8"/>
        <v>0.51</v>
      </c>
    </row>
    <row r="199" spans="1:11" x14ac:dyDescent="0.3">
      <c r="A199" s="45" t="s">
        <v>71</v>
      </c>
      <c r="B199" s="45" t="s">
        <v>417</v>
      </c>
      <c r="C199" s="45">
        <v>2017</v>
      </c>
      <c r="D199" s="45" t="s">
        <v>455</v>
      </c>
      <c r="E199" s="45">
        <v>4</v>
      </c>
      <c r="F199" s="44">
        <v>0</v>
      </c>
      <c r="G199" s="44">
        <v>32.1</v>
      </c>
      <c r="H199" s="44">
        <v>27.3</v>
      </c>
      <c r="I199" s="44">
        <v>21.8</v>
      </c>
      <c r="J199" s="44">
        <f t="shared" si="7"/>
        <v>2317.3000000000002</v>
      </c>
      <c r="K199" s="44">
        <f t="shared" si="8"/>
        <v>0.51</v>
      </c>
    </row>
    <row r="200" spans="1:11" x14ac:dyDescent="0.3">
      <c r="A200" s="45" t="s">
        <v>71</v>
      </c>
      <c r="B200" s="45" t="s">
        <v>417</v>
      </c>
      <c r="C200" s="45">
        <v>2017</v>
      </c>
      <c r="D200" s="45" t="s">
        <v>455</v>
      </c>
      <c r="E200" s="45">
        <v>5</v>
      </c>
      <c r="F200" s="44">
        <v>0</v>
      </c>
      <c r="G200" s="44">
        <v>28.9</v>
      </c>
      <c r="H200" s="44">
        <v>24.4</v>
      </c>
      <c r="I200" s="44">
        <v>19.600000000000001</v>
      </c>
      <c r="J200" s="44">
        <f t="shared" si="7"/>
        <v>2341.7000000000003</v>
      </c>
      <c r="K200" s="44">
        <f t="shared" si="8"/>
        <v>0.51</v>
      </c>
    </row>
    <row r="201" spans="1:11" x14ac:dyDescent="0.3">
      <c r="A201" s="45" t="s">
        <v>71</v>
      </c>
      <c r="B201" s="45" t="s">
        <v>417</v>
      </c>
      <c r="C201" s="45">
        <v>2017</v>
      </c>
      <c r="D201" s="45" t="s">
        <v>455</v>
      </c>
      <c r="E201" s="45">
        <v>6</v>
      </c>
      <c r="F201" s="44">
        <v>0</v>
      </c>
      <c r="G201" s="44">
        <v>27.6</v>
      </c>
      <c r="H201" s="44">
        <v>24.5</v>
      </c>
      <c r="I201" s="44">
        <v>21.1</v>
      </c>
      <c r="J201" s="44">
        <f t="shared" si="7"/>
        <v>2366.2000000000003</v>
      </c>
      <c r="K201" s="44">
        <f t="shared" si="8"/>
        <v>0.51</v>
      </c>
    </row>
    <row r="202" spans="1:11" x14ac:dyDescent="0.3">
      <c r="A202" s="45" t="s">
        <v>71</v>
      </c>
      <c r="B202" s="45" t="s">
        <v>417</v>
      </c>
      <c r="C202" s="45">
        <v>2017</v>
      </c>
      <c r="D202" s="45" t="s">
        <v>455</v>
      </c>
      <c r="E202" s="45">
        <v>7</v>
      </c>
      <c r="F202" s="44">
        <v>0</v>
      </c>
      <c r="G202" s="44">
        <v>27.7</v>
      </c>
      <c r="H202" s="44">
        <v>23.9</v>
      </c>
      <c r="I202" s="44">
        <v>19.8</v>
      </c>
      <c r="J202" s="44">
        <f t="shared" si="7"/>
        <v>2390.1000000000004</v>
      </c>
      <c r="K202" s="44">
        <f t="shared" si="8"/>
        <v>0.51</v>
      </c>
    </row>
    <row r="203" spans="1:11" x14ac:dyDescent="0.3">
      <c r="A203" s="45" t="s">
        <v>71</v>
      </c>
      <c r="B203" s="45" t="s">
        <v>417</v>
      </c>
      <c r="C203" s="45">
        <v>2017</v>
      </c>
      <c r="D203" s="45" t="s">
        <v>455</v>
      </c>
      <c r="E203" s="45">
        <v>8</v>
      </c>
      <c r="F203" s="44">
        <v>0</v>
      </c>
      <c r="G203" s="44">
        <v>28.9</v>
      </c>
      <c r="H203" s="44">
        <v>23.8</v>
      </c>
      <c r="I203" s="44">
        <v>18.7</v>
      </c>
      <c r="J203" s="44">
        <f t="shared" si="7"/>
        <v>2413.9000000000005</v>
      </c>
      <c r="K203" s="44">
        <f t="shared" si="8"/>
        <v>0.51</v>
      </c>
    </row>
    <row r="204" spans="1:11" x14ac:dyDescent="0.3">
      <c r="A204" s="45" t="s">
        <v>71</v>
      </c>
      <c r="B204" s="45" t="s">
        <v>417</v>
      </c>
      <c r="C204" s="45">
        <v>2017</v>
      </c>
      <c r="D204" s="45" t="s">
        <v>455</v>
      </c>
      <c r="E204" s="45">
        <v>9</v>
      </c>
      <c r="F204" s="44">
        <v>0</v>
      </c>
      <c r="G204" s="44">
        <v>29.6</v>
      </c>
      <c r="H204" s="44">
        <v>24.9</v>
      </c>
      <c r="I204" s="44">
        <v>20.3</v>
      </c>
      <c r="J204" s="44">
        <f t="shared" si="7"/>
        <v>2438.8000000000006</v>
      </c>
      <c r="K204" s="44">
        <f t="shared" si="8"/>
        <v>0.51</v>
      </c>
    </row>
    <row r="205" spans="1:11" x14ac:dyDescent="0.3">
      <c r="A205" s="45" t="s">
        <v>71</v>
      </c>
      <c r="B205" s="45" t="s">
        <v>417</v>
      </c>
      <c r="C205" s="45">
        <v>2017</v>
      </c>
      <c r="D205" s="45" t="s">
        <v>455</v>
      </c>
      <c r="E205" s="45">
        <v>10</v>
      </c>
      <c r="F205" s="44">
        <v>0</v>
      </c>
      <c r="G205" s="44">
        <v>32.700000000000003</v>
      </c>
      <c r="H205" s="44">
        <v>26</v>
      </c>
      <c r="I205" s="44">
        <v>21.5</v>
      </c>
      <c r="J205" s="44">
        <f t="shared" si="7"/>
        <v>2464.8000000000006</v>
      </c>
      <c r="K205" s="44">
        <f t="shared" si="8"/>
        <v>0.51</v>
      </c>
    </row>
    <row r="206" spans="1:11" x14ac:dyDescent="0.3">
      <c r="A206" s="45" t="s">
        <v>71</v>
      </c>
      <c r="B206" s="45" t="s">
        <v>417</v>
      </c>
      <c r="C206" s="45">
        <v>2017</v>
      </c>
      <c r="D206" s="45" t="s">
        <v>455</v>
      </c>
      <c r="E206" s="45">
        <v>11</v>
      </c>
      <c r="F206" s="44">
        <v>0</v>
      </c>
      <c r="G206" s="44">
        <v>31.4</v>
      </c>
      <c r="H206" s="44">
        <v>26.1</v>
      </c>
      <c r="I206" s="44">
        <v>21.8</v>
      </c>
      <c r="J206" s="44">
        <f t="shared" si="7"/>
        <v>2490.9000000000005</v>
      </c>
      <c r="K206" s="44">
        <f t="shared" si="8"/>
        <v>0.51</v>
      </c>
    </row>
    <row r="207" spans="1:11" x14ac:dyDescent="0.3">
      <c r="A207" s="45" t="s">
        <v>71</v>
      </c>
      <c r="B207" s="45" t="s">
        <v>417</v>
      </c>
      <c r="C207" s="45">
        <v>2017</v>
      </c>
      <c r="D207" s="45" t="s">
        <v>455</v>
      </c>
      <c r="E207" s="45">
        <v>12</v>
      </c>
      <c r="F207" s="44">
        <v>0</v>
      </c>
      <c r="G207" s="44">
        <v>31.6</v>
      </c>
      <c r="H207" s="44">
        <v>27.5</v>
      </c>
      <c r="I207" s="44">
        <v>22.9</v>
      </c>
      <c r="J207" s="44">
        <f t="shared" si="7"/>
        <v>2518.4000000000005</v>
      </c>
      <c r="K207" s="44">
        <f t="shared" si="8"/>
        <v>0.51</v>
      </c>
    </row>
    <row r="208" spans="1:11" x14ac:dyDescent="0.3">
      <c r="A208" s="45" t="s">
        <v>71</v>
      </c>
      <c r="B208" s="45" t="s">
        <v>417</v>
      </c>
      <c r="C208" s="45">
        <v>2017</v>
      </c>
      <c r="D208" s="45" t="s">
        <v>455</v>
      </c>
      <c r="E208" s="45">
        <v>13</v>
      </c>
      <c r="F208" s="44">
        <v>0</v>
      </c>
      <c r="G208" s="44">
        <v>30.3</v>
      </c>
      <c r="H208" s="44">
        <v>25.9</v>
      </c>
      <c r="I208" s="44">
        <v>21.6</v>
      </c>
      <c r="J208" s="44">
        <f t="shared" si="7"/>
        <v>2544.3000000000006</v>
      </c>
      <c r="K208" s="44">
        <f t="shared" si="8"/>
        <v>0.51</v>
      </c>
    </row>
    <row r="209" spans="1:11" x14ac:dyDescent="0.3">
      <c r="A209" s="45" t="s">
        <v>71</v>
      </c>
      <c r="B209" s="45" t="s">
        <v>417</v>
      </c>
      <c r="C209" s="45">
        <v>2017</v>
      </c>
      <c r="D209" s="45" t="s">
        <v>455</v>
      </c>
      <c r="E209" s="45">
        <v>14</v>
      </c>
      <c r="F209" s="44">
        <v>0</v>
      </c>
      <c r="G209" s="44">
        <v>32.6</v>
      </c>
      <c r="H209" s="44">
        <v>26.7</v>
      </c>
      <c r="I209" s="44">
        <v>20.6</v>
      </c>
      <c r="J209" s="44">
        <f t="shared" si="7"/>
        <v>2571.0000000000005</v>
      </c>
      <c r="K209" s="44">
        <f t="shared" si="8"/>
        <v>0.51</v>
      </c>
    </row>
    <row r="210" spans="1:11" x14ac:dyDescent="0.3">
      <c r="A210" s="45" t="s">
        <v>71</v>
      </c>
      <c r="B210" s="45" t="s">
        <v>417</v>
      </c>
      <c r="C210" s="45">
        <v>2017</v>
      </c>
      <c r="D210" s="45" t="s">
        <v>455</v>
      </c>
      <c r="E210" s="45">
        <v>15</v>
      </c>
      <c r="F210" s="44">
        <v>0</v>
      </c>
      <c r="G210" s="44">
        <v>31.8</v>
      </c>
      <c r="H210" s="44">
        <v>25.3</v>
      </c>
      <c r="I210" s="44">
        <v>19.600000000000001</v>
      </c>
      <c r="J210" s="44">
        <f t="shared" si="7"/>
        <v>2596.3000000000006</v>
      </c>
      <c r="K210" s="44">
        <f t="shared" si="8"/>
        <v>0.51</v>
      </c>
    </row>
    <row r="211" spans="1:11" x14ac:dyDescent="0.3">
      <c r="A211" s="45" t="s">
        <v>71</v>
      </c>
      <c r="B211" s="45" t="s">
        <v>417</v>
      </c>
      <c r="C211" s="45">
        <v>2017</v>
      </c>
      <c r="D211" s="45" t="s">
        <v>455</v>
      </c>
      <c r="E211" s="45">
        <v>16</v>
      </c>
      <c r="F211" s="44">
        <v>0</v>
      </c>
      <c r="G211" s="44">
        <v>32.200000000000003</v>
      </c>
      <c r="H211" s="44">
        <v>25.2</v>
      </c>
      <c r="I211" s="44">
        <v>19.399999999999999</v>
      </c>
      <c r="J211" s="44">
        <f t="shared" si="7"/>
        <v>2621.5000000000005</v>
      </c>
      <c r="K211" s="44">
        <f t="shared" si="8"/>
        <v>0.51</v>
      </c>
    </row>
    <row r="212" spans="1:11" x14ac:dyDescent="0.3">
      <c r="A212" s="45" t="s">
        <v>71</v>
      </c>
      <c r="B212" s="45" t="s">
        <v>417</v>
      </c>
      <c r="C212" s="45">
        <v>2017</v>
      </c>
      <c r="D212" s="45" t="s">
        <v>455</v>
      </c>
      <c r="E212" s="45">
        <v>17</v>
      </c>
      <c r="F212" s="44">
        <v>0</v>
      </c>
      <c r="G212" s="44">
        <v>31.8</v>
      </c>
      <c r="H212" s="44">
        <v>25</v>
      </c>
      <c r="I212" s="44">
        <v>18.8</v>
      </c>
      <c r="J212" s="44">
        <f t="shared" si="7"/>
        <v>2646.5000000000005</v>
      </c>
      <c r="K212" s="44">
        <f t="shared" si="8"/>
        <v>0.51</v>
      </c>
    </row>
    <row r="213" spans="1:11" x14ac:dyDescent="0.3">
      <c r="A213" s="45" t="s">
        <v>71</v>
      </c>
      <c r="B213" s="45" t="s">
        <v>417</v>
      </c>
      <c r="C213" s="45">
        <v>2017</v>
      </c>
      <c r="D213" s="45" t="s">
        <v>455</v>
      </c>
      <c r="E213" s="45">
        <v>18</v>
      </c>
      <c r="F213" s="44">
        <v>0</v>
      </c>
      <c r="G213" s="44">
        <v>36.1</v>
      </c>
      <c r="H213" s="44">
        <v>26.5</v>
      </c>
      <c r="I213" s="44">
        <v>19.600000000000001</v>
      </c>
      <c r="J213" s="44">
        <f t="shared" si="7"/>
        <v>2673.0000000000005</v>
      </c>
      <c r="K213" s="44">
        <f t="shared" si="8"/>
        <v>0.51</v>
      </c>
    </row>
    <row r="214" spans="1:11" x14ac:dyDescent="0.3">
      <c r="A214" s="45" t="s">
        <v>71</v>
      </c>
      <c r="B214" s="45" t="s">
        <v>417</v>
      </c>
      <c r="C214" s="45">
        <v>2017</v>
      </c>
      <c r="D214" s="45" t="s">
        <v>455</v>
      </c>
      <c r="E214" s="45">
        <v>19</v>
      </c>
      <c r="F214" s="44">
        <v>0</v>
      </c>
      <c r="G214" s="44">
        <v>32.6</v>
      </c>
      <c r="H214" s="44">
        <v>27</v>
      </c>
      <c r="I214" s="44">
        <v>22.7</v>
      </c>
      <c r="J214" s="44">
        <f t="shared" si="7"/>
        <v>2700.0000000000005</v>
      </c>
      <c r="K214" s="44">
        <f t="shared" si="8"/>
        <v>0.51</v>
      </c>
    </row>
    <row r="215" spans="1:11" x14ac:dyDescent="0.3">
      <c r="A215" s="45" t="s">
        <v>71</v>
      </c>
      <c r="B215" s="45" t="s">
        <v>417</v>
      </c>
      <c r="C215" s="45">
        <v>2017</v>
      </c>
      <c r="D215" s="45" t="s">
        <v>455</v>
      </c>
      <c r="E215" s="45">
        <v>20</v>
      </c>
      <c r="F215" s="44">
        <v>0</v>
      </c>
      <c r="G215" s="44">
        <v>29.8</v>
      </c>
      <c r="H215" s="44">
        <v>26.1</v>
      </c>
      <c r="I215" s="44">
        <v>22.3</v>
      </c>
      <c r="J215" s="44">
        <f t="shared" si="7"/>
        <v>2726.1000000000004</v>
      </c>
      <c r="K215" s="44">
        <f t="shared" si="8"/>
        <v>0.51</v>
      </c>
    </row>
    <row r="216" spans="1:11" x14ac:dyDescent="0.3">
      <c r="A216" s="45" t="s">
        <v>71</v>
      </c>
      <c r="B216" s="45" t="s">
        <v>417</v>
      </c>
      <c r="C216" s="45">
        <v>2017</v>
      </c>
      <c r="D216" s="45" t="s">
        <v>455</v>
      </c>
      <c r="E216" s="45">
        <v>21</v>
      </c>
      <c r="F216" s="44">
        <v>0</v>
      </c>
      <c r="G216" s="44">
        <v>29.4</v>
      </c>
      <c r="H216" s="44">
        <v>25.1</v>
      </c>
      <c r="I216" s="44">
        <v>22.3</v>
      </c>
      <c r="J216" s="44">
        <f t="shared" si="7"/>
        <v>2751.2000000000003</v>
      </c>
      <c r="K216" s="44">
        <f t="shared" si="8"/>
        <v>0.51</v>
      </c>
    </row>
    <row r="217" spans="1:11" x14ac:dyDescent="0.3">
      <c r="A217" s="45" t="s">
        <v>71</v>
      </c>
      <c r="B217" s="45" t="s">
        <v>417</v>
      </c>
      <c r="C217" s="45">
        <v>2017</v>
      </c>
      <c r="D217" s="45" t="s">
        <v>455</v>
      </c>
      <c r="E217" s="45">
        <v>22</v>
      </c>
      <c r="F217" s="44">
        <v>0</v>
      </c>
      <c r="G217" s="44">
        <v>26.8</v>
      </c>
      <c r="H217" s="44">
        <v>23.6</v>
      </c>
      <c r="I217" s="44">
        <v>21.4</v>
      </c>
      <c r="J217" s="44">
        <f t="shared" si="7"/>
        <v>2774.8</v>
      </c>
      <c r="K217" s="44">
        <f t="shared" si="8"/>
        <v>0.51</v>
      </c>
    </row>
    <row r="218" spans="1:11" x14ac:dyDescent="0.3">
      <c r="A218" s="45" t="s">
        <v>71</v>
      </c>
      <c r="B218" s="45" t="s">
        <v>417</v>
      </c>
      <c r="C218" s="45">
        <v>2017</v>
      </c>
      <c r="D218" s="45" t="s">
        <v>455</v>
      </c>
      <c r="E218" s="45">
        <v>23</v>
      </c>
      <c r="F218" s="44">
        <v>0</v>
      </c>
      <c r="G218" s="44">
        <v>26</v>
      </c>
      <c r="H218" s="44">
        <v>22.7</v>
      </c>
      <c r="I218" s="44">
        <v>19.3</v>
      </c>
      <c r="J218" s="44">
        <f t="shared" si="7"/>
        <v>2797.5</v>
      </c>
      <c r="K218" s="44">
        <f t="shared" si="8"/>
        <v>0.51</v>
      </c>
    </row>
    <row r="219" spans="1:11" x14ac:dyDescent="0.3">
      <c r="A219" s="45" t="s">
        <v>71</v>
      </c>
      <c r="B219" s="45" t="s">
        <v>417</v>
      </c>
      <c r="C219" s="45">
        <v>2017</v>
      </c>
      <c r="D219" s="45" t="s">
        <v>455</v>
      </c>
      <c r="E219" s="45">
        <v>24</v>
      </c>
      <c r="F219" s="44">
        <v>0</v>
      </c>
      <c r="G219" s="44">
        <v>25.5</v>
      </c>
      <c r="H219" s="44">
        <v>22.1</v>
      </c>
      <c r="I219" s="44">
        <v>19</v>
      </c>
      <c r="J219" s="44">
        <f t="shared" si="7"/>
        <v>2819.6</v>
      </c>
      <c r="K219" s="44">
        <f t="shared" si="8"/>
        <v>0.51</v>
      </c>
    </row>
    <row r="220" spans="1:11" x14ac:dyDescent="0.3">
      <c r="A220" s="45" t="s">
        <v>71</v>
      </c>
      <c r="B220" s="45" t="s">
        <v>417</v>
      </c>
      <c r="C220" s="45">
        <v>2017</v>
      </c>
      <c r="D220" s="45" t="s">
        <v>455</v>
      </c>
      <c r="E220" s="45">
        <v>25</v>
      </c>
      <c r="F220" s="44">
        <v>0</v>
      </c>
      <c r="G220" s="44">
        <v>27.1</v>
      </c>
      <c r="H220" s="44">
        <v>22.4</v>
      </c>
      <c r="I220" s="44">
        <v>18.8</v>
      </c>
      <c r="J220" s="44">
        <f t="shared" si="7"/>
        <v>2842</v>
      </c>
      <c r="K220" s="44">
        <f t="shared" si="8"/>
        <v>0.51</v>
      </c>
    </row>
    <row r="221" spans="1:11" x14ac:dyDescent="0.3">
      <c r="A221" s="45" t="s">
        <v>71</v>
      </c>
      <c r="B221" s="45" t="s">
        <v>417</v>
      </c>
      <c r="C221" s="45">
        <v>2017</v>
      </c>
      <c r="D221" s="45" t="s">
        <v>455</v>
      </c>
      <c r="E221" s="45">
        <v>26</v>
      </c>
      <c r="F221" s="44">
        <v>0</v>
      </c>
      <c r="G221" s="44">
        <v>28.3</v>
      </c>
      <c r="H221" s="44">
        <v>23.5</v>
      </c>
      <c r="I221" s="44">
        <v>18.899999999999999</v>
      </c>
      <c r="J221" s="44">
        <f t="shared" si="7"/>
        <v>2865.5</v>
      </c>
      <c r="K221" s="44">
        <f t="shared" si="8"/>
        <v>0.51</v>
      </c>
    </row>
    <row r="222" spans="1:11" x14ac:dyDescent="0.3">
      <c r="A222" s="45" t="s">
        <v>71</v>
      </c>
      <c r="B222" s="45" t="s">
        <v>417</v>
      </c>
      <c r="C222" s="45">
        <v>2017</v>
      </c>
      <c r="D222" s="45" t="s">
        <v>455</v>
      </c>
      <c r="E222" s="45">
        <v>27</v>
      </c>
      <c r="F222" s="44">
        <v>0</v>
      </c>
      <c r="G222" s="44">
        <v>25.7</v>
      </c>
      <c r="H222" s="44">
        <v>22.9</v>
      </c>
      <c r="I222" s="44">
        <v>20.100000000000001</v>
      </c>
      <c r="J222" s="44">
        <f t="shared" si="7"/>
        <v>2888.4</v>
      </c>
      <c r="K222" s="44">
        <f t="shared" si="8"/>
        <v>0.51</v>
      </c>
    </row>
    <row r="223" spans="1:11" x14ac:dyDescent="0.3">
      <c r="A223" s="45" t="s">
        <v>71</v>
      </c>
      <c r="B223" s="45" t="s">
        <v>417</v>
      </c>
      <c r="C223" s="45">
        <v>2017</v>
      </c>
      <c r="D223" s="45" t="s">
        <v>455</v>
      </c>
      <c r="E223" s="45">
        <v>28</v>
      </c>
      <c r="F223" s="44">
        <v>0</v>
      </c>
      <c r="G223" s="44">
        <v>25.9</v>
      </c>
      <c r="H223" s="44">
        <v>22.3</v>
      </c>
      <c r="I223" s="44">
        <v>19.3</v>
      </c>
      <c r="J223" s="44">
        <f t="shared" si="7"/>
        <v>2910.7000000000003</v>
      </c>
      <c r="K223" s="44">
        <f t="shared" si="8"/>
        <v>0.51</v>
      </c>
    </row>
    <row r="224" spans="1:11" x14ac:dyDescent="0.3">
      <c r="A224" s="45" t="s">
        <v>71</v>
      </c>
      <c r="B224" s="45" t="s">
        <v>417</v>
      </c>
      <c r="C224" s="45">
        <v>2017</v>
      </c>
      <c r="D224" s="45" t="s">
        <v>455</v>
      </c>
      <c r="E224" s="45">
        <v>29</v>
      </c>
      <c r="F224" s="44">
        <v>26.6</v>
      </c>
      <c r="G224" s="44">
        <v>21.8</v>
      </c>
      <c r="H224" s="44">
        <v>19.7</v>
      </c>
      <c r="I224" s="44">
        <v>18.2</v>
      </c>
      <c r="J224" s="44">
        <f t="shared" si="7"/>
        <v>2930.4</v>
      </c>
      <c r="K224" s="44">
        <f t="shared" si="8"/>
        <v>27.110000000000003</v>
      </c>
    </row>
    <row r="225" spans="1:11" x14ac:dyDescent="0.3">
      <c r="A225" s="45" t="s">
        <v>71</v>
      </c>
      <c r="B225" s="45" t="s">
        <v>417</v>
      </c>
      <c r="C225" s="45">
        <v>2017</v>
      </c>
      <c r="D225" s="45" t="s">
        <v>455</v>
      </c>
      <c r="E225" s="45">
        <v>30</v>
      </c>
      <c r="F225" s="44">
        <v>5.84</v>
      </c>
      <c r="G225" s="44">
        <v>22.7</v>
      </c>
      <c r="H225" s="44">
        <v>19.3</v>
      </c>
      <c r="I225" s="44">
        <v>18.399999999999999</v>
      </c>
      <c r="J225" s="44">
        <f t="shared" si="7"/>
        <v>2949.7000000000003</v>
      </c>
      <c r="K225" s="44">
        <f t="shared" si="8"/>
        <v>32.950000000000003</v>
      </c>
    </row>
    <row r="226" spans="1:11" x14ac:dyDescent="0.3">
      <c r="A226" s="60"/>
      <c r="B226" s="60"/>
      <c r="C226" s="60"/>
      <c r="D226" s="60"/>
      <c r="E226" s="60"/>
      <c r="F226" s="63">
        <f>SUM(F118:F225)</f>
        <v>32.950000000000003</v>
      </c>
      <c r="G226" s="63">
        <f>AVERAGE(G118:G225)</f>
        <v>31.746296296296297</v>
      </c>
      <c r="H226" s="63">
        <f t="shared" ref="H226:I226" si="9">AVERAGE(H118:H225)</f>
        <v>27.31203703703704</v>
      </c>
      <c r="I226" s="63">
        <f t="shared" si="9"/>
        <v>23.266666666666676</v>
      </c>
      <c r="J226" s="63">
        <f>J225</f>
        <v>2949.7000000000003</v>
      </c>
      <c r="K226" s="63">
        <f>K225</f>
        <v>32.950000000000003</v>
      </c>
    </row>
    <row r="227" spans="1:11" x14ac:dyDescent="0.3">
      <c r="A227" s="45" t="s">
        <v>37</v>
      </c>
      <c r="B227" s="45" t="s">
        <v>418</v>
      </c>
      <c r="C227" s="45">
        <v>2017</v>
      </c>
      <c r="D227" s="45" t="s">
        <v>451</v>
      </c>
      <c r="E227" s="45">
        <v>15</v>
      </c>
      <c r="F227" s="44">
        <v>0</v>
      </c>
      <c r="G227" s="44">
        <v>28</v>
      </c>
      <c r="H227" s="44">
        <v>25.3</v>
      </c>
      <c r="I227" s="44">
        <v>20</v>
      </c>
      <c r="J227" s="44">
        <f>H227</f>
        <v>25.3</v>
      </c>
      <c r="K227" s="44">
        <f>F227</f>
        <v>0</v>
      </c>
    </row>
    <row r="228" spans="1:11" x14ac:dyDescent="0.3">
      <c r="A228" s="45" t="s">
        <v>37</v>
      </c>
      <c r="B228" s="45" t="s">
        <v>418</v>
      </c>
      <c r="C228" s="45">
        <v>2017</v>
      </c>
      <c r="D228" s="45" t="s">
        <v>451</v>
      </c>
      <c r="E228" s="45">
        <v>16</v>
      </c>
      <c r="F228" s="44">
        <v>0</v>
      </c>
      <c r="G228" s="44">
        <v>25</v>
      </c>
      <c r="H228" s="44">
        <v>23.2</v>
      </c>
      <c r="I228" s="44">
        <v>19</v>
      </c>
      <c r="J228" s="44">
        <f>H228+J227</f>
        <v>48.5</v>
      </c>
      <c r="K228" s="44">
        <f>F228+K227</f>
        <v>0</v>
      </c>
    </row>
    <row r="229" spans="1:11" x14ac:dyDescent="0.3">
      <c r="A229" s="45" t="s">
        <v>37</v>
      </c>
      <c r="B229" s="45" t="s">
        <v>418</v>
      </c>
      <c r="C229" s="45">
        <v>2017</v>
      </c>
      <c r="D229" s="45" t="s">
        <v>451</v>
      </c>
      <c r="E229" s="45">
        <v>17</v>
      </c>
      <c r="F229" s="44">
        <v>0</v>
      </c>
      <c r="G229" s="44">
        <v>22</v>
      </c>
      <c r="H229" s="44">
        <v>19.600000000000001</v>
      </c>
      <c r="I229" s="44">
        <v>17</v>
      </c>
      <c r="J229" s="44">
        <f t="shared" ref="J229:J292" si="10">H229+J228</f>
        <v>68.099999999999994</v>
      </c>
      <c r="K229" s="44">
        <f t="shared" ref="K229:K292" si="11">F229+K228</f>
        <v>0</v>
      </c>
    </row>
    <row r="230" spans="1:11" x14ac:dyDescent="0.3">
      <c r="A230" s="45" t="s">
        <v>37</v>
      </c>
      <c r="B230" s="45" t="s">
        <v>418</v>
      </c>
      <c r="C230" s="45">
        <v>2017</v>
      </c>
      <c r="D230" s="45" t="s">
        <v>451</v>
      </c>
      <c r="E230" s="45">
        <v>18</v>
      </c>
      <c r="F230" s="44">
        <v>0</v>
      </c>
      <c r="G230" s="44">
        <v>24</v>
      </c>
      <c r="H230" s="44">
        <v>19.600000000000001</v>
      </c>
      <c r="I230" s="44">
        <v>16</v>
      </c>
      <c r="J230" s="44">
        <f t="shared" si="10"/>
        <v>87.699999999999989</v>
      </c>
      <c r="K230" s="44">
        <f t="shared" si="11"/>
        <v>0</v>
      </c>
    </row>
    <row r="231" spans="1:11" x14ac:dyDescent="0.3">
      <c r="A231" s="45" t="s">
        <v>37</v>
      </c>
      <c r="B231" s="45" t="s">
        <v>418</v>
      </c>
      <c r="C231" s="45">
        <v>2017</v>
      </c>
      <c r="D231" s="45" t="s">
        <v>451</v>
      </c>
      <c r="E231" s="45">
        <v>19</v>
      </c>
      <c r="F231" s="44">
        <v>0</v>
      </c>
      <c r="G231" s="44">
        <v>28</v>
      </c>
      <c r="H231" s="44">
        <v>25.1</v>
      </c>
      <c r="I231" s="44">
        <v>21</v>
      </c>
      <c r="J231" s="44">
        <f t="shared" si="10"/>
        <v>112.79999999999998</v>
      </c>
      <c r="K231" s="44">
        <f t="shared" si="11"/>
        <v>0</v>
      </c>
    </row>
    <row r="232" spans="1:11" x14ac:dyDescent="0.3">
      <c r="A232" s="45" t="s">
        <v>37</v>
      </c>
      <c r="B232" s="45" t="s">
        <v>418</v>
      </c>
      <c r="C232" s="45">
        <v>2017</v>
      </c>
      <c r="D232" s="45" t="s">
        <v>451</v>
      </c>
      <c r="E232" s="45">
        <v>20</v>
      </c>
      <c r="F232" s="44">
        <v>0</v>
      </c>
      <c r="G232" s="44">
        <v>30</v>
      </c>
      <c r="H232" s="44">
        <v>27.6</v>
      </c>
      <c r="I232" s="44">
        <v>22</v>
      </c>
      <c r="J232" s="44">
        <f t="shared" si="10"/>
        <v>140.39999999999998</v>
      </c>
      <c r="K232" s="44">
        <f t="shared" si="11"/>
        <v>0</v>
      </c>
    </row>
    <row r="233" spans="1:11" x14ac:dyDescent="0.3">
      <c r="A233" s="45" t="s">
        <v>37</v>
      </c>
      <c r="B233" s="45" t="s">
        <v>418</v>
      </c>
      <c r="C233" s="45">
        <v>2017</v>
      </c>
      <c r="D233" s="45" t="s">
        <v>451</v>
      </c>
      <c r="E233" s="45">
        <v>21</v>
      </c>
      <c r="F233" s="44">
        <v>0</v>
      </c>
      <c r="G233" s="44">
        <v>32</v>
      </c>
      <c r="H233" s="44">
        <v>28.1</v>
      </c>
      <c r="I233" s="44">
        <v>23</v>
      </c>
      <c r="J233" s="44">
        <f t="shared" si="10"/>
        <v>168.49999999999997</v>
      </c>
      <c r="K233" s="44">
        <f t="shared" si="11"/>
        <v>0</v>
      </c>
    </row>
    <row r="234" spans="1:11" x14ac:dyDescent="0.3">
      <c r="A234" s="45" t="s">
        <v>37</v>
      </c>
      <c r="B234" s="45" t="s">
        <v>418</v>
      </c>
      <c r="C234" s="45">
        <v>2017</v>
      </c>
      <c r="D234" s="45" t="s">
        <v>451</v>
      </c>
      <c r="E234" s="45">
        <v>22</v>
      </c>
      <c r="F234" s="44">
        <v>0</v>
      </c>
      <c r="G234" s="44">
        <v>33</v>
      </c>
      <c r="H234" s="44">
        <v>29.3</v>
      </c>
      <c r="I234" s="44">
        <v>22</v>
      </c>
      <c r="J234" s="44">
        <f t="shared" si="10"/>
        <v>197.79999999999998</v>
      </c>
      <c r="K234" s="44">
        <f t="shared" si="11"/>
        <v>0</v>
      </c>
    </row>
    <row r="235" spans="1:11" x14ac:dyDescent="0.3">
      <c r="A235" s="45" t="s">
        <v>37</v>
      </c>
      <c r="B235" s="45" t="s">
        <v>418</v>
      </c>
      <c r="C235" s="45">
        <v>2017</v>
      </c>
      <c r="D235" s="45" t="s">
        <v>451</v>
      </c>
      <c r="E235" s="45">
        <v>23</v>
      </c>
      <c r="F235" s="44">
        <v>0</v>
      </c>
      <c r="G235" s="44">
        <v>33</v>
      </c>
      <c r="H235" s="44">
        <v>28.4</v>
      </c>
      <c r="I235" s="44">
        <v>19</v>
      </c>
      <c r="J235" s="44">
        <f t="shared" si="10"/>
        <v>226.2</v>
      </c>
      <c r="K235" s="44">
        <f t="shared" si="11"/>
        <v>0</v>
      </c>
    </row>
    <row r="236" spans="1:11" x14ac:dyDescent="0.3">
      <c r="A236" s="45" t="s">
        <v>37</v>
      </c>
      <c r="B236" s="45" t="s">
        <v>418</v>
      </c>
      <c r="C236" s="45">
        <v>2017</v>
      </c>
      <c r="D236" s="45" t="s">
        <v>451</v>
      </c>
      <c r="E236" s="45">
        <v>24</v>
      </c>
      <c r="F236" s="44">
        <v>0</v>
      </c>
      <c r="G236" s="44">
        <v>31</v>
      </c>
      <c r="H236" s="44">
        <v>28.2</v>
      </c>
      <c r="I236" s="44">
        <v>21</v>
      </c>
      <c r="J236" s="44">
        <f t="shared" si="10"/>
        <v>254.39999999999998</v>
      </c>
      <c r="K236" s="44">
        <f t="shared" si="11"/>
        <v>0</v>
      </c>
    </row>
    <row r="237" spans="1:11" x14ac:dyDescent="0.3">
      <c r="A237" s="45" t="s">
        <v>37</v>
      </c>
      <c r="B237" s="45" t="s">
        <v>418</v>
      </c>
      <c r="C237" s="45">
        <v>2017</v>
      </c>
      <c r="D237" s="45" t="s">
        <v>451</v>
      </c>
      <c r="E237" s="45">
        <v>25</v>
      </c>
      <c r="F237" s="44">
        <v>0</v>
      </c>
      <c r="G237" s="44">
        <v>30</v>
      </c>
      <c r="H237" s="44">
        <v>26.5</v>
      </c>
      <c r="I237" s="44">
        <v>22</v>
      </c>
      <c r="J237" s="44">
        <f t="shared" si="10"/>
        <v>280.89999999999998</v>
      </c>
      <c r="K237" s="44">
        <f t="shared" si="11"/>
        <v>0</v>
      </c>
    </row>
    <row r="238" spans="1:11" x14ac:dyDescent="0.3">
      <c r="A238" s="45" t="s">
        <v>37</v>
      </c>
      <c r="B238" s="45" t="s">
        <v>418</v>
      </c>
      <c r="C238" s="45">
        <v>2017</v>
      </c>
      <c r="D238" s="45" t="s">
        <v>451</v>
      </c>
      <c r="E238" s="45">
        <v>26</v>
      </c>
      <c r="F238" s="44">
        <v>0</v>
      </c>
      <c r="G238" s="44">
        <v>28</v>
      </c>
      <c r="H238" s="44">
        <v>24.7</v>
      </c>
      <c r="I238" s="44">
        <v>19</v>
      </c>
      <c r="J238" s="44">
        <f t="shared" si="10"/>
        <v>305.59999999999997</v>
      </c>
      <c r="K238" s="44">
        <f t="shared" si="11"/>
        <v>0</v>
      </c>
    </row>
    <row r="239" spans="1:11" x14ac:dyDescent="0.3">
      <c r="A239" s="45" t="s">
        <v>37</v>
      </c>
      <c r="B239" s="45" t="s">
        <v>418</v>
      </c>
      <c r="C239" s="45">
        <v>2017</v>
      </c>
      <c r="D239" s="45" t="s">
        <v>451</v>
      </c>
      <c r="E239" s="45">
        <v>27</v>
      </c>
      <c r="F239" s="44">
        <v>0</v>
      </c>
      <c r="G239" s="44">
        <v>29</v>
      </c>
      <c r="H239" s="44">
        <v>27.2</v>
      </c>
      <c r="I239" s="44">
        <v>22</v>
      </c>
      <c r="J239" s="44">
        <f t="shared" si="10"/>
        <v>332.79999999999995</v>
      </c>
      <c r="K239" s="44">
        <f t="shared" si="11"/>
        <v>0</v>
      </c>
    </row>
    <row r="240" spans="1:11" x14ac:dyDescent="0.3">
      <c r="A240" s="45" t="s">
        <v>37</v>
      </c>
      <c r="B240" s="45" t="s">
        <v>418</v>
      </c>
      <c r="C240" s="45">
        <v>2017</v>
      </c>
      <c r="D240" s="45" t="s">
        <v>451</v>
      </c>
      <c r="E240" s="45">
        <v>28</v>
      </c>
      <c r="F240" s="44">
        <v>0</v>
      </c>
      <c r="G240" s="44">
        <v>32</v>
      </c>
      <c r="H240" s="44">
        <v>28.4</v>
      </c>
      <c r="I240" s="44">
        <v>22</v>
      </c>
      <c r="J240" s="44">
        <f t="shared" si="10"/>
        <v>361.19999999999993</v>
      </c>
      <c r="K240" s="44">
        <f t="shared" si="11"/>
        <v>0</v>
      </c>
    </row>
    <row r="241" spans="1:11" x14ac:dyDescent="0.3">
      <c r="A241" s="45" t="s">
        <v>37</v>
      </c>
      <c r="B241" s="45" t="s">
        <v>418</v>
      </c>
      <c r="C241" s="45">
        <v>2017</v>
      </c>
      <c r="D241" s="45" t="s">
        <v>451</v>
      </c>
      <c r="E241" s="45">
        <v>29</v>
      </c>
      <c r="F241" s="44">
        <v>0</v>
      </c>
      <c r="G241" s="44">
        <v>28</v>
      </c>
      <c r="H241" s="44">
        <v>24.2</v>
      </c>
      <c r="I241" s="44">
        <v>19</v>
      </c>
      <c r="J241" s="44">
        <f t="shared" si="10"/>
        <v>385.39999999999992</v>
      </c>
      <c r="K241" s="44">
        <f t="shared" si="11"/>
        <v>0</v>
      </c>
    </row>
    <row r="242" spans="1:11" x14ac:dyDescent="0.3">
      <c r="A242" s="45" t="s">
        <v>37</v>
      </c>
      <c r="B242" s="45" t="s">
        <v>418</v>
      </c>
      <c r="C242" s="45">
        <v>2017</v>
      </c>
      <c r="D242" s="45" t="s">
        <v>451</v>
      </c>
      <c r="E242" s="45">
        <v>30</v>
      </c>
      <c r="F242" s="44">
        <v>0</v>
      </c>
      <c r="G242" s="44">
        <v>29</v>
      </c>
      <c r="H242" s="44">
        <v>25</v>
      </c>
      <c r="I242" s="44">
        <v>20</v>
      </c>
      <c r="J242" s="44">
        <f t="shared" si="10"/>
        <v>410.39999999999992</v>
      </c>
      <c r="K242" s="44">
        <f t="shared" si="11"/>
        <v>0</v>
      </c>
    </row>
    <row r="243" spans="1:11" x14ac:dyDescent="0.3">
      <c r="A243" s="45" t="s">
        <v>37</v>
      </c>
      <c r="B243" s="45" t="s">
        <v>418</v>
      </c>
      <c r="C243" s="45">
        <v>2017</v>
      </c>
      <c r="D243" s="45" t="s">
        <v>452</v>
      </c>
      <c r="E243" s="45">
        <v>1</v>
      </c>
      <c r="F243" s="44">
        <v>7.62</v>
      </c>
      <c r="G243" s="44">
        <v>26.9</v>
      </c>
      <c r="H243" s="44">
        <v>21.7</v>
      </c>
      <c r="I243" s="44">
        <v>16.399999999999999</v>
      </c>
      <c r="J243" s="44">
        <f t="shared" si="10"/>
        <v>432.09999999999991</v>
      </c>
      <c r="K243" s="44">
        <f t="shared" si="11"/>
        <v>7.62</v>
      </c>
    </row>
    <row r="244" spans="1:11" x14ac:dyDescent="0.3">
      <c r="A244" s="45" t="s">
        <v>37</v>
      </c>
      <c r="B244" s="45" t="s">
        <v>418</v>
      </c>
      <c r="C244" s="45">
        <v>2017</v>
      </c>
      <c r="D244" s="45" t="s">
        <v>452</v>
      </c>
      <c r="E244" s="45">
        <v>2</v>
      </c>
      <c r="F244" s="44">
        <v>0</v>
      </c>
      <c r="G244" s="44">
        <v>28.3</v>
      </c>
      <c r="H244" s="44">
        <v>21.7</v>
      </c>
      <c r="I244" s="44">
        <v>15.1</v>
      </c>
      <c r="J244" s="44">
        <f t="shared" si="10"/>
        <v>453.7999999999999</v>
      </c>
      <c r="K244" s="44">
        <f t="shared" si="11"/>
        <v>7.62</v>
      </c>
    </row>
    <row r="245" spans="1:11" x14ac:dyDescent="0.3">
      <c r="A245" s="45" t="s">
        <v>37</v>
      </c>
      <c r="B245" s="45" t="s">
        <v>418</v>
      </c>
      <c r="C245" s="45">
        <v>2017</v>
      </c>
      <c r="D245" s="45" t="s">
        <v>452</v>
      </c>
      <c r="E245" s="45">
        <v>3</v>
      </c>
      <c r="F245" s="44">
        <v>0</v>
      </c>
      <c r="G245" s="44">
        <v>25.1</v>
      </c>
      <c r="H245" s="44">
        <v>21.5</v>
      </c>
      <c r="I245" s="44">
        <v>15.9</v>
      </c>
      <c r="J245" s="44">
        <f t="shared" si="10"/>
        <v>475.2999999999999</v>
      </c>
      <c r="K245" s="44">
        <f t="shared" si="11"/>
        <v>7.62</v>
      </c>
    </row>
    <row r="246" spans="1:11" x14ac:dyDescent="0.3">
      <c r="A246" s="45" t="s">
        <v>37</v>
      </c>
      <c r="B246" s="45" t="s">
        <v>418</v>
      </c>
      <c r="C246" s="45">
        <v>2017</v>
      </c>
      <c r="D246" s="45" t="s">
        <v>452</v>
      </c>
      <c r="E246" s="45">
        <v>4</v>
      </c>
      <c r="F246" s="44">
        <v>0</v>
      </c>
      <c r="G246" s="44">
        <v>28.7</v>
      </c>
      <c r="H246" s="44">
        <v>21.8</v>
      </c>
      <c r="I246" s="44">
        <v>13.8</v>
      </c>
      <c r="J246" s="44">
        <f t="shared" si="10"/>
        <v>497.09999999999991</v>
      </c>
      <c r="K246" s="44">
        <f t="shared" si="11"/>
        <v>7.62</v>
      </c>
    </row>
    <row r="247" spans="1:11" x14ac:dyDescent="0.3">
      <c r="A247" s="45" t="s">
        <v>37</v>
      </c>
      <c r="B247" s="45" t="s">
        <v>418</v>
      </c>
      <c r="C247" s="45">
        <v>2017</v>
      </c>
      <c r="D247" s="45" t="s">
        <v>452</v>
      </c>
      <c r="E247" s="45">
        <v>5</v>
      </c>
      <c r="F247" s="44">
        <v>0</v>
      </c>
      <c r="G247" s="44">
        <v>31.2</v>
      </c>
      <c r="H247" s="44">
        <v>23.9</v>
      </c>
      <c r="I247" s="44">
        <v>13.6</v>
      </c>
      <c r="J247" s="44">
        <f t="shared" si="10"/>
        <v>520.99999999999989</v>
      </c>
      <c r="K247" s="44">
        <f t="shared" si="11"/>
        <v>7.62</v>
      </c>
    </row>
    <row r="248" spans="1:11" x14ac:dyDescent="0.3">
      <c r="A248" s="45" t="s">
        <v>37</v>
      </c>
      <c r="B248" s="45" t="s">
        <v>418</v>
      </c>
      <c r="C248" s="45">
        <v>2017</v>
      </c>
      <c r="D248" s="45" t="s">
        <v>452</v>
      </c>
      <c r="E248" s="45">
        <v>6</v>
      </c>
      <c r="F248" s="44">
        <v>0</v>
      </c>
      <c r="G248" s="44">
        <v>34.200000000000003</v>
      </c>
      <c r="H248" s="44">
        <v>26.5</v>
      </c>
      <c r="I248" s="44">
        <v>15.8</v>
      </c>
      <c r="J248" s="44">
        <f t="shared" si="10"/>
        <v>547.49999999999989</v>
      </c>
      <c r="K248" s="44">
        <f t="shared" si="11"/>
        <v>7.62</v>
      </c>
    </row>
    <row r="249" spans="1:11" x14ac:dyDescent="0.3">
      <c r="A249" s="45" t="s">
        <v>37</v>
      </c>
      <c r="B249" s="45" t="s">
        <v>418</v>
      </c>
      <c r="C249" s="45">
        <v>2017</v>
      </c>
      <c r="D249" s="45" t="s">
        <v>452</v>
      </c>
      <c r="E249" s="45">
        <v>7</v>
      </c>
      <c r="F249" s="44">
        <v>0</v>
      </c>
      <c r="G249" s="44">
        <v>35.9</v>
      </c>
      <c r="H249" s="44">
        <v>27.1</v>
      </c>
      <c r="I249" s="44">
        <v>19.2</v>
      </c>
      <c r="J249" s="44">
        <f t="shared" si="10"/>
        <v>574.59999999999991</v>
      </c>
      <c r="K249" s="44">
        <f t="shared" si="11"/>
        <v>7.62</v>
      </c>
    </row>
    <row r="250" spans="1:11" x14ac:dyDescent="0.3">
      <c r="A250" s="45" t="s">
        <v>37</v>
      </c>
      <c r="B250" s="45" t="s">
        <v>418</v>
      </c>
      <c r="C250" s="45">
        <v>2017</v>
      </c>
      <c r="D250" s="45" t="s">
        <v>452</v>
      </c>
      <c r="E250" s="45">
        <v>8</v>
      </c>
      <c r="F250" s="44">
        <v>0</v>
      </c>
      <c r="G250" s="44">
        <v>33.1</v>
      </c>
      <c r="H250" s="44">
        <v>25.3</v>
      </c>
      <c r="I250" s="44">
        <v>16.8</v>
      </c>
      <c r="J250" s="44">
        <f t="shared" si="10"/>
        <v>599.89999999999986</v>
      </c>
      <c r="K250" s="44">
        <f t="shared" si="11"/>
        <v>7.62</v>
      </c>
    </row>
    <row r="251" spans="1:11" x14ac:dyDescent="0.3">
      <c r="A251" s="45" t="s">
        <v>37</v>
      </c>
      <c r="B251" s="45" t="s">
        <v>418</v>
      </c>
      <c r="C251" s="45">
        <v>2017</v>
      </c>
      <c r="D251" s="45" t="s">
        <v>452</v>
      </c>
      <c r="E251" s="45">
        <v>9</v>
      </c>
      <c r="F251" s="44">
        <v>0</v>
      </c>
      <c r="G251" s="44">
        <v>35</v>
      </c>
      <c r="H251" s="44">
        <v>27.5</v>
      </c>
      <c r="I251" s="44">
        <v>18.100000000000001</v>
      </c>
      <c r="J251" s="44">
        <f t="shared" si="10"/>
        <v>627.39999999999986</v>
      </c>
      <c r="K251" s="44">
        <f t="shared" si="11"/>
        <v>7.62</v>
      </c>
    </row>
    <row r="252" spans="1:11" x14ac:dyDescent="0.3">
      <c r="A252" s="45" t="s">
        <v>37</v>
      </c>
      <c r="B252" s="45" t="s">
        <v>418</v>
      </c>
      <c r="C252" s="45">
        <v>2017</v>
      </c>
      <c r="D252" s="45" t="s">
        <v>452</v>
      </c>
      <c r="E252" s="45">
        <v>10</v>
      </c>
      <c r="F252" s="44">
        <v>0</v>
      </c>
      <c r="G252" s="44">
        <v>36.6</v>
      </c>
      <c r="H252" s="44">
        <v>29.7</v>
      </c>
      <c r="I252" s="44">
        <v>23.8</v>
      </c>
      <c r="J252" s="44">
        <f t="shared" si="10"/>
        <v>657.09999999999991</v>
      </c>
      <c r="K252" s="44">
        <f t="shared" si="11"/>
        <v>7.62</v>
      </c>
    </row>
    <row r="253" spans="1:11" x14ac:dyDescent="0.3">
      <c r="A253" s="45" t="s">
        <v>37</v>
      </c>
      <c r="B253" s="45" t="s">
        <v>418</v>
      </c>
      <c r="C253" s="45">
        <v>2017</v>
      </c>
      <c r="D253" s="45" t="s">
        <v>452</v>
      </c>
      <c r="E253" s="45">
        <v>11</v>
      </c>
      <c r="F253" s="44">
        <v>6.1</v>
      </c>
      <c r="G253" s="44">
        <v>35.200000000000003</v>
      </c>
      <c r="H253" s="44">
        <v>27.7</v>
      </c>
      <c r="I253" s="44">
        <v>19.399999999999999</v>
      </c>
      <c r="J253" s="44">
        <f t="shared" si="10"/>
        <v>684.8</v>
      </c>
      <c r="K253" s="44">
        <f t="shared" si="11"/>
        <v>13.719999999999999</v>
      </c>
    </row>
    <row r="254" spans="1:11" x14ac:dyDescent="0.3">
      <c r="A254" s="45" t="s">
        <v>37</v>
      </c>
      <c r="B254" s="45" t="s">
        <v>418</v>
      </c>
      <c r="C254" s="45">
        <v>2017</v>
      </c>
      <c r="D254" s="45" t="s">
        <v>452</v>
      </c>
      <c r="E254" s="45">
        <v>12</v>
      </c>
      <c r="F254" s="44">
        <v>0.51</v>
      </c>
      <c r="G254" s="44">
        <v>32</v>
      </c>
      <c r="H254" s="44">
        <v>25.1</v>
      </c>
      <c r="I254" s="44">
        <v>18.600000000000001</v>
      </c>
      <c r="J254" s="44">
        <f t="shared" si="10"/>
        <v>709.9</v>
      </c>
      <c r="K254" s="44">
        <f t="shared" si="11"/>
        <v>14.229999999999999</v>
      </c>
    </row>
    <row r="255" spans="1:11" x14ac:dyDescent="0.3">
      <c r="A255" s="45" t="s">
        <v>37</v>
      </c>
      <c r="B255" s="45" t="s">
        <v>418</v>
      </c>
      <c r="C255" s="45">
        <v>2017</v>
      </c>
      <c r="D255" s="45" t="s">
        <v>452</v>
      </c>
      <c r="E255" s="45">
        <v>13</v>
      </c>
      <c r="F255" s="44">
        <v>8.1300000000000008</v>
      </c>
      <c r="G255" s="44">
        <v>27</v>
      </c>
      <c r="H255" s="44">
        <v>23</v>
      </c>
      <c r="I255" s="44">
        <v>17.8</v>
      </c>
      <c r="J255" s="44">
        <f t="shared" si="10"/>
        <v>732.9</v>
      </c>
      <c r="K255" s="44">
        <f t="shared" si="11"/>
        <v>22.36</v>
      </c>
    </row>
    <row r="256" spans="1:11" x14ac:dyDescent="0.3">
      <c r="A256" s="45" t="s">
        <v>37</v>
      </c>
      <c r="B256" s="45" t="s">
        <v>418</v>
      </c>
      <c r="C256" s="45">
        <v>2017</v>
      </c>
      <c r="D256" s="45" t="s">
        <v>452</v>
      </c>
      <c r="E256" s="45">
        <v>14</v>
      </c>
      <c r="F256" s="44">
        <v>0</v>
      </c>
      <c r="G256" s="44">
        <v>25.4</v>
      </c>
      <c r="H256" s="44">
        <v>20.399999999999999</v>
      </c>
      <c r="I256" s="44">
        <v>13.2</v>
      </c>
      <c r="J256" s="44">
        <f t="shared" si="10"/>
        <v>753.3</v>
      </c>
      <c r="K256" s="44">
        <f t="shared" si="11"/>
        <v>22.36</v>
      </c>
    </row>
    <row r="257" spans="1:11" x14ac:dyDescent="0.3">
      <c r="A257" s="45" t="s">
        <v>37</v>
      </c>
      <c r="B257" s="45" t="s">
        <v>418</v>
      </c>
      <c r="C257" s="45">
        <v>2017</v>
      </c>
      <c r="D257" s="45" t="s">
        <v>452</v>
      </c>
      <c r="E257" s="45">
        <v>15</v>
      </c>
      <c r="F257" s="44">
        <v>0</v>
      </c>
      <c r="G257" s="44">
        <v>25.4</v>
      </c>
      <c r="H257" s="44">
        <v>19.7</v>
      </c>
      <c r="I257" s="44">
        <v>13.5</v>
      </c>
      <c r="J257" s="44">
        <f t="shared" si="10"/>
        <v>773</v>
      </c>
      <c r="K257" s="44">
        <f t="shared" si="11"/>
        <v>22.36</v>
      </c>
    </row>
    <row r="258" spans="1:11" x14ac:dyDescent="0.3">
      <c r="A258" s="45" t="s">
        <v>37</v>
      </c>
      <c r="B258" s="45" t="s">
        <v>418</v>
      </c>
      <c r="C258" s="45">
        <v>2017</v>
      </c>
      <c r="D258" s="45" t="s">
        <v>452</v>
      </c>
      <c r="E258" s="45">
        <v>16</v>
      </c>
      <c r="F258" s="44">
        <v>0</v>
      </c>
      <c r="G258" s="44">
        <v>25.8</v>
      </c>
      <c r="H258" s="44">
        <v>20</v>
      </c>
      <c r="I258" s="44">
        <v>12.9</v>
      </c>
      <c r="J258" s="44">
        <f t="shared" si="10"/>
        <v>793</v>
      </c>
      <c r="K258" s="44">
        <f t="shared" si="11"/>
        <v>22.36</v>
      </c>
    </row>
    <row r="259" spans="1:11" x14ac:dyDescent="0.3">
      <c r="A259" s="45" t="s">
        <v>37</v>
      </c>
      <c r="B259" s="45" t="s">
        <v>418</v>
      </c>
      <c r="C259" s="45">
        <v>2017</v>
      </c>
      <c r="D259" s="45" t="s">
        <v>452</v>
      </c>
      <c r="E259" s="45">
        <v>17</v>
      </c>
      <c r="F259" s="44">
        <v>0</v>
      </c>
      <c r="G259" s="44">
        <v>29.7</v>
      </c>
      <c r="H259" s="44">
        <v>22.8</v>
      </c>
      <c r="I259" s="44">
        <v>14.4</v>
      </c>
      <c r="J259" s="44">
        <f t="shared" si="10"/>
        <v>815.8</v>
      </c>
      <c r="K259" s="44">
        <f t="shared" si="11"/>
        <v>22.36</v>
      </c>
    </row>
    <row r="260" spans="1:11" x14ac:dyDescent="0.3">
      <c r="A260" s="45" t="s">
        <v>37</v>
      </c>
      <c r="B260" s="45" t="s">
        <v>418</v>
      </c>
      <c r="C260" s="45">
        <v>2017</v>
      </c>
      <c r="D260" s="45" t="s">
        <v>452</v>
      </c>
      <c r="E260" s="45">
        <v>18</v>
      </c>
      <c r="F260" s="44">
        <v>0</v>
      </c>
      <c r="G260" s="44">
        <v>30.6</v>
      </c>
      <c r="H260" s="44">
        <v>22.1</v>
      </c>
      <c r="I260" s="44">
        <v>10.8</v>
      </c>
      <c r="J260" s="44">
        <f t="shared" si="10"/>
        <v>837.9</v>
      </c>
      <c r="K260" s="44">
        <f t="shared" si="11"/>
        <v>22.36</v>
      </c>
    </row>
    <row r="261" spans="1:11" x14ac:dyDescent="0.3">
      <c r="A261" s="45" t="s">
        <v>37</v>
      </c>
      <c r="B261" s="45" t="s">
        <v>418</v>
      </c>
      <c r="C261" s="45">
        <v>2017</v>
      </c>
      <c r="D261" s="45" t="s">
        <v>452</v>
      </c>
      <c r="E261" s="45">
        <v>19</v>
      </c>
      <c r="F261" s="44">
        <v>0</v>
      </c>
      <c r="G261" s="44">
        <v>33.6</v>
      </c>
      <c r="H261" s="44">
        <v>24.1</v>
      </c>
      <c r="I261" s="44">
        <v>12.4</v>
      </c>
      <c r="J261" s="44">
        <f t="shared" si="10"/>
        <v>862</v>
      </c>
      <c r="K261" s="44">
        <f t="shared" si="11"/>
        <v>22.36</v>
      </c>
    </row>
    <row r="262" spans="1:11" x14ac:dyDescent="0.3">
      <c r="A262" s="45" t="s">
        <v>37</v>
      </c>
      <c r="B262" s="45" t="s">
        <v>418</v>
      </c>
      <c r="C262" s="45">
        <v>2017</v>
      </c>
      <c r="D262" s="45" t="s">
        <v>452</v>
      </c>
      <c r="E262" s="45">
        <v>20</v>
      </c>
      <c r="F262" s="44">
        <v>0</v>
      </c>
      <c r="G262" s="44">
        <v>35.6</v>
      </c>
      <c r="H262" s="44">
        <v>26.7</v>
      </c>
      <c r="I262" s="44">
        <v>16.2</v>
      </c>
      <c r="J262" s="44">
        <f t="shared" si="10"/>
        <v>888.7</v>
      </c>
      <c r="K262" s="44">
        <f t="shared" si="11"/>
        <v>22.36</v>
      </c>
    </row>
    <row r="263" spans="1:11" x14ac:dyDescent="0.3">
      <c r="A263" s="45" t="s">
        <v>37</v>
      </c>
      <c r="B263" s="45" t="s">
        <v>418</v>
      </c>
      <c r="C263" s="45">
        <v>2017</v>
      </c>
      <c r="D263" s="45" t="s">
        <v>452</v>
      </c>
      <c r="E263" s="45">
        <v>21</v>
      </c>
      <c r="F263" s="44">
        <v>0</v>
      </c>
      <c r="G263" s="44">
        <v>32.9</v>
      </c>
      <c r="H263" s="44">
        <v>26.7</v>
      </c>
      <c r="I263" s="44">
        <v>18.7</v>
      </c>
      <c r="J263" s="44">
        <f t="shared" si="10"/>
        <v>915.40000000000009</v>
      </c>
      <c r="K263" s="44">
        <f t="shared" si="11"/>
        <v>22.36</v>
      </c>
    </row>
    <row r="264" spans="1:11" x14ac:dyDescent="0.3">
      <c r="A264" s="45" t="s">
        <v>37</v>
      </c>
      <c r="B264" s="45" t="s">
        <v>418</v>
      </c>
      <c r="C264" s="45">
        <v>2017</v>
      </c>
      <c r="D264" s="45" t="s">
        <v>452</v>
      </c>
      <c r="E264" s="45">
        <v>22</v>
      </c>
      <c r="F264" s="44">
        <v>0</v>
      </c>
      <c r="G264" s="44">
        <v>34.4</v>
      </c>
      <c r="H264" s="44">
        <v>27.3</v>
      </c>
      <c r="I264" s="44">
        <v>19.2</v>
      </c>
      <c r="J264" s="44">
        <f t="shared" si="10"/>
        <v>942.7</v>
      </c>
      <c r="K264" s="44">
        <f t="shared" si="11"/>
        <v>22.36</v>
      </c>
    </row>
    <row r="265" spans="1:11" x14ac:dyDescent="0.3">
      <c r="A265" s="45" t="s">
        <v>37</v>
      </c>
      <c r="B265" s="45" t="s">
        <v>418</v>
      </c>
      <c r="C265" s="45">
        <v>2017</v>
      </c>
      <c r="D265" s="45" t="s">
        <v>452</v>
      </c>
      <c r="E265" s="45">
        <v>23</v>
      </c>
      <c r="F265" s="44">
        <v>0</v>
      </c>
      <c r="G265" s="44">
        <v>34</v>
      </c>
      <c r="H265" s="44">
        <v>28.5</v>
      </c>
      <c r="I265" s="44">
        <v>20</v>
      </c>
      <c r="J265" s="44">
        <f t="shared" si="10"/>
        <v>971.2</v>
      </c>
      <c r="K265" s="44">
        <f t="shared" si="11"/>
        <v>22.36</v>
      </c>
    </row>
    <row r="266" spans="1:11" x14ac:dyDescent="0.3">
      <c r="A266" s="45" t="s">
        <v>37</v>
      </c>
      <c r="B266" s="45" t="s">
        <v>418</v>
      </c>
      <c r="C266" s="45">
        <v>2017</v>
      </c>
      <c r="D266" s="45" t="s">
        <v>452</v>
      </c>
      <c r="E266" s="45">
        <v>24</v>
      </c>
      <c r="F266" s="44">
        <v>19.5</v>
      </c>
      <c r="G266" s="44">
        <v>33.9</v>
      </c>
      <c r="H266" s="44">
        <v>26.5</v>
      </c>
      <c r="I266" s="44">
        <v>20.5</v>
      </c>
      <c r="J266" s="44">
        <f t="shared" si="10"/>
        <v>997.7</v>
      </c>
      <c r="K266" s="44">
        <f t="shared" si="11"/>
        <v>41.86</v>
      </c>
    </row>
    <row r="267" spans="1:11" x14ac:dyDescent="0.3">
      <c r="A267" s="45" t="s">
        <v>37</v>
      </c>
      <c r="B267" s="45" t="s">
        <v>418</v>
      </c>
      <c r="C267" s="45">
        <v>2017</v>
      </c>
      <c r="D267" s="45" t="s">
        <v>453</v>
      </c>
      <c r="E267" s="45">
        <v>25</v>
      </c>
      <c r="F267" s="44">
        <v>7.1</v>
      </c>
      <c r="G267" s="44">
        <v>32</v>
      </c>
      <c r="H267" s="44">
        <v>28.4</v>
      </c>
      <c r="I267" s="44">
        <v>22</v>
      </c>
      <c r="J267" s="44">
        <f t="shared" si="10"/>
        <v>1026.1000000000001</v>
      </c>
      <c r="K267" s="44">
        <f t="shared" si="11"/>
        <v>48.96</v>
      </c>
    </row>
    <row r="268" spans="1:11" x14ac:dyDescent="0.3">
      <c r="A268" s="45" t="s">
        <v>37</v>
      </c>
      <c r="B268" s="45" t="s">
        <v>418</v>
      </c>
      <c r="C268" s="45">
        <v>2017</v>
      </c>
      <c r="D268" s="45" t="s">
        <v>453</v>
      </c>
      <c r="E268" s="45">
        <v>26</v>
      </c>
      <c r="F268" s="44">
        <v>14.2</v>
      </c>
      <c r="G268" s="44">
        <v>28</v>
      </c>
      <c r="H268" s="44">
        <v>24.2</v>
      </c>
      <c r="I268" s="44">
        <v>19</v>
      </c>
      <c r="J268" s="44">
        <f t="shared" si="10"/>
        <v>1050.3000000000002</v>
      </c>
      <c r="K268" s="44">
        <f t="shared" si="11"/>
        <v>63.16</v>
      </c>
    </row>
    <row r="269" spans="1:11" x14ac:dyDescent="0.3">
      <c r="A269" s="45" t="s">
        <v>37</v>
      </c>
      <c r="B269" s="45" t="s">
        <v>418</v>
      </c>
      <c r="C269" s="45">
        <v>2017</v>
      </c>
      <c r="D269" s="45" t="s">
        <v>453</v>
      </c>
      <c r="E269" s="45">
        <v>27</v>
      </c>
      <c r="F269" s="44">
        <v>3</v>
      </c>
      <c r="G269" s="44">
        <v>29</v>
      </c>
      <c r="H269" s="44">
        <v>25</v>
      </c>
      <c r="I269" s="44">
        <v>20</v>
      </c>
      <c r="J269" s="44">
        <f t="shared" si="10"/>
        <v>1075.3000000000002</v>
      </c>
      <c r="K269" s="44">
        <f t="shared" si="11"/>
        <v>66.16</v>
      </c>
    </row>
    <row r="270" spans="1:11" x14ac:dyDescent="0.3">
      <c r="A270" s="45" t="s">
        <v>37</v>
      </c>
      <c r="B270" s="45" t="s">
        <v>418</v>
      </c>
      <c r="C270" s="45">
        <v>2017</v>
      </c>
      <c r="D270" s="45" t="s">
        <v>453</v>
      </c>
      <c r="E270" s="45">
        <v>28</v>
      </c>
      <c r="F270" s="44">
        <v>0</v>
      </c>
      <c r="G270" s="44">
        <v>29.9</v>
      </c>
      <c r="H270" s="44">
        <v>22</v>
      </c>
      <c r="I270" s="44">
        <v>14.1</v>
      </c>
      <c r="J270" s="44">
        <f t="shared" si="10"/>
        <v>1097.3000000000002</v>
      </c>
      <c r="K270" s="44">
        <f t="shared" si="11"/>
        <v>66.16</v>
      </c>
    </row>
    <row r="271" spans="1:11" x14ac:dyDescent="0.3">
      <c r="A271" s="45" t="s">
        <v>37</v>
      </c>
      <c r="B271" s="45" t="s">
        <v>418</v>
      </c>
      <c r="C271" s="45">
        <v>2017</v>
      </c>
      <c r="D271" s="45" t="s">
        <v>453</v>
      </c>
      <c r="E271" s="45">
        <v>29</v>
      </c>
      <c r="F271" s="44">
        <v>0</v>
      </c>
      <c r="G271" s="44">
        <v>30.5</v>
      </c>
      <c r="H271" s="44">
        <v>24.6</v>
      </c>
      <c r="I271" s="44">
        <v>18.7</v>
      </c>
      <c r="J271" s="44">
        <f t="shared" si="10"/>
        <v>1121.9000000000001</v>
      </c>
      <c r="K271" s="44">
        <f t="shared" si="11"/>
        <v>66.16</v>
      </c>
    </row>
    <row r="272" spans="1:11" x14ac:dyDescent="0.3">
      <c r="A272" s="45" t="s">
        <v>37</v>
      </c>
      <c r="B272" s="45" t="s">
        <v>418</v>
      </c>
      <c r="C272" s="45">
        <v>2017</v>
      </c>
      <c r="D272" s="45" t="s">
        <v>453</v>
      </c>
      <c r="E272" s="45">
        <v>30</v>
      </c>
      <c r="F272" s="44">
        <v>1</v>
      </c>
      <c r="G272" s="44">
        <v>31.5</v>
      </c>
      <c r="H272" s="44">
        <v>24.3</v>
      </c>
      <c r="I272" s="44">
        <v>17.2</v>
      </c>
      <c r="J272" s="44">
        <f t="shared" si="10"/>
        <v>1146.2</v>
      </c>
      <c r="K272" s="44">
        <f t="shared" si="11"/>
        <v>67.16</v>
      </c>
    </row>
    <row r="273" spans="1:11" x14ac:dyDescent="0.3">
      <c r="A273" s="45" t="s">
        <v>37</v>
      </c>
      <c r="B273" s="45" t="s">
        <v>418</v>
      </c>
      <c r="C273" s="45">
        <v>2017</v>
      </c>
      <c r="D273" s="45" t="s">
        <v>453</v>
      </c>
      <c r="E273" s="45">
        <v>31</v>
      </c>
      <c r="F273" s="44">
        <v>0.5</v>
      </c>
      <c r="G273" s="44">
        <v>31.8</v>
      </c>
      <c r="H273" s="44">
        <v>26</v>
      </c>
      <c r="I273" s="44">
        <v>20.3</v>
      </c>
      <c r="J273" s="44">
        <f t="shared" si="10"/>
        <v>1172.2</v>
      </c>
      <c r="K273" s="44">
        <f t="shared" si="11"/>
        <v>67.66</v>
      </c>
    </row>
    <row r="274" spans="1:11" x14ac:dyDescent="0.3">
      <c r="A274" s="45" t="s">
        <v>37</v>
      </c>
      <c r="B274" s="45" t="s">
        <v>418</v>
      </c>
      <c r="C274" s="45">
        <v>2017</v>
      </c>
      <c r="D274" s="45" t="s">
        <v>454</v>
      </c>
      <c r="E274" s="45">
        <v>1</v>
      </c>
      <c r="F274" s="44">
        <v>0</v>
      </c>
      <c r="G274" s="44">
        <v>33</v>
      </c>
      <c r="H274" s="44">
        <v>28.3</v>
      </c>
      <c r="I274" s="44">
        <v>23.5</v>
      </c>
      <c r="J274" s="44">
        <f t="shared" si="10"/>
        <v>1200.5</v>
      </c>
      <c r="K274" s="44">
        <f t="shared" si="11"/>
        <v>67.66</v>
      </c>
    </row>
    <row r="275" spans="1:11" x14ac:dyDescent="0.3">
      <c r="A275" s="45" t="s">
        <v>37</v>
      </c>
      <c r="B275" s="45" t="s">
        <v>418</v>
      </c>
      <c r="C275" s="45">
        <v>2017</v>
      </c>
      <c r="D275" s="45" t="s">
        <v>454</v>
      </c>
      <c r="E275" s="45">
        <v>2</v>
      </c>
      <c r="F275" s="44">
        <v>0</v>
      </c>
      <c r="G275" s="44">
        <v>35</v>
      </c>
      <c r="H275" s="44">
        <v>29.2</v>
      </c>
      <c r="I275" s="44">
        <v>23.4</v>
      </c>
      <c r="J275" s="44">
        <f t="shared" si="10"/>
        <v>1229.7</v>
      </c>
      <c r="K275" s="44">
        <f t="shared" si="11"/>
        <v>67.66</v>
      </c>
    </row>
    <row r="276" spans="1:11" x14ac:dyDescent="0.3">
      <c r="A276" s="45" t="s">
        <v>37</v>
      </c>
      <c r="B276" s="45" t="s">
        <v>418</v>
      </c>
      <c r="C276" s="45">
        <v>2017</v>
      </c>
      <c r="D276" s="45" t="s">
        <v>454</v>
      </c>
      <c r="E276" s="45">
        <v>3</v>
      </c>
      <c r="F276" s="44">
        <v>0</v>
      </c>
      <c r="G276" s="44">
        <v>37.6</v>
      </c>
      <c r="H276" s="44">
        <v>29.9</v>
      </c>
      <c r="I276" s="44">
        <v>22.3</v>
      </c>
      <c r="J276" s="44">
        <f t="shared" si="10"/>
        <v>1259.6000000000001</v>
      </c>
      <c r="K276" s="44">
        <f t="shared" si="11"/>
        <v>67.66</v>
      </c>
    </row>
    <row r="277" spans="1:11" x14ac:dyDescent="0.3">
      <c r="A277" s="45" t="s">
        <v>37</v>
      </c>
      <c r="B277" s="45" t="s">
        <v>418</v>
      </c>
      <c r="C277" s="45">
        <v>2017</v>
      </c>
      <c r="D277" s="45" t="s">
        <v>454</v>
      </c>
      <c r="E277" s="45">
        <v>4</v>
      </c>
      <c r="F277" s="44">
        <v>0</v>
      </c>
      <c r="G277" s="44">
        <v>38.200000000000003</v>
      </c>
      <c r="H277" s="44">
        <v>28.7</v>
      </c>
      <c r="I277" s="44">
        <v>19.100000000000001</v>
      </c>
      <c r="J277" s="44">
        <f t="shared" si="10"/>
        <v>1288.3000000000002</v>
      </c>
      <c r="K277" s="44">
        <f t="shared" si="11"/>
        <v>67.66</v>
      </c>
    </row>
    <row r="278" spans="1:11" x14ac:dyDescent="0.3">
      <c r="A278" s="45" t="s">
        <v>37</v>
      </c>
      <c r="B278" s="45" t="s">
        <v>418</v>
      </c>
      <c r="C278" s="45">
        <v>2017</v>
      </c>
      <c r="D278" s="45" t="s">
        <v>454</v>
      </c>
      <c r="E278" s="45">
        <v>5</v>
      </c>
      <c r="F278" s="44">
        <v>0</v>
      </c>
      <c r="G278" s="44">
        <v>37.6</v>
      </c>
      <c r="H278" s="44">
        <v>30.1</v>
      </c>
      <c r="I278" s="44">
        <v>22.7</v>
      </c>
      <c r="J278" s="44">
        <f t="shared" si="10"/>
        <v>1318.4</v>
      </c>
      <c r="K278" s="44">
        <f t="shared" si="11"/>
        <v>67.66</v>
      </c>
    </row>
    <row r="279" spans="1:11" x14ac:dyDescent="0.3">
      <c r="A279" s="45" t="s">
        <v>37</v>
      </c>
      <c r="B279" s="45" t="s">
        <v>418</v>
      </c>
      <c r="C279" s="45">
        <v>2017</v>
      </c>
      <c r="D279" s="45" t="s">
        <v>454</v>
      </c>
      <c r="E279" s="45">
        <v>6</v>
      </c>
      <c r="F279" s="44">
        <v>0</v>
      </c>
      <c r="G279" s="44">
        <v>35.9</v>
      </c>
      <c r="H279" s="44">
        <v>28.8</v>
      </c>
      <c r="I279" s="44">
        <v>21.6</v>
      </c>
      <c r="J279" s="44">
        <f t="shared" si="10"/>
        <v>1347.2</v>
      </c>
      <c r="K279" s="44">
        <f t="shared" si="11"/>
        <v>67.66</v>
      </c>
    </row>
    <row r="280" spans="1:11" x14ac:dyDescent="0.3">
      <c r="A280" s="45" t="s">
        <v>37</v>
      </c>
      <c r="B280" s="45" t="s">
        <v>418</v>
      </c>
      <c r="C280" s="45">
        <v>2017</v>
      </c>
      <c r="D280" s="45" t="s">
        <v>454</v>
      </c>
      <c r="E280" s="45">
        <v>7</v>
      </c>
      <c r="F280" s="44">
        <v>20.6</v>
      </c>
      <c r="G280" s="44">
        <v>26.3</v>
      </c>
      <c r="H280" s="44">
        <v>22.1</v>
      </c>
      <c r="I280" s="44">
        <v>17.899999999999999</v>
      </c>
      <c r="J280" s="44">
        <f t="shared" si="10"/>
        <v>1369.3</v>
      </c>
      <c r="K280" s="44">
        <f t="shared" si="11"/>
        <v>88.259999999999991</v>
      </c>
    </row>
    <row r="281" spans="1:11" x14ac:dyDescent="0.3">
      <c r="A281" s="45" t="s">
        <v>37</v>
      </c>
      <c r="B281" s="45" t="s">
        <v>418</v>
      </c>
      <c r="C281" s="45">
        <v>2017</v>
      </c>
      <c r="D281" s="45" t="s">
        <v>454</v>
      </c>
      <c r="E281" s="45">
        <v>8</v>
      </c>
      <c r="F281" s="44">
        <v>0</v>
      </c>
      <c r="G281" s="44">
        <v>27.7</v>
      </c>
      <c r="H281" s="44">
        <v>22.4</v>
      </c>
      <c r="I281" s="44">
        <v>17.100000000000001</v>
      </c>
      <c r="J281" s="44">
        <f t="shared" si="10"/>
        <v>1391.7</v>
      </c>
      <c r="K281" s="44">
        <f t="shared" si="11"/>
        <v>88.259999999999991</v>
      </c>
    </row>
    <row r="282" spans="1:11" x14ac:dyDescent="0.3">
      <c r="A282" s="45" t="s">
        <v>37</v>
      </c>
      <c r="B282" s="45" t="s">
        <v>418</v>
      </c>
      <c r="C282" s="45">
        <v>2017</v>
      </c>
      <c r="D282" s="45" t="s">
        <v>454</v>
      </c>
      <c r="E282" s="45">
        <v>9</v>
      </c>
      <c r="F282" s="44">
        <v>0</v>
      </c>
      <c r="G282" s="44">
        <v>33.9</v>
      </c>
      <c r="H282" s="44">
        <v>28.2</v>
      </c>
      <c r="I282" s="44">
        <v>22.5</v>
      </c>
      <c r="J282" s="44">
        <f t="shared" si="10"/>
        <v>1419.9</v>
      </c>
      <c r="K282" s="44">
        <f t="shared" si="11"/>
        <v>88.259999999999991</v>
      </c>
    </row>
    <row r="283" spans="1:11" x14ac:dyDescent="0.3">
      <c r="A283" s="45" t="s">
        <v>37</v>
      </c>
      <c r="B283" s="45" t="s">
        <v>418</v>
      </c>
      <c r="C283" s="45">
        <v>2017</v>
      </c>
      <c r="D283" s="45" t="s">
        <v>454</v>
      </c>
      <c r="E283" s="45">
        <v>10</v>
      </c>
      <c r="F283" s="44">
        <v>0</v>
      </c>
      <c r="G283" s="44">
        <v>35.5</v>
      </c>
      <c r="H283" s="44">
        <v>30.6</v>
      </c>
      <c r="I283" s="44">
        <v>25.7</v>
      </c>
      <c r="J283" s="44">
        <f t="shared" si="10"/>
        <v>1450.5</v>
      </c>
      <c r="K283" s="44">
        <f t="shared" si="11"/>
        <v>88.259999999999991</v>
      </c>
    </row>
    <row r="284" spans="1:11" x14ac:dyDescent="0.3">
      <c r="A284" s="45" t="s">
        <v>37</v>
      </c>
      <c r="B284" s="45" t="s">
        <v>418</v>
      </c>
      <c r="C284" s="45">
        <v>2017</v>
      </c>
      <c r="D284" s="45" t="s">
        <v>454</v>
      </c>
      <c r="E284" s="45">
        <v>11</v>
      </c>
      <c r="F284" s="44">
        <v>0</v>
      </c>
      <c r="G284" s="44">
        <v>35.799999999999997</v>
      </c>
      <c r="H284" s="44">
        <v>30.1</v>
      </c>
      <c r="I284" s="44">
        <v>24.5</v>
      </c>
      <c r="J284" s="44">
        <f t="shared" si="10"/>
        <v>1480.6</v>
      </c>
      <c r="K284" s="44">
        <f t="shared" si="11"/>
        <v>88.259999999999991</v>
      </c>
    </row>
    <row r="285" spans="1:11" x14ac:dyDescent="0.3">
      <c r="A285" s="45" t="s">
        <v>37</v>
      </c>
      <c r="B285" s="45" t="s">
        <v>418</v>
      </c>
      <c r="C285" s="45">
        <v>2017</v>
      </c>
      <c r="D285" s="45" t="s">
        <v>454</v>
      </c>
      <c r="E285" s="45">
        <v>12</v>
      </c>
      <c r="F285" s="44">
        <v>2</v>
      </c>
      <c r="G285" s="44">
        <v>25.7</v>
      </c>
      <c r="H285" s="44">
        <v>21.5</v>
      </c>
      <c r="I285" s="44">
        <v>17.2</v>
      </c>
      <c r="J285" s="44">
        <f t="shared" si="10"/>
        <v>1502.1</v>
      </c>
      <c r="K285" s="44">
        <f t="shared" si="11"/>
        <v>90.259999999999991</v>
      </c>
    </row>
    <row r="286" spans="1:11" x14ac:dyDescent="0.3">
      <c r="A286" s="45" t="s">
        <v>37</v>
      </c>
      <c r="B286" s="45" t="s">
        <v>418</v>
      </c>
      <c r="C286" s="45">
        <v>2017</v>
      </c>
      <c r="D286" s="45" t="s">
        <v>454</v>
      </c>
      <c r="E286" s="45">
        <v>13</v>
      </c>
      <c r="F286" s="44">
        <v>0</v>
      </c>
      <c r="G286" s="44">
        <v>25.6</v>
      </c>
      <c r="H286" s="44">
        <v>20.9</v>
      </c>
      <c r="I286" s="44">
        <v>16.2</v>
      </c>
      <c r="J286" s="44">
        <f t="shared" si="10"/>
        <v>1523</v>
      </c>
      <c r="K286" s="44">
        <f t="shared" si="11"/>
        <v>90.259999999999991</v>
      </c>
    </row>
    <row r="287" spans="1:11" x14ac:dyDescent="0.3">
      <c r="A287" s="45" t="s">
        <v>37</v>
      </c>
      <c r="B287" s="45" t="s">
        <v>418</v>
      </c>
      <c r="C287" s="45">
        <v>2017</v>
      </c>
      <c r="D287" s="45" t="s">
        <v>454</v>
      </c>
      <c r="E287" s="45">
        <v>14</v>
      </c>
      <c r="F287" s="44">
        <v>0</v>
      </c>
      <c r="G287" s="44">
        <v>29.9</v>
      </c>
      <c r="H287" s="44">
        <v>21.9</v>
      </c>
      <c r="I287" s="44">
        <v>14</v>
      </c>
      <c r="J287" s="44">
        <f t="shared" si="10"/>
        <v>1544.9</v>
      </c>
      <c r="K287" s="44">
        <f t="shared" si="11"/>
        <v>90.259999999999991</v>
      </c>
    </row>
    <row r="288" spans="1:11" x14ac:dyDescent="0.3">
      <c r="A288" s="45" t="s">
        <v>37</v>
      </c>
      <c r="B288" s="45" t="s">
        <v>418</v>
      </c>
      <c r="C288" s="45">
        <v>2017</v>
      </c>
      <c r="D288" s="45" t="s">
        <v>454</v>
      </c>
      <c r="E288" s="45">
        <v>15</v>
      </c>
      <c r="F288" s="44">
        <v>0</v>
      </c>
      <c r="G288" s="44">
        <v>29.8</v>
      </c>
      <c r="H288" s="44">
        <v>22.4</v>
      </c>
      <c r="I288" s="44">
        <v>15</v>
      </c>
      <c r="J288" s="44">
        <f t="shared" si="10"/>
        <v>1567.3000000000002</v>
      </c>
      <c r="K288" s="44">
        <f t="shared" si="11"/>
        <v>90.259999999999991</v>
      </c>
    </row>
    <row r="289" spans="1:11" x14ac:dyDescent="0.3">
      <c r="A289" s="45" t="s">
        <v>37</v>
      </c>
      <c r="B289" s="45" t="s">
        <v>418</v>
      </c>
      <c r="C289" s="45">
        <v>2017</v>
      </c>
      <c r="D289" s="45" t="s">
        <v>454</v>
      </c>
      <c r="E289" s="45">
        <v>16</v>
      </c>
      <c r="F289" s="44">
        <v>0</v>
      </c>
      <c r="G289" s="44">
        <v>32.5</v>
      </c>
      <c r="H289" s="44">
        <v>23.2</v>
      </c>
      <c r="I289" s="44">
        <v>13.9</v>
      </c>
      <c r="J289" s="44">
        <f t="shared" si="10"/>
        <v>1590.5000000000002</v>
      </c>
      <c r="K289" s="44">
        <f t="shared" si="11"/>
        <v>90.259999999999991</v>
      </c>
    </row>
    <row r="290" spans="1:11" x14ac:dyDescent="0.3">
      <c r="A290" s="45" t="s">
        <v>37</v>
      </c>
      <c r="B290" s="45" t="s">
        <v>418</v>
      </c>
      <c r="C290" s="45">
        <v>2017</v>
      </c>
      <c r="D290" s="45" t="s">
        <v>454</v>
      </c>
      <c r="E290" s="45">
        <v>17</v>
      </c>
      <c r="F290" s="44">
        <v>0</v>
      </c>
      <c r="G290" s="44">
        <v>33</v>
      </c>
      <c r="H290" s="44">
        <v>24.6</v>
      </c>
      <c r="I290" s="44">
        <v>16.2</v>
      </c>
      <c r="J290" s="44">
        <f t="shared" si="10"/>
        <v>1615.1000000000001</v>
      </c>
      <c r="K290" s="44">
        <f t="shared" si="11"/>
        <v>90.259999999999991</v>
      </c>
    </row>
    <row r="291" spans="1:11" x14ac:dyDescent="0.3">
      <c r="A291" s="45" t="s">
        <v>37</v>
      </c>
      <c r="B291" s="45" t="s">
        <v>418</v>
      </c>
      <c r="C291" s="45">
        <v>2017</v>
      </c>
      <c r="D291" s="45" t="s">
        <v>454</v>
      </c>
      <c r="E291" s="45">
        <v>18</v>
      </c>
      <c r="F291" s="44">
        <v>0</v>
      </c>
      <c r="G291" s="44">
        <v>35</v>
      </c>
      <c r="H291" s="44">
        <v>25.6</v>
      </c>
      <c r="I291" s="44">
        <v>16.2</v>
      </c>
      <c r="J291" s="44">
        <f t="shared" si="10"/>
        <v>1640.7</v>
      </c>
      <c r="K291" s="44">
        <f t="shared" si="11"/>
        <v>90.259999999999991</v>
      </c>
    </row>
    <row r="292" spans="1:11" x14ac:dyDescent="0.3">
      <c r="A292" s="45" t="s">
        <v>37</v>
      </c>
      <c r="B292" s="45" t="s">
        <v>418</v>
      </c>
      <c r="C292" s="45">
        <v>2017</v>
      </c>
      <c r="D292" s="45" t="s">
        <v>454</v>
      </c>
      <c r="E292" s="45">
        <v>19</v>
      </c>
      <c r="F292" s="44">
        <v>0</v>
      </c>
      <c r="G292" s="44">
        <v>35.799999999999997</v>
      </c>
      <c r="H292" s="44">
        <v>27.6</v>
      </c>
      <c r="I292" s="44">
        <v>19.399999999999999</v>
      </c>
      <c r="J292" s="44">
        <f t="shared" si="10"/>
        <v>1668.3</v>
      </c>
      <c r="K292" s="44">
        <f t="shared" si="11"/>
        <v>90.259999999999991</v>
      </c>
    </row>
    <row r="293" spans="1:11" x14ac:dyDescent="0.3">
      <c r="A293" s="45" t="s">
        <v>37</v>
      </c>
      <c r="B293" s="45" t="s">
        <v>418</v>
      </c>
      <c r="C293" s="45">
        <v>2017</v>
      </c>
      <c r="D293" s="45" t="s">
        <v>454</v>
      </c>
      <c r="E293" s="45">
        <v>20</v>
      </c>
      <c r="F293" s="44">
        <v>16.3</v>
      </c>
      <c r="G293" s="44">
        <v>22.3</v>
      </c>
      <c r="H293" s="44">
        <v>19.3</v>
      </c>
      <c r="I293" s="44">
        <v>16.399999999999999</v>
      </c>
      <c r="J293" s="44">
        <f t="shared" ref="J293:J324" si="12">H293+J292</f>
        <v>1687.6</v>
      </c>
      <c r="K293" s="44">
        <f t="shared" ref="K293:K324" si="13">F293+K292</f>
        <v>106.55999999999999</v>
      </c>
    </row>
    <row r="294" spans="1:11" x14ac:dyDescent="0.3">
      <c r="A294" s="45" t="s">
        <v>37</v>
      </c>
      <c r="B294" s="45" t="s">
        <v>418</v>
      </c>
      <c r="C294" s="45">
        <v>2017</v>
      </c>
      <c r="D294" s="45" t="s">
        <v>454</v>
      </c>
      <c r="E294" s="45">
        <v>21</v>
      </c>
      <c r="F294" s="44">
        <v>0</v>
      </c>
      <c r="G294" s="44">
        <v>24.3</v>
      </c>
      <c r="H294" s="44">
        <v>18.399999999999999</v>
      </c>
      <c r="I294" s="44">
        <v>12.5</v>
      </c>
      <c r="J294" s="44">
        <f t="shared" si="12"/>
        <v>1706</v>
      </c>
      <c r="K294" s="44">
        <f t="shared" si="13"/>
        <v>106.55999999999999</v>
      </c>
    </row>
    <row r="295" spans="1:11" x14ac:dyDescent="0.3">
      <c r="A295" s="45" t="s">
        <v>37</v>
      </c>
      <c r="B295" s="45" t="s">
        <v>418</v>
      </c>
      <c r="C295" s="45">
        <v>2017</v>
      </c>
      <c r="D295" s="45" t="s">
        <v>454</v>
      </c>
      <c r="E295" s="45">
        <v>22</v>
      </c>
      <c r="F295" s="44">
        <v>0</v>
      </c>
      <c r="G295" s="44">
        <v>25.1</v>
      </c>
      <c r="H295" s="44">
        <v>18.2</v>
      </c>
      <c r="I295" s="44">
        <v>11.3</v>
      </c>
      <c r="J295" s="44">
        <f t="shared" si="12"/>
        <v>1724.2</v>
      </c>
      <c r="K295" s="44">
        <f t="shared" si="13"/>
        <v>106.55999999999999</v>
      </c>
    </row>
    <row r="296" spans="1:11" x14ac:dyDescent="0.3">
      <c r="A296" s="45" t="s">
        <v>37</v>
      </c>
      <c r="B296" s="45" t="s">
        <v>418</v>
      </c>
      <c r="C296" s="45">
        <v>2017</v>
      </c>
      <c r="D296" s="45" t="s">
        <v>454</v>
      </c>
      <c r="E296" s="45">
        <v>23</v>
      </c>
      <c r="F296" s="44">
        <v>0</v>
      </c>
      <c r="G296" s="44">
        <v>26.9</v>
      </c>
      <c r="H296" s="44">
        <v>18.8</v>
      </c>
      <c r="I296" s="44">
        <v>10.8</v>
      </c>
      <c r="J296" s="44">
        <f t="shared" si="12"/>
        <v>1743</v>
      </c>
      <c r="K296" s="44">
        <f t="shared" si="13"/>
        <v>106.55999999999999</v>
      </c>
    </row>
    <row r="297" spans="1:11" x14ac:dyDescent="0.3">
      <c r="A297" s="45" t="s">
        <v>37</v>
      </c>
      <c r="B297" s="45" t="s">
        <v>418</v>
      </c>
      <c r="C297" s="45">
        <v>2017</v>
      </c>
      <c r="D297" s="45" t="s">
        <v>454</v>
      </c>
      <c r="E297" s="45">
        <v>24</v>
      </c>
      <c r="F297" s="44">
        <v>0</v>
      </c>
      <c r="G297" s="44">
        <v>31.1</v>
      </c>
      <c r="H297" s="44">
        <v>20.9</v>
      </c>
      <c r="I297" s="44">
        <v>10.6</v>
      </c>
      <c r="J297" s="44">
        <f t="shared" si="12"/>
        <v>1763.9</v>
      </c>
      <c r="K297" s="44">
        <f t="shared" si="13"/>
        <v>106.55999999999999</v>
      </c>
    </row>
    <row r="298" spans="1:11" x14ac:dyDescent="0.3">
      <c r="A298" s="45" t="s">
        <v>37</v>
      </c>
      <c r="B298" s="45" t="s">
        <v>418</v>
      </c>
      <c r="C298" s="45">
        <v>2017</v>
      </c>
      <c r="D298" s="45" t="s">
        <v>454</v>
      </c>
      <c r="E298" s="45">
        <v>25</v>
      </c>
      <c r="F298" s="44">
        <v>0</v>
      </c>
      <c r="G298" s="44">
        <v>35.6</v>
      </c>
      <c r="H298" s="44">
        <v>25.7</v>
      </c>
      <c r="I298" s="44">
        <v>15.8</v>
      </c>
      <c r="J298" s="44">
        <f t="shared" si="12"/>
        <v>1789.6000000000001</v>
      </c>
      <c r="K298" s="44">
        <f t="shared" si="13"/>
        <v>106.55999999999999</v>
      </c>
    </row>
    <row r="299" spans="1:11" x14ac:dyDescent="0.3">
      <c r="A299" s="45" t="s">
        <v>37</v>
      </c>
      <c r="B299" s="45" t="s">
        <v>418</v>
      </c>
      <c r="C299" s="45">
        <v>2017</v>
      </c>
      <c r="D299" s="45" t="s">
        <v>454</v>
      </c>
      <c r="E299" s="45">
        <v>26</v>
      </c>
      <c r="F299" s="44">
        <v>0</v>
      </c>
      <c r="G299" s="44">
        <v>36.700000000000003</v>
      </c>
      <c r="H299" s="44">
        <v>26</v>
      </c>
      <c r="I299" s="44">
        <v>15.2</v>
      </c>
      <c r="J299" s="44">
        <f t="shared" si="12"/>
        <v>1815.6000000000001</v>
      </c>
      <c r="K299" s="44">
        <f t="shared" si="13"/>
        <v>106.55999999999999</v>
      </c>
    </row>
    <row r="300" spans="1:11" x14ac:dyDescent="0.3">
      <c r="A300" s="45" t="s">
        <v>37</v>
      </c>
      <c r="B300" s="45" t="s">
        <v>418</v>
      </c>
      <c r="C300" s="45">
        <v>2017</v>
      </c>
      <c r="D300" s="45" t="s">
        <v>454</v>
      </c>
      <c r="E300" s="45">
        <v>27</v>
      </c>
      <c r="F300" s="44">
        <v>0</v>
      </c>
      <c r="G300" s="44">
        <v>35.700000000000003</v>
      </c>
      <c r="H300" s="44">
        <v>25.9</v>
      </c>
      <c r="I300" s="44">
        <v>16</v>
      </c>
      <c r="J300" s="44">
        <f t="shared" si="12"/>
        <v>1841.5000000000002</v>
      </c>
      <c r="K300" s="44">
        <f t="shared" si="13"/>
        <v>106.55999999999999</v>
      </c>
    </row>
    <row r="301" spans="1:11" x14ac:dyDescent="0.3">
      <c r="A301" s="45" t="s">
        <v>37</v>
      </c>
      <c r="B301" s="45" t="s">
        <v>418</v>
      </c>
      <c r="C301" s="45">
        <v>2017</v>
      </c>
      <c r="D301" s="45" t="s">
        <v>454</v>
      </c>
      <c r="E301" s="45">
        <v>28</v>
      </c>
      <c r="F301" s="44">
        <v>1.3</v>
      </c>
      <c r="G301" s="44">
        <v>29.6</v>
      </c>
      <c r="H301" s="44">
        <v>25</v>
      </c>
      <c r="I301" s="44">
        <v>20.399999999999999</v>
      </c>
      <c r="J301" s="44">
        <f t="shared" si="12"/>
        <v>1866.5000000000002</v>
      </c>
      <c r="K301" s="44">
        <f t="shared" si="13"/>
        <v>107.85999999999999</v>
      </c>
    </row>
    <row r="302" spans="1:11" x14ac:dyDescent="0.3">
      <c r="A302" s="45" t="s">
        <v>37</v>
      </c>
      <c r="B302" s="45" t="s">
        <v>418</v>
      </c>
      <c r="C302" s="45">
        <v>2017</v>
      </c>
      <c r="D302" s="45" t="s">
        <v>454</v>
      </c>
      <c r="E302" s="45">
        <v>29</v>
      </c>
      <c r="F302" s="44">
        <v>0</v>
      </c>
      <c r="G302" s="44">
        <v>28.7</v>
      </c>
      <c r="H302" s="44">
        <v>21.7</v>
      </c>
      <c r="I302" s="44">
        <v>14.8</v>
      </c>
      <c r="J302" s="44">
        <f t="shared" si="12"/>
        <v>1888.2000000000003</v>
      </c>
      <c r="K302" s="44">
        <f t="shared" si="13"/>
        <v>107.85999999999999</v>
      </c>
    </row>
    <row r="303" spans="1:11" x14ac:dyDescent="0.3">
      <c r="A303" s="45" t="s">
        <v>37</v>
      </c>
      <c r="B303" s="45" t="s">
        <v>418</v>
      </c>
      <c r="C303" s="45">
        <v>2017</v>
      </c>
      <c r="D303" s="45" t="s">
        <v>454</v>
      </c>
      <c r="E303" s="45">
        <v>30</v>
      </c>
      <c r="F303" s="44">
        <v>0</v>
      </c>
      <c r="G303" s="44">
        <v>28.8</v>
      </c>
      <c r="H303" s="44">
        <v>20.399999999999999</v>
      </c>
      <c r="I303" s="44">
        <v>12.1</v>
      </c>
      <c r="J303" s="44">
        <f t="shared" si="12"/>
        <v>1908.6000000000004</v>
      </c>
      <c r="K303" s="44">
        <f t="shared" si="13"/>
        <v>107.85999999999999</v>
      </c>
    </row>
    <row r="304" spans="1:11" x14ac:dyDescent="0.3">
      <c r="A304" s="45" t="s">
        <v>37</v>
      </c>
      <c r="B304" s="45" t="s">
        <v>418</v>
      </c>
      <c r="C304" s="45">
        <v>2017</v>
      </c>
      <c r="D304" s="45" t="s">
        <v>454</v>
      </c>
      <c r="E304" s="45">
        <v>31</v>
      </c>
      <c r="F304" s="44">
        <v>0</v>
      </c>
      <c r="G304" s="44">
        <v>34.4</v>
      </c>
      <c r="H304" s="44">
        <v>23.2</v>
      </c>
      <c r="I304" s="44">
        <v>11.9</v>
      </c>
      <c r="J304" s="44">
        <f t="shared" si="12"/>
        <v>1931.8000000000004</v>
      </c>
      <c r="K304" s="44">
        <f t="shared" si="13"/>
        <v>107.85999999999999</v>
      </c>
    </row>
    <row r="305" spans="1:11" x14ac:dyDescent="0.3">
      <c r="A305" s="45" t="s">
        <v>37</v>
      </c>
      <c r="B305" s="45" t="s">
        <v>418</v>
      </c>
      <c r="C305" s="45">
        <v>2017</v>
      </c>
      <c r="D305" s="45" t="s">
        <v>455</v>
      </c>
      <c r="E305" s="45">
        <v>1</v>
      </c>
      <c r="F305" s="44">
        <v>0.5</v>
      </c>
      <c r="G305" s="44">
        <v>30.3</v>
      </c>
      <c r="H305" s="44">
        <v>23.9</v>
      </c>
      <c r="I305" s="44">
        <v>17.600000000000001</v>
      </c>
      <c r="J305" s="44">
        <f t="shared" si="12"/>
        <v>1955.7000000000005</v>
      </c>
      <c r="K305" s="44">
        <f t="shared" si="13"/>
        <v>108.35999999999999</v>
      </c>
    </row>
    <row r="306" spans="1:11" x14ac:dyDescent="0.3">
      <c r="A306" s="45" t="s">
        <v>37</v>
      </c>
      <c r="B306" s="45" t="s">
        <v>418</v>
      </c>
      <c r="C306" s="45">
        <v>2017</v>
      </c>
      <c r="D306" s="45" t="s">
        <v>455</v>
      </c>
      <c r="E306" s="45">
        <v>2</v>
      </c>
      <c r="F306" s="44">
        <v>27.7</v>
      </c>
      <c r="G306" s="44">
        <v>23.9</v>
      </c>
      <c r="H306" s="44">
        <v>19.3</v>
      </c>
      <c r="I306" s="44">
        <v>14.7</v>
      </c>
      <c r="J306" s="44">
        <f t="shared" si="12"/>
        <v>1975.0000000000005</v>
      </c>
      <c r="K306" s="44">
        <f t="shared" si="13"/>
        <v>136.05999999999997</v>
      </c>
    </row>
    <row r="307" spans="1:11" x14ac:dyDescent="0.3">
      <c r="A307" s="45" t="s">
        <v>37</v>
      </c>
      <c r="B307" s="45" t="s">
        <v>418</v>
      </c>
      <c r="C307" s="45">
        <v>2017</v>
      </c>
      <c r="D307" s="45" t="s">
        <v>455</v>
      </c>
      <c r="E307" s="45">
        <v>3</v>
      </c>
      <c r="F307" s="44">
        <v>6.9</v>
      </c>
      <c r="G307" s="44">
        <v>15.5</v>
      </c>
      <c r="H307" s="44">
        <v>14.2</v>
      </c>
      <c r="I307" s="44">
        <v>12.8</v>
      </c>
      <c r="J307" s="44">
        <f t="shared" si="12"/>
        <v>1989.2000000000005</v>
      </c>
      <c r="K307" s="44">
        <f t="shared" si="13"/>
        <v>142.95999999999998</v>
      </c>
    </row>
    <row r="308" spans="1:11" x14ac:dyDescent="0.3">
      <c r="A308" s="45" t="s">
        <v>37</v>
      </c>
      <c r="B308" s="45" t="s">
        <v>418</v>
      </c>
      <c r="C308" s="45">
        <v>2017</v>
      </c>
      <c r="D308" s="45" t="s">
        <v>455</v>
      </c>
      <c r="E308" s="45">
        <v>4</v>
      </c>
      <c r="F308" s="44">
        <v>0</v>
      </c>
      <c r="G308" s="44">
        <v>20.7</v>
      </c>
      <c r="H308" s="44">
        <v>15.3</v>
      </c>
      <c r="I308" s="44">
        <v>9.9</v>
      </c>
      <c r="J308" s="44">
        <f t="shared" si="12"/>
        <v>2004.5000000000005</v>
      </c>
      <c r="K308" s="44">
        <f t="shared" si="13"/>
        <v>142.95999999999998</v>
      </c>
    </row>
    <row r="309" spans="1:11" x14ac:dyDescent="0.3">
      <c r="A309" s="45" t="s">
        <v>37</v>
      </c>
      <c r="B309" s="45" t="s">
        <v>418</v>
      </c>
      <c r="C309" s="45">
        <v>2017</v>
      </c>
      <c r="D309" s="45" t="s">
        <v>455</v>
      </c>
      <c r="E309" s="45">
        <v>5</v>
      </c>
      <c r="F309" s="44">
        <v>0</v>
      </c>
      <c r="G309" s="44">
        <v>23.8</v>
      </c>
      <c r="H309" s="44">
        <v>18.399999999999999</v>
      </c>
      <c r="I309" s="44">
        <v>13.2</v>
      </c>
      <c r="J309" s="44">
        <f t="shared" si="12"/>
        <v>2022.9000000000005</v>
      </c>
      <c r="K309" s="44">
        <f t="shared" si="13"/>
        <v>142.95999999999998</v>
      </c>
    </row>
    <row r="310" spans="1:11" x14ac:dyDescent="0.3">
      <c r="A310" s="45" t="s">
        <v>37</v>
      </c>
      <c r="B310" s="45" t="s">
        <v>418</v>
      </c>
      <c r="C310" s="45">
        <v>2017</v>
      </c>
      <c r="D310" s="45" t="s">
        <v>455</v>
      </c>
      <c r="E310" s="45">
        <v>6</v>
      </c>
      <c r="F310" s="44">
        <v>0</v>
      </c>
      <c r="G310" s="44">
        <v>26.2</v>
      </c>
      <c r="H310" s="44">
        <v>18.2</v>
      </c>
      <c r="I310" s="44">
        <v>10.3</v>
      </c>
      <c r="J310" s="44">
        <f t="shared" si="12"/>
        <v>2041.1000000000006</v>
      </c>
      <c r="K310" s="44">
        <f t="shared" si="13"/>
        <v>142.95999999999998</v>
      </c>
    </row>
    <row r="311" spans="1:11" x14ac:dyDescent="0.3">
      <c r="A311" s="45" t="s">
        <v>37</v>
      </c>
      <c r="B311" s="45" t="s">
        <v>418</v>
      </c>
      <c r="C311" s="45">
        <v>2017</v>
      </c>
      <c r="D311" s="45" t="s">
        <v>455</v>
      </c>
      <c r="E311" s="45">
        <v>7</v>
      </c>
      <c r="F311" s="44">
        <v>1.3</v>
      </c>
      <c r="G311" s="44">
        <v>20.2</v>
      </c>
      <c r="H311" s="44">
        <v>17.7</v>
      </c>
      <c r="I311" s="44">
        <v>15.1</v>
      </c>
      <c r="J311" s="44">
        <f t="shared" si="12"/>
        <v>2058.8000000000006</v>
      </c>
      <c r="K311" s="44">
        <f t="shared" si="13"/>
        <v>144.26</v>
      </c>
    </row>
    <row r="312" spans="1:11" x14ac:dyDescent="0.3">
      <c r="A312" s="45" t="s">
        <v>37</v>
      </c>
      <c r="B312" s="45" t="s">
        <v>418</v>
      </c>
      <c r="C312" s="45">
        <v>2017</v>
      </c>
      <c r="D312" s="45" t="s">
        <v>455</v>
      </c>
      <c r="E312" s="45">
        <v>8</v>
      </c>
      <c r="F312" s="44">
        <v>0</v>
      </c>
      <c r="G312" s="44">
        <v>23.7</v>
      </c>
      <c r="H312" s="44">
        <v>18.8</v>
      </c>
      <c r="I312" s="44">
        <v>13.8</v>
      </c>
      <c r="J312" s="44">
        <f t="shared" si="12"/>
        <v>2077.6000000000008</v>
      </c>
      <c r="K312" s="44">
        <f t="shared" si="13"/>
        <v>144.26</v>
      </c>
    </row>
    <row r="313" spans="1:11" x14ac:dyDescent="0.3">
      <c r="A313" s="45" t="s">
        <v>37</v>
      </c>
      <c r="B313" s="45" t="s">
        <v>418</v>
      </c>
      <c r="C313" s="45">
        <v>2017</v>
      </c>
      <c r="D313" s="45" t="s">
        <v>455</v>
      </c>
      <c r="E313" s="45">
        <v>9</v>
      </c>
      <c r="F313" s="44">
        <v>0</v>
      </c>
      <c r="G313" s="44">
        <v>26.4</v>
      </c>
      <c r="H313" s="44">
        <v>19.600000000000001</v>
      </c>
      <c r="I313" s="44">
        <v>12.9</v>
      </c>
      <c r="J313" s="44">
        <f t="shared" si="12"/>
        <v>2097.2000000000007</v>
      </c>
      <c r="K313" s="44">
        <f t="shared" si="13"/>
        <v>144.26</v>
      </c>
    </row>
    <row r="314" spans="1:11" x14ac:dyDescent="0.3">
      <c r="A314" s="45" t="s">
        <v>37</v>
      </c>
      <c r="B314" s="45" t="s">
        <v>418</v>
      </c>
      <c r="C314" s="45">
        <v>2017</v>
      </c>
      <c r="D314" s="45" t="s">
        <v>455</v>
      </c>
      <c r="E314" s="45">
        <v>10</v>
      </c>
      <c r="F314" s="44">
        <v>0</v>
      </c>
      <c r="G314" s="44">
        <v>28</v>
      </c>
      <c r="H314" s="44">
        <v>21.4</v>
      </c>
      <c r="I314" s="44">
        <v>14.8</v>
      </c>
      <c r="J314" s="44">
        <f t="shared" si="12"/>
        <v>2118.6000000000008</v>
      </c>
      <c r="K314" s="44">
        <f t="shared" si="13"/>
        <v>144.26</v>
      </c>
    </row>
    <row r="315" spans="1:11" x14ac:dyDescent="0.3">
      <c r="A315" s="45" t="s">
        <v>37</v>
      </c>
      <c r="B315" s="45" t="s">
        <v>418</v>
      </c>
      <c r="C315" s="45">
        <v>2017</v>
      </c>
      <c r="D315" s="45" t="s">
        <v>455</v>
      </c>
      <c r="E315" s="45">
        <v>11</v>
      </c>
      <c r="F315" s="44">
        <v>0</v>
      </c>
      <c r="G315" s="44">
        <v>28.9</v>
      </c>
      <c r="H315" s="44">
        <v>23.3</v>
      </c>
      <c r="I315" s="44">
        <v>17.8</v>
      </c>
      <c r="J315" s="44">
        <f t="shared" si="12"/>
        <v>2141.900000000001</v>
      </c>
      <c r="K315" s="44">
        <f t="shared" si="13"/>
        <v>144.26</v>
      </c>
    </row>
    <row r="316" spans="1:11" x14ac:dyDescent="0.3">
      <c r="A316" s="45" t="s">
        <v>37</v>
      </c>
      <c r="B316" s="45" t="s">
        <v>418</v>
      </c>
      <c r="C316" s="45">
        <v>2017</v>
      </c>
      <c r="D316" s="45" t="s">
        <v>455</v>
      </c>
      <c r="E316" s="45">
        <v>12</v>
      </c>
      <c r="F316" s="44">
        <v>2</v>
      </c>
      <c r="G316" s="44">
        <v>21</v>
      </c>
      <c r="H316" s="44">
        <v>18.2</v>
      </c>
      <c r="I316" s="44">
        <v>15.4</v>
      </c>
      <c r="J316" s="44">
        <f t="shared" si="12"/>
        <v>2160.1000000000008</v>
      </c>
      <c r="K316" s="44">
        <f t="shared" si="13"/>
        <v>146.26</v>
      </c>
    </row>
    <row r="317" spans="1:11" x14ac:dyDescent="0.3">
      <c r="A317" s="45" t="s">
        <v>37</v>
      </c>
      <c r="B317" s="45" t="s">
        <v>418</v>
      </c>
      <c r="C317" s="45">
        <v>2017</v>
      </c>
      <c r="D317" s="45" t="s">
        <v>455</v>
      </c>
      <c r="E317" s="45">
        <v>13</v>
      </c>
      <c r="F317" s="44">
        <v>0</v>
      </c>
      <c r="G317" s="44">
        <v>23.2</v>
      </c>
      <c r="H317" s="44">
        <v>18.600000000000001</v>
      </c>
      <c r="I317" s="44">
        <v>13.9</v>
      </c>
      <c r="J317" s="44">
        <f t="shared" si="12"/>
        <v>2178.7000000000007</v>
      </c>
      <c r="K317" s="44">
        <f t="shared" si="13"/>
        <v>146.26</v>
      </c>
    </row>
    <row r="318" spans="1:11" x14ac:dyDescent="0.3">
      <c r="A318" s="45" t="s">
        <v>37</v>
      </c>
      <c r="B318" s="45" t="s">
        <v>418</v>
      </c>
      <c r="C318" s="45">
        <v>2017</v>
      </c>
      <c r="D318" s="45" t="s">
        <v>455</v>
      </c>
      <c r="E318" s="45">
        <v>14</v>
      </c>
      <c r="F318" s="44">
        <v>0</v>
      </c>
      <c r="G318" s="44">
        <v>28.2</v>
      </c>
      <c r="H318" s="44">
        <v>19.899999999999999</v>
      </c>
      <c r="I318" s="44">
        <v>11.6</v>
      </c>
      <c r="J318" s="44">
        <f t="shared" si="12"/>
        <v>2198.6000000000008</v>
      </c>
      <c r="K318" s="44">
        <f t="shared" si="13"/>
        <v>146.26</v>
      </c>
    </row>
    <row r="319" spans="1:11" x14ac:dyDescent="0.3">
      <c r="A319" s="45" t="s">
        <v>37</v>
      </c>
      <c r="B319" s="45" t="s">
        <v>418</v>
      </c>
      <c r="C319" s="45">
        <v>2017</v>
      </c>
      <c r="D319" s="45" t="s">
        <v>455</v>
      </c>
      <c r="E319" s="45">
        <v>15</v>
      </c>
      <c r="F319" s="44">
        <v>0.5</v>
      </c>
      <c r="G319" s="44">
        <v>19.899999999999999</v>
      </c>
      <c r="H319" s="44">
        <v>15.9</v>
      </c>
      <c r="I319" s="44">
        <v>12.1</v>
      </c>
      <c r="J319" s="44">
        <f t="shared" si="12"/>
        <v>2214.5000000000009</v>
      </c>
      <c r="K319" s="44">
        <f t="shared" si="13"/>
        <v>146.76</v>
      </c>
    </row>
    <row r="320" spans="1:11" x14ac:dyDescent="0.3">
      <c r="A320" s="45" t="s">
        <v>37</v>
      </c>
      <c r="B320" s="45" t="s">
        <v>418</v>
      </c>
      <c r="C320" s="45">
        <v>2017</v>
      </c>
      <c r="D320" s="45" t="s">
        <v>455</v>
      </c>
      <c r="E320" s="45">
        <v>21</v>
      </c>
      <c r="F320" s="44">
        <v>6.9</v>
      </c>
      <c r="G320" s="44">
        <v>14.5</v>
      </c>
      <c r="H320" s="44">
        <v>12.7</v>
      </c>
      <c r="I320" s="44">
        <v>11</v>
      </c>
      <c r="J320" s="44">
        <f t="shared" si="12"/>
        <v>2227.2000000000007</v>
      </c>
      <c r="K320" s="44">
        <f t="shared" si="13"/>
        <v>153.66</v>
      </c>
    </row>
    <row r="321" spans="1:11" x14ac:dyDescent="0.3">
      <c r="A321" s="45" t="s">
        <v>37</v>
      </c>
      <c r="B321" s="45" t="s">
        <v>418</v>
      </c>
      <c r="C321" s="45">
        <v>2017</v>
      </c>
      <c r="D321" s="45" t="s">
        <v>455</v>
      </c>
      <c r="E321" s="45">
        <v>22</v>
      </c>
      <c r="F321" s="44">
        <v>0</v>
      </c>
      <c r="G321" s="44">
        <v>19.899999999999999</v>
      </c>
      <c r="H321" s="44">
        <v>15.8</v>
      </c>
      <c r="I321" s="44">
        <v>11.7</v>
      </c>
      <c r="J321" s="44">
        <f t="shared" si="12"/>
        <v>2243.0000000000009</v>
      </c>
      <c r="K321" s="44">
        <f t="shared" si="13"/>
        <v>153.66</v>
      </c>
    </row>
    <row r="322" spans="1:11" x14ac:dyDescent="0.3">
      <c r="A322" s="45" t="s">
        <v>37</v>
      </c>
      <c r="B322" s="45" t="s">
        <v>418</v>
      </c>
      <c r="C322" s="45">
        <v>2017</v>
      </c>
      <c r="D322" s="45" t="s">
        <v>455</v>
      </c>
      <c r="E322" s="45">
        <v>23</v>
      </c>
      <c r="F322" s="44">
        <v>0</v>
      </c>
      <c r="G322" s="44">
        <v>20.7</v>
      </c>
      <c r="H322" s="44">
        <v>15.4</v>
      </c>
      <c r="I322" s="44">
        <v>10</v>
      </c>
      <c r="J322" s="44">
        <f t="shared" si="12"/>
        <v>2258.400000000001</v>
      </c>
      <c r="K322" s="44">
        <f t="shared" si="13"/>
        <v>153.66</v>
      </c>
    </row>
    <row r="323" spans="1:11" x14ac:dyDescent="0.3">
      <c r="A323" s="45" t="s">
        <v>37</v>
      </c>
      <c r="B323" s="45" t="s">
        <v>418</v>
      </c>
      <c r="C323" s="45">
        <v>2017</v>
      </c>
      <c r="D323" s="45" t="s">
        <v>455</v>
      </c>
      <c r="E323" s="45">
        <v>24</v>
      </c>
      <c r="F323" s="44">
        <v>0</v>
      </c>
      <c r="G323" s="44">
        <v>20.2</v>
      </c>
      <c r="H323" s="44">
        <v>14.5</v>
      </c>
      <c r="I323" s="44">
        <v>8.8000000000000007</v>
      </c>
      <c r="J323" s="44">
        <f t="shared" si="12"/>
        <v>2272.900000000001</v>
      </c>
      <c r="K323" s="44">
        <f t="shared" si="13"/>
        <v>153.66</v>
      </c>
    </row>
    <row r="324" spans="1:11" x14ac:dyDescent="0.3">
      <c r="A324" s="49" t="s">
        <v>37</v>
      </c>
      <c r="B324" s="49" t="s">
        <v>418</v>
      </c>
      <c r="C324" s="49">
        <v>2017</v>
      </c>
      <c r="D324" s="49" t="s">
        <v>455</v>
      </c>
      <c r="E324" s="49">
        <v>25</v>
      </c>
      <c r="F324" s="50">
        <v>0.3</v>
      </c>
      <c r="G324" s="50">
        <v>17.5</v>
      </c>
      <c r="H324" s="50">
        <v>13.3</v>
      </c>
      <c r="I324" s="50">
        <v>9.1999999999999993</v>
      </c>
      <c r="J324" s="50">
        <f t="shared" si="12"/>
        <v>2286.2000000000012</v>
      </c>
      <c r="K324" s="44">
        <f t="shared" si="13"/>
        <v>153.96</v>
      </c>
    </row>
    <row r="325" spans="1:11" x14ac:dyDescent="0.3">
      <c r="A325" s="60"/>
      <c r="B325" s="60"/>
      <c r="C325" s="60"/>
      <c r="D325" s="60"/>
      <c r="E325" s="60"/>
      <c r="F325" s="63">
        <f>SUM(F227:F324)</f>
        <v>153.96</v>
      </c>
      <c r="G325" s="63">
        <f>AVERAGE(G227:G324)</f>
        <v>29.19285714285714</v>
      </c>
      <c r="H325" s="63">
        <f t="shared" ref="H325:I325" si="14">AVERAGE(H227:H324)</f>
        <v>23.32857142857144</v>
      </c>
      <c r="I325" s="63">
        <f t="shared" si="14"/>
        <v>16.777551020408165</v>
      </c>
      <c r="J325" s="63">
        <f>J324</f>
        <v>2286.2000000000012</v>
      </c>
      <c r="K325" s="63">
        <f>K324</f>
        <v>153.96</v>
      </c>
    </row>
    <row r="326" spans="1:11" x14ac:dyDescent="0.3">
      <c r="A326" s="45" t="s">
        <v>70</v>
      </c>
      <c r="B326" s="45" t="s">
        <v>416</v>
      </c>
      <c r="C326" s="45">
        <v>2018</v>
      </c>
      <c r="D326" s="45" t="s">
        <v>451</v>
      </c>
      <c r="E326" s="45">
        <v>15</v>
      </c>
      <c r="F326" s="44">
        <v>0</v>
      </c>
      <c r="G326" s="44">
        <v>33</v>
      </c>
      <c r="H326" s="44">
        <v>31.3</v>
      </c>
      <c r="I326" s="44">
        <v>27.8</v>
      </c>
      <c r="J326" s="44">
        <f>H326</f>
        <v>31.3</v>
      </c>
      <c r="K326" s="44">
        <f>F326</f>
        <v>0</v>
      </c>
    </row>
    <row r="327" spans="1:11" x14ac:dyDescent="0.3">
      <c r="A327" s="45" t="s">
        <v>70</v>
      </c>
      <c r="B327" s="45" t="s">
        <v>416</v>
      </c>
      <c r="C327" s="45">
        <v>2018</v>
      </c>
      <c r="D327" s="45" t="s">
        <v>451</v>
      </c>
      <c r="E327" s="45">
        <v>16</v>
      </c>
      <c r="F327" s="44">
        <v>0</v>
      </c>
      <c r="G327" s="44">
        <v>38</v>
      </c>
      <c r="H327" s="44">
        <v>29.8</v>
      </c>
      <c r="I327" s="44">
        <v>22.2</v>
      </c>
      <c r="J327" s="44">
        <f>H327+J326</f>
        <v>61.1</v>
      </c>
      <c r="K327" s="44">
        <f>F327+K326</f>
        <v>0</v>
      </c>
    </row>
    <row r="328" spans="1:11" x14ac:dyDescent="0.3">
      <c r="A328" s="45" t="s">
        <v>70</v>
      </c>
      <c r="B328" s="45" t="s">
        <v>416</v>
      </c>
      <c r="C328" s="45">
        <v>2018</v>
      </c>
      <c r="D328" s="45" t="s">
        <v>451</v>
      </c>
      <c r="E328" s="45">
        <v>17</v>
      </c>
      <c r="F328" s="44">
        <v>0</v>
      </c>
      <c r="G328" s="44">
        <v>39.5</v>
      </c>
      <c r="H328" s="44">
        <v>30.6</v>
      </c>
      <c r="I328" s="44">
        <v>22</v>
      </c>
      <c r="J328" s="44">
        <f t="shared" ref="J328:J391" si="15">H328+J327</f>
        <v>91.7</v>
      </c>
      <c r="K328" s="44">
        <f t="shared" ref="K328:K391" si="16">F328+K327</f>
        <v>0</v>
      </c>
    </row>
    <row r="329" spans="1:11" x14ac:dyDescent="0.3">
      <c r="A329" s="45" t="s">
        <v>70</v>
      </c>
      <c r="B329" s="45" t="s">
        <v>416</v>
      </c>
      <c r="C329" s="45">
        <v>2018</v>
      </c>
      <c r="D329" s="45" t="s">
        <v>451</v>
      </c>
      <c r="E329" s="45">
        <v>18</v>
      </c>
      <c r="F329" s="44">
        <v>0</v>
      </c>
      <c r="G329" s="44">
        <v>39.9</v>
      </c>
      <c r="H329" s="44">
        <v>31.4</v>
      </c>
      <c r="I329" s="44">
        <v>24.2</v>
      </c>
      <c r="J329" s="44">
        <f t="shared" si="15"/>
        <v>123.1</v>
      </c>
      <c r="K329" s="44">
        <f t="shared" si="16"/>
        <v>0</v>
      </c>
    </row>
    <row r="330" spans="1:11" x14ac:dyDescent="0.3">
      <c r="A330" s="45" t="s">
        <v>70</v>
      </c>
      <c r="B330" s="45" t="s">
        <v>416</v>
      </c>
      <c r="C330" s="45">
        <v>2018</v>
      </c>
      <c r="D330" s="45" t="s">
        <v>451</v>
      </c>
      <c r="E330" s="45">
        <v>19</v>
      </c>
      <c r="F330" s="44">
        <v>0</v>
      </c>
      <c r="G330" s="44">
        <v>36.299999999999997</v>
      </c>
      <c r="H330" s="44">
        <v>25.7</v>
      </c>
      <c r="I330" s="44">
        <v>22.6</v>
      </c>
      <c r="J330" s="44">
        <f t="shared" si="15"/>
        <v>148.79999999999998</v>
      </c>
      <c r="K330" s="44">
        <f t="shared" si="16"/>
        <v>0</v>
      </c>
    </row>
    <row r="331" spans="1:11" x14ac:dyDescent="0.3">
      <c r="A331" s="45" t="s">
        <v>70</v>
      </c>
      <c r="B331" s="45" t="s">
        <v>416</v>
      </c>
      <c r="C331" s="45">
        <v>2018</v>
      </c>
      <c r="D331" s="45" t="s">
        <v>451</v>
      </c>
      <c r="E331" s="45">
        <v>20</v>
      </c>
      <c r="F331" s="44">
        <v>0</v>
      </c>
      <c r="G331" s="44">
        <v>37.700000000000003</v>
      </c>
      <c r="H331" s="44">
        <v>34.200000000000003</v>
      </c>
      <c r="I331" s="44">
        <v>27.7</v>
      </c>
      <c r="J331" s="44">
        <f t="shared" si="15"/>
        <v>183</v>
      </c>
      <c r="K331" s="44">
        <f t="shared" si="16"/>
        <v>0</v>
      </c>
    </row>
    <row r="332" spans="1:11" x14ac:dyDescent="0.3">
      <c r="A332" s="45" t="s">
        <v>70</v>
      </c>
      <c r="B332" s="45" t="s">
        <v>416</v>
      </c>
      <c r="C332" s="45">
        <v>2018</v>
      </c>
      <c r="D332" s="45" t="s">
        <v>451</v>
      </c>
      <c r="E332" s="45">
        <v>21</v>
      </c>
      <c r="F332" s="44">
        <v>0</v>
      </c>
      <c r="G332" s="44">
        <v>37.299999999999997</v>
      </c>
      <c r="H332" s="44">
        <v>29</v>
      </c>
      <c r="I332" s="44">
        <v>22.8</v>
      </c>
      <c r="J332" s="44">
        <f t="shared" si="15"/>
        <v>212</v>
      </c>
      <c r="K332" s="44">
        <f t="shared" si="16"/>
        <v>0</v>
      </c>
    </row>
    <row r="333" spans="1:11" x14ac:dyDescent="0.3">
      <c r="A333" s="45" t="s">
        <v>70</v>
      </c>
      <c r="B333" s="45" t="s">
        <v>416</v>
      </c>
      <c r="C333" s="45">
        <v>2018</v>
      </c>
      <c r="D333" s="45" t="s">
        <v>451</v>
      </c>
      <c r="E333" s="45">
        <v>22</v>
      </c>
      <c r="F333" s="44">
        <v>0</v>
      </c>
      <c r="G333" s="44">
        <v>34.299999999999997</v>
      </c>
      <c r="H333" s="44">
        <v>25.8</v>
      </c>
      <c r="I333" s="44">
        <v>22.7</v>
      </c>
      <c r="J333" s="44">
        <f t="shared" si="15"/>
        <v>237.8</v>
      </c>
      <c r="K333" s="44">
        <f t="shared" si="16"/>
        <v>0</v>
      </c>
    </row>
    <row r="334" spans="1:11" x14ac:dyDescent="0.3">
      <c r="A334" s="45" t="s">
        <v>70</v>
      </c>
      <c r="B334" s="45" t="s">
        <v>416</v>
      </c>
      <c r="C334" s="45">
        <v>2018</v>
      </c>
      <c r="D334" s="45" t="s">
        <v>451</v>
      </c>
      <c r="E334" s="45">
        <v>23</v>
      </c>
      <c r="F334" s="44">
        <v>0</v>
      </c>
      <c r="G334" s="44">
        <v>38.5</v>
      </c>
      <c r="H334" s="44">
        <v>32.799999999999997</v>
      </c>
      <c r="I334" s="44">
        <v>23.3</v>
      </c>
      <c r="J334" s="44">
        <f t="shared" si="15"/>
        <v>270.60000000000002</v>
      </c>
      <c r="K334" s="44">
        <f t="shared" si="16"/>
        <v>0</v>
      </c>
    </row>
    <row r="335" spans="1:11" x14ac:dyDescent="0.3">
      <c r="A335" s="45" t="s">
        <v>70</v>
      </c>
      <c r="B335" s="45" t="s">
        <v>416</v>
      </c>
      <c r="C335" s="45">
        <v>2018</v>
      </c>
      <c r="D335" s="45" t="s">
        <v>451</v>
      </c>
      <c r="E335" s="45">
        <v>24</v>
      </c>
      <c r="F335" s="44">
        <v>0</v>
      </c>
      <c r="G335" s="44">
        <v>28.8</v>
      </c>
      <c r="H335" s="44">
        <v>28.6</v>
      </c>
      <c r="I335" s="44">
        <v>28.5</v>
      </c>
      <c r="J335" s="44">
        <f t="shared" si="15"/>
        <v>299.20000000000005</v>
      </c>
      <c r="K335" s="44">
        <f t="shared" si="16"/>
        <v>0</v>
      </c>
    </row>
    <row r="336" spans="1:11" x14ac:dyDescent="0.3">
      <c r="A336" s="45" t="s">
        <v>70</v>
      </c>
      <c r="B336" s="45" t="s">
        <v>416</v>
      </c>
      <c r="C336" s="45">
        <v>2018</v>
      </c>
      <c r="D336" s="45" t="s">
        <v>451</v>
      </c>
      <c r="E336" s="45">
        <v>25</v>
      </c>
      <c r="F336" s="44">
        <v>0</v>
      </c>
      <c r="G336" s="44">
        <v>33</v>
      </c>
      <c r="H336" s="44">
        <v>28.4</v>
      </c>
      <c r="I336" s="44">
        <v>21.9</v>
      </c>
      <c r="J336" s="44">
        <f t="shared" si="15"/>
        <v>327.60000000000002</v>
      </c>
      <c r="K336" s="44">
        <f t="shared" si="16"/>
        <v>0</v>
      </c>
    </row>
    <row r="337" spans="1:11" x14ac:dyDescent="0.3">
      <c r="A337" s="45" t="s">
        <v>70</v>
      </c>
      <c r="B337" s="45" t="s">
        <v>416</v>
      </c>
      <c r="C337" s="45">
        <v>2018</v>
      </c>
      <c r="D337" s="45" t="s">
        <v>451</v>
      </c>
      <c r="E337" s="45">
        <v>26</v>
      </c>
      <c r="F337" s="44">
        <v>0</v>
      </c>
      <c r="G337" s="44">
        <v>33.9</v>
      </c>
      <c r="H337" s="44">
        <v>26.6</v>
      </c>
      <c r="I337" s="44">
        <v>20.100000000000001</v>
      </c>
      <c r="J337" s="44">
        <f t="shared" si="15"/>
        <v>354.20000000000005</v>
      </c>
      <c r="K337" s="44">
        <f t="shared" si="16"/>
        <v>0</v>
      </c>
    </row>
    <row r="338" spans="1:11" x14ac:dyDescent="0.3">
      <c r="A338" s="45" t="s">
        <v>70</v>
      </c>
      <c r="B338" s="45" t="s">
        <v>416</v>
      </c>
      <c r="C338" s="45">
        <v>2018</v>
      </c>
      <c r="D338" s="45" t="s">
        <v>451</v>
      </c>
      <c r="E338" s="45">
        <v>27</v>
      </c>
      <c r="F338" s="44">
        <v>0</v>
      </c>
      <c r="G338" s="44">
        <v>34.4</v>
      </c>
      <c r="H338" s="44">
        <v>27.3</v>
      </c>
      <c r="I338" s="44">
        <v>20.2</v>
      </c>
      <c r="J338" s="44">
        <f t="shared" si="15"/>
        <v>381.50000000000006</v>
      </c>
      <c r="K338" s="44">
        <f t="shared" si="16"/>
        <v>0</v>
      </c>
    </row>
    <row r="339" spans="1:11" x14ac:dyDescent="0.3">
      <c r="A339" s="45" t="s">
        <v>70</v>
      </c>
      <c r="B339" s="45" t="s">
        <v>416</v>
      </c>
      <c r="C339" s="45">
        <v>2018</v>
      </c>
      <c r="D339" s="45" t="s">
        <v>451</v>
      </c>
      <c r="E339" s="45">
        <v>28</v>
      </c>
      <c r="F339" s="44">
        <v>0</v>
      </c>
      <c r="G339" s="44">
        <v>30.3</v>
      </c>
      <c r="H339" s="44">
        <v>25.1</v>
      </c>
      <c r="I339" s="44">
        <v>19.7</v>
      </c>
      <c r="J339" s="44">
        <f t="shared" si="15"/>
        <v>406.60000000000008</v>
      </c>
      <c r="K339" s="44">
        <f t="shared" si="16"/>
        <v>0</v>
      </c>
    </row>
    <row r="340" spans="1:11" x14ac:dyDescent="0.3">
      <c r="A340" s="45" t="s">
        <v>70</v>
      </c>
      <c r="B340" s="45" t="s">
        <v>416</v>
      </c>
      <c r="C340" s="45">
        <v>2018</v>
      </c>
      <c r="D340" s="45" t="s">
        <v>451</v>
      </c>
      <c r="E340" s="45">
        <v>29</v>
      </c>
      <c r="F340" s="44">
        <v>0</v>
      </c>
      <c r="G340" s="44">
        <v>33.700000000000003</v>
      </c>
      <c r="H340" s="44">
        <v>25.7</v>
      </c>
      <c r="I340" s="44">
        <v>18.3</v>
      </c>
      <c r="J340" s="44">
        <f t="shared" si="15"/>
        <v>432.30000000000007</v>
      </c>
      <c r="K340" s="44">
        <f t="shared" si="16"/>
        <v>0</v>
      </c>
    </row>
    <row r="341" spans="1:11" x14ac:dyDescent="0.3">
      <c r="A341" s="45" t="s">
        <v>70</v>
      </c>
      <c r="B341" s="45" t="s">
        <v>416</v>
      </c>
      <c r="C341" s="45">
        <v>2018</v>
      </c>
      <c r="D341" s="45" t="s">
        <v>451</v>
      </c>
      <c r="E341" s="45">
        <v>30</v>
      </c>
      <c r="F341" s="44">
        <v>0</v>
      </c>
      <c r="G341" s="44">
        <v>30.1</v>
      </c>
      <c r="H341" s="44">
        <v>25.3</v>
      </c>
      <c r="I341" s="44">
        <v>20.3</v>
      </c>
      <c r="J341" s="44">
        <f t="shared" si="15"/>
        <v>457.60000000000008</v>
      </c>
      <c r="K341" s="44">
        <f t="shared" si="16"/>
        <v>0</v>
      </c>
    </row>
    <row r="342" spans="1:11" x14ac:dyDescent="0.3">
      <c r="A342" s="45" t="s">
        <v>70</v>
      </c>
      <c r="B342" s="45" t="s">
        <v>416</v>
      </c>
      <c r="C342" s="45">
        <v>2018</v>
      </c>
      <c r="D342" s="45" t="s">
        <v>452</v>
      </c>
      <c r="E342" s="45">
        <v>1</v>
      </c>
      <c r="F342" s="44">
        <v>0</v>
      </c>
      <c r="G342" s="44">
        <v>29.1</v>
      </c>
      <c r="H342" s="44">
        <v>24.1</v>
      </c>
      <c r="I342" s="44">
        <v>19</v>
      </c>
      <c r="J342" s="44">
        <f t="shared" si="15"/>
        <v>481.7000000000001</v>
      </c>
      <c r="K342" s="44">
        <f t="shared" si="16"/>
        <v>0</v>
      </c>
    </row>
    <row r="343" spans="1:11" x14ac:dyDescent="0.3">
      <c r="A343" s="45" t="s">
        <v>70</v>
      </c>
      <c r="B343" s="45" t="s">
        <v>416</v>
      </c>
      <c r="C343" s="45">
        <v>2018</v>
      </c>
      <c r="D343" s="45" t="s">
        <v>452</v>
      </c>
      <c r="E343" s="45">
        <v>2</v>
      </c>
      <c r="F343" s="44">
        <v>0</v>
      </c>
      <c r="G343" s="44">
        <v>28.1</v>
      </c>
      <c r="H343" s="44">
        <v>23.2</v>
      </c>
      <c r="I343" s="44">
        <v>18.3</v>
      </c>
      <c r="J343" s="44">
        <f t="shared" si="15"/>
        <v>504.90000000000009</v>
      </c>
      <c r="K343" s="44">
        <f t="shared" si="16"/>
        <v>0</v>
      </c>
    </row>
    <row r="344" spans="1:11" x14ac:dyDescent="0.3">
      <c r="A344" s="45" t="s">
        <v>70</v>
      </c>
      <c r="B344" s="45" t="s">
        <v>416</v>
      </c>
      <c r="C344" s="45">
        <v>2018</v>
      </c>
      <c r="D344" s="45" t="s">
        <v>452</v>
      </c>
      <c r="E344" s="45">
        <v>3</v>
      </c>
      <c r="F344" s="44">
        <v>0</v>
      </c>
      <c r="G344" s="44">
        <v>35.299999999999997</v>
      </c>
      <c r="H344" s="44">
        <v>27.3</v>
      </c>
      <c r="I344" s="44">
        <v>19.3</v>
      </c>
      <c r="J344" s="44">
        <f t="shared" si="15"/>
        <v>532.20000000000005</v>
      </c>
      <c r="K344" s="44">
        <f t="shared" si="16"/>
        <v>0</v>
      </c>
    </row>
    <row r="345" spans="1:11" x14ac:dyDescent="0.3">
      <c r="A345" s="45" t="s">
        <v>70</v>
      </c>
      <c r="B345" s="45" t="s">
        <v>416</v>
      </c>
      <c r="C345" s="45">
        <v>2018</v>
      </c>
      <c r="D345" s="45" t="s">
        <v>452</v>
      </c>
      <c r="E345" s="45">
        <v>4</v>
      </c>
      <c r="F345" s="44">
        <v>0</v>
      </c>
      <c r="G345" s="44">
        <v>32.200000000000003</v>
      </c>
      <c r="H345" s="44">
        <v>26.7</v>
      </c>
      <c r="I345" s="44">
        <v>21.2</v>
      </c>
      <c r="J345" s="44">
        <f t="shared" si="15"/>
        <v>558.90000000000009</v>
      </c>
      <c r="K345" s="44">
        <f t="shared" si="16"/>
        <v>0</v>
      </c>
    </row>
    <row r="346" spans="1:11" x14ac:dyDescent="0.3">
      <c r="A346" s="45" t="s">
        <v>70</v>
      </c>
      <c r="B346" s="45" t="s">
        <v>416</v>
      </c>
      <c r="C346" s="45">
        <v>2018</v>
      </c>
      <c r="D346" s="45" t="s">
        <v>452</v>
      </c>
      <c r="E346" s="45">
        <v>5</v>
      </c>
      <c r="F346" s="44">
        <v>0</v>
      </c>
      <c r="G346" s="44">
        <v>33.9</v>
      </c>
      <c r="H346" s="44">
        <v>26.8</v>
      </c>
      <c r="I346" s="44">
        <v>19.7</v>
      </c>
      <c r="J346" s="44">
        <f t="shared" si="15"/>
        <v>585.70000000000005</v>
      </c>
      <c r="K346" s="44">
        <f t="shared" si="16"/>
        <v>0</v>
      </c>
    </row>
    <row r="347" spans="1:11" x14ac:dyDescent="0.3">
      <c r="A347" s="45" t="s">
        <v>70</v>
      </c>
      <c r="B347" s="45" t="s">
        <v>416</v>
      </c>
      <c r="C347" s="45">
        <v>2018</v>
      </c>
      <c r="D347" s="45" t="s">
        <v>452</v>
      </c>
      <c r="E347" s="45">
        <v>6</v>
      </c>
      <c r="F347" s="44">
        <v>0</v>
      </c>
      <c r="G347" s="44">
        <v>26.6</v>
      </c>
      <c r="H347" s="44">
        <v>22.5</v>
      </c>
      <c r="I347" s="44">
        <v>19</v>
      </c>
      <c r="J347" s="44">
        <f t="shared" si="15"/>
        <v>608.20000000000005</v>
      </c>
      <c r="K347" s="44">
        <f t="shared" si="16"/>
        <v>0</v>
      </c>
    </row>
    <row r="348" spans="1:11" x14ac:dyDescent="0.3">
      <c r="A348" s="45" t="s">
        <v>70</v>
      </c>
      <c r="B348" s="45" t="s">
        <v>416</v>
      </c>
      <c r="C348" s="45">
        <v>2018</v>
      </c>
      <c r="D348" s="45" t="s">
        <v>452</v>
      </c>
      <c r="E348" s="45">
        <v>7</v>
      </c>
      <c r="F348" s="44">
        <v>0</v>
      </c>
      <c r="G348" s="44">
        <v>30</v>
      </c>
      <c r="H348" s="44">
        <v>30</v>
      </c>
      <c r="I348" s="44">
        <v>30</v>
      </c>
      <c r="J348" s="44">
        <f t="shared" si="15"/>
        <v>638.20000000000005</v>
      </c>
      <c r="K348" s="44">
        <f t="shared" si="16"/>
        <v>0</v>
      </c>
    </row>
    <row r="349" spans="1:11" x14ac:dyDescent="0.3">
      <c r="A349" s="45" t="s">
        <v>70</v>
      </c>
      <c r="B349" s="45" t="s">
        <v>416</v>
      </c>
      <c r="C349" s="45">
        <v>2018</v>
      </c>
      <c r="D349" s="45" t="s">
        <v>452</v>
      </c>
      <c r="E349" s="45">
        <v>9</v>
      </c>
      <c r="F349" s="44">
        <v>0</v>
      </c>
      <c r="G349" s="44">
        <v>39</v>
      </c>
      <c r="H349" s="44">
        <v>34.4</v>
      </c>
      <c r="I349" s="44">
        <v>29.8</v>
      </c>
      <c r="J349" s="44">
        <f t="shared" si="15"/>
        <v>672.6</v>
      </c>
      <c r="K349" s="44">
        <f t="shared" si="16"/>
        <v>0</v>
      </c>
    </row>
    <row r="350" spans="1:11" x14ac:dyDescent="0.3">
      <c r="A350" s="45" t="s">
        <v>70</v>
      </c>
      <c r="B350" s="45" t="s">
        <v>416</v>
      </c>
      <c r="C350" s="45">
        <v>2018</v>
      </c>
      <c r="D350" s="45" t="s">
        <v>452</v>
      </c>
      <c r="E350" s="45">
        <v>10</v>
      </c>
      <c r="F350" s="44">
        <v>0</v>
      </c>
      <c r="G350" s="44">
        <v>36.1</v>
      </c>
      <c r="H350" s="44">
        <v>29.7</v>
      </c>
      <c r="I350" s="44">
        <v>23.2</v>
      </c>
      <c r="J350" s="44">
        <f t="shared" si="15"/>
        <v>702.30000000000007</v>
      </c>
      <c r="K350" s="44">
        <f t="shared" si="16"/>
        <v>0</v>
      </c>
    </row>
    <row r="351" spans="1:11" x14ac:dyDescent="0.3">
      <c r="A351" s="45" t="s">
        <v>70</v>
      </c>
      <c r="B351" s="45" t="s">
        <v>416</v>
      </c>
      <c r="C351" s="45">
        <v>2018</v>
      </c>
      <c r="D351" s="45" t="s">
        <v>452</v>
      </c>
      <c r="E351" s="45">
        <v>11</v>
      </c>
      <c r="F351" s="44">
        <v>0</v>
      </c>
      <c r="G351" s="44">
        <v>34.1</v>
      </c>
      <c r="H351" s="44">
        <v>25.9</v>
      </c>
      <c r="I351" s="44">
        <v>25</v>
      </c>
      <c r="J351" s="44">
        <f t="shared" si="15"/>
        <v>728.2</v>
      </c>
      <c r="K351" s="44">
        <f t="shared" si="16"/>
        <v>0</v>
      </c>
    </row>
    <row r="352" spans="1:11" x14ac:dyDescent="0.3">
      <c r="A352" s="45" t="s">
        <v>70</v>
      </c>
      <c r="B352" s="45" t="s">
        <v>416</v>
      </c>
      <c r="C352" s="45">
        <v>2018</v>
      </c>
      <c r="D352" s="45" t="s">
        <v>452</v>
      </c>
      <c r="E352" s="45">
        <v>12</v>
      </c>
      <c r="F352" s="44">
        <v>0</v>
      </c>
      <c r="G352" s="44">
        <v>32.6</v>
      </c>
      <c r="H352" s="44">
        <v>26.4</v>
      </c>
      <c r="I352" s="44">
        <v>20.2</v>
      </c>
      <c r="J352" s="44">
        <f t="shared" si="15"/>
        <v>754.6</v>
      </c>
      <c r="K352" s="44">
        <f t="shared" si="16"/>
        <v>0</v>
      </c>
    </row>
    <row r="353" spans="1:11" x14ac:dyDescent="0.3">
      <c r="A353" s="45" t="s">
        <v>70</v>
      </c>
      <c r="B353" s="45" t="s">
        <v>416</v>
      </c>
      <c r="C353" s="45">
        <v>2018</v>
      </c>
      <c r="D353" s="45" t="s">
        <v>452</v>
      </c>
      <c r="E353" s="45">
        <v>13</v>
      </c>
      <c r="F353" s="44">
        <v>0</v>
      </c>
      <c r="G353" s="44">
        <v>31.7</v>
      </c>
      <c r="H353" s="44">
        <v>25.5</v>
      </c>
      <c r="I353" s="44">
        <v>19.3</v>
      </c>
      <c r="J353" s="44">
        <f t="shared" si="15"/>
        <v>780.1</v>
      </c>
      <c r="K353" s="44">
        <f t="shared" si="16"/>
        <v>0</v>
      </c>
    </row>
    <row r="354" spans="1:11" x14ac:dyDescent="0.3">
      <c r="A354" s="45" t="s">
        <v>70</v>
      </c>
      <c r="B354" s="45" t="s">
        <v>416</v>
      </c>
      <c r="C354" s="45">
        <v>2018</v>
      </c>
      <c r="D354" s="45" t="s">
        <v>452</v>
      </c>
      <c r="E354" s="45">
        <v>14</v>
      </c>
      <c r="F354" s="44">
        <v>0</v>
      </c>
      <c r="G354" s="44">
        <v>31.7</v>
      </c>
      <c r="H354" s="44">
        <v>25.2</v>
      </c>
      <c r="I354" s="44">
        <v>18.8</v>
      </c>
      <c r="J354" s="44">
        <f t="shared" si="15"/>
        <v>805.30000000000007</v>
      </c>
      <c r="K354" s="44">
        <f t="shared" si="16"/>
        <v>0</v>
      </c>
    </row>
    <row r="355" spans="1:11" x14ac:dyDescent="0.3">
      <c r="A355" s="45" t="s">
        <v>70</v>
      </c>
      <c r="B355" s="45" t="s">
        <v>416</v>
      </c>
      <c r="C355" s="45">
        <v>2018</v>
      </c>
      <c r="D355" s="45" t="s">
        <v>452</v>
      </c>
      <c r="E355" s="45">
        <v>15</v>
      </c>
      <c r="F355" s="44">
        <v>0</v>
      </c>
      <c r="G355" s="44">
        <v>30</v>
      </c>
      <c r="H355" s="44">
        <v>24.5</v>
      </c>
      <c r="I355" s="44">
        <v>19</v>
      </c>
      <c r="J355" s="44">
        <f t="shared" si="15"/>
        <v>829.80000000000007</v>
      </c>
      <c r="K355" s="44">
        <f t="shared" si="16"/>
        <v>0</v>
      </c>
    </row>
    <row r="356" spans="1:11" x14ac:dyDescent="0.3">
      <c r="A356" s="45" t="s">
        <v>70</v>
      </c>
      <c r="B356" s="45" t="s">
        <v>416</v>
      </c>
      <c r="C356" s="45">
        <v>2018</v>
      </c>
      <c r="D356" s="45" t="s">
        <v>452</v>
      </c>
      <c r="E356" s="45">
        <v>16</v>
      </c>
      <c r="F356" s="44">
        <v>0</v>
      </c>
      <c r="G356" s="44">
        <v>27.3</v>
      </c>
      <c r="H356" s="44">
        <v>23</v>
      </c>
      <c r="I356" s="44">
        <v>18.7</v>
      </c>
      <c r="J356" s="44">
        <f t="shared" si="15"/>
        <v>852.80000000000007</v>
      </c>
      <c r="K356" s="44">
        <f t="shared" si="16"/>
        <v>0</v>
      </c>
    </row>
    <row r="357" spans="1:11" x14ac:dyDescent="0.3">
      <c r="A357" s="45" t="s">
        <v>70</v>
      </c>
      <c r="B357" s="45" t="s">
        <v>416</v>
      </c>
      <c r="C357" s="45">
        <v>2018</v>
      </c>
      <c r="D357" s="45" t="s">
        <v>452</v>
      </c>
      <c r="E357" s="45">
        <v>17</v>
      </c>
      <c r="F357" s="44">
        <v>0</v>
      </c>
      <c r="G357" s="44">
        <v>39</v>
      </c>
      <c r="H357" s="44">
        <v>30.1</v>
      </c>
      <c r="I357" s="44">
        <v>21.1</v>
      </c>
      <c r="J357" s="44">
        <f t="shared" si="15"/>
        <v>882.90000000000009</v>
      </c>
      <c r="K357" s="44">
        <f t="shared" si="16"/>
        <v>0</v>
      </c>
    </row>
    <row r="358" spans="1:11" x14ac:dyDescent="0.3">
      <c r="A358" s="45" t="s">
        <v>70</v>
      </c>
      <c r="B358" s="45" t="s">
        <v>416</v>
      </c>
      <c r="C358" s="45">
        <v>2018</v>
      </c>
      <c r="D358" s="45" t="s">
        <v>452</v>
      </c>
      <c r="E358" s="45">
        <v>18</v>
      </c>
      <c r="F358" s="44">
        <v>0</v>
      </c>
      <c r="G358" s="44">
        <v>35.700000000000003</v>
      </c>
      <c r="H358" s="44">
        <v>29</v>
      </c>
      <c r="I358" s="44">
        <v>22.2</v>
      </c>
      <c r="J358" s="44">
        <f t="shared" si="15"/>
        <v>911.90000000000009</v>
      </c>
      <c r="K358" s="44">
        <f t="shared" si="16"/>
        <v>0</v>
      </c>
    </row>
    <row r="359" spans="1:11" x14ac:dyDescent="0.3">
      <c r="A359" s="45" t="s">
        <v>70</v>
      </c>
      <c r="B359" s="45" t="s">
        <v>416</v>
      </c>
      <c r="C359" s="45">
        <v>2018</v>
      </c>
      <c r="D359" s="45" t="s">
        <v>452</v>
      </c>
      <c r="E359" s="45">
        <v>19</v>
      </c>
      <c r="F359" s="44">
        <v>0</v>
      </c>
      <c r="G359" s="44">
        <v>36.4</v>
      </c>
      <c r="H359" s="44">
        <v>28.7</v>
      </c>
      <c r="I359" s="44">
        <v>21</v>
      </c>
      <c r="J359" s="44">
        <f t="shared" si="15"/>
        <v>940.60000000000014</v>
      </c>
      <c r="K359" s="44">
        <f t="shared" si="16"/>
        <v>0</v>
      </c>
    </row>
    <row r="360" spans="1:11" x14ac:dyDescent="0.3">
      <c r="A360" s="45" t="s">
        <v>70</v>
      </c>
      <c r="B360" s="45" t="s">
        <v>416</v>
      </c>
      <c r="C360" s="45">
        <v>2018</v>
      </c>
      <c r="D360" s="45" t="s">
        <v>452</v>
      </c>
      <c r="E360" s="45">
        <v>20</v>
      </c>
      <c r="F360" s="44">
        <v>0</v>
      </c>
      <c r="G360" s="44">
        <v>36.4</v>
      </c>
      <c r="H360" s="44">
        <v>28.4</v>
      </c>
      <c r="I360" s="44">
        <v>20.399999999999999</v>
      </c>
      <c r="J360" s="44">
        <f t="shared" si="15"/>
        <v>969.00000000000011</v>
      </c>
      <c r="K360" s="44">
        <f t="shared" si="16"/>
        <v>0</v>
      </c>
    </row>
    <row r="361" spans="1:11" x14ac:dyDescent="0.3">
      <c r="A361" s="45" t="s">
        <v>70</v>
      </c>
      <c r="B361" s="45" t="s">
        <v>416</v>
      </c>
      <c r="C361" s="45">
        <v>2018</v>
      </c>
      <c r="D361" s="45" t="s">
        <v>452</v>
      </c>
      <c r="E361" s="45">
        <v>21</v>
      </c>
      <c r="F361" s="44">
        <v>0</v>
      </c>
      <c r="G361" s="44">
        <v>36.1</v>
      </c>
      <c r="H361" s="44">
        <v>28.8</v>
      </c>
      <c r="I361" s="44">
        <v>21.4</v>
      </c>
      <c r="J361" s="44">
        <f t="shared" si="15"/>
        <v>997.80000000000007</v>
      </c>
      <c r="K361" s="44">
        <f t="shared" si="16"/>
        <v>0</v>
      </c>
    </row>
    <row r="362" spans="1:11" x14ac:dyDescent="0.3">
      <c r="A362" s="45" t="s">
        <v>70</v>
      </c>
      <c r="B362" s="45" t="s">
        <v>416</v>
      </c>
      <c r="C362" s="45">
        <v>2018</v>
      </c>
      <c r="D362" s="45" t="s">
        <v>452</v>
      </c>
      <c r="E362" s="45">
        <v>22</v>
      </c>
      <c r="F362" s="44">
        <v>0</v>
      </c>
      <c r="G362" s="44">
        <v>36.700000000000003</v>
      </c>
      <c r="H362" s="44">
        <v>28.5</v>
      </c>
      <c r="I362" s="44">
        <v>20.3</v>
      </c>
      <c r="J362" s="44">
        <f t="shared" si="15"/>
        <v>1026.3000000000002</v>
      </c>
      <c r="K362" s="44">
        <f t="shared" si="16"/>
        <v>0</v>
      </c>
    </row>
    <row r="363" spans="1:11" x14ac:dyDescent="0.3">
      <c r="A363" s="45" t="s">
        <v>70</v>
      </c>
      <c r="B363" s="45" t="s">
        <v>416</v>
      </c>
      <c r="C363" s="45">
        <v>2018</v>
      </c>
      <c r="D363" s="45" t="s">
        <v>452</v>
      </c>
      <c r="E363" s="45">
        <v>23</v>
      </c>
      <c r="F363" s="44">
        <v>0</v>
      </c>
      <c r="G363" s="44">
        <v>37.299999999999997</v>
      </c>
      <c r="H363" s="44">
        <v>29.9</v>
      </c>
      <c r="I363" s="44">
        <v>22.6</v>
      </c>
      <c r="J363" s="44">
        <f t="shared" si="15"/>
        <v>1056.2000000000003</v>
      </c>
      <c r="K363" s="44">
        <f t="shared" si="16"/>
        <v>0</v>
      </c>
    </row>
    <row r="364" spans="1:11" x14ac:dyDescent="0.3">
      <c r="A364" s="45" t="s">
        <v>70</v>
      </c>
      <c r="B364" s="45" t="s">
        <v>416</v>
      </c>
      <c r="C364" s="45">
        <v>2018</v>
      </c>
      <c r="D364" s="45" t="s">
        <v>452</v>
      </c>
      <c r="E364" s="45">
        <v>24</v>
      </c>
      <c r="F364" s="44">
        <v>0</v>
      </c>
      <c r="G364" s="44">
        <v>36</v>
      </c>
      <c r="H364" s="44">
        <v>28.4</v>
      </c>
      <c r="I364" s="44">
        <v>21.1</v>
      </c>
      <c r="J364" s="44">
        <f t="shared" si="15"/>
        <v>1084.6000000000004</v>
      </c>
      <c r="K364" s="44">
        <f t="shared" si="16"/>
        <v>0</v>
      </c>
    </row>
    <row r="365" spans="1:11" x14ac:dyDescent="0.3">
      <c r="A365" s="45" t="s">
        <v>70</v>
      </c>
      <c r="B365" s="45" t="s">
        <v>416</v>
      </c>
      <c r="C365" s="45">
        <v>2018</v>
      </c>
      <c r="D365" s="45" t="s">
        <v>452</v>
      </c>
      <c r="E365" s="45">
        <v>25</v>
      </c>
      <c r="F365" s="44">
        <v>0</v>
      </c>
      <c r="G365" s="44">
        <v>37</v>
      </c>
      <c r="H365" s="44">
        <v>28.5</v>
      </c>
      <c r="I365" s="44">
        <v>20</v>
      </c>
      <c r="J365" s="44">
        <f t="shared" si="15"/>
        <v>1113.1000000000004</v>
      </c>
      <c r="K365" s="44">
        <f t="shared" si="16"/>
        <v>0</v>
      </c>
    </row>
    <row r="366" spans="1:11" x14ac:dyDescent="0.3">
      <c r="A366" s="45" t="s">
        <v>70</v>
      </c>
      <c r="B366" s="45" t="s">
        <v>416</v>
      </c>
      <c r="C366" s="45">
        <v>2018</v>
      </c>
      <c r="D366" s="45" t="s">
        <v>452</v>
      </c>
      <c r="E366" s="45">
        <v>26</v>
      </c>
      <c r="F366" s="44">
        <v>0</v>
      </c>
      <c r="G366" s="44">
        <v>35.799999999999997</v>
      </c>
      <c r="H366" s="44">
        <v>27.4</v>
      </c>
      <c r="I366" s="44">
        <v>19</v>
      </c>
      <c r="J366" s="44">
        <f t="shared" si="15"/>
        <v>1140.5000000000005</v>
      </c>
      <c r="K366" s="44">
        <f t="shared" si="16"/>
        <v>0</v>
      </c>
    </row>
    <row r="367" spans="1:11" x14ac:dyDescent="0.3">
      <c r="A367" s="45" t="s">
        <v>70</v>
      </c>
      <c r="B367" s="45" t="s">
        <v>416</v>
      </c>
      <c r="C367" s="45">
        <v>2018</v>
      </c>
      <c r="D367" s="45" t="s">
        <v>452</v>
      </c>
      <c r="E367" s="45">
        <v>27</v>
      </c>
      <c r="F367" s="44">
        <v>0</v>
      </c>
      <c r="G367" s="44">
        <v>37.4</v>
      </c>
      <c r="H367" s="44">
        <v>28.9</v>
      </c>
      <c r="I367" s="44">
        <v>20.399999999999999</v>
      </c>
      <c r="J367" s="44">
        <f t="shared" si="15"/>
        <v>1169.4000000000005</v>
      </c>
      <c r="K367" s="44">
        <f t="shared" si="16"/>
        <v>0</v>
      </c>
    </row>
    <row r="368" spans="1:11" x14ac:dyDescent="0.3">
      <c r="A368" s="45" t="s">
        <v>70</v>
      </c>
      <c r="B368" s="45" t="s">
        <v>416</v>
      </c>
      <c r="C368" s="45">
        <v>2018</v>
      </c>
      <c r="D368" s="45" t="s">
        <v>452</v>
      </c>
      <c r="E368" s="45">
        <v>28</v>
      </c>
      <c r="F368" s="44">
        <v>0</v>
      </c>
      <c r="G368" s="44">
        <v>36.9</v>
      </c>
      <c r="H368" s="44">
        <v>29.6</v>
      </c>
      <c r="I368" s="44">
        <v>22.2</v>
      </c>
      <c r="J368" s="44">
        <f t="shared" si="15"/>
        <v>1199.0000000000005</v>
      </c>
      <c r="K368" s="44">
        <f t="shared" si="16"/>
        <v>0</v>
      </c>
    </row>
    <row r="369" spans="1:11" x14ac:dyDescent="0.3">
      <c r="A369" s="45" t="s">
        <v>70</v>
      </c>
      <c r="B369" s="45" t="s">
        <v>416</v>
      </c>
      <c r="C369" s="45">
        <v>2018</v>
      </c>
      <c r="D369" s="45" t="s">
        <v>452</v>
      </c>
      <c r="E369" s="45">
        <v>29</v>
      </c>
      <c r="F369" s="44">
        <v>0</v>
      </c>
      <c r="G369" s="44">
        <v>35.299999999999997</v>
      </c>
      <c r="H369" s="44">
        <v>27.7</v>
      </c>
      <c r="I369" s="44">
        <v>20.100000000000001</v>
      </c>
      <c r="J369" s="44">
        <f t="shared" si="15"/>
        <v>1226.7000000000005</v>
      </c>
      <c r="K369" s="44">
        <f t="shared" si="16"/>
        <v>0</v>
      </c>
    </row>
    <row r="370" spans="1:11" x14ac:dyDescent="0.3">
      <c r="A370" s="45" t="s">
        <v>70</v>
      </c>
      <c r="B370" s="45" t="s">
        <v>416</v>
      </c>
      <c r="C370" s="45">
        <v>2018</v>
      </c>
      <c r="D370" s="45" t="s">
        <v>452</v>
      </c>
      <c r="E370" s="45">
        <v>30</v>
      </c>
      <c r="F370" s="44">
        <v>0</v>
      </c>
      <c r="G370" s="44">
        <v>36.6</v>
      </c>
      <c r="H370" s="44">
        <v>27.9</v>
      </c>
      <c r="I370" s="44">
        <v>19.100000000000001</v>
      </c>
      <c r="J370" s="44">
        <f t="shared" si="15"/>
        <v>1254.6000000000006</v>
      </c>
      <c r="K370" s="44">
        <f t="shared" si="16"/>
        <v>0</v>
      </c>
    </row>
    <row r="371" spans="1:11" x14ac:dyDescent="0.3">
      <c r="A371" s="45" t="s">
        <v>70</v>
      </c>
      <c r="B371" s="45" t="s">
        <v>416</v>
      </c>
      <c r="C371" s="45">
        <v>2018</v>
      </c>
      <c r="D371" s="45" t="s">
        <v>452</v>
      </c>
      <c r="E371" s="45">
        <v>31</v>
      </c>
      <c r="F371" s="44">
        <v>0</v>
      </c>
      <c r="G371" s="44">
        <v>40.6</v>
      </c>
      <c r="H371" s="44">
        <v>30.9</v>
      </c>
      <c r="I371" s="44">
        <v>21.1</v>
      </c>
      <c r="J371" s="44">
        <f t="shared" si="15"/>
        <v>1285.5000000000007</v>
      </c>
      <c r="K371" s="44">
        <f t="shared" si="16"/>
        <v>0</v>
      </c>
    </row>
    <row r="372" spans="1:11" x14ac:dyDescent="0.3">
      <c r="A372" s="45" t="s">
        <v>70</v>
      </c>
      <c r="B372" s="45" t="s">
        <v>416</v>
      </c>
      <c r="C372" s="45">
        <v>2018</v>
      </c>
      <c r="D372" s="45" t="s">
        <v>454</v>
      </c>
      <c r="E372" s="45">
        <v>1</v>
      </c>
      <c r="F372" s="44">
        <v>0</v>
      </c>
      <c r="G372" s="44">
        <v>43</v>
      </c>
      <c r="H372" s="44">
        <v>33.9</v>
      </c>
      <c r="I372" s="44">
        <v>24.8</v>
      </c>
      <c r="J372" s="44">
        <f t="shared" si="15"/>
        <v>1319.4000000000008</v>
      </c>
      <c r="K372" s="44">
        <f t="shared" si="16"/>
        <v>0</v>
      </c>
    </row>
    <row r="373" spans="1:11" x14ac:dyDescent="0.3">
      <c r="A373" s="45" t="s">
        <v>70</v>
      </c>
      <c r="B373" s="45" t="s">
        <v>416</v>
      </c>
      <c r="C373" s="45">
        <v>2018</v>
      </c>
      <c r="D373" s="45" t="s">
        <v>454</v>
      </c>
      <c r="E373" s="45">
        <v>2</v>
      </c>
      <c r="F373" s="44">
        <v>0</v>
      </c>
      <c r="G373" s="44">
        <v>43.6</v>
      </c>
      <c r="H373" s="44">
        <v>34.4</v>
      </c>
      <c r="I373" s="44">
        <v>25.3</v>
      </c>
      <c r="J373" s="44">
        <f t="shared" si="15"/>
        <v>1353.8000000000009</v>
      </c>
      <c r="K373" s="44">
        <f t="shared" si="16"/>
        <v>0</v>
      </c>
    </row>
    <row r="374" spans="1:11" x14ac:dyDescent="0.3">
      <c r="A374" s="45" t="s">
        <v>70</v>
      </c>
      <c r="B374" s="45" t="s">
        <v>416</v>
      </c>
      <c r="C374" s="45">
        <v>2018</v>
      </c>
      <c r="D374" s="45" t="s">
        <v>454</v>
      </c>
      <c r="E374" s="45">
        <v>3</v>
      </c>
      <c r="F374" s="44">
        <v>0</v>
      </c>
      <c r="G374" s="44">
        <v>44</v>
      </c>
      <c r="H374" s="44">
        <v>35.4</v>
      </c>
      <c r="I374" s="44">
        <v>26.8</v>
      </c>
      <c r="J374" s="44">
        <f t="shared" si="15"/>
        <v>1389.200000000001</v>
      </c>
      <c r="K374" s="44">
        <f t="shared" si="16"/>
        <v>0</v>
      </c>
    </row>
    <row r="375" spans="1:11" x14ac:dyDescent="0.3">
      <c r="A375" s="45" t="s">
        <v>70</v>
      </c>
      <c r="B375" s="45" t="s">
        <v>416</v>
      </c>
      <c r="C375" s="45">
        <v>2018</v>
      </c>
      <c r="D375" s="45" t="s">
        <v>454</v>
      </c>
      <c r="E375" s="45">
        <v>4</v>
      </c>
      <c r="F375" s="44">
        <v>0</v>
      </c>
      <c r="G375" s="44">
        <v>44.8</v>
      </c>
      <c r="H375" s="44">
        <v>36.799999999999997</v>
      </c>
      <c r="I375" s="44">
        <v>28.9</v>
      </c>
      <c r="J375" s="44">
        <f t="shared" si="15"/>
        <v>1426.0000000000009</v>
      </c>
      <c r="K375" s="44">
        <f t="shared" si="16"/>
        <v>0</v>
      </c>
    </row>
    <row r="376" spans="1:11" x14ac:dyDescent="0.3">
      <c r="A376" s="45" t="s">
        <v>70</v>
      </c>
      <c r="B376" s="45" t="s">
        <v>416</v>
      </c>
      <c r="C376" s="45">
        <v>2018</v>
      </c>
      <c r="D376" s="45" t="s">
        <v>454</v>
      </c>
      <c r="E376" s="45">
        <v>5</v>
      </c>
      <c r="F376" s="44">
        <v>0</v>
      </c>
      <c r="G376" s="44">
        <v>43.3</v>
      </c>
      <c r="H376" s="44">
        <v>34.6</v>
      </c>
      <c r="I376" s="44">
        <v>25.9</v>
      </c>
      <c r="J376" s="44">
        <f t="shared" si="15"/>
        <v>1460.6000000000008</v>
      </c>
      <c r="K376" s="44">
        <f t="shared" si="16"/>
        <v>0</v>
      </c>
    </row>
    <row r="377" spans="1:11" x14ac:dyDescent="0.3">
      <c r="A377" s="45" t="s">
        <v>70</v>
      </c>
      <c r="B377" s="45" t="s">
        <v>416</v>
      </c>
      <c r="C377" s="45">
        <v>2018</v>
      </c>
      <c r="D377" s="45" t="s">
        <v>454</v>
      </c>
      <c r="E377" s="45">
        <v>6</v>
      </c>
      <c r="F377" s="44">
        <v>0</v>
      </c>
      <c r="G377" s="44">
        <v>42.1</v>
      </c>
      <c r="H377" s="44">
        <v>34.4</v>
      </c>
      <c r="I377" s="44">
        <v>26.7</v>
      </c>
      <c r="J377" s="44">
        <f t="shared" si="15"/>
        <v>1495.0000000000009</v>
      </c>
      <c r="K377" s="44">
        <f t="shared" si="16"/>
        <v>0</v>
      </c>
    </row>
    <row r="378" spans="1:11" x14ac:dyDescent="0.3">
      <c r="A378" s="45" t="s">
        <v>70</v>
      </c>
      <c r="B378" s="45" t="s">
        <v>416</v>
      </c>
      <c r="C378" s="45">
        <v>2018</v>
      </c>
      <c r="D378" s="45" t="s">
        <v>454</v>
      </c>
      <c r="E378" s="45">
        <v>7</v>
      </c>
      <c r="F378" s="44">
        <v>0</v>
      </c>
      <c r="G378" s="44">
        <v>40.4</v>
      </c>
      <c r="H378" s="44">
        <v>33.4</v>
      </c>
      <c r="I378" s="44">
        <v>26.4</v>
      </c>
      <c r="J378" s="44">
        <f t="shared" si="15"/>
        <v>1528.400000000001</v>
      </c>
      <c r="K378" s="44">
        <f t="shared" si="16"/>
        <v>0</v>
      </c>
    </row>
    <row r="379" spans="1:11" x14ac:dyDescent="0.3">
      <c r="A379" s="45" t="s">
        <v>70</v>
      </c>
      <c r="B379" s="45" t="s">
        <v>416</v>
      </c>
      <c r="C379" s="45">
        <v>2018</v>
      </c>
      <c r="D379" s="45" t="s">
        <v>454</v>
      </c>
      <c r="E379" s="45">
        <v>8</v>
      </c>
      <c r="F379" s="44">
        <v>0</v>
      </c>
      <c r="G379" s="44">
        <v>35.299999999999997</v>
      </c>
      <c r="H379" s="44">
        <v>35.299999999999997</v>
      </c>
      <c r="I379" s="44">
        <v>35.299999999999997</v>
      </c>
      <c r="J379" s="44">
        <f t="shared" si="15"/>
        <v>1563.700000000001</v>
      </c>
      <c r="K379" s="44">
        <f t="shared" si="16"/>
        <v>0</v>
      </c>
    </row>
    <row r="380" spans="1:11" x14ac:dyDescent="0.3">
      <c r="A380" s="45" t="s">
        <v>70</v>
      </c>
      <c r="B380" s="45" t="s">
        <v>416</v>
      </c>
      <c r="C380" s="45">
        <v>2018</v>
      </c>
      <c r="D380" s="45" t="s">
        <v>454</v>
      </c>
      <c r="E380" s="45">
        <v>9</v>
      </c>
      <c r="F380" s="44">
        <v>0</v>
      </c>
      <c r="G380" s="44">
        <v>33.9</v>
      </c>
      <c r="H380" s="44">
        <v>26.4</v>
      </c>
      <c r="I380" s="44">
        <v>15.7</v>
      </c>
      <c r="J380" s="44">
        <f t="shared" si="15"/>
        <v>1590.100000000001</v>
      </c>
      <c r="K380" s="44">
        <f t="shared" si="16"/>
        <v>0</v>
      </c>
    </row>
    <row r="381" spans="1:11" x14ac:dyDescent="0.3">
      <c r="A381" s="45" t="s">
        <v>70</v>
      </c>
      <c r="B381" s="45" t="s">
        <v>416</v>
      </c>
      <c r="C381" s="45">
        <v>2018</v>
      </c>
      <c r="D381" s="45" t="s">
        <v>454</v>
      </c>
      <c r="E381" s="45">
        <v>10</v>
      </c>
      <c r="F381" s="44">
        <v>0</v>
      </c>
      <c r="G381" s="44">
        <v>36.9</v>
      </c>
      <c r="H381" s="44">
        <v>27.7</v>
      </c>
      <c r="I381" s="44">
        <v>17.7</v>
      </c>
      <c r="J381" s="44">
        <f t="shared" si="15"/>
        <v>1617.8000000000011</v>
      </c>
      <c r="K381" s="44">
        <f t="shared" si="16"/>
        <v>0</v>
      </c>
    </row>
    <row r="382" spans="1:11" x14ac:dyDescent="0.3">
      <c r="A382" s="45" t="s">
        <v>70</v>
      </c>
      <c r="B382" s="45" t="s">
        <v>416</v>
      </c>
      <c r="C382" s="45">
        <v>2018</v>
      </c>
      <c r="D382" s="45" t="s">
        <v>454</v>
      </c>
      <c r="E382" s="45">
        <v>11</v>
      </c>
      <c r="F382" s="44">
        <v>0</v>
      </c>
      <c r="G382" s="44">
        <v>37.6</v>
      </c>
      <c r="H382" s="44">
        <v>32.4</v>
      </c>
      <c r="I382" s="44">
        <v>20.3</v>
      </c>
      <c r="J382" s="44">
        <f t="shared" si="15"/>
        <v>1650.2000000000012</v>
      </c>
      <c r="K382" s="44">
        <f t="shared" si="16"/>
        <v>0</v>
      </c>
    </row>
    <row r="383" spans="1:11" x14ac:dyDescent="0.3">
      <c r="A383" s="45" t="s">
        <v>70</v>
      </c>
      <c r="B383" s="45" t="s">
        <v>416</v>
      </c>
      <c r="C383" s="45">
        <v>2018</v>
      </c>
      <c r="D383" s="45" t="s">
        <v>454</v>
      </c>
      <c r="E383" s="45">
        <v>12</v>
      </c>
      <c r="F383" s="44">
        <v>0</v>
      </c>
      <c r="G383" s="44">
        <v>37.6</v>
      </c>
      <c r="H383" s="44">
        <v>30.2</v>
      </c>
      <c r="I383" s="44">
        <v>20.8</v>
      </c>
      <c r="J383" s="44">
        <f t="shared" si="15"/>
        <v>1680.4000000000012</v>
      </c>
      <c r="K383" s="44">
        <f t="shared" si="16"/>
        <v>0</v>
      </c>
    </row>
    <row r="384" spans="1:11" x14ac:dyDescent="0.3">
      <c r="A384" s="45" t="s">
        <v>70</v>
      </c>
      <c r="B384" s="45" t="s">
        <v>416</v>
      </c>
      <c r="C384" s="45">
        <v>2018</v>
      </c>
      <c r="D384" s="45" t="s">
        <v>454</v>
      </c>
      <c r="E384" s="45">
        <v>13</v>
      </c>
      <c r="F384" s="44">
        <v>0</v>
      </c>
      <c r="G384" s="44">
        <v>35.9</v>
      </c>
      <c r="H384" s="44">
        <v>26.6</v>
      </c>
      <c r="I384" s="44">
        <v>17.8</v>
      </c>
      <c r="J384" s="44">
        <f t="shared" si="15"/>
        <v>1707.0000000000011</v>
      </c>
      <c r="K384" s="44">
        <f t="shared" si="16"/>
        <v>0</v>
      </c>
    </row>
    <row r="385" spans="1:11" x14ac:dyDescent="0.3">
      <c r="A385" s="45" t="s">
        <v>70</v>
      </c>
      <c r="B385" s="45" t="s">
        <v>416</v>
      </c>
      <c r="C385" s="45">
        <v>2018</v>
      </c>
      <c r="D385" s="45" t="s">
        <v>454</v>
      </c>
      <c r="E385" s="45">
        <v>14</v>
      </c>
      <c r="F385" s="44">
        <v>0</v>
      </c>
      <c r="G385" s="44">
        <v>36.4</v>
      </c>
      <c r="H385" s="44">
        <v>25.3</v>
      </c>
      <c r="I385" s="44">
        <v>14.9</v>
      </c>
      <c r="J385" s="44">
        <f t="shared" si="15"/>
        <v>1732.3000000000011</v>
      </c>
      <c r="K385" s="44">
        <f t="shared" si="16"/>
        <v>0</v>
      </c>
    </row>
    <row r="386" spans="1:11" x14ac:dyDescent="0.3">
      <c r="A386" s="45" t="s">
        <v>70</v>
      </c>
      <c r="B386" s="45" t="s">
        <v>416</v>
      </c>
      <c r="C386" s="45">
        <v>2018</v>
      </c>
      <c r="D386" s="45" t="s">
        <v>454</v>
      </c>
      <c r="E386" s="45">
        <v>15</v>
      </c>
      <c r="F386" s="44">
        <v>0</v>
      </c>
      <c r="G386" s="44">
        <v>33.299999999999997</v>
      </c>
      <c r="H386" s="44">
        <v>24.8</v>
      </c>
      <c r="I386" s="44">
        <v>16.2</v>
      </c>
      <c r="J386" s="44">
        <f t="shared" si="15"/>
        <v>1757.100000000001</v>
      </c>
      <c r="K386" s="44">
        <f t="shared" si="16"/>
        <v>0</v>
      </c>
    </row>
    <row r="387" spans="1:11" x14ac:dyDescent="0.3">
      <c r="A387" s="45" t="s">
        <v>70</v>
      </c>
      <c r="B387" s="45" t="s">
        <v>416</v>
      </c>
      <c r="C387" s="45">
        <v>2018</v>
      </c>
      <c r="D387" s="45" t="s">
        <v>454</v>
      </c>
      <c r="E387" s="45">
        <v>16</v>
      </c>
      <c r="F387" s="44">
        <v>0</v>
      </c>
      <c r="G387" s="44">
        <v>32.299999999999997</v>
      </c>
      <c r="H387" s="44">
        <v>25.9</v>
      </c>
      <c r="I387" s="44">
        <v>16.899999999999999</v>
      </c>
      <c r="J387" s="44">
        <f t="shared" si="15"/>
        <v>1783.0000000000011</v>
      </c>
      <c r="K387" s="44">
        <f t="shared" si="16"/>
        <v>0</v>
      </c>
    </row>
    <row r="388" spans="1:11" x14ac:dyDescent="0.3">
      <c r="A388" s="45" t="s">
        <v>70</v>
      </c>
      <c r="B388" s="45" t="s">
        <v>416</v>
      </c>
      <c r="C388" s="45">
        <v>2018</v>
      </c>
      <c r="D388" s="45" t="s">
        <v>454</v>
      </c>
      <c r="E388" s="45">
        <v>17</v>
      </c>
      <c r="F388" s="44">
        <v>0</v>
      </c>
      <c r="G388" s="44">
        <v>35.799999999999997</v>
      </c>
      <c r="H388" s="44">
        <v>25.9</v>
      </c>
      <c r="I388" s="44">
        <v>17.2</v>
      </c>
      <c r="J388" s="44">
        <f t="shared" si="15"/>
        <v>1808.9000000000012</v>
      </c>
      <c r="K388" s="44">
        <f t="shared" si="16"/>
        <v>0</v>
      </c>
    </row>
    <row r="389" spans="1:11" x14ac:dyDescent="0.3">
      <c r="A389" s="45" t="s">
        <v>70</v>
      </c>
      <c r="B389" s="45" t="s">
        <v>416</v>
      </c>
      <c r="C389" s="45">
        <v>2018</v>
      </c>
      <c r="D389" s="45" t="s">
        <v>454</v>
      </c>
      <c r="E389" s="45">
        <v>18</v>
      </c>
      <c r="F389" s="44">
        <v>0</v>
      </c>
      <c r="G389" s="44">
        <v>36.799999999999997</v>
      </c>
      <c r="H389" s="44">
        <v>28.8</v>
      </c>
      <c r="I389" s="44">
        <v>18.100000000000001</v>
      </c>
      <c r="J389" s="44">
        <f t="shared" si="15"/>
        <v>1837.7000000000012</v>
      </c>
      <c r="K389" s="44">
        <f t="shared" si="16"/>
        <v>0</v>
      </c>
    </row>
    <row r="390" spans="1:11" x14ac:dyDescent="0.3">
      <c r="A390" s="45" t="s">
        <v>70</v>
      </c>
      <c r="B390" s="45" t="s">
        <v>416</v>
      </c>
      <c r="C390" s="45">
        <v>2018</v>
      </c>
      <c r="D390" s="45" t="s">
        <v>454</v>
      </c>
      <c r="E390" s="45">
        <v>19</v>
      </c>
      <c r="F390" s="44">
        <v>0</v>
      </c>
      <c r="G390" s="44">
        <v>38.1</v>
      </c>
      <c r="H390" s="44">
        <v>30.8</v>
      </c>
      <c r="I390" s="44">
        <v>18.399999999999999</v>
      </c>
      <c r="J390" s="44">
        <f t="shared" si="15"/>
        <v>1868.5000000000011</v>
      </c>
      <c r="K390" s="44">
        <f t="shared" si="16"/>
        <v>0</v>
      </c>
    </row>
    <row r="391" spans="1:11" x14ac:dyDescent="0.3">
      <c r="A391" s="45" t="s">
        <v>70</v>
      </c>
      <c r="B391" s="45" t="s">
        <v>416</v>
      </c>
      <c r="C391" s="45">
        <v>2018</v>
      </c>
      <c r="D391" s="45" t="s">
        <v>454</v>
      </c>
      <c r="E391" s="45">
        <v>20</v>
      </c>
      <c r="F391" s="44">
        <v>0</v>
      </c>
      <c r="G391" s="44">
        <v>36.1</v>
      </c>
      <c r="H391" s="44">
        <v>28.1</v>
      </c>
      <c r="I391" s="44">
        <v>19.8</v>
      </c>
      <c r="J391" s="44">
        <f t="shared" si="15"/>
        <v>1896.600000000001</v>
      </c>
      <c r="K391" s="44">
        <f t="shared" si="16"/>
        <v>0</v>
      </c>
    </row>
    <row r="392" spans="1:11" x14ac:dyDescent="0.3">
      <c r="A392" s="45" t="s">
        <v>70</v>
      </c>
      <c r="B392" s="45" t="s">
        <v>416</v>
      </c>
      <c r="C392" s="45">
        <v>2018</v>
      </c>
      <c r="D392" s="45" t="s">
        <v>454</v>
      </c>
      <c r="E392" s="45">
        <v>21</v>
      </c>
      <c r="F392" s="44">
        <v>0</v>
      </c>
      <c r="G392" s="44">
        <v>37.1</v>
      </c>
      <c r="H392" s="44">
        <v>28.5</v>
      </c>
      <c r="I392" s="44">
        <v>18.3</v>
      </c>
      <c r="J392" s="44">
        <f t="shared" ref="J392:J415" si="17">H392+J391</f>
        <v>1925.100000000001</v>
      </c>
      <c r="K392" s="44">
        <f t="shared" ref="K392:K415" si="18">F392+K391</f>
        <v>0</v>
      </c>
    </row>
    <row r="393" spans="1:11" x14ac:dyDescent="0.3">
      <c r="A393" s="45" t="s">
        <v>70</v>
      </c>
      <c r="B393" s="45" t="s">
        <v>416</v>
      </c>
      <c r="C393" s="45">
        <v>2018</v>
      </c>
      <c r="D393" s="45" t="s">
        <v>454</v>
      </c>
      <c r="E393" s="45">
        <v>22</v>
      </c>
      <c r="F393" s="44">
        <v>0</v>
      </c>
      <c r="G393" s="44">
        <v>36.6</v>
      </c>
      <c r="H393" s="44">
        <v>27.7</v>
      </c>
      <c r="I393" s="44">
        <v>18.100000000000001</v>
      </c>
      <c r="J393" s="44">
        <f t="shared" si="17"/>
        <v>1952.8000000000011</v>
      </c>
      <c r="K393" s="44">
        <f t="shared" si="18"/>
        <v>0</v>
      </c>
    </row>
    <row r="394" spans="1:11" x14ac:dyDescent="0.3">
      <c r="A394" s="45" t="s">
        <v>70</v>
      </c>
      <c r="B394" s="45" t="s">
        <v>416</v>
      </c>
      <c r="C394" s="45">
        <v>2018</v>
      </c>
      <c r="D394" s="45" t="s">
        <v>454</v>
      </c>
      <c r="E394" s="45">
        <v>23</v>
      </c>
      <c r="F394" s="44">
        <v>0</v>
      </c>
      <c r="G394" s="44">
        <v>34.700000000000003</v>
      </c>
      <c r="H394" s="44">
        <v>24.6</v>
      </c>
      <c r="I394" s="44">
        <v>17.399999999999999</v>
      </c>
      <c r="J394" s="44">
        <f t="shared" si="17"/>
        <v>1977.400000000001</v>
      </c>
      <c r="K394" s="44">
        <f t="shared" si="18"/>
        <v>0</v>
      </c>
    </row>
    <row r="395" spans="1:11" x14ac:dyDescent="0.3">
      <c r="A395" s="45" t="s">
        <v>70</v>
      </c>
      <c r="B395" s="45" t="s">
        <v>416</v>
      </c>
      <c r="C395" s="45">
        <v>2018</v>
      </c>
      <c r="D395" s="45" t="s">
        <v>454</v>
      </c>
      <c r="E395" s="45">
        <v>24</v>
      </c>
      <c r="F395" s="44">
        <v>0.51</v>
      </c>
      <c r="G395" s="44">
        <v>38.1</v>
      </c>
      <c r="H395" s="44">
        <v>28</v>
      </c>
      <c r="I395" s="44">
        <v>17.399999999999999</v>
      </c>
      <c r="J395" s="44">
        <f t="shared" si="17"/>
        <v>2005.400000000001</v>
      </c>
      <c r="K395" s="44">
        <f t="shared" si="18"/>
        <v>0.51</v>
      </c>
    </row>
    <row r="396" spans="1:11" x14ac:dyDescent="0.3">
      <c r="A396" s="45" t="s">
        <v>70</v>
      </c>
      <c r="B396" s="45" t="s">
        <v>416</v>
      </c>
      <c r="C396" s="45">
        <v>2018</v>
      </c>
      <c r="D396" s="45" t="s">
        <v>454</v>
      </c>
      <c r="E396" s="45">
        <v>25</v>
      </c>
      <c r="F396" s="44">
        <v>0</v>
      </c>
      <c r="G396" s="44">
        <v>37.700000000000003</v>
      </c>
      <c r="H396" s="44">
        <v>29.9</v>
      </c>
      <c r="I396" s="44">
        <v>18.100000000000001</v>
      </c>
      <c r="J396" s="44">
        <f t="shared" si="17"/>
        <v>2035.3000000000011</v>
      </c>
      <c r="K396" s="44">
        <f t="shared" si="18"/>
        <v>0.51</v>
      </c>
    </row>
    <row r="397" spans="1:11" x14ac:dyDescent="0.3">
      <c r="A397" s="45" t="s">
        <v>70</v>
      </c>
      <c r="B397" s="45" t="s">
        <v>416</v>
      </c>
      <c r="C397" s="45">
        <v>2018</v>
      </c>
      <c r="D397" s="45" t="s">
        <v>454</v>
      </c>
      <c r="E397" s="45">
        <v>26</v>
      </c>
      <c r="F397" s="44">
        <v>0</v>
      </c>
      <c r="G397" s="44">
        <v>38.9</v>
      </c>
      <c r="H397" s="44">
        <v>29</v>
      </c>
      <c r="I397" s="44">
        <v>17.600000000000001</v>
      </c>
      <c r="J397" s="44">
        <f t="shared" si="17"/>
        <v>2064.3000000000011</v>
      </c>
      <c r="K397" s="44">
        <f t="shared" si="18"/>
        <v>0.51</v>
      </c>
    </row>
    <row r="398" spans="1:11" x14ac:dyDescent="0.3">
      <c r="A398" s="45" t="s">
        <v>70</v>
      </c>
      <c r="B398" s="45" t="s">
        <v>416</v>
      </c>
      <c r="C398" s="45">
        <v>2018</v>
      </c>
      <c r="D398" s="45" t="s">
        <v>454</v>
      </c>
      <c r="E398" s="45">
        <v>27</v>
      </c>
      <c r="F398" s="44">
        <v>0</v>
      </c>
      <c r="G398" s="44">
        <v>39.200000000000003</v>
      </c>
      <c r="H398" s="44">
        <v>30.9</v>
      </c>
      <c r="I398" s="44">
        <v>18.3</v>
      </c>
      <c r="J398" s="44">
        <f t="shared" si="17"/>
        <v>2095.2000000000012</v>
      </c>
      <c r="K398" s="44">
        <f t="shared" si="18"/>
        <v>0.51</v>
      </c>
    </row>
    <row r="399" spans="1:11" x14ac:dyDescent="0.3">
      <c r="A399" s="45" t="s">
        <v>70</v>
      </c>
      <c r="B399" s="45" t="s">
        <v>416</v>
      </c>
      <c r="C399" s="45">
        <v>2018</v>
      </c>
      <c r="D399" s="45" t="s">
        <v>454</v>
      </c>
      <c r="E399" s="45">
        <v>28</v>
      </c>
      <c r="F399" s="44">
        <v>0</v>
      </c>
      <c r="G399" s="44">
        <v>36.200000000000003</v>
      </c>
      <c r="H399" s="44">
        <v>28.6</v>
      </c>
      <c r="I399" s="44">
        <v>19.2</v>
      </c>
      <c r="J399" s="44">
        <f t="shared" si="17"/>
        <v>2123.8000000000011</v>
      </c>
      <c r="K399" s="44">
        <f t="shared" si="18"/>
        <v>0.51</v>
      </c>
    </row>
    <row r="400" spans="1:11" x14ac:dyDescent="0.3">
      <c r="A400" s="45" t="s">
        <v>70</v>
      </c>
      <c r="B400" s="45" t="s">
        <v>416</v>
      </c>
      <c r="C400" s="45">
        <v>2018</v>
      </c>
      <c r="D400" s="45" t="s">
        <v>454</v>
      </c>
      <c r="E400" s="45">
        <v>29</v>
      </c>
      <c r="F400" s="44">
        <v>0</v>
      </c>
      <c r="G400" s="44">
        <v>33.700000000000003</v>
      </c>
      <c r="H400" s="44">
        <v>24.9</v>
      </c>
      <c r="I400" s="44">
        <v>16.600000000000001</v>
      </c>
      <c r="J400" s="44">
        <f t="shared" si="17"/>
        <v>2148.7000000000012</v>
      </c>
      <c r="K400" s="44">
        <f t="shared" si="18"/>
        <v>0.51</v>
      </c>
    </row>
    <row r="401" spans="1:11" x14ac:dyDescent="0.3">
      <c r="A401" s="45" t="s">
        <v>70</v>
      </c>
      <c r="B401" s="45" t="s">
        <v>416</v>
      </c>
      <c r="C401" s="45">
        <v>2018</v>
      </c>
      <c r="D401" s="45" t="s">
        <v>454</v>
      </c>
      <c r="E401" s="45">
        <v>30</v>
      </c>
      <c r="F401" s="44">
        <v>0</v>
      </c>
      <c r="G401" s="44">
        <v>35.6</v>
      </c>
      <c r="H401" s="44">
        <v>25.2</v>
      </c>
      <c r="I401" s="44">
        <v>15.4</v>
      </c>
      <c r="J401" s="44">
        <f t="shared" si="17"/>
        <v>2173.900000000001</v>
      </c>
      <c r="K401" s="44">
        <f t="shared" si="18"/>
        <v>0.51</v>
      </c>
    </row>
    <row r="402" spans="1:11" x14ac:dyDescent="0.3">
      <c r="A402" s="45" t="s">
        <v>70</v>
      </c>
      <c r="B402" s="45" t="s">
        <v>416</v>
      </c>
      <c r="C402" s="45">
        <v>2018</v>
      </c>
      <c r="D402" s="45" t="s">
        <v>454</v>
      </c>
      <c r="E402" s="45">
        <v>31</v>
      </c>
      <c r="F402" s="44">
        <v>0</v>
      </c>
      <c r="G402" s="44">
        <v>38.4</v>
      </c>
      <c r="H402" s="44">
        <v>27.5</v>
      </c>
      <c r="I402" s="44">
        <v>18.899999999999999</v>
      </c>
      <c r="J402" s="44">
        <f t="shared" si="17"/>
        <v>2201.400000000001</v>
      </c>
      <c r="K402" s="44">
        <f t="shared" si="18"/>
        <v>0.51</v>
      </c>
    </row>
    <row r="403" spans="1:11" x14ac:dyDescent="0.3">
      <c r="A403" s="45" t="s">
        <v>70</v>
      </c>
      <c r="B403" s="45" t="s">
        <v>416</v>
      </c>
      <c r="C403" s="45">
        <v>2018</v>
      </c>
      <c r="D403" s="45" t="s">
        <v>455</v>
      </c>
      <c r="E403" s="45">
        <v>1</v>
      </c>
      <c r="F403" s="44">
        <v>0</v>
      </c>
      <c r="G403" s="44">
        <v>38.6</v>
      </c>
      <c r="H403" s="44">
        <v>28.3</v>
      </c>
      <c r="I403" s="44">
        <v>19</v>
      </c>
      <c r="J403" s="44">
        <f t="shared" si="17"/>
        <v>2229.7000000000012</v>
      </c>
      <c r="K403" s="44">
        <f t="shared" si="18"/>
        <v>0.51</v>
      </c>
    </row>
    <row r="404" spans="1:11" x14ac:dyDescent="0.3">
      <c r="A404" s="45" t="s">
        <v>70</v>
      </c>
      <c r="B404" s="45" t="s">
        <v>416</v>
      </c>
      <c r="C404" s="45">
        <v>2018</v>
      </c>
      <c r="D404" s="45" t="s">
        <v>455</v>
      </c>
      <c r="E404" s="45">
        <v>2</v>
      </c>
      <c r="F404" s="44">
        <v>0</v>
      </c>
      <c r="G404" s="44">
        <v>38.6</v>
      </c>
      <c r="H404" s="44">
        <v>28.4</v>
      </c>
      <c r="I404" s="44">
        <v>18.600000000000001</v>
      </c>
      <c r="J404" s="44">
        <f t="shared" si="17"/>
        <v>2258.1000000000013</v>
      </c>
      <c r="K404" s="44">
        <f t="shared" si="18"/>
        <v>0.51</v>
      </c>
    </row>
    <row r="405" spans="1:11" x14ac:dyDescent="0.3">
      <c r="A405" s="45" t="s">
        <v>70</v>
      </c>
      <c r="B405" s="45" t="s">
        <v>416</v>
      </c>
      <c r="C405" s="45">
        <v>2018</v>
      </c>
      <c r="D405" s="45" t="s">
        <v>455</v>
      </c>
      <c r="E405" s="45">
        <v>3</v>
      </c>
      <c r="F405" s="44">
        <v>0</v>
      </c>
      <c r="G405" s="44">
        <v>24.8</v>
      </c>
      <c r="H405" s="44">
        <v>22.8</v>
      </c>
      <c r="I405" s="44">
        <v>20.8</v>
      </c>
      <c r="J405" s="44">
        <f t="shared" si="17"/>
        <v>2280.9000000000015</v>
      </c>
      <c r="K405" s="44">
        <f t="shared" si="18"/>
        <v>0.51</v>
      </c>
    </row>
    <row r="406" spans="1:11" x14ac:dyDescent="0.3">
      <c r="A406" s="45" t="s">
        <v>70</v>
      </c>
      <c r="B406" s="45" t="s">
        <v>416</v>
      </c>
      <c r="C406" s="45">
        <v>2018</v>
      </c>
      <c r="D406" s="45" t="s">
        <v>455</v>
      </c>
      <c r="E406" s="45">
        <v>6</v>
      </c>
      <c r="F406" s="44">
        <v>0</v>
      </c>
      <c r="G406" s="44">
        <v>28.7</v>
      </c>
      <c r="H406" s="44">
        <v>24.35</v>
      </c>
      <c r="I406" s="44">
        <v>20</v>
      </c>
      <c r="J406" s="44">
        <f t="shared" si="17"/>
        <v>2305.2500000000014</v>
      </c>
      <c r="K406" s="44">
        <f t="shared" si="18"/>
        <v>0.51</v>
      </c>
    </row>
    <row r="407" spans="1:11" x14ac:dyDescent="0.3">
      <c r="A407" s="45" t="s">
        <v>70</v>
      </c>
      <c r="B407" s="45" t="s">
        <v>416</v>
      </c>
      <c r="C407" s="45">
        <v>2018</v>
      </c>
      <c r="D407" s="45" t="s">
        <v>455</v>
      </c>
      <c r="E407" s="45">
        <v>7</v>
      </c>
      <c r="F407" s="44">
        <v>0</v>
      </c>
      <c r="G407" s="44">
        <v>33.4</v>
      </c>
      <c r="H407" s="44">
        <v>26.8</v>
      </c>
      <c r="I407" s="44">
        <v>20.3</v>
      </c>
      <c r="J407" s="44">
        <f t="shared" si="17"/>
        <v>2332.0500000000015</v>
      </c>
      <c r="K407" s="44">
        <f t="shared" si="18"/>
        <v>0.51</v>
      </c>
    </row>
    <row r="408" spans="1:11" x14ac:dyDescent="0.3">
      <c r="A408" s="45" t="s">
        <v>70</v>
      </c>
      <c r="B408" s="45" t="s">
        <v>416</v>
      </c>
      <c r="C408" s="45">
        <v>2018</v>
      </c>
      <c r="D408" s="45" t="s">
        <v>455</v>
      </c>
      <c r="E408" s="45">
        <v>8</v>
      </c>
      <c r="F408" s="44">
        <v>6.6</v>
      </c>
      <c r="G408" s="44">
        <v>24.9</v>
      </c>
      <c r="H408" s="44">
        <v>22.7</v>
      </c>
      <c r="I408" s="44">
        <v>20.399999999999999</v>
      </c>
      <c r="J408" s="44">
        <f t="shared" si="17"/>
        <v>2354.7500000000014</v>
      </c>
      <c r="K408" s="44">
        <f t="shared" si="18"/>
        <v>7.1099999999999994</v>
      </c>
    </row>
    <row r="409" spans="1:11" x14ac:dyDescent="0.3">
      <c r="A409" s="45" t="s">
        <v>70</v>
      </c>
      <c r="B409" s="45" t="s">
        <v>416</v>
      </c>
      <c r="C409" s="45">
        <v>2018</v>
      </c>
      <c r="D409" s="45" t="s">
        <v>455</v>
      </c>
      <c r="E409" s="45">
        <v>9</v>
      </c>
      <c r="F409" s="44">
        <v>0</v>
      </c>
      <c r="G409" s="44">
        <v>31.9</v>
      </c>
      <c r="H409" s="44">
        <v>25.9</v>
      </c>
      <c r="I409" s="44">
        <v>19.899999999999999</v>
      </c>
      <c r="J409" s="44">
        <f t="shared" si="17"/>
        <v>2380.6500000000015</v>
      </c>
      <c r="K409" s="44">
        <f t="shared" si="18"/>
        <v>7.1099999999999994</v>
      </c>
    </row>
    <row r="410" spans="1:11" x14ac:dyDescent="0.3">
      <c r="A410" s="45" t="s">
        <v>70</v>
      </c>
      <c r="B410" s="45" t="s">
        <v>416</v>
      </c>
      <c r="C410" s="45">
        <v>2018</v>
      </c>
      <c r="D410" s="45" t="s">
        <v>455</v>
      </c>
      <c r="E410" s="45">
        <v>10</v>
      </c>
      <c r="F410" s="44">
        <v>0</v>
      </c>
      <c r="G410" s="44">
        <v>32.5</v>
      </c>
      <c r="H410" s="44">
        <v>26.1</v>
      </c>
      <c r="I410" s="44">
        <v>19.7</v>
      </c>
      <c r="J410" s="44">
        <f t="shared" si="17"/>
        <v>2406.7500000000014</v>
      </c>
      <c r="K410" s="44">
        <f t="shared" si="18"/>
        <v>7.1099999999999994</v>
      </c>
    </row>
    <row r="411" spans="1:11" x14ac:dyDescent="0.3">
      <c r="A411" s="45" t="s">
        <v>70</v>
      </c>
      <c r="B411" s="45" t="s">
        <v>416</v>
      </c>
      <c r="C411" s="45">
        <v>2018</v>
      </c>
      <c r="D411" s="45" t="s">
        <v>455</v>
      </c>
      <c r="E411" s="45">
        <v>11</v>
      </c>
      <c r="F411" s="44">
        <v>0</v>
      </c>
      <c r="G411" s="44">
        <v>34.799999999999997</v>
      </c>
      <c r="H411" s="44">
        <v>28.6</v>
      </c>
      <c r="I411" s="44">
        <v>22.4</v>
      </c>
      <c r="J411" s="44">
        <f t="shared" si="17"/>
        <v>2435.3500000000013</v>
      </c>
      <c r="K411" s="44">
        <f t="shared" si="18"/>
        <v>7.1099999999999994</v>
      </c>
    </row>
    <row r="412" spans="1:11" x14ac:dyDescent="0.3">
      <c r="A412" s="45" t="s">
        <v>70</v>
      </c>
      <c r="B412" s="45" t="s">
        <v>416</v>
      </c>
      <c r="C412" s="45">
        <v>2018</v>
      </c>
      <c r="D412" s="45" t="s">
        <v>455</v>
      </c>
      <c r="E412" s="45">
        <v>12</v>
      </c>
      <c r="F412" s="44">
        <v>0</v>
      </c>
      <c r="G412" s="44">
        <v>35.299999999999997</v>
      </c>
      <c r="H412" s="44">
        <v>29.4</v>
      </c>
      <c r="I412" s="44">
        <v>23.5</v>
      </c>
      <c r="J412" s="44">
        <f t="shared" si="17"/>
        <v>2464.7500000000014</v>
      </c>
      <c r="K412" s="44">
        <f t="shared" si="18"/>
        <v>7.1099999999999994</v>
      </c>
    </row>
    <row r="413" spans="1:11" x14ac:dyDescent="0.3">
      <c r="A413" s="45" t="s">
        <v>70</v>
      </c>
      <c r="B413" s="45" t="s">
        <v>416</v>
      </c>
      <c r="C413" s="45">
        <v>2018</v>
      </c>
      <c r="D413" s="45" t="s">
        <v>455</v>
      </c>
      <c r="E413" s="45">
        <v>13</v>
      </c>
      <c r="F413" s="44">
        <v>0</v>
      </c>
      <c r="G413" s="44">
        <v>36.799999999999997</v>
      </c>
      <c r="H413" s="44">
        <v>29.6</v>
      </c>
      <c r="I413" s="44">
        <v>22.4</v>
      </c>
      <c r="J413" s="44">
        <f t="shared" si="17"/>
        <v>2494.3500000000013</v>
      </c>
      <c r="K413" s="44">
        <f t="shared" si="18"/>
        <v>7.1099999999999994</v>
      </c>
    </row>
    <row r="414" spans="1:11" x14ac:dyDescent="0.3">
      <c r="A414" s="47" t="s">
        <v>70</v>
      </c>
      <c r="B414" s="47" t="s">
        <v>416</v>
      </c>
      <c r="C414" s="47">
        <v>2018</v>
      </c>
      <c r="D414" s="47" t="s">
        <v>455</v>
      </c>
      <c r="E414" s="47">
        <v>14</v>
      </c>
      <c r="F414" s="48">
        <v>11.4</v>
      </c>
      <c r="G414" s="48">
        <v>32.200000000000003</v>
      </c>
      <c r="H414" s="48">
        <v>26.6</v>
      </c>
      <c r="I414" s="48">
        <v>20.9</v>
      </c>
      <c r="J414" s="44">
        <f t="shared" si="17"/>
        <v>2520.9500000000012</v>
      </c>
      <c r="K414" s="44">
        <f t="shared" si="18"/>
        <v>18.509999999999998</v>
      </c>
    </row>
    <row r="415" spans="1:11" x14ac:dyDescent="0.3">
      <c r="A415" s="49" t="s">
        <v>70</v>
      </c>
      <c r="B415" s="49" t="s">
        <v>416</v>
      </c>
      <c r="C415" s="49">
        <v>2018</v>
      </c>
      <c r="D415" s="49" t="s">
        <v>455</v>
      </c>
      <c r="E415" s="49">
        <v>15</v>
      </c>
      <c r="F415" s="50">
        <v>6.1</v>
      </c>
      <c r="G415" s="50">
        <v>32.1</v>
      </c>
      <c r="H415" s="50">
        <v>25.9</v>
      </c>
      <c r="I415" s="50">
        <v>19.7</v>
      </c>
      <c r="J415" s="44">
        <f t="shared" si="17"/>
        <v>2546.8500000000013</v>
      </c>
      <c r="K415" s="44">
        <f t="shared" si="18"/>
        <v>24.61</v>
      </c>
    </row>
    <row r="416" spans="1:11" x14ac:dyDescent="0.3">
      <c r="A416" s="60"/>
      <c r="B416" s="60"/>
      <c r="C416" s="60"/>
      <c r="D416" s="60"/>
      <c r="E416" s="60"/>
      <c r="F416" s="63">
        <f>SUM(F326:F415)</f>
        <v>24.61</v>
      </c>
      <c r="G416" s="63">
        <f>AVERAGE(G326:G415)</f>
        <v>35.417777777777779</v>
      </c>
      <c r="H416" s="63">
        <f t="shared" ref="H416:I416" si="19">AVERAGE(H326:H415)</f>
        <v>28.298333333333346</v>
      </c>
      <c r="I416" s="63">
        <f t="shared" si="19"/>
        <v>21.04000000000001</v>
      </c>
      <c r="J416" s="63">
        <f>J415</f>
        <v>2546.8500000000013</v>
      </c>
      <c r="K416" s="63">
        <f>K415</f>
        <v>24.61</v>
      </c>
    </row>
    <row r="417" spans="1:11" x14ac:dyDescent="0.3">
      <c r="A417" s="45" t="s">
        <v>71</v>
      </c>
      <c r="B417" s="45" t="s">
        <v>417</v>
      </c>
      <c r="C417" s="45">
        <v>2018</v>
      </c>
      <c r="D417" s="45" t="s">
        <v>451</v>
      </c>
      <c r="E417" s="45">
        <v>15</v>
      </c>
      <c r="F417" s="44">
        <v>0</v>
      </c>
      <c r="G417" s="44">
        <v>28.3</v>
      </c>
      <c r="H417" s="44">
        <v>25.3</v>
      </c>
      <c r="I417" s="44">
        <v>22.1</v>
      </c>
      <c r="J417" s="44">
        <f>H417</f>
        <v>25.3</v>
      </c>
      <c r="K417" s="44">
        <f>F417</f>
        <v>0</v>
      </c>
    </row>
    <row r="418" spans="1:11" x14ac:dyDescent="0.3">
      <c r="A418" s="45" t="s">
        <v>71</v>
      </c>
      <c r="B418" s="45" t="s">
        <v>417</v>
      </c>
      <c r="C418" s="45">
        <v>2018</v>
      </c>
      <c r="D418" s="45" t="s">
        <v>451</v>
      </c>
      <c r="E418" s="45">
        <v>16</v>
      </c>
      <c r="F418" s="44">
        <v>1.52</v>
      </c>
      <c r="G418" s="44">
        <v>28.1</v>
      </c>
      <c r="H418" s="44">
        <v>24.1</v>
      </c>
      <c r="I418" s="44">
        <v>20.7</v>
      </c>
      <c r="J418" s="44">
        <f>H418+J417</f>
        <v>49.400000000000006</v>
      </c>
      <c r="K418" s="44">
        <f>F418+K417</f>
        <v>1.52</v>
      </c>
    </row>
    <row r="419" spans="1:11" x14ac:dyDescent="0.3">
      <c r="A419" s="45" t="s">
        <v>71</v>
      </c>
      <c r="B419" s="45" t="s">
        <v>417</v>
      </c>
      <c r="C419" s="45">
        <v>2018</v>
      </c>
      <c r="D419" s="45" t="s">
        <v>451</v>
      </c>
      <c r="E419" s="45">
        <v>17</v>
      </c>
      <c r="F419" s="44">
        <v>2.29</v>
      </c>
      <c r="G419" s="44">
        <v>29</v>
      </c>
      <c r="H419" s="44">
        <v>24.1</v>
      </c>
      <c r="I419" s="44">
        <v>19.8</v>
      </c>
      <c r="J419" s="44">
        <f t="shared" ref="J419:J482" si="20">H419+J418</f>
        <v>73.5</v>
      </c>
      <c r="K419" s="44">
        <f t="shared" ref="K419:K482" si="21">F419+K418</f>
        <v>3.81</v>
      </c>
    </row>
    <row r="420" spans="1:11" x14ac:dyDescent="0.3">
      <c r="A420" s="45" t="s">
        <v>71</v>
      </c>
      <c r="B420" s="45" t="s">
        <v>417</v>
      </c>
      <c r="C420" s="45">
        <v>2018</v>
      </c>
      <c r="D420" s="45" t="s">
        <v>451</v>
      </c>
      <c r="E420" s="45">
        <v>18</v>
      </c>
      <c r="F420" s="44">
        <v>0</v>
      </c>
      <c r="G420" s="44">
        <v>28.3</v>
      </c>
      <c r="H420" s="44">
        <v>24.2</v>
      </c>
      <c r="I420" s="44">
        <v>21.1</v>
      </c>
      <c r="J420" s="44">
        <f t="shared" si="20"/>
        <v>97.7</v>
      </c>
      <c r="K420" s="44">
        <f t="shared" si="21"/>
        <v>3.81</v>
      </c>
    </row>
    <row r="421" spans="1:11" x14ac:dyDescent="0.3">
      <c r="A421" s="45" t="s">
        <v>71</v>
      </c>
      <c r="B421" s="45" t="s">
        <v>417</v>
      </c>
      <c r="C421" s="45">
        <v>2018</v>
      </c>
      <c r="D421" s="45" t="s">
        <v>451</v>
      </c>
      <c r="E421" s="45">
        <v>19</v>
      </c>
      <c r="F421" s="44">
        <v>0</v>
      </c>
      <c r="G421" s="44">
        <v>29.4</v>
      </c>
      <c r="H421" s="44">
        <v>25</v>
      </c>
      <c r="I421" s="44">
        <v>20.9</v>
      </c>
      <c r="J421" s="44">
        <f t="shared" si="20"/>
        <v>122.7</v>
      </c>
      <c r="K421" s="44">
        <f t="shared" si="21"/>
        <v>3.81</v>
      </c>
    </row>
    <row r="422" spans="1:11" x14ac:dyDescent="0.3">
      <c r="A422" s="45" t="s">
        <v>71</v>
      </c>
      <c r="B422" s="45" t="s">
        <v>417</v>
      </c>
      <c r="C422" s="45">
        <v>2018</v>
      </c>
      <c r="D422" s="45" t="s">
        <v>451</v>
      </c>
      <c r="E422" s="45">
        <v>20</v>
      </c>
      <c r="F422" s="44">
        <v>0</v>
      </c>
      <c r="G422" s="44">
        <v>30.2</v>
      </c>
      <c r="H422" s="44">
        <v>25.8</v>
      </c>
      <c r="I422" s="44">
        <v>22.6</v>
      </c>
      <c r="J422" s="44">
        <f t="shared" si="20"/>
        <v>148.5</v>
      </c>
      <c r="K422" s="44">
        <f t="shared" si="21"/>
        <v>3.81</v>
      </c>
    </row>
    <row r="423" spans="1:11" x14ac:dyDescent="0.3">
      <c r="A423" s="45" t="s">
        <v>71</v>
      </c>
      <c r="B423" s="45" t="s">
        <v>417</v>
      </c>
      <c r="C423" s="45">
        <v>2018</v>
      </c>
      <c r="D423" s="45" t="s">
        <v>451</v>
      </c>
      <c r="E423" s="45">
        <v>21</v>
      </c>
      <c r="F423" s="44">
        <v>0</v>
      </c>
      <c r="G423" s="44">
        <v>32.1</v>
      </c>
      <c r="H423" s="44">
        <v>26.1</v>
      </c>
      <c r="I423" s="44">
        <v>21.2</v>
      </c>
      <c r="J423" s="44">
        <f t="shared" si="20"/>
        <v>174.6</v>
      </c>
      <c r="K423" s="44">
        <f t="shared" si="21"/>
        <v>3.81</v>
      </c>
    </row>
    <row r="424" spans="1:11" x14ac:dyDescent="0.3">
      <c r="A424" s="45" t="s">
        <v>71</v>
      </c>
      <c r="B424" s="45" t="s">
        <v>417</v>
      </c>
      <c r="C424" s="45">
        <v>2018</v>
      </c>
      <c r="D424" s="45" t="s">
        <v>451</v>
      </c>
      <c r="E424" s="45">
        <v>22</v>
      </c>
      <c r="F424" s="44">
        <v>0</v>
      </c>
      <c r="G424" s="44">
        <v>31.8</v>
      </c>
      <c r="H424" s="44">
        <v>26.5</v>
      </c>
      <c r="I424" s="44">
        <v>20.7</v>
      </c>
      <c r="J424" s="44">
        <f t="shared" si="20"/>
        <v>201.1</v>
      </c>
      <c r="K424" s="44">
        <f t="shared" si="21"/>
        <v>3.81</v>
      </c>
    </row>
    <row r="425" spans="1:11" x14ac:dyDescent="0.3">
      <c r="A425" s="45" t="s">
        <v>71</v>
      </c>
      <c r="B425" s="45" t="s">
        <v>417</v>
      </c>
      <c r="C425" s="45">
        <v>2018</v>
      </c>
      <c r="D425" s="45" t="s">
        <v>451</v>
      </c>
      <c r="E425" s="45">
        <v>23</v>
      </c>
      <c r="F425" s="44">
        <v>0</v>
      </c>
      <c r="G425" s="44">
        <v>30.3</v>
      </c>
      <c r="H425" s="44">
        <v>26.2</v>
      </c>
      <c r="I425" s="44">
        <v>21.3</v>
      </c>
      <c r="J425" s="44">
        <f t="shared" si="20"/>
        <v>227.29999999999998</v>
      </c>
      <c r="K425" s="44">
        <f t="shared" si="21"/>
        <v>3.81</v>
      </c>
    </row>
    <row r="426" spans="1:11" x14ac:dyDescent="0.3">
      <c r="A426" s="45" t="s">
        <v>71</v>
      </c>
      <c r="B426" s="45" t="s">
        <v>417</v>
      </c>
      <c r="C426" s="45">
        <v>2018</v>
      </c>
      <c r="D426" s="45" t="s">
        <v>451</v>
      </c>
      <c r="E426" s="45">
        <v>24</v>
      </c>
      <c r="F426" s="44">
        <v>0</v>
      </c>
      <c r="G426" s="44">
        <v>27.9</v>
      </c>
      <c r="H426" s="44">
        <v>24.8</v>
      </c>
      <c r="I426" s="44">
        <v>21.1</v>
      </c>
      <c r="J426" s="44">
        <f t="shared" si="20"/>
        <v>252.1</v>
      </c>
      <c r="K426" s="44">
        <f t="shared" si="21"/>
        <v>3.81</v>
      </c>
    </row>
    <row r="427" spans="1:11" x14ac:dyDescent="0.3">
      <c r="A427" s="45" t="s">
        <v>71</v>
      </c>
      <c r="B427" s="45" t="s">
        <v>417</v>
      </c>
      <c r="C427" s="45">
        <v>2018</v>
      </c>
      <c r="D427" s="45" t="s">
        <v>451</v>
      </c>
      <c r="E427" s="45">
        <v>25</v>
      </c>
      <c r="F427" s="44">
        <v>0</v>
      </c>
      <c r="G427" s="44">
        <v>26.7</v>
      </c>
      <c r="H427" s="44">
        <v>24.5</v>
      </c>
      <c r="I427" s="44">
        <v>22.3</v>
      </c>
      <c r="J427" s="44">
        <f t="shared" si="20"/>
        <v>276.60000000000002</v>
      </c>
      <c r="K427" s="44">
        <f t="shared" si="21"/>
        <v>3.81</v>
      </c>
    </row>
    <row r="428" spans="1:11" x14ac:dyDescent="0.3">
      <c r="A428" s="45" t="s">
        <v>71</v>
      </c>
      <c r="B428" s="45" t="s">
        <v>417</v>
      </c>
      <c r="C428" s="45">
        <v>2018</v>
      </c>
      <c r="D428" s="45" t="s">
        <v>451</v>
      </c>
      <c r="E428" s="45">
        <v>26</v>
      </c>
      <c r="F428" s="44">
        <v>0</v>
      </c>
      <c r="G428" s="44">
        <v>29.1</v>
      </c>
      <c r="H428" s="44">
        <v>25.4</v>
      </c>
      <c r="I428" s="44">
        <v>21.8</v>
      </c>
      <c r="J428" s="44">
        <f t="shared" si="20"/>
        <v>302</v>
      </c>
      <c r="K428" s="44">
        <f t="shared" si="21"/>
        <v>3.81</v>
      </c>
    </row>
    <row r="429" spans="1:11" x14ac:dyDescent="0.3">
      <c r="A429" s="45" t="s">
        <v>71</v>
      </c>
      <c r="B429" s="45" t="s">
        <v>417</v>
      </c>
      <c r="C429" s="45">
        <v>2018</v>
      </c>
      <c r="D429" s="45" t="s">
        <v>451</v>
      </c>
      <c r="E429" s="45">
        <v>27</v>
      </c>
      <c r="F429" s="44">
        <v>0</v>
      </c>
      <c r="G429" s="44">
        <v>27.9</v>
      </c>
      <c r="H429" s="44">
        <v>24.8</v>
      </c>
      <c r="I429" s="44">
        <v>20.6</v>
      </c>
      <c r="J429" s="44">
        <f t="shared" si="20"/>
        <v>326.8</v>
      </c>
      <c r="K429" s="44">
        <f t="shared" si="21"/>
        <v>3.81</v>
      </c>
    </row>
    <row r="430" spans="1:11" x14ac:dyDescent="0.3">
      <c r="A430" s="45" t="s">
        <v>71</v>
      </c>
      <c r="B430" s="45" t="s">
        <v>417</v>
      </c>
      <c r="C430" s="45">
        <v>2018</v>
      </c>
      <c r="D430" s="45" t="s">
        <v>451</v>
      </c>
      <c r="E430" s="45">
        <v>28</v>
      </c>
      <c r="F430" s="44">
        <v>0</v>
      </c>
      <c r="G430" s="44">
        <v>28.8</v>
      </c>
      <c r="H430" s="44">
        <v>24.7</v>
      </c>
      <c r="I430" s="44">
        <v>20.6</v>
      </c>
      <c r="J430" s="44">
        <f t="shared" si="20"/>
        <v>351.5</v>
      </c>
      <c r="K430" s="44">
        <f t="shared" si="21"/>
        <v>3.81</v>
      </c>
    </row>
    <row r="431" spans="1:11" x14ac:dyDescent="0.3">
      <c r="A431" s="45" t="s">
        <v>71</v>
      </c>
      <c r="B431" s="45" t="s">
        <v>417</v>
      </c>
      <c r="C431" s="45">
        <v>2018</v>
      </c>
      <c r="D431" s="45" t="s">
        <v>451</v>
      </c>
      <c r="E431" s="45">
        <v>29</v>
      </c>
      <c r="F431" s="44">
        <v>0</v>
      </c>
      <c r="G431" s="44">
        <v>28.9</v>
      </c>
      <c r="H431" s="44">
        <v>25.2</v>
      </c>
      <c r="I431" s="44">
        <v>20.9</v>
      </c>
      <c r="J431" s="44">
        <f t="shared" si="20"/>
        <v>376.7</v>
      </c>
      <c r="K431" s="44">
        <f t="shared" si="21"/>
        <v>3.81</v>
      </c>
    </row>
    <row r="432" spans="1:11" x14ac:dyDescent="0.3">
      <c r="A432" s="45" t="s">
        <v>71</v>
      </c>
      <c r="B432" s="45" t="s">
        <v>417</v>
      </c>
      <c r="C432" s="45">
        <v>2018</v>
      </c>
      <c r="D432" s="45" t="s">
        <v>451</v>
      </c>
      <c r="E432" s="45">
        <v>30</v>
      </c>
      <c r="F432" s="44">
        <v>0</v>
      </c>
      <c r="G432" s="44">
        <v>30</v>
      </c>
      <c r="H432" s="44">
        <v>25.7</v>
      </c>
      <c r="I432" s="44">
        <v>21.5</v>
      </c>
      <c r="J432" s="44">
        <f t="shared" si="20"/>
        <v>402.4</v>
      </c>
      <c r="K432" s="44">
        <f t="shared" si="21"/>
        <v>3.81</v>
      </c>
    </row>
    <row r="433" spans="1:11" x14ac:dyDescent="0.3">
      <c r="A433" s="45" t="s">
        <v>71</v>
      </c>
      <c r="B433" s="45" t="s">
        <v>417</v>
      </c>
      <c r="C433" s="45">
        <v>2018</v>
      </c>
      <c r="D433" s="45" t="s">
        <v>452</v>
      </c>
      <c r="E433" s="45">
        <v>1</v>
      </c>
      <c r="F433" s="44">
        <v>0</v>
      </c>
      <c r="G433" s="44">
        <v>27.7</v>
      </c>
      <c r="H433" s="44">
        <v>24.5</v>
      </c>
      <c r="I433" s="44">
        <v>20</v>
      </c>
      <c r="J433" s="44">
        <f t="shared" si="20"/>
        <v>426.9</v>
      </c>
      <c r="K433" s="44">
        <f t="shared" si="21"/>
        <v>3.81</v>
      </c>
    </row>
    <row r="434" spans="1:11" x14ac:dyDescent="0.3">
      <c r="A434" s="45" t="s">
        <v>71</v>
      </c>
      <c r="B434" s="45" t="s">
        <v>417</v>
      </c>
      <c r="C434" s="45">
        <v>2018</v>
      </c>
      <c r="D434" s="45" t="s">
        <v>452</v>
      </c>
      <c r="E434" s="45">
        <v>2</v>
      </c>
      <c r="F434" s="44">
        <v>0</v>
      </c>
      <c r="G434" s="44">
        <v>34</v>
      </c>
      <c r="H434" s="44">
        <v>27.8</v>
      </c>
      <c r="I434" s="44">
        <v>21.2</v>
      </c>
      <c r="J434" s="44">
        <f t="shared" si="20"/>
        <v>454.7</v>
      </c>
      <c r="K434" s="44">
        <f t="shared" si="21"/>
        <v>3.81</v>
      </c>
    </row>
    <row r="435" spans="1:11" x14ac:dyDescent="0.3">
      <c r="A435" s="45" t="s">
        <v>71</v>
      </c>
      <c r="B435" s="45" t="s">
        <v>417</v>
      </c>
      <c r="C435" s="45">
        <v>2018</v>
      </c>
      <c r="D435" s="45" t="s">
        <v>452</v>
      </c>
      <c r="E435" s="45">
        <v>3</v>
      </c>
      <c r="F435" s="44">
        <v>0</v>
      </c>
      <c r="G435" s="44">
        <v>34.700000000000003</v>
      </c>
      <c r="H435" s="44">
        <v>29.8</v>
      </c>
      <c r="I435" s="44">
        <v>22.6</v>
      </c>
      <c r="J435" s="44">
        <f t="shared" si="20"/>
        <v>484.5</v>
      </c>
      <c r="K435" s="44">
        <f t="shared" si="21"/>
        <v>3.81</v>
      </c>
    </row>
    <row r="436" spans="1:11" x14ac:dyDescent="0.3">
      <c r="A436" s="45" t="s">
        <v>71</v>
      </c>
      <c r="B436" s="45" t="s">
        <v>417</v>
      </c>
      <c r="C436" s="45">
        <v>2018</v>
      </c>
      <c r="D436" s="45" t="s">
        <v>452</v>
      </c>
      <c r="E436" s="45">
        <v>4</v>
      </c>
      <c r="F436" s="44">
        <v>0</v>
      </c>
      <c r="G436" s="44">
        <v>36.6</v>
      </c>
      <c r="H436" s="44">
        <v>31.4</v>
      </c>
      <c r="I436" s="44">
        <v>24.6</v>
      </c>
      <c r="J436" s="44">
        <f t="shared" si="20"/>
        <v>515.9</v>
      </c>
      <c r="K436" s="44">
        <f t="shared" si="21"/>
        <v>3.81</v>
      </c>
    </row>
    <row r="437" spans="1:11" x14ac:dyDescent="0.3">
      <c r="A437" s="45" t="s">
        <v>71</v>
      </c>
      <c r="B437" s="45" t="s">
        <v>417</v>
      </c>
      <c r="C437" s="45">
        <v>2018</v>
      </c>
      <c r="D437" s="45" t="s">
        <v>452</v>
      </c>
      <c r="E437" s="45">
        <v>5</v>
      </c>
      <c r="F437" s="44">
        <v>0</v>
      </c>
      <c r="G437" s="44">
        <v>36.6</v>
      </c>
      <c r="H437" s="44">
        <v>30.6</v>
      </c>
      <c r="I437" s="44">
        <v>25.1</v>
      </c>
      <c r="J437" s="44">
        <f t="shared" si="20"/>
        <v>546.5</v>
      </c>
      <c r="K437" s="44">
        <f t="shared" si="21"/>
        <v>3.81</v>
      </c>
    </row>
    <row r="438" spans="1:11" x14ac:dyDescent="0.3">
      <c r="A438" s="45" t="s">
        <v>71</v>
      </c>
      <c r="B438" s="45" t="s">
        <v>417</v>
      </c>
      <c r="C438" s="45">
        <v>2018</v>
      </c>
      <c r="D438" s="45" t="s">
        <v>452</v>
      </c>
      <c r="E438" s="45">
        <v>6</v>
      </c>
      <c r="F438" s="44">
        <v>0</v>
      </c>
      <c r="G438" s="44">
        <v>35.1</v>
      </c>
      <c r="H438" s="44">
        <v>29.9</v>
      </c>
      <c r="I438" s="44">
        <v>25.6</v>
      </c>
      <c r="J438" s="44">
        <f t="shared" si="20"/>
        <v>576.4</v>
      </c>
      <c r="K438" s="44">
        <f t="shared" si="21"/>
        <v>3.81</v>
      </c>
    </row>
    <row r="439" spans="1:11" x14ac:dyDescent="0.3">
      <c r="A439" s="45" t="s">
        <v>71</v>
      </c>
      <c r="B439" s="45" t="s">
        <v>417</v>
      </c>
      <c r="C439" s="45">
        <v>2018</v>
      </c>
      <c r="D439" s="45" t="s">
        <v>452</v>
      </c>
      <c r="E439" s="45">
        <v>7</v>
      </c>
      <c r="F439" s="44">
        <v>0</v>
      </c>
      <c r="G439" s="44">
        <v>32.1</v>
      </c>
      <c r="H439" s="44">
        <v>27.3</v>
      </c>
      <c r="I439" s="44">
        <v>23.2</v>
      </c>
      <c r="J439" s="44">
        <f t="shared" si="20"/>
        <v>603.69999999999993</v>
      </c>
      <c r="K439" s="44">
        <f t="shared" si="21"/>
        <v>3.81</v>
      </c>
    </row>
    <row r="440" spans="1:11" x14ac:dyDescent="0.3">
      <c r="A440" s="45" t="s">
        <v>71</v>
      </c>
      <c r="B440" s="45" t="s">
        <v>417</v>
      </c>
      <c r="C440" s="45">
        <v>2018</v>
      </c>
      <c r="D440" s="45" t="s">
        <v>452</v>
      </c>
      <c r="E440" s="45">
        <v>8</v>
      </c>
      <c r="F440" s="44">
        <v>0</v>
      </c>
      <c r="G440" s="44">
        <v>31.1</v>
      </c>
      <c r="H440" s="44">
        <v>27.2</v>
      </c>
      <c r="I440" s="44">
        <v>23.1</v>
      </c>
      <c r="J440" s="44">
        <f t="shared" si="20"/>
        <v>630.9</v>
      </c>
      <c r="K440" s="44">
        <f t="shared" si="21"/>
        <v>3.81</v>
      </c>
    </row>
    <row r="441" spans="1:11" x14ac:dyDescent="0.3">
      <c r="A441" s="45" t="s">
        <v>71</v>
      </c>
      <c r="B441" s="45" t="s">
        <v>417</v>
      </c>
      <c r="C441" s="45">
        <v>2018</v>
      </c>
      <c r="D441" s="45" t="s">
        <v>452</v>
      </c>
      <c r="E441" s="45">
        <v>9</v>
      </c>
      <c r="F441" s="44">
        <v>0</v>
      </c>
      <c r="G441" s="44">
        <v>29.2</v>
      </c>
      <c r="H441" s="44">
        <v>26.5</v>
      </c>
      <c r="I441" s="44">
        <v>23.7</v>
      </c>
      <c r="J441" s="44">
        <f t="shared" si="20"/>
        <v>657.4</v>
      </c>
      <c r="K441" s="44">
        <f t="shared" si="21"/>
        <v>3.81</v>
      </c>
    </row>
    <row r="442" spans="1:11" x14ac:dyDescent="0.3">
      <c r="A442" s="45" t="s">
        <v>71</v>
      </c>
      <c r="B442" s="45" t="s">
        <v>417</v>
      </c>
      <c r="C442" s="45">
        <v>2018</v>
      </c>
      <c r="D442" s="45" t="s">
        <v>452</v>
      </c>
      <c r="E442" s="45">
        <v>10</v>
      </c>
      <c r="F442" s="44">
        <v>0</v>
      </c>
      <c r="G442" s="44">
        <v>29.3</v>
      </c>
      <c r="H442" s="44">
        <v>26.3</v>
      </c>
      <c r="I442" s="44">
        <v>23.6</v>
      </c>
      <c r="J442" s="44">
        <f t="shared" si="20"/>
        <v>683.69999999999993</v>
      </c>
      <c r="K442" s="44">
        <f t="shared" si="21"/>
        <v>3.81</v>
      </c>
    </row>
    <row r="443" spans="1:11" x14ac:dyDescent="0.3">
      <c r="A443" s="45" t="s">
        <v>71</v>
      </c>
      <c r="B443" s="45" t="s">
        <v>417</v>
      </c>
      <c r="C443" s="45">
        <v>2018</v>
      </c>
      <c r="D443" s="45" t="s">
        <v>452</v>
      </c>
      <c r="E443" s="45">
        <v>11</v>
      </c>
      <c r="F443" s="44">
        <v>0</v>
      </c>
      <c r="G443" s="44">
        <v>30.4</v>
      </c>
      <c r="H443" s="44">
        <v>26.5</v>
      </c>
      <c r="I443" s="44">
        <v>21.4</v>
      </c>
      <c r="J443" s="44">
        <f t="shared" si="20"/>
        <v>710.19999999999993</v>
      </c>
      <c r="K443" s="44">
        <f t="shared" si="21"/>
        <v>3.81</v>
      </c>
    </row>
    <row r="444" spans="1:11" x14ac:dyDescent="0.3">
      <c r="A444" s="45" t="s">
        <v>71</v>
      </c>
      <c r="B444" s="45" t="s">
        <v>417</v>
      </c>
      <c r="C444" s="45">
        <v>2018</v>
      </c>
      <c r="D444" s="45" t="s">
        <v>452</v>
      </c>
      <c r="E444" s="45">
        <v>12</v>
      </c>
      <c r="F444" s="44">
        <v>0</v>
      </c>
      <c r="G444" s="44">
        <v>27.8</v>
      </c>
      <c r="H444" s="44">
        <v>27.8</v>
      </c>
      <c r="I444" s="44">
        <v>27.8</v>
      </c>
      <c r="J444" s="44">
        <f t="shared" si="20"/>
        <v>737.99999999999989</v>
      </c>
      <c r="K444" s="44">
        <f t="shared" si="21"/>
        <v>3.81</v>
      </c>
    </row>
    <row r="445" spans="1:11" x14ac:dyDescent="0.3">
      <c r="A445" s="45" t="s">
        <v>71</v>
      </c>
      <c r="B445" s="45" t="s">
        <v>417</v>
      </c>
      <c r="C445" s="45">
        <v>2018</v>
      </c>
      <c r="D445" s="45" t="s">
        <v>452</v>
      </c>
      <c r="E445" s="45">
        <v>13</v>
      </c>
      <c r="F445" s="44">
        <v>0</v>
      </c>
      <c r="G445" s="44">
        <v>33.299999999999997</v>
      </c>
      <c r="H445" s="44">
        <v>29.8</v>
      </c>
      <c r="I445" s="44">
        <v>26.6</v>
      </c>
      <c r="J445" s="44">
        <f t="shared" si="20"/>
        <v>767.79999999999984</v>
      </c>
      <c r="K445" s="44">
        <f t="shared" si="21"/>
        <v>3.81</v>
      </c>
    </row>
    <row r="446" spans="1:11" x14ac:dyDescent="0.3">
      <c r="A446" s="45" t="s">
        <v>71</v>
      </c>
      <c r="B446" s="45" t="s">
        <v>417</v>
      </c>
      <c r="C446" s="45">
        <v>2018</v>
      </c>
      <c r="D446" s="45" t="s">
        <v>452</v>
      </c>
      <c r="E446" s="45">
        <v>14</v>
      </c>
      <c r="F446" s="44">
        <v>0</v>
      </c>
      <c r="G446" s="44">
        <v>33.200000000000003</v>
      </c>
      <c r="H446" s="44">
        <v>29.9</v>
      </c>
      <c r="I446" s="44">
        <v>27.2</v>
      </c>
      <c r="J446" s="44">
        <f t="shared" si="20"/>
        <v>797.69999999999982</v>
      </c>
      <c r="K446" s="44">
        <f t="shared" si="21"/>
        <v>3.81</v>
      </c>
    </row>
    <row r="447" spans="1:11" x14ac:dyDescent="0.3">
      <c r="A447" s="45" t="s">
        <v>71</v>
      </c>
      <c r="B447" s="45" t="s">
        <v>417</v>
      </c>
      <c r="C447" s="45">
        <v>2018</v>
      </c>
      <c r="D447" s="45" t="s">
        <v>452</v>
      </c>
      <c r="E447" s="45">
        <v>15</v>
      </c>
      <c r="F447" s="44">
        <v>0</v>
      </c>
      <c r="G447" s="44">
        <v>32.5</v>
      </c>
      <c r="H447" s="44">
        <v>29.2</v>
      </c>
      <c r="I447" s="44">
        <v>26.2</v>
      </c>
      <c r="J447" s="44">
        <f t="shared" si="20"/>
        <v>826.89999999999986</v>
      </c>
      <c r="K447" s="44">
        <f t="shared" si="21"/>
        <v>3.81</v>
      </c>
    </row>
    <row r="448" spans="1:11" x14ac:dyDescent="0.3">
      <c r="A448" s="45" t="s">
        <v>71</v>
      </c>
      <c r="B448" s="45" t="s">
        <v>417</v>
      </c>
      <c r="C448" s="45">
        <v>2018</v>
      </c>
      <c r="D448" s="45" t="s">
        <v>452</v>
      </c>
      <c r="E448" s="45">
        <v>16</v>
      </c>
      <c r="F448" s="44">
        <v>0</v>
      </c>
      <c r="G448" s="44">
        <v>33.6</v>
      </c>
      <c r="H448" s="44">
        <v>30</v>
      </c>
      <c r="I448" s="44">
        <v>25.2</v>
      </c>
      <c r="J448" s="44">
        <f t="shared" si="20"/>
        <v>856.89999999999986</v>
      </c>
      <c r="K448" s="44">
        <f t="shared" si="21"/>
        <v>3.81</v>
      </c>
    </row>
    <row r="449" spans="1:11" x14ac:dyDescent="0.3">
      <c r="A449" s="45" t="s">
        <v>71</v>
      </c>
      <c r="B449" s="45" t="s">
        <v>417</v>
      </c>
      <c r="C449" s="45">
        <v>2018</v>
      </c>
      <c r="D449" s="45" t="s">
        <v>452</v>
      </c>
      <c r="E449" s="45">
        <v>17</v>
      </c>
      <c r="F449" s="44">
        <v>0</v>
      </c>
      <c r="G449" s="44">
        <v>33.9</v>
      </c>
      <c r="H449" s="44">
        <v>29.1</v>
      </c>
      <c r="I449" s="44">
        <v>24.8</v>
      </c>
      <c r="J449" s="44">
        <f t="shared" si="20"/>
        <v>885.99999999999989</v>
      </c>
      <c r="K449" s="44">
        <f t="shared" si="21"/>
        <v>3.81</v>
      </c>
    </row>
    <row r="450" spans="1:11" x14ac:dyDescent="0.3">
      <c r="A450" s="45" t="s">
        <v>71</v>
      </c>
      <c r="B450" s="45" t="s">
        <v>417</v>
      </c>
      <c r="C450" s="45">
        <v>2018</v>
      </c>
      <c r="D450" s="45" t="s">
        <v>452</v>
      </c>
      <c r="E450" s="45">
        <v>18</v>
      </c>
      <c r="F450" s="44">
        <v>0</v>
      </c>
      <c r="G450" s="44">
        <v>32.200000000000003</v>
      </c>
      <c r="H450" s="44">
        <v>29.4</v>
      </c>
      <c r="I450" s="44">
        <v>25.9</v>
      </c>
      <c r="J450" s="44">
        <f t="shared" si="20"/>
        <v>915.39999999999986</v>
      </c>
      <c r="K450" s="44">
        <f t="shared" si="21"/>
        <v>3.81</v>
      </c>
    </row>
    <row r="451" spans="1:11" x14ac:dyDescent="0.3">
      <c r="A451" s="45" t="s">
        <v>71</v>
      </c>
      <c r="B451" s="45" t="s">
        <v>417</v>
      </c>
      <c r="C451" s="45">
        <v>2018</v>
      </c>
      <c r="D451" s="45" t="s">
        <v>452</v>
      </c>
      <c r="E451" s="45">
        <v>19</v>
      </c>
      <c r="F451" s="44">
        <v>0</v>
      </c>
      <c r="G451" s="44">
        <v>33.799999999999997</v>
      </c>
      <c r="H451" s="44">
        <v>28.3</v>
      </c>
      <c r="I451" s="44">
        <v>23.5</v>
      </c>
      <c r="J451" s="44">
        <f t="shared" si="20"/>
        <v>943.69999999999982</v>
      </c>
      <c r="K451" s="44">
        <f t="shared" si="21"/>
        <v>3.81</v>
      </c>
    </row>
    <row r="452" spans="1:11" x14ac:dyDescent="0.3">
      <c r="A452" s="45" t="s">
        <v>71</v>
      </c>
      <c r="B452" s="45" t="s">
        <v>417</v>
      </c>
      <c r="C452" s="45">
        <v>2018</v>
      </c>
      <c r="D452" s="45" t="s">
        <v>452</v>
      </c>
      <c r="E452" s="45">
        <v>20</v>
      </c>
      <c r="F452" s="44">
        <v>0</v>
      </c>
      <c r="G452" s="44">
        <v>31.7</v>
      </c>
      <c r="H452" s="44">
        <v>28</v>
      </c>
      <c r="I452" s="44">
        <v>23.7</v>
      </c>
      <c r="J452" s="44">
        <f t="shared" si="20"/>
        <v>971.69999999999982</v>
      </c>
      <c r="K452" s="44">
        <f t="shared" si="21"/>
        <v>3.81</v>
      </c>
    </row>
    <row r="453" spans="1:11" x14ac:dyDescent="0.3">
      <c r="A453" s="45" t="s">
        <v>71</v>
      </c>
      <c r="B453" s="45" t="s">
        <v>417</v>
      </c>
      <c r="C453" s="45">
        <v>2018</v>
      </c>
      <c r="D453" s="45" t="s">
        <v>452</v>
      </c>
      <c r="E453" s="45">
        <v>21</v>
      </c>
      <c r="F453" s="44">
        <v>0</v>
      </c>
      <c r="G453" s="44">
        <v>33.299999999999997</v>
      </c>
      <c r="H453" s="44">
        <v>30</v>
      </c>
      <c r="I453" s="44">
        <v>26.5</v>
      </c>
      <c r="J453" s="44">
        <f t="shared" si="20"/>
        <v>1001.6999999999998</v>
      </c>
      <c r="K453" s="44">
        <f t="shared" si="21"/>
        <v>3.81</v>
      </c>
    </row>
    <row r="454" spans="1:11" x14ac:dyDescent="0.3">
      <c r="A454" s="45" t="s">
        <v>71</v>
      </c>
      <c r="B454" s="45" t="s">
        <v>417</v>
      </c>
      <c r="C454" s="45">
        <v>2018</v>
      </c>
      <c r="D454" s="45" t="s">
        <v>452</v>
      </c>
      <c r="E454" s="45">
        <v>22</v>
      </c>
      <c r="F454" s="44">
        <v>0</v>
      </c>
      <c r="G454" s="44">
        <v>36.299999999999997</v>
      </c>
      <c r="H454" s="44">
        <v>31.3</v>
      </c>
      <c r="I454" s="44">
        <v>27.2</v>
      </c>
      <c r="J454" s="44">
        <f t="shared" si="20"/>
        <v>1032.9999999999998</v>
      </c>
      <c r="K454" s="44">
        <f t="shared" si="21"/>
        <v>3.81</v>
      </c>
    </row>
    <row r="455" spans="1:11" x14ac:dyDescent="0.3">
      <c r="A455" s="45" t="s">
        <v>71</v>
      </c>
      <c r="B455" s="45" t="s">
        <v>417</v>
      </c>
      <c r="C455" s="45">
        <v>2018</v>
      </c>
      <c r="D455" s="45" t="s">
        <v>452</v>
      </c>
      <c r="E455" s="45">
        <v>23</v>
      </c>
      <c r="F455" s="44">
        <v>0</v>
      </c>
      <c r="G455" s="44">
        <v>40.4</v>
      </c>
      <c r="H455" s="44">
        <v>34.9</v>
      </c>
      <c r="I455" s="44">
        <v>25.9</v>
      </c>
      <c r="J455" s="44">
        <f t="shared" si="20"/>
        <v>1067.8999999999999</v>
      </c>
      <c r="K455" s="44">
        <f t="shared" si="21"/>
        <v>3.81</v>
      </c>
    </row>
    <row r="456" spans="1:11" x14ac:dyDescent="0.3">
      <c r="A456" s="45" t="s">
        <v>71</v>
      </c>
      <c r="B456" s="45" t="s">
        <v>417</v>
      </c>
      <c r="C456" s="45">
        <v>2018</v>
      </c>
      <c r="D456" s="45" t="s">
        <v>452</v>
      </c>
      <c r="E456" s="45">
        <v>24</v>
      </c>
      <c r="F456" s="44">
        <v>0.76</v>
      </c>
      <c r="G456" s="44">
        <v>32.700000000000003</v>
      </c>
      <c r="H456" s="44">
        <v>28.9</v>
      </c>
      <c r="I456" s="44">
        <v>25.1</v>
      </c>
      <c r="J456" s="44">
        <f t="shared" si="20"/>
        <v>1096.8</v>
      </c>
      <c r="K456" s="44">
        <f t="shared" si="21"/>
        <v>4.57</v>
      </c>
    </row>
    <row r="457" spans="1:11" x14ac:dyDescent="0.3">
      <c r="A457" s="45" t="s">
        <v>71</v>
      </c>
      <c r="B457" s="45" t="s">
        <v>417</v>
      </c>
      <c r="C457" s="45">
        <v>2018</v>
      </c>
      <c r="D457" s="45" t="s">
        <v>452</v>
      </c>
      <c r="E457" s="45">
        <v>25</v>
      </c>
      <c r="F457" s="44">
        <v>0</v>
      </c>
      <c r="G457" s="44">
        <v>31.4</v>
      </c>
      <c r="H457" s="44">
        <v>27.3</v>
      </c>
      <c r="I457" s="44">
        <v>24.3</v>
      </c>
      <c r="J457" s="44">
        <f t="shared" si="20"/>
        <v>1124.0999999999999</v>
      </c>
      <c r="K457" s="44">
        <f t="shared" si="21"/>
        <v>4.57</v>
      </c>
    </row>
    <row r="458" spans="1:11" x14ac:dyDescent="0.3">
      <c r="A458" s="45" t="s">
        <v>71</v>
      </c>
      <c r="B458" s="45" t="s">
        <v>417</v>
      </c>
      <c r="C458" s="45">
        <v>2018</v>
      </c>
      <c r="D458" s="45" t="s">
        <v>452</v>
      </c>
      <c r="E458" s="45">
        <v>26</v>
      </c>
      <c r="F458" s="44">
        <v>2.29</v>
      </c>
      <c r="G458" s="44">
        <v>30.1</v>
      </c>
      <c r="H458" s="44">
        <v>26.2</v>
      </c>
      <c r="I458" s="44">
        <v>23.3</v>
      </c>
      <c r="J458" s="44">
        <f t="shared" si="20"/>
        <v>1150.3</v>
      </c>
      <c r="K458" s="44">
        <f t="shared" si="21"/>
        <v>6.86</v>
      </c>
    </row>
    <row r="459" spans="1:11" x14ac:dyDescent="0.3">
      <c r="A459" s="45" t="s">
        <v>71</v>
      </c>
      <c r="B459" s="45" t="s">
        <v>417</v>
      </c>
      <c r="C459" s="45">
        <v>2018</v>
      </c>
      <c r="D459" s="45" t="s">
        <v>452</v>
      </c>
      <c r="E459" s="45">
        <v>27</v>
      </c>
      <c r="F459" s="44">
        <v>0</v>
      </c>
      <c r="G459" s="44">
        <v>32.4</v>
      </c>
      <c r="H459" s="44">
        <v>27</v>
      </c>
      <c r="I459" s="44">
        <v>22.9</v>
      </c>
      <c r="J459" s="44">
        <f t="shared" si="20"/>
        <v>1177.3</v>
      </c>
      <c r="K459" s="44">
        <f t="shared" si="21"/>
        <v>6.86</v>
      </c>
    </row>
    <row r="460" spans="1:11" x14ac:dyDescent="0.3">
      <c r="A460" s="45" t="s">
        <v>71</v>
      </c>
      <c r="B460" s="45" t="s">
        <v>417</v>
      </c>
      <c r="C460" s="45">
        <v>2018</v>
      </c>
      <c r="D460" s="45" t="s">
        <v>452</v>
      </c>
      <c r="E460" s="45">
        <v>28</v>
      </c>
      <c r="F460" s="44">
        <v>0</v>
      </c>
      <c r="G460" s="44">
        <v>31.8</v>
      </c>
      <c r="H460" s="44">
        <v>27.6</v>
      </c>
      <c r="I460" s="44">
        <v>24.1</v>
      </c>
      <c r="J460" s="44">
        <f t="shared" si="20"/>
        <v>1204.8999999999999</v>
      </c>
      <c r="K460" s="44">
        <f t="shared" si="21"/>
        <v>6.86</v>
      </c>
    </row>
    <row r="461" spans="1:11" x14ac:dyDescent="0.3">
      <c r="A461" s="45" t="s">
        <v>71</v>
      </c>
      <c r="B461" s="45" t="s">
        <v>417</v>
      </c>
      <c r="C461" s="45">
        <v>2018</v>
      </c>
      <c r="D461" s="45" t="s">
        <v>452</v>
      </c>
      <c r="E461" s="45">
        <v>29</v>
      </c>
      <c r="F461" s="44">
        <v>0</v>
      </c>
      <c r="G461" s="44">
        <v>33.1</v>
      </c>
      <c r="H461" s="44">
        <v>27.8</v>
      </c>
      <c r="I461" s="44">
        <v>22.7</v>
      </c>
      <c r="J461" s="44">
        <f t="shared" si="20"/>
        <v>1232.6999999999998</v>
      </c>
      <c r="K461" s="44">
        <f t="shared" si="21"/>
        <v>6.86</v>
      </c>
    </row>
    <row r="462" spans="1:11" x14ac:dyDescent="0.3">
      <c r="A462" s="45" t="s">
        <v>71</v>
      </c>
      <c r="B462" s="45" t="s">
        <v>417</v>
      </c>
      <c r="C462" s="45">
        <v>2018</v>
      </c>
      <c r="D462" s="45" t="s">
        <v>452</v>
      </c>
      <c r="E462" s="45">
        <v>30</v>
      </c>
      <c r="F462" s="44">
        <v>0</v>
      </c>
      <c r="G462" s="44">
        <v>31.8</v>
      </c>
      <c r="H462" s="44">
        <v>28</v>
      </c>
      <c r="I462" s="44">
        <v>25.1</v>
      </c>
      <c r="J462" s="44">
        <f t="shared" si="20"/>
        <v>1260.6999999999998</v>
      </c>
      <c r="K462" s="44">
        <f t="shared" si="21"/>
        <v>6.86</v>
      </c>
    </row>
    <row r="463" spans="1:11" x14ac:dyDescent="0.3">
      <c r="A463" s="45" t="s">
        <v>71</v>
      </c>
      <c r="B463" s="45" t="s">
        <v>417</v>
      </c>
      <c r="C463" s="45">
        <v>2018</v>
      </c>
      <c r="D463" s="45" t="s">
        <v>452</v>
      </c>
      <c r="E463" s="45">
        <v>31</v>
      </c>
      <c r="F463" s="44">
        <v>0</v>
      </c>
      <c r="G463" s="44">
        <v>32.1</v>
      </c>
      <c r="H463" s="44">
        <v>28.8</v>
      </c>
      <c r="I463" s="44">
        <v>25.6</v>
      </c>
      <c r="J463" s="44">
        <f t="shared" si="20"/>
        <v>1289.4999999999998</v>
      </c>
      <c r="K463" s="44">
        <f t="shared" si="21"/>
        <v>6.86</v>
      </c>
    </row>
    <row r="464" spans="1:11" x14ac:dyDescent="0.3">
      <c r="A464" s="45" t="s">
        <v>71</v>
      </c>
      <c r="B464" s="45" t="s">
        <v>417</v>
      </c>
      <c r="C464" s="45">
        <v>2018</v>
      </c>
      <c r="D464" s="45" t="s">
        <v>454</v>
      </c>
      <c r="E464" s="45">
        <v>1</v>
      </c>
      <c r="F464" s="44">
        <v>0</v>
      </c>
      <c r="G464" s="44">
        <v>33.799999999999997</v>
      </c>
      <c r="H464" s="44">
        <v>29.1</v>
      </c>
      <c r="I464" s="44">
        <v>25.3</v>
      </c>
      <c r="J464" s="44">
        <f t="shared" si="20"/>
        <v>1318.5999999999997</v>
      </c>
      <c r="K464" s="44">
        <f t="shared" si="21"/>
        <v>6.86</v>
      </c>
    </row>
    <row r="465" spans="1:11" x14ac:dyDescent="0.3">
      <c r="A465" s="45" t="s">
        <v>71</v>
      </c>
      <c r="B465" s="45" t="s">
        <v>417</v>
      </c>
      <c r="C465" s="45">
        <v>2018</v>
      </c>
      <c r="D465" s="45" t="s">
        <v>454</v>
      </c>
      <c r="E465" s="45">
        <v>2</v>
      </c>
      <c r="F465" s="44">
        <v>0</v>
      </c>
      <c r="G465" s="44">
        <v>33.6</v>
      </c>
      <c r="H465" s="44">
        <v>29.8</v>
      </c>
      <c r="I465" s="44">
        <v>27.1</v>
      </c>
      <c r="J465" s="44">
        <f t="shared" si="20"/>
        <v>1348.3999999999996</v>
      </c>
      <c r="K465" s="44">
        <f t="shared" si="21"/>
        <v>6.86</v>
      </c>
    </row>
    <row r="466" spans="1:11" x14ac:dyDescent="0.3">
      <c r="A466" s="45" t="s">
        <v>71</v>
      </c>
      <c r="B466" s="45" t="s">
        <v>417</v>
      </c>
      <c r="C466" s="45">
        <v>2018</v>
      </c>
      <c r="D466" s="45" t="s">
        <v>454</v>
      </c>
      <c r="E466" s="45">
        <v>3</v>
      </c>
      <c r="F466" s="44">
        <v>0</v>
      </c>
      <c r="G466" s="44">
        <v>32.1</v>
      </c>
      <c r="H466" s="44">
        <v>29</v>
      </c>
      <c r="I466" s="44">
        <v>26.9</v>
      </c>
      <c r="J466" s="44">
        <f t="shared" si="20"/>
        <v>1377.3999999999996</v>
      </c>
      <c r="K466" s="44">
        <f t="shared" si="21"/>
        <v>6.86</v>
      </c>
    </row>
    <row r="467" spans="1:11" x14ac:dyDescent="0.3">
      <c r="A467" s="45" t="s">
        <v>71</v>
      </c>
      <c r="B467" s="45" t="s">
        <v>417</v>
      </c>
      <c r="C467" s="45">
        <v>2018</v>
      </c>
      <c r="D467" s="45" t="s">
        <v>454</v>
      </c>
      <c r="E467" s="45">
        <v>4</v>
      </c>
      <c r="F467" s="44">
        <v>0</v>
      </c>
      <c r="G467" s="44">
        <v>31.2</v>
      </c>
      <c r="H467" s="44">
        <v>28.5</v>
      </c>
      <c r="I467" s="44">
        <v>26.8</v>
      </c>
      <c r="J467" s="44">
        <f t="shared" si="20"/>
        <v>1405.8999999999996</v>
      </c>
      <c r="K467" s="44">
        <f t="shared" si="21"/>
        <v>6.86</v>
      </c>
    </row>
    <row r="468" spans="1:11" x14ac:dyDescent="0.3">
      <c r="A468" s="45" t="s">
        <v>71</v>
      </c>
      <c r="B468" s="45" t="s">
        <v>417</v>
      </c>
      <c r="C468" s="45">
        <v>2018</v>
      </c>
      <c r="D468" s="45" t="s">
        <v>454</v>
      </c>
      <c r="E468" s="45">
        <v>5</v>
      </c>
      <c r="F468" s="44">
        <v>0</v>
      </c>
      <c r="G468" s="44">
        <v>30.9</v>
      </c>
      <c r="H468" s="44">
        <v>28.3</v>
      </c>
      <c r="I468" s="44">
        <v>26.2</v>
      </c>
      <c r="J468" s="44">
        <f t="shared" si="20"/>
        <v>1434.1999999999996</v>
      </c>
      <c r="K468" s="44">
        <f t="shared" si="21"/>
        <v>6.86</v>
      </c>
    </row>
    <row r="469" spans="1:11" x14ac:dyDescent="0.3">
      <c r="A469" s="45" t="s">
        <v>71</v>
      </c>
      <c r="B469" s="45" t="s">
        <v>417</v>
      </c>
      <c r="C469" s="45">
        <v>2018</v>
      </c>
      <c r="D469" s="45" t="s">
        <v>454</v>
      </c>
      <c r="E469" s="45">
        <v>6</v>
      </c>
      <c r="F469" s="44">
        <v>0</v>
      </c>
      <c r="G469" s="44">
        <v>32.4</v>
      </c>
      <c r="H469" s="44">
        <v>28.6</v>
      </c>
      <c r="I469" s="44">
        <v>25.4</v>
      </c>
      <c r="J469" s="44">
        <f t="shared" si="20"/>
        <v>1462.7999999999995</v>
      </c>
      <c r="K469" s="44">
        <f t="shared" si="21"/>
        <v>6.86</v>
      </c>
    </row>
    <row r="470" spans="1:11" x14ac:dyDescent="0.3">
      <c r="A470" s="45" t="s">
        <v>71</v>
      </c>
      <c r="B470" s="45" t="s">
        <v>417</v>
      </c>
      <c r="C470" s="45">
        <v>2018</v>
      </c>
      <c r="D470" s="45" t="s">
        <v>454</v>
      </c>
      <c r="E470" s="45">
        <v>7</v>
      </c>
      <c r="F470" s="44">
        <v>0</v>
      </c>
      <c r="G470" s="44">
        <v>33.700000000000003</v>
      </c>
      <c r="H470" s="44">
        <v>29.2</v>
      </c>
      <c r="I470" s="44">
        <v>25.7</v>
      </c>
      <c r="J470" s="44">
        <f t="shared" si="20"/>
        <v>1491.9999999999995</v>
      </c>
      <c r="K470" s="44">
        <f t="shared" si="21"/>
        <v>6.86</v>
      </c>
    </row>
    <row r="471" spans="1:11" x14ac:dyDescent="0.3">
      <c r="A471" s="45" t="s">
        <v>71</v>
      </c>
      <c r="B471" s="45" t="s">
        <v>417</v>
      </c>
      <c r="C471" s="45">
        <v>2018</v>
      </c>
      <c r="D471" s="45" t="s">
        <v>454</v>
      </c>
      <c r="E471" s="45">
        <v>8</v>
      </c>
      <c r="F471" s="44">
        <v>0</v>
      </c>
      <c r="G471" s="44">
        <v>32.4</v>
      </c>
      <c r="H471" s="44">
        <v>29.3</v>
      </c>
      <c r="I471" s="44">
        <v>26.8</v>
      </c>
      <c r="J471" s="44">
        <f t="shared" si="20"/>
        <v>1521.2999999999995</v>
      </c>
      <c r="K471" s="44">
        <f t="shared" si="21"/>
        <v>6.86</v>
      </c>
    </row>
    <row r="472" spans="1:11" x14ac:dyDescent="0.3">
      <c r="A472" s="45" t="s">
        <v>71</v>
      </c>
      <c r="B472" s="45" t="s">
        <v>417</v>
      </c>
      <c r="C472" s="45">
        <v>2018</v>
      </c>
      <c r="D472" s="45" t="s">
        <v>454</v>
      </c>
      <c r="E472" s="45">
        <v>9</v>
      </c>
      <c r="F472" s="44">
        <v>0</v>
      </c>
      <c r="G472" s="44">
        <v>30.8</v>
      </c>
      <c r="H472" s="44">
        <v>28.3</v>
      </c>
      <c r="I472" s="44">
        <v>26.1</v>
      </c>
      <c r="J472" s="44">
        <f t="shared" si="20"/>
        <v>1549.5999999999995</v>
      </c>
      <c r="K472" s="44">
        <f t="shared" si="21"/>
        <v>6.86</v>
      </c>
    </row>
    <row r="473" spans="1:11" x14ac:dyDescent="0.3">
      <c r="A473" s="45" t="s">
        <v>71</v>
      </c>
      <c r="B473" s="45" t="s">
        <v>417</v>
      </c>
      <c r="C473" s="45">
        <v>2018</v>
      </c>
      <c r="D473" s="45" t="s">
        <v>454</v>
      </c>
      <c r="E473" s="45">
        <v>10</v>
      </c>
      <c r="F473" s="44">
        <v>0</v>
      </c>
      <c r="G473" s="44">
        <v>30.1</v>
      </c>
      <c r="H473" s="44">
        <v>27.9</v>
      </c>
      <c r="I473" s="44">
        <v>25.9</v>
      </c>
      <c r="J473" s="44">
        <f t="shared" si="20"/>
        <v>1577.4999999999995</v>
      </c>
      <c r="K473" s="44">
        <f t="shared" si="21"/>
        <v>6.86</v>
      </c>
    </row>
    <row r="474" spans="1:11" x14ac:dyDescent="0.3">
      <c r="A474" s="45" t="s">
        <v>71</v>
      </c>
      <c r="B474" s="45" t="s">
        <v>417</v>
      </c>
      <c r="C474" s="45">
        <v>2018</v>
      </c>
      <c r="D474" s="45" t="s">
        <v>454</v>
      </c>
      <c r="E474" s="45">
        <v>11</v>
      </c>
      <c r="F474" s="44">
        <v>0</v>
      </c>
      <c r="G474" s="44">
        <v>29.6</v>
      </c>
      <c r="H474" s="44">
        <v>27.3</v>
      </c>
      <c r="I474" s="44">
        <v>25.2</v>
      </c>
      <c r="J474" s="44">
        <f t="shared" si="20"/>
        <v>1604.7999999999995</v>
      </c>
      <c r="K474" s="44">
        <f t="shared" si="21"/>
        <v>6.86</v>
      </c>
    </row>
    <row r="475" spans="1:11" x14ac:dyDescent="0.3">
      <c r="A475" s="45" t="s">
        <v>71</v>
      </c>
      <c r="B475" s="45" t="s">
        <v>417</v>
      </c>
      <c r="C475" s="45">
        <v>2018</v>
      </c>
      <c r="D475" s="45" t="s">
        <v>454</v>
      </c>
      <c r="E475" s="45">
        <v>12</v>
      </c>
      <c r="F475" s="44">
        <v>0</v>
      </c>
      <c r="G475" s="44">
        <v>29.4</v>
      </c>
      <c r="H475" s="44">
        <v>26.5</v>
      </c>
      <c r="I475" s="44">
        <v>24.1</v>
      </c>
      <c r="J475" s="44">
        <f t="shared" si="20"/>
        <v>1631.2999999999995</v>
      </c>
      <c r="K475" s="44">
        <f t="shared" si="21"/>
        <v>6.86</v>
      </c>
    </row>
    <row r="476" spans="1:11" x14ac:dyDescent="0.3">
      <c r="A476" s="45" t="s">
        <v>71</v>
      </c>
      <c r="B476" s="45" t="s">
        <v>417</v>
      </c>
      <c r="C476" s="45">
        <v>2018</v>
      </c>
      <c r="D476" s="45" t="s">
        <v>454</v>
      </c>
      <c r="E476" s="45">
        <v>13</v>
      </c>
      <c r="F476" s="44">
        <v>0</v>
      </c>
      <c r="G476" s="44">
        <v>29.6</v>
      </c>
      <c r="H476" s="44">
        <v>26.6</v>
      </c>
      <c r="I476" s="44">
        <v>23.7</v>
      </c>
      <c r="J476" s="44">
        <f t="shared" si="20"/>
        <v>1657.8999999999994</v>
      </c>
      <c r="K476" s="44">
        <f t="shared" si="21"/>
        <v>6.86</v>
      </c>
    </row>
    <row r="477" spans="1:11" x14ac:dyDescent="0.3">
      <c r="A477" s="45" t="s">
        <v>71</v>
      </c>
      <c r="B477" s="45" t="s">
        <v>417</v>
      </c>
      <c r="C477" s="45">
        <v>2018</v>
      </c>
      <c r="D477" s="45" t="s">
        <v>454</v>
      </c>
      <c r="E477" s="45">
        <v>14</v>
      </c>
      <c r="F477" s="44">
        <v>0</v>
      </c>
      <c r="G477" s="44">
        <v>29.7</v>
      </c>
      <c r="H477" s="44">
        <v>27.2</v>
      </c>
      <c r="I477" s="44">
        <v>24.2</v>
      </c>
      <c r="J477" s="44">
        <f t="shared" si="20"/>
        <v>1685.0999999999995</v>
      </c>
      <c r="K477" s="44">
        <f t="shared" si="21"/>
        <v>6.86</v>
      </c>
    </row>
    <row r="478" spans="1:11" x14ac:dyDescent="0.3">
      <c r="A478" s="45" t="s">
        <v>71</v>
      </c>
      <c r="B478" s="45" t="s">
        <v>417</v>
      </c>
      <c r="C478" s="45">
        <v>2018</v>
      </c>
      <c r="D478" s="45" t="s">
        <v>454</v>
      </c>
      <c r="E478" s="45">
        <v>15</v>
      </c>
      <c r="F478" s="44">
        <v>0</v>
      </c>
      <c r="G478" s="44">
        <v>33</v>
      </c>
      <c r="H478" s="44">
        <v>28.8</v>
      </c>
      <c r="I478" s="44">
        <v>25.1</v>
      </c>
      <c r="J478" s="44">
        <f t="shared" si="20"/>
        <v>1713.8999999999994</v>
      </c>
      <c r="K478" s="44">
        <f t="shared" si="21"/>
        <v>6.86</v>
      </c>
    </row>
    <row r="479" spans="1:11" x14ac:dyDescent="0.3">
      <c r="A479" s="45" t="s">
        <v>71</v>
      </c>
      <c r="B479" s="45" t="s">
        <v>417</v>
      </c>
      <c r="C479" s="45">
        <v>2018</v>
      </c>
      <c r="D479" s="45" t="s">
        <v>454</v>
      </c>
      <c r="E479" s="45">
        <v>16</v>
      </c>
      <c r="F479" s="44">
        <v>0</v>
      </c>
      <c r="G479" s="44">
        <v>33.700000000000003</v>
      </c>
      <c r="H479" s="44">
        <v>28.2</v>
      </c>
      <c r="I479" s="44">
        <v>24.3</v>
      </c>
      <c r="J479" s="44">
        <f t="shared" si="20"/>
        <v>1742.0999999999995</v>
      </c>
      <c r="K479" s="44">
        <f t="shared" si="21"/>
        <v>6.86</v>
      </c>
    </row>
    <row r="480" spans="1:11" x14ac:dyDescent="0.3">
      <c r="A480" s="45" t="s">
        <v>71</v>
      </c>
      <c r="B480" s="45" t="s">
        <v>417</v>
      </c>
      <c r="C480" s="45">
        <v>2018</v>
      </c>
      <c r="D480" s="45" t="s">
        <v>454</v>
      </c>
      <c r="E480" s="45">
        <v>17</v>
      </c>
      <c r="F480" s="44">
        <v>0</v>
      </c>
      <c r="G480" s="44">
        <v>31.4</v>
      </c>
      <c r="H480" s="44">
        <v>27.7</v>
      </c>
      <c r="I480" s="44">
        <v>24.1</v>
      </c>
      <c r="J480" s="44">
        <f t="shared" si="20"/>
        <v>1769.7999999999995</v>
      </c>
      <c r="K480" s="44">
        <f t="shared" si="21"/>
        <v>6.86</v>
      </c>
    </row>
    <row r="481" spans="1:11" x14ac:dyDescent="0.3">
      <c r="A481" s="45" t="s">
        <v>71</v>
      </c>
      <c r="B481" s="45" t="s">
        <v>417</v>
      </c>
      <c r="C481" s="45">
        <v>2018</v>
      </c>
      <c r="D481" s="45" t="s">
        <v>454</v>
      </c>
      <c r="E481" s="45">
        <v>18</v>
      </c>
      <c r="F481" s="44">
        <v>0</v>
      </c>
      <c r="G481" s="44">
        <v>33.5</v>
      </c>
      <c r="H481" s="44">
        <v>28.6</v>
      </c>
      <c r="I481" s="44">
        <v>23.9</v>
      </c>
      <c r="J481" s="44">
        <f t="shared" si="20"/>
        <v>1798.3999999999994</v>
      </c>
      <c r="K481" s="44">
        <f t="shared" si="21"/>
        <v>6.86</v>
      </c>
    </row>
    <row r="482" spans="1:11" x14ac:dyDescent="0.3">
      <c r="A482" s="45" t="s">
        <v>71</v>
      </c>
      <c r="B482" s="45" t="s">
        <v>417</v>
      </c>
      <c r="C482" s="45">
        <v>2018</v>
      </c>
      <c r="D482" s="45" t="s">
        <v>454</v>
      </c>
      <c r="E482" s="45">
        <v>19</v>
      </c>
      <c r="F482" s="44">
        <v>0</v>
      </c>
      <c r="G482" s="44">
        <v>31.8</v>
      </c>
      <c r="H482" s="44">
        <v>29.2</v>
      </c>
      <c r="I482" s="44">
        <v>27.3</v>
      </c>
      <c r="J482" s="44">
        <f t="shared" si="20"/>
        <v>1827.5999999999995</v>
      </c>
      <c r="K482" s="44">
        <f t="shared" si="21"/>
        <v>6.86</v>
      </c>
    </row>
    <row r="483" spans="1:11" x14ac:dyDescent="0.3">
      <c r="A483" s="45" t="s">
        <v>71</v>
      </c>
      <c r="B483" s="45" t="s">
        <v>417</v>
      </c>
      <c r="C483" s="45">
        <v>2018</v>
      </c>
      <c r="D483" s="45" t="s">
        <v>454</v>
      </c>
      <c r="E483" s="45">
        <v>20</v>
      </c>
      <c r="F483" s="44">
        <v>0</v>
      </c>
      <c r="G483" s="44">
        <v>32.1</v>
      </c>
      <c r="H483" s="44">
        <v>28.3</v>
      </c>
      <c r="I483" s="44">
        <v>24.7</v>
      </c>
      <c r="J483" s="44">
        <f t="shared" ref="J483:J509" si="22">H483+J482</f>
        <v>1855.8999999999994</v>
      </c>
      <c r="K483" s="44">
        <f t="shared" ref="K483:K509" si="23">F483+K482</f>
        <v>6.86</v>
      </c>
    </row>
    <row r="484" spans="1:11" x14ac:dyDescent="0.3">
      <c r="A484" s="45" t="s">
        <v>71</v>
      </c>
      <c r="B484" s="45" t="s">
        <v>417</v>
      </c>
      <c r="C484" s="45">
        <v>2018</v>
      </c>
      <c r="D484" s="45" t="s">
        <v>454</v>
      </c>
      <c r="E484" s="45">
        <v>21</v>
      </c>
      <c r="F484" s="44">
        <v>0</v>
      </c>
      <c r="G484" s="44">
        <v>31.2</v>
      </c>
      <c r="H484" s="44">
        <v>27.3</v>
      </c>
      <c r="I484" s="44">
        <v>23.9</v>
      </c>
      <c r="J484" s="44">
        <f t="shared" si="22"/>
        <v>1883.1999999999994</v>
      </c>
      <c r="K484" s="44">
        <f t="shared" si="23"/>
        <v>6.86</v>
      </c>
    </row>
    <row r="485" spans="1:11" x14ac:dyDescent="0.3">
      <c r="A485" s="45" t="s">
        <v>71</v>
      </c>
      <c r="B485" s="45" t="s">
        <v>417</v>
      </c>
      <c r="C485" s="45">
        <v>2018</v>
      </c>
      <c r="D485" s="45" t="s">
        <v>454</v>
      </c>
      <c r="E485" s="45">
        <v>22</v>
      </c>
      <c r="F485" s="44">
        <v>0</v>
      </c>
      <c r="G485" s="44">
        <v>30.2</v>
      </c>
      <c r="H485" s="44">
        <v>27.6</v>
      </c>
      <c r="I485" s="44">
        <v>24.8</v>
      </c>
      <c r="J485" s="44">
        <f t="shared" si="22"/>
        <v>1910.7999999999993</v>
      </c>
      <c r="K485" s="44">
        <f t="shared" si="23"/>
        <v>6.86</v>
      </c>
    </row>
    <row r="486" spans="1:11" x14ac:dyDescent="0.3">
      <c r="A486" s="45" t="s">
        <v>71</v>
      </c>
      <c r="B486" s="45" t="s">
        <v>417</v>
      </c>
      <c r="C486" s="45">
        <v>2018</v>
      </c>
      <c r="D486" s="45" t="s">
        <v>454</v>
      </c>
      <c r="E486" s="45">
        <v>23</v>
      </c>
      <c r="F486" s="44">
        <v>0</v>
      </c>
      <c r="G486" s="44">
        <v>31</v>
      </c>
      <c r="H486" s="44">
        <v>27.8</v>
      </c>
      <c r="I486" s="44">
        <v>24.9</v>
      </c>
      <c r="J486" s="44">
        <f t="shared" si="22"/>
        <v>1938.5999999999992</v>
      </c>
      <c r="K486" s="44">
        <f t="shared" si="23"/>
        <v>6.86</v>
      </c>
    </row>
    <row r="487" spans="1:11" x14ac:dyDescent="0.3">
      <c r="A487" s="45" t="s">
        <v>71</v>
      </c>
      <c r="B487" s="45" t="s">
        <v>417</v>
      </c>
      <c r="C487" s="45">
        <v>2018</v>
      </c>
      <c r="D487" s="45" t="s">
        <v>454</v>
      </c>
      <c r="E487" s="45">
        <v>24</v>
      </c>
      <c r="F487" s="44">
        <v>0</v>
      </c>
      <c r="G487" s="44">
        <v>31.6</v>
      </c>
      <c r="H487" s="44">
        <v>27.5</v>
      </c>
      <c r="I487" s="44">
        <v>23.1</v>
      </c>
      <c r="J487" s="44">
        <f t="shared" si="22"/>
        <v>1966.0999999999992</v>
      </c>
      <c r="K487" s="44">
        <f t="shared" si="23"/>
        <v>6.86</v>
      </c>
    </row>
    <row r="488" spans="1:11" x14ac:dyDescent="0.3">
      <c r="A488" s="45" t="s">
        <v>71</v>
      </c>
      <c r="B488" s="45" t="s">
        <v>417</v>
      </c>
      <c r="C488" s="45">
        <v>2018</v>
      </c>
      <c r="D488" s="45" t="s">
        <v>454</v>
      </c>
      <c r="E488" s="45">
        <v>25</v>
      </c>
      <c r="F488" s="44">
        <v>0</v>
      </c>
      <c r="G488" s="44">
        <v>31.9</v>
      </c>
      <c r="H488" s="44">
        <v>27.2</v>
      </c>
      <c r="I488" s="44">
        <v>22.7</v>
      </c>
      <c r="J488" s="44">
        <f t="shared" si="22"/>
        <v>1993.2999999999993</v>
      </c>
      <c r="K488" s="44">
        <f t="shared" si="23"/>
        <v>6.86</v>
      </c>
    </row>
    <row r="489" spans="1:11" x14ac:dyDescent="0.3">
      <c r="A489" s="45" t="s">
        <v>71</v>
      </c>
      <c r="B489" s="45" t="s">
        <v>417</v>
      </c>
      <c r="C489" s="45">
        <v>2018</v>
      </c>
      <c r="D489" s="45" t="s">
        <v>454</v>
      </c>
      <c r="E489" s="45">
        <v>26</v>
      </c>
      <c r="F489" s="44">
        <v>0</v>
      </c>
      <c r="G489" s="44">
        <v>32.700000000000003</v>
      </c>
      <c r="H489" s="44">
        <v>27.8</v>
      </c>
      <c r="I489" s="44">
        <v>23.4</v>
      </c>
      <c r="J489" s="44">
        <f t="shared" si="22"/>
        <v>2021.0999999999992</v>
      </c>
      <c r="K489" s="44">
        <f t="shared" si="23"/>
        <v>6.86</v>
      </c>
    </row>
    <row r="490" spans="1:11" x14ac:dyDescent="0.3">
      <c r="A490" s="45" t="s">
        <v>71</v>
      </c>
      <c r="B490" s="45" t="s">
        <v>417</v>
      </c>
      <c r="C490" s="45">
        <v>2018</v>
      </c>
      <c r="D490" s="45" t="s">
        <v>454</v>
      </c>
      <c r="E490" s="45">
        <v>27</v>
      </c>
      <c r="F490" s="44">
        <v>0</v>
      </c>
      <c r="G490" s="44">
        <v>32.5</v>
      </c>
      <c r="H490" s="44">
        <v>28</v>
      </c>
      <c r="I490" s="44">
        <v>23.7</v>
      </c>
      <c r="J490" s="44">
        <f t="shared" si="22"/>
        <v>2049.0999999999995</v>
      </c>
      <c r="K490" s="44">
        <f t="shared" si="23"/>
        <v>6.86</v>
      </c>
    </row>
    <row r="491" spans="1:11" x14ac:dyDescent="0.3">
      <c r="A491" s="45" t="s">
        <v>71</v>
      </c>
      <c r="B491" s="45" t="s">
        <v>417</v>
      </c>
      <c r="C491" s="45">
        <v>2018</v>
      </c>
      <c r="D491" s="45" t="s">
        <v>454</v>
      </c>
      <c r="E491" s="45">
        <v>28</v>
      </c>
      <c r="F491" s="44">
        <v>0.76</v>
      </c>
      <c r="G491" s="44">
        <v>30.3</v>
      </c>
      <c r="H491" s="44">
        <v>25.8</v>
      </c>
      <c r="I491" s="44">
        <v>23.6</v>
      </c>
      <c r="J491" s="44">
        <f t="shared" si="22"/>
        <v>2074.8999999999996</v>
      </c>
      <c r="K491" s="44">
        <f t="shared" si="23"/>
        <v>7.62</v>
      </c>
    </row>
    <row r="492" spans="1:11" x14ac:dyDescent="0.3">
      <c r="A492" s="45" t="s">
        <v>71</v>
      </c>
      <c r="B492" s="45" t="s">
        <v>417</v>
      </c>
      <c r="C492" s="45">
        <v>2018</v>
      </c>
      <c r="D492" s="45" t="s">
        <v>454</v>
      </c>
      <c r="E492" s="45">
        <v>29</v>
      </c>
      <c r="F492" s="44">
        <v>2.0299999999999998</v>
      </c>
      <c r="G492" s="44">
        <v>29.5</v>
      </c>
      <c r="H492" s="44">
        <v>26.1</v>
      </c>
      <c r="I492" s="44">
        <v>23.1</v>
      </c>
      <c r="J492" s="44">
        <f t="shared" si="22"/>
        <v>2100.9999999999995</v>
      </c>
      <c r="K492" s="44">
        <f t="shared" si="23"/>
        <v>9.65</v>
      </c>
    </row>
    <row r="493" spans="1:11" x14ac:dyDescent="0.3">
      <c r="A493" s="45" t="s">
        <v>71</v>
      </c>
      <c r="B493" s="45" t="s">
        <v>417</v>
      </c>
      <c r="C493" s="45">
        <v>2018</v>
      </c>
      <c r="D493" s="45" t="s">
        <v>454</v>
      </c>
      <c r="E493" s="45">
        <v>30</v>
      </c>
      <c r="F493" s="44">
        <v>0</v>
      </c>
      <c r="G493" s="44">
        <v>31.1</v>
      </c>
      <c r="H493" s="44">
        <v>27.9</v>
      </c>
      <c r="I493" s="44">
        <v>25.5</v>
      </c>
      <c r="J493" s="44">
        <f t="shared" si="22"/>
        <v>2128.8999999999996</v>
      </c>
      <c r="K493" s="44">
        <f t="shared" si="23"/>
        <v>9.65</v>
      </c>
    </row>
    <row r="494" spans="1:11" x14ac:dyDescent="0.3">
      <c r="A494" s="45" t="s">
        <v>71</v>
      </c>
      <c r="B494" s="45" t="s">
        <v>417</v>
      </c>
      <c r="C494" s="45">
        <v>2018</v>
      </c>
      <c r="D494" s="45" t="s">
        <v>454</v>
      </c>
      <c r="E494" s="45">
        <v>31</v>
      </c>
      <c r="F494" s="44">
        <v>0</v>
      </c>
      <c r="G494" s="44">
        <v>31.6</v>
      </c>
      <c r="H494" s="44">
        <v>28.1</v>
      </c>
      <c r="I494" s="44">
        <v>24.9</v>
      </c>
      <c r="J494" s="44">
        <f t="shared" si="22"/>
        <v>2156.9999999999995</v>
      </c>
      <c r="K494" s="44">
        <f t="shared" si="23"/>
        <v>9.65</v>
      </c>
    </row>
    <row r="495" spans="1:11" x14ac:dyDescent="0.3">
      <c r="A495" s="45" t="s">
        <v>71</v>
      </c>
      <c r="B495" s="45" t="s">
        <v>417</v>
      </c>
      <c r="C495" s="45">
        <v>2018</v>
      </c>
      <c r="D495" s="45" t="s">
        <v>455</v>
      </c>
      <c r="E495" s="45">
        <v>1</v>
      </c>
      <c r="F495" s="44">
        <v>0</v>
      </c>
      <c r="G495" s="44">
        <v>32.299999999999997</v>
      </c>
      <c r="H495" s="44">
        <v>27.8</v>
      </c>
      <c r="I495" s="44">
        <v>23.6</v>
      </c>
      <c r="J495" s="44">
        <f t="shared" si="22"/>
        <v>2184.7999999999997</v>
      </c>
      <c r="K495" s="44">
        <f t="shared" si="23"/>
        <v>9.65</v>
      </c>
    </row>
    <row r="496" spans="1:11" x14ac:dyDescent="0.3">
      <c r="A496" s="45" t="s">
        <v>71</v>
      </c>
      <c r="B496" s="45" t="s">
        <v>417</v>
      </c>
      <c r="C496" s="45">
        <v>2018</v>
      </c>
      <c r="D496" s="45" t="s">
        <v>455</v>
      </c>
      <c r="E496" s="45">
        <v>2</v>
      </c>
      <c r="F496" s="44">
        <v>0</v>
      </c>
      <c r="G496" s="44">
        <v>33.9</v>
      </c>
      <c r="H496" s="44">
        <v>27.8</v>
      </c>
      <c r="I496" s="44">
        <v>22.4</v>
      </c>
      <c r="J496" s="44">
        <f t="shared" si="22"/>
        <v>2212.6</v>
      </c>
      <c r="K496" s="44">
        <f t="shared" si="23"/>
        <v>9.65</v>
      </c>
    </row>
    <row r="497" spans="1:11" x14ac:dyDescent="0.3">
      <c r="A497" s="45" t="s">
        <v>71</v>
      </c>
      <c r="B497" s="45" t="s">
        <v>417</v>
      </c>
      <c r="C497" s="45">
        <v>2018</v>
      </c>
      <c r="D497" s="45" t="s">
        <v>455</v>
      </c>
      <c r="E497" s="45">
        <v>3</v>
      </c>
      <c r="F497" s="44">
        <v>0</v>
      </c>
      <c r="G497" s="44">
        <v>33.5</v>
      </c>
      <c r="H497" s="44">
        <v>29.6</v>
      </c>
      <c r="I497" s="44">
        <v>24.9</v>
      </c>
      <c r="J497" s="44">
        <f t="shared" si="22"/>
        <v>2242.1999999999998</v>
      </c>
      <c r="K497" s="44">
        <f t="shared" si="23"/>
        <v>9.65</v>
      </c>
    </row>
    <row r="498" spans="1:11" x14ac:dyDescent="0.3">
      <c r="A498" s="45" t="s">
        <v>71</v>
      </c>
      <c r="B498" s="45" t="s">
        <v>417</v>
      </c>
      <c r="C498" s="45">
        <v>2018</v>
      </c>
      <c r="D498" s="45" t="s">
        <v>455</v>
      </c>
      <c r="E498" s="45">
        <v>4</v>
      </c>
      <c r="F498" s="44">
        <v>0</v>
      </c>
      <c r="G498" s="44">
        <v>34.4</v>
      </c>
      <c r="H498" s="44">
        <v>28</v>
      </c>
      <c r="I498" s="44">
        <v>22.3</v>
      </c>
      <c r="J498" s="44">
        <f t="shared" si="22"/>
        <v>2270.1999999999998</v>
      </c>
      <c r="K498" s="44">
        <f t="shared" si="23"/>
        <v>9.65</v>
      </c>
    </row>
    <row r="499" spans="1:11" x14ac:dyDescent="0.3">
      <c r="A499" s="45" t="s">
        <v>71</v>
      </c>
      <c r="B499" s="45" t="s">
        <v>417</v>
      </c>
      <c r="C499" s="45">
        <v>2018</v>
      </c>
      <c r="D499" s="45" t="s">
        <v>455</v>
      </c>
      <c r="E499" s="45">
        <v>5</v>
      </c>
      <c r="F499" s="44">
        <v>0</v>
      </c>
      <c r="G499" s="44">
        <v>33.1</v>
      </c>
      <c r="H499" s="44">
        <v>27.8</v>
      </c>
      <c r="I499" s="44">
        <v>22.9</v>
      </c>
      <c r="J499" s="44">
        <f t="shared" si="22"/>
        <v>2298</v>
      </c>
      <c r="K499" s="44">
        <f t="shared" si="23"/>
        <v>9.65</v>
      </c>
    </row>
    <row r="500" spans="1:11" x14ac:dyDescent="0.3">
      <c r="A500" s="45" t="s">
        <v>71</v>
      </c>
      <c r="B500" s="45" t="s">
        <v>417</v>
      </c>
      <c r="C500" s="45">
        <v>2018</v>
      </c>
      <c r="D500" s="45" t="s">
        <v>455</v>
      </c>
      <c r="E500" s="45">
        <v>6</v>
      </c>
      <c r="F500" s="44">
        <v>0</v>
      </c>
      <c r="G500" s="44">
        <v>32.1</v>
      </c>
      <c r="H500" s="44">
        <v>27.9</v>
      </c>
      <c r="I500" s="44">
        <v>25.1</v>
      </c>
      <c r="J500" s="44">
        <f t="shared" si="22"/>
        <v>2325.9</v>
      </c>
      <c r="K500" s="44">
        <f t="shared" si="23"/>
        <v>9.65</v>
      </c>
    </row>
    <row r="501" spans="1:11" x14ac:dyDescent="0.3">
      <c r="A501" s="45" t="s">
        <v>71</v>
      </c>
      <c r="B501" s="45" t="s">
        <v>417</v>
      </c>
      <c r="C501" s="45">
        <v>2018</v>
      </c>
      <c r="D501" s="45" t="s">
        <v>455</v>
      </c>
      <c r="E501" s="45">
        <v>7</v>
      </c>
      <c r="F501" s="44">
        <v>0</v>
      </c>
      <c r="G501" s="44">
        <v>30.8</v>
      </c>
      <c r="H501" s="44">
        <v>27.3</v>
      </c>
      <c r="I501" s="44">
        <v>23.9</v>
      </c>
      <c r="J501" s="44">
        <f t="shared" si="22"/>
        <v>2353.2000000000003</v>
      </c>
      <c r="K501" s="44">
        <f t="shared" si="23"/>
        <v>9.65</v>
      </c>
    </row>
    <row r="502" spans="1:11" x14ac:dyDescent="0.3">
      <c r="A502" s="45" t="s">
        <v>71</v>
      </c>
      <c r="B502" s="45" t="s">
        <v>417</v>
      </c>
      <c r="C502" s="45">
        <v>2018</v>
      </c>
      <c r="D502" s="45" t="s">
        <v>455</v>
      </c>
      <c r="E502" s="45">
        <v>8</v>
      </c>
      <c r="F502" s="44">
        <v>0</v>
      </c>
      <c r="G502" s="44">
        <v>33.299999999999997</v>
      </c>
      <c r="H502" s="44">
        <v>27.3</v>
      </c>
      <c r="I502" s="44">
        <v>22.7</v>
      </c>
      <c r="J502" s="44">
        <f t="shared" si="22"/>
        <v>2380.5000000000005</v>
      </c>
      <c r="K502" s="44">
        <f t="shared" si="23"/>
        <v>9.65</v>
      </c>
    </row>
    <row r="503" spans="1:11" x14ac:dyDescent="0.3">
      <c r="A503" s="45" t="s">
        <v>71</v>
      </c>
      <c r="B503" s="45" t="s">
        <v>417</v>
      </c>
      <c r="C503" s="45">
        <v>2018</v>
      </c>
      <c r="D503" s="45" t="s">
        <v>455</v>
      </c>
      <c r="E503" s="45">
        <v>9</v>
      </c>
      <c r="F503" s="44">
        <v>0</v>
      </c>
      <c r="G503" s="44">
        <v>30.7</v>
      </c>
      <c r="H503" s="44">
        <v>27.1</v>
      </c>
      <c r="I503" s="44">
        <v>24.7</v>
      </c>
      <c r="J503" s="44">
        <f t="shared" si="22"/>
        <v>2407.6000000000004</v>
      </c>
      <c r="K503" s="44">
        <f t="shared" si="23"/>
        <v>9.65</v>
      </c>
    </row>
    <row r="504" spans="1:11" x14ac:dyDescent="0.3">
      <c r="A504" s="45" t="s">
        <v>71</v>
      </c>
      <c r="B504" s="45" t="s">
        <v>417</v>
      </c>
      <c r="C504" s="45">
        <v>2018</v>
      </c>
      <c r="D504" s="45" t="s">
        <v>455</v>
      </c>
      <c r="E504" s="45">
        <v>10</v>
      </c>
      <c r="F504" s="44">
        <v>0</v>
      </c>
      <c r="G504" s="44">
        <v>30.6</v>
      </c>
      <c r="H504" s="44">
        <v>27.1</v>
      </c>
      <c r="I504" s="44">
        <v>23.9</v>
      </c>
      <c r="J504" s="44">
        <f t="shared" si="22"/>
        <v>2434.7000000000003</v>
      </c>
      <c r="K504" s="44">
        <f t="shared" si="23"/>
        <v>9.65</v>
      </c>
    </row>
    <row r="505" spans="1:11" x14ac:dyDescent="0.3">
      <c r="A505" s="45" t="s">
        <v>71</v>
      </c>
      <c r="B505" s="45" t="s">
        <v>417</v>
      </c>
      <c r="C505" s="45">
        <v>2018</v>
      </c>
      <c r="D505" s="45" t="s">
        <v>455</v>
      </c>
      <c r="E505" s="45">
        <v>11</v>
      </c>
      <c r="F505" s="44">
        <v>0</v>
      </c>
      <c r="G505" s="44">
        <v>29.4</v>
      </c>
      <c r="H505" s="44">
        <v>26.3</v>
      </c>
      <c r="I505" s="44">
        <v>23.2</v>
      </c>
      <c r="J505" s="44">
        <f t="shared" si="22"/>
        <v>2461.0000000000005</v>
      </c>
      <c r="K505" s="44">
        <f t="shared" si="23"/>
        <v>9.65</v>
      </c>
    </row>
    <row r="506" spans="1:11" x14ac:dyDescent="0.3">
      <c r="A506" s="45" t="s">
        <v>71</v>
      </c>
      <c r="B506" s="45" t="s">
        <v>417</v>
      </c>
      <c r="C506" s="45">
        <v>2018</v>
      </c>
      <c r="D506" s="45" t="s">
        <v>455</v>
      </c>
      <c r="E506" s="45">
        <v>12</v>
      </c>
      <c r="F506" s="44">
        <v>0</v>
      </c>
      <c r="G506" s="44">
        <v>28.5</v>
      </c>
      <c r="H506" s="44">
        <v>25.6</v>
      </c>
      <c r="I506" s="44">
        <v>22.9</v>
      </c>
      <c r="J506" s="44">
        <f t="shared" si="22"/>
        <v>2486.6000000000004</v>
      </c>
      <c r="K506" s="44">
        <f t="shared" si="23"/>
        <v>9.65</v>
      </c>
    </row>
    <row r="507" spans="1:11" x14ac:dyDescent="0.3">
      <c r="A507" s="47" t="s">
        <v>71</v>
      </c>
      <c r="B507" s="47" t="s">
        <v>417</v>
      </c>
      <c r="C507" s="47">
        <v>2018</v>
      </c>
      <c r="D507" s="47" t="s">
        <v>455</v>
      </c>
      <c r="E507" s="47">
        <v>13</v>
      </c>
      <c r="F507" s="48">
        <v>11.9</v>
      </c>
      <c r="G507" s="48">
        <v>26.5</v>
      </c>
      <c r="H507" s="48">
        <v>22.7</v>
      </c>
      <c r="I507" s="48">
        <v>16.100000000000001</v>
      </c>
      <c r="J507" s="44">
        <f t="shared" si="22"/>
        <v>2509.3000000000002</v>
      </c>
      <c r="K507" s="44">
        <f t="shared" si="23"/>
        <v>21.55</v>
      </c>
    </row>
    <row r="508" spans="1:11" x14ac:dyDescent="0.3">
      <c r="A508" s="47" t="s">
        <v>71</v>
      </c>
      <c r="B508" s="47" t="s">
        <v>417</v>
      </c>
      <c r="C508" s="47">
        <v>2018</v>
      </c>
      <c r="D508" s="47" t="s">
        <v>455</v>
      </c>
      <c r="E508" s="47">
        <v>14</v>
      </c>
      <c r="F508" s="48">
        <v>0</v>
      </c>
      <c r="G508" s="48">
        <v>28.7</v>
      </c>
      <c r="H508" s="48">
        <v>24.3</v>
      </c>
      <c r="I508" s="48">
        <v>20.6</v>
      </c>
      <c r="J508" s="44">
        <f t="shared" si="22"/>
        <v>2533.6000000000004</v>
      </c>
      <c r="K508" s="44">
        <f t="shared" si="23"/>
        <v>21.55</v>
      </c>
    </row>
    <row r="509" spans="1:11" x14ac:dyDescent="0.3">
      <c r="A509" s="49" t="s">
        <v>71</v>
      </c>
      <c r="B509" s="49" t="s">
        <v>417</v>
      </c>
      <c r="C509" s="49">
        <v>2018</v>
      </c>
      <c r="D509" s="49" t="s">
        <v>455</v>
      </c>
      <c r="E509" s="49">
        <v>15</v>
      </c>
      <c r="F509" s="50">
        <v>0</v>
      </c>
      <c r="G509" s="50">
        <v>28.2</v>
      </c>
      <c r="H509" s="50">
        <v>24.2</v>
      </c>
      <c r="I509" s="50">
        <v>20.100000000000001</v>
      </c>
      <c r="J509" s="44">
        <f t="shared" si="22"/>
        <v>2557.8000000000002</v>
      </c>
      <c r="K509" s="44">
        <f t="shared" si="23"/>
        <v>21.55</v>
      </c>
    </row>
    <row r="510" spans="1:11" x14ac:dyDescent="0.3">
      <c r="A510" s="55"/>
      <c r="B510" s="55"/>
      <c r="C510" s="55"/>
      <c r="D510" s="60"/>
      <c r="E510" s="60"/>
      <c r="F510" s="63">
        <f>SUM(F417:F509)</f>
        <v>21.55</v>
      </c>
      <c r="G510" s="63">
        <f>AVERAGE(G417:G509)</f>
        <v>31.455913978494621</v>
      </c>
      <c r="H510" s="63">
        <f t="shared" ref="H510:I510" si="24">AVERAGE(H417:H509)</f>
        <v>27.503225806451614</v>
      </c>
      <c r="I510" s="63">
        <f t="shared" si="24"/>
        <v>23.748387096774188</v>
      </c>
      <c r="J510" s="63">
        <f>J509</f>
        <v>2557.8000000000002</v>
      </c>
      <c r="K510" s="63">
        <f>K509</f>
        <v>21.55</v>
      </c>
    </row>
    <row r="511" spans="1:11" x14ac:dyDescent="0.3">
      <c r="A511" s="61" t="s">
        <v>37</v>
      </c>
      <c r="B511" s="52" t="s">
        <v>418</v>
      </c>
      <c r="C511" s="52">
        <v>2018</v>
      </c>
      <c r="D511" s="45" t="s">
        <v>451</v>
      </c>
      <c r="E511" s="45">
        <v>15</v>
      </c>
      <c r="F511" s="44">
        <v>0.5</v>
      </c>
      <c r="G511" s="44">
        <v>21.9</v>
      </c>
      <c r="H511" s="44">
        <v>19.3</v>
      </c>
      <c r="I511" s="44">
        <v>16.600000000000001</v>
      </c>
      <c r="J511" s="44">
        <f>H511</f>
        <v>19.3</v>
      </c>
      <c r="K511" s="44">
        <f>F511</f>
        <v>0.5</v>
      </c>
    </row>
    <row r="512" spans="1:11" x14ac:dyDescent="0.3">
      <c r="A512" s="47" t="s">
        <v>37</v>
      </c>
      <c r="B512" s="47" t="s">
        <v>418</v>
      </c>
      <c r="C512" s="47">
        <v>2018</v>
      </c>
      <c r="D512" s="45" t="s">
        <v>451</v>
      </c>
      <c r="E512" s="45">
        <v>16</v>
      </c>
      <c r="F512" s="44">
        <v>2.2999999999999998</v>
      </c>
      <c r="G512" s="44">
        <v>25.8</v>
      </c>
      <c r="H512" s="44">
        <v>21.9</v>
      </c>
      <c r="I512" s="44">
        <v>18</v>
      </c>
      <c r="J512" s="44">
        <f>H512+J511</f>
        <v>41.2</v>
      </c>
      <c r="K512" s="44">
        <f>F512+K511</f>
        <v>2.8</v>
      </c>
    </row>
    <row r="513" spans="1:11" x14ac:dyDescent="0.3">
      <c r="A513" s="47" t="s">
        <v>37</v>
      </c>
      <c r="B513" s="47" t="s">
        <v>418</v>
      </c>
      <c r="C513" s="47">
        <v>2018</v>
      </c>
      <c r="D513" s="45" t="s">
        <v>451</v>
      </c>
      <c r="E513" s="45">
        <v>17</v>
      </c>
      <c r="F513" s="44">
        <v>3.8</v>
      </c>
      <c r="G513" s="44">
        <v>28.3</v>
      </c>
      <c r="H513" s="44">
        <v>23</v>
      </c>
      <c r="I513" s="44">
        <v>17.8</v>
      </c>
      <c r="J513" s="44">
        <f t="shared" ref="J513:J576" si="25">H513+J512</f>
        <v>64.2</v>
      </c>
      <c r="K513" s="44">
        <f t="shared" ref="K513:K576" si="26">F513+K512</f>
        <v>6.6</v>
      </c>
    </row>
    <row r="514" spans="1:11" x14ac:dyDescent="0.3">
      <c r="A514" s="47" t="s">
        <v>37</v>
      </c>
      <c r="B514" s="47" t="s">
        <v>418</v>
      </c>
      <c r="C514" s="47">
        <v>2018</v>
      </c>
      <c r="D514" s="45" t="s">
        <v>451</v>
      </c>
      <c r="E514" s="45">
        <v>18</v>
      </c>
      <c r="F514" s="44">
        <v>1.8</v>
      </c>
      <c r="G514" s="44">
        <v>26.3</v>
      </c>
      <c r="H514" s="44">
        <v>21.8</v>
      </c>
      <c r="I514" s="44">
        <v>17.399999999999999</v>
      </c>
      <c r="J514" s="44">
        <f t="shared" si="25"/>
        <v>86</v>
      </c>
      <c r="K514" s="44">
        <f t="shared" si="26"/>
        <v>8.4</v>
      </c>
    </row>
    <row r="515" spans="1:11" x14ac:dyDescent="0.3">
      <c r="A515" s="47" t="s">
        <v>37</v>
      </c>
      <c r="B515" s="47" t="s">
        <v>418</v>
      </c>
      <c r="C515" s="47">
        <v>2018</v>
      </c>
      <c r="D515" s="45" t="s">
        <v>451</v>
      </c>
      <c r="E515" s="45">
        <v>19</v>
      </c>
      <c r="F515" s="44">
        <v>5.6</v>
      </c>
      <c r="G515" s="44">
        <v>28</v>
      </c>
      <c r="H515" s="44">
        <v>24.1</v>
      </c>
      <c r="I515" s="44">
        <v>20.100000000000001</v>
      </c>
      <c r="J515" s="44">
        <f t="shared" si="25"/>
        <v>110.1</v>
      </c>
      <c r="K515" s="44">
        <f t="shared" si="26"/>
        <v>14</v>
      </c>
    </row>
    <row r="516" spans="1:11" x14ac:dyDescent="0.3">
      <c r="A516" s="47" t="s">
        <v>37</v>
      </c>
      <c r="B516" s="47" t="s">
        <v>418</v>
      </c>
      <c r="C516" s="47">
        <v>2018</v>
      </c>
      <c r="D516" s="45" t="s">
        <v>451</v>
      </c>
      <c r="E516" s="45">
        <v>20</v>
      </c>
      <c r="F516" s="44">
        <v>0</v>
      </c>
      <c r="G516" s="44">
        <v>33.4</v>
      </c>
      <c r="H516" s="44">
        <v>26.4</v>
      </c>
      <c r="I516" s="44">
        <v>19.399999999999999</v>
      </c>
      <c r="J516" s="44">
        <f t="shared" si="25"/>
        <v>136.5</v>
      </c>
      <c r="K516" s="44">
        <f t="shared" si="26"/>
        <v>14</v>
      </c>
    </row>
    <row r="517" spans="1:11" x14ac:dyDescent="0.3">
      <c r="A517" s="47" t="s">
        <v>37</v>
      </c>
      <c r="B517" s="47" t="s">
        <v>418</v>
      </c>
      <c r="C517" s="47">
        <v>2018</v>
      </c>
      <c r="D517" s="45" t="s">
        <v>451</v>
      </c>
      <c r="E517" s="45">
        <v>21</v>
      </c>
      <c r="F517" s="44">
        <v>0</v>
      </c>
      <c r="G517" s="44">
        <v>32</v>
      </c>
      <c r="H517" s="44">
        <v>24.9</v>
      </c>
      <c r="I517" s="44">
        <v>17.8</v>
      </c>
      <c r="J517" s="44">
        <f t="shared" si="25"/>
        <v>161.4</v>
      </c>
      <c r="K517" s="44">
        <f t="shared" si="26"/>
        <v>14</v>
      </c>
    </row>
    <row r="518" spans="1:11" x14ac:dyDescent="0.3">
      <c r="A518" s="47" t="s">
        <v>37</v>
      </c>
      <c r="B518" s="47" t="s">
        <v>418</v>
      </c>
      <c r="C518" s="47">
        <v>2018</v>
      </c>
      <c r="D518" s="45" t="s">
        <v>451</v>
      </c>
      <c r="E518" s="45">
        <v>22</v>
      </c>
      <c r="F518" s="44">
        <v>1</v>
      </c>
      <c r="G518" s="44">
        <v>24</v>
      </c>
      <c r="H518" s="44">
        <v>17.8</v>
      </c>
      <c r="I518" s="44">
        <v>11.7</v>
      </c>
      <c r="J518" s="44">
        <f t="shared" si="25"/>
        <v>179.20000000000002</v>
      </c>
      <c r="K518" s="44">
        <f t="shared" si="26"/>
        <v>15</v>
      </c>
    </row>
    <row r="519" spans="1:11" x14ac:dyDescent="0.3">
      <c r="A519" s="47" t="s">
        <v>37</v>
      </c>
      <c r="B519" s="47" t="s">
        <v>418</v>
      </c>
      <c r="C519" s="47">
        <v>2018</v>
      </c>
      <c r="D519" s="45" t="s">
        <v>451</v>
      </c>
      <c r="E519" s="45">
        <v>23</v>
      </c>
      <c r="F519" s="44">
        <v>0</v>
      </c>
      <c r="G519" s="44">
        <v>21.1</v>
      </c>
      <c r="H519" s="44">
        <v>15.6</v>
      </c>
      <c r="I519" s="44">
        <v>10.1</v>
      </c>
      <c r="J519" s="44">
        <f t="shared" si="25"/>
        <v>194.8</v>
      </c>
      <c r="K519" s="44">
        <f t="shared" si="26"/>
        <v>15</v>
      </c>
    </row>
    <row r="520" spans="1:11" x14ac:dyDescent="0.3">
      <c r="A520" s="47" t="s">
        <v>37</v>
      </c>
      <c r="B520" s="47" t="s">
        <v>418</v>
      </c>
      <c r="C520" s="47">
        <v>2018</v>
      </c>
      <c r="D520" s="45" t="s">
        <v>451</v>
      </c>
      <c r="E520" s="45">
        <v>24</v>
      </c>
      <c r="F520" s="44">
        <v>0</v>
      </c>
      <c r="G520" s="44">
        <v>22.2</v>
      </c>
      <c r="H520" s="44">
        <v>16.399999999999999</v>
      </c>
      <c r="I520" s="44">
        <v>10.5</v>
      </c>
      <c r="J520" s="44">
        <f t="shared" si="25"/>
        <v>211.20000000000002</v>
      </c>
      <c r="K520" s="44">
        <f t="shared" si="26"/>
        <v>15</v>
      </c>
    </row>
    <row r="521" spans="1:11" x14ac:dyDescent="0.3">
      <c r="A521" s="47" t="s">
        <v>37</v>
      </c>
      <c r="B521" s="47" t="s">
        <v>418</v>
      </c>
      <c r="C521" s="47">
        <v>2018</v>
      </c>
      <c r="D521" s="45" t="s">
        <v>451</v>
      </c>
      <c r="E521" s="45">
        <v>25</v>
      </c>
      <c r="F521" s="44">
        <v>0</v>
      </c>
      <c r="G521" s="44">
        <v>22.2</v>
      </c>
      <c r="H521" s="44">
        <v>15.9</v>
      </c>
      <c r="I521" s="44">
        <v>9.6999999999999993</v>
      </c>
      <c r="J521" s="44">
        <f t="shared" si="25"/>
        <v>227.10000000000002</v>
      </c>
      <c r="K521" s="44">
        <f t="shared" si="26"/>
        <v>15</v>
      </c>
    </row>
    <row r="522" spans="1:11" x14ac:dyDescent="0.3">
      <c r="A522" s="47" t="s">
        <v>37</v>
      </c>
      <c r="B522" s="47" t="s">
        <v>418</v>
      </c>
      <c r="C522" s="47">
        <v>2018</v>
      </c>
      <c r="D522" s="45" t="s">
        <v>451</v>
      </c>
      <c r="E522" s="45">
        <v>26</v>
      </c>
      <c r="F522" s="44">
        <v>0</v>
      </c>
      <c r="G522" s="44">
        <v>26.3</v>
      </c>
      <c r="H522" s="44">
        <v>19.600000000000001</v>
      </c>
      <c r="I522" s="44">
        <v>12.9</v>
      </c>
      <c r="J522" s="44">
        <f t="shared" si="25"/>
        <v>246.70000000000002</v>
      </c>
      <c r="K522" s="44">
        <f t="shared" si="26"/>
        <v>15</v>
      </c>
    </row>
    <row r="523" spans="1:11" x14ac:dyDescent="0.3">
      <c r="A523" s="47" t="s">
        <v>37</v>
      </c>
      <c r="B523" s="47" t="s">
        <v>418</v>
      </c>
      <c r="C523" s="47">
        <v>2018</v>
      </c>
      <c r="D523" s="45" t="s">
        <v>451</v>
      </c>
      <c r="E523" s="45">
        <v>27</v>
      </c>
      <c r="F523" s="44">
        <v>6.6</v>
      </c>
      <c r="G523" s="44">
        <v>22.6</v>
      </c>
      <c r="H523" s="44">
        <v>18.899999999999999</v>
      </c>
      <c r="I523" s="44">
        <v>15.4</v>
      </c>
      <c r="J523" s="44">
        <f t="shared" si="25"/>
        <v>265.60000000000002</v>
      </c>
      <c r="K523" s="44">
        <f t="shared" si="26"/>
        <v>21.6</v>
      </c>
    </row>
    <row r="524" spans="1:11" x14ac:dyDescent="0.3">
      <c r="A524" s="47" t="s">
        <v>37</v>
      </c>
      <c r="B524" s="47" t="s">
        <v>418</v>
      </c>
      <c r="C524" s="47">
        <v>2018</v>
      </c>
      <c r="D524" s="45" t="s">
        <v>451</v>
      </c>
      <c r="E524" s="45">
        <v>28</v>
      </c>
      <c r="F524" s="44">
        <v>0</v>
      </c>
      <c r="G524" s="44">
        <v>24.8</v>
      </c>
      <c r="H524" s="44">
        <v>20.100000000000001</v>
      </c>
      <c r="I524" s="44">
        <v>15.3</v>
      </c>
      <c r="J524" s="44">
        <f t="shared" si="25"/>
        <v>285.70000000000005</v>
      </c>
      <c r="K524" s="44">
        <f t="shared" si="26"/>
        <v>21.6</v>
      </c>
    </row>
    <row r="525" spans="1:11" x14ac:dyDescent="0.3">
      <c r="A525" s="47" t="s">
        <v>37</v>
      </c>
      <c r="B525" s="47" t="s">
        <v>418</v>
      </c>
      <c r="C525" s="47">
        <v>2018</v>
      </c>
      <c r="D525" s="45" t="s">
        <v>451</v>
      </c>
      <c r="E525" s="45">
        <v>29</v>
      </c>
      <c r="F525" s="44">
        <v>7.1</v>
      </c>
      <c r="G525" s="44">
        <v>25.5</v>
      </c>
      <c r="H525" s="44">
        <v>21.8</v>
      </c>
      <c r="I525" s="44">
        <v>18</v>
      </c>
      <c r="J525" s="44">
        <f t="shared" si="25"/>
        <v>307.50000000000006</v>
      </c>
      <c r="K525" s="44">
        <f t="shared" si="26"/>
        <v>28.700000000000003</v>
      </c>
    </row>
    <row r="526" spans="1:11" x14ac:dyDescent="0.3">
      <c r="A526" s="47" t="s">
        <v>37</v>
      </c>
      <c r="B526" s="47" t="s">
        <v>418</v>
      </c>
      <c r="C526" s="47">
        <v>2018</v>
      </c>
      <c r="D526" s="45" t="s">
        <v>451</v>
      </c>
      <c r="E526" s="45">
        <v>30</v>
      </c>
      <c r="F526" s="44">
        <v>0</v>
      </c>
      <c r="G526" s="44">
        <v>27.6</v>
      </c>
      <c r="H526" s="44">
        <v>20.100000000000001</v>
      </c>
      <c r="I526" s="44">
        <v>12.6</v>
      </c>
      <c r="J526" s="44">
        <f t="shared" si="25"/>
        <v>327.60000000000008</v>
      </c>
      <c r="K526" s="44">
        <f t="shared" si="26"/>
        <v>28.700000000000003</v>
      </c>
    </row>
    <row r="527" spans="1:11" x14ac:dyDescent="0.3">
      <c r="A527" s="47" t="s">
        <v>37</v>
      </c>
      <c r="B527" s="47" t="s">
        <v>418</v>
      </c>
      <c r="C527" s="47">
        <v>2018</v>
      </c>
      <c r="D527" s="45" t="s">
        <v>452</v>
      </c>
      <c r="E527" s="45">
        <v>1</v>
      </c>
      <c r="F527" s="44">
        <v>0</v>
      </c>
      <c r="G527" s="44">
        <v>22.9</v>
      </c>
      <c r="H527" s="44">
        <v>16.399999999999999</v>
      </c>
      <c r="I527" s="44">
        <v>9.9</v>
      </c>
      <c r="J527" s="44">
        <f t="shared" si="25"/>
        <v>344.00000000000006</v>
      </c>
      <c r="K527" s="44">
        <f t="shared" si="26"/>
        <v>28.700000000000003</v>
      </c>
    </row>
    <row r="528" spans="1:11" x14ac:dyDescent="0.3">
      <c r="A528" s="47" t="s">
        <v>37</v>
      </c>
      <c r="B528" s="47" t="s">
        <v>418</v>
      </c>
      <c r="C528" s="47">
        <v>2018</v>
      </c>
      <c r="D528" s="45" t="s">
        <v>452</v>
      </c>
      <c r="E528" s="45">
        <v>2</v>
      </c>
      <c r="F528" s="44">
        <v>0</v>
      </c>
      <c r="G528" s="44">
        <v>25.6</v>
      </c>
      <c r="H528" s="44">
        <v>17.399999999999999</v>
      </c>
      <c r="I528" s="44">
        <v>9.1999999999999993</v>
      </c>
      <c r="J528" s="44">
        <f t="shared" si="25"/>
        <v>361.40000000000003</v>
      </c>
      <c r="K528" s="44">
        <f t="shared" si="26"/>
        <v>28.700000000000003</v>
      </c>
    </row>
    <row r="529" spans="1:11" x14ac:dyDescent="0.3">
      <c r="A529" s="47" t="s">
        <v>37</v>
      </c>
      <c r="B529" s="47" t="s">
        <v>418</v>
      </c>
      <c r="C529" s="47">
        <v>2018</v>
      </c>
      <c r="D529" s="45" t="s">
        <v>452</v>
      </c>
      <c r="E529" s="45">
        <v>3</v>
      </c>
      <c r="F529" s="44">
        <v>0</v>
      </c>
      <c r="G529" s="44">
        <v>28.3</v>
      </c>
      <c r="H529" s="44">
        <v>24.1</v>
      </c>
      <c r="I529" s="44">
        <v>20</v>
      </c>
      <c r="J529" s="44">
        <f t="shared" si="25"/>
        <v>385.50000000000006</v>
      </c>
      <c r="K529" s="44">
        <f t="shared" si="26"/>
        <v>28.700000000000003</v>
      </c>
    </row>
    <row r="530" spans="1:11" x14ac:dyDescent="0.3">
      <c r="A530" s="47" t="s">
        <v>37</v>
      </c>
      <c r="B530" s="47" t="s">
        <v>418</v>
      </c>
      <c r="C530" s="47">
        <v>2018</v>
      </c>
      <c r="D530" s="45" t="s">
        <v>452</v>
      </c>
      <c r="E530" s="45">
        <v>4</v>
      </c>
      <c r="F530" s="44">
        <v>0</v>
      </c>
      <c r="G530" s="44">
        <v>24.7</v>
      </c>
      <c r="H530" s="44">
        <v>20.5</v>
      </c>
      <c r="I530" s="44">
        <v>16.3</v>
      </c>
      <c r="J530" s="44">
        <f t="shared" si="25"/>
        <v>406.00000000000006</v>
      </c>
      <c r="K530" s="44">
        <f t="shared" si="26"/>
        <v>28.700000000000003</v>
      </c>
    </row>
    <row r="531" spans="1:11" x14ac:dyDescent="0.3">
      <c r="A531" s="47" t="s">
        <v>37</v>
      </c>
      <c r="B531" s="47" t="s">
        <v>418</v>
      </c>
      <c r="C531" s="47">
        <v>2018</v>
      </c>
      <c r="D531" s="45" t="s">
        <v>452</v>
      </c>
      <c r="E531" s="45">
        <v>5</v>
      </c>
      <c r="F531" s="44">
        <v>0</v>
      </c>
      <c r="G531" s="44">
        <v>31.1</v>
      </c>
      <c r="H531" s="44">
        <v>21.9</v>
      </c>
      <c r="I531" s="44">
        <v>12.8</v>
      </c>
      <c r="J531" s="44">
        <f t="shared" si="25"/>
        <v>427.90000000000003</v>
      </c>
      <c r="K531" s="44">
        <f t="shared" si="26"/>
        <v>28.700000000000003</v>
      </c>
    </row>
    <row r="532" spans="1:11" x14ac:dyDescent="0.3">
      <c r="A532" s="47" t="s">
        <v>37</v>
      </c>
      <c r="B532" s="47" t="s">
        <v>418</v>
      </c>
      <c r="C532" s="47">
        <v>2018</v>
      </c>
      <c r="D532" s="45" t="s">
        <v>452</v>
      </c>
      <c r="E532" s="45">
        <v>6</v>
      </c>
      <c r="F532" s="44">
        <v>5.3</v>
      </c>
      <c r="G532" s="44">
        <v>26.7</v>
      </c>
      <c r="H532" s="44">
        <v>22.3</v>
      </c>
      <c r="I532" s="44">
        <v>17.899999999999999</v>
      </c>
      <c r="J532" s="44">
        <f t="shared" si="25"/>
        <v>450.20000000000005</v>
      </c>
      <c r="K532" s="44">
        <f t="shared" si="26"/>
        <v>34</v>
      </c>
    </row>
    <row r="533" spans="1:11" x14ac:dyDescent="0.3">
      <c r="A533" s="47" t="s">
        <v>37</v>
      </c>
      <c r="B533" s="47" t="s">
        <v>418</v>
      </c>
      <c r="C533" s="47">
        <v>2018</v>
      </c>
      <c r="D533" s="45" t="s">
        <v>452</v>
      </c>
      <c r="E533" s="45">
        <v>7</v>
      </c>
      <c r="F533" s="44">
        <v>0</v>
      </c>
      <c r="G533" s="44">
        <v>24.9</v>
      </c>
      <c r="H533" s="44">
        <v>21.7</v>
      </c>
      <c r="I533" s="44">
        <v>18.5</v>
      </c>
      <c r="J533" s="44">
        <f t="shared" si="25"/>
        <v>471.90000000000003</v>
      </c>
      <c r="K533" s="44">
        <f t="shared" si="26"/>
        <v>34</v>
      </c>
    </row>
    <row r="534" spans="1:11" x14ac:dyDescent="0.3">
      <c r="A534" s="47" t="s">
        <v>37</v>
      </c>
      <c r="B534" s="47" t="s">
        <v>418</v>
      </c>
      <c r="C534" s="47">
        <v>2018</v>
      </c>
      <c r="D534" s="45" t="s">
        <v>452</v>
      </c>
      <c r="E534" s="45">
        <v>8</v>
      </c>
      <c r="F534" s="44">
        <v>0</v>
      </c>
      <c r="G534" s="44">
        <v>27.9</v>
      </c>
      <c r="H534" s="44">
        <v>22.7</v>
      </c>
      <c r="I534" s="44">
        <v>17.399999999999999</v>
      </c>
      <c r="J534" s="44">
        <f t="shared" si="25"/>
        <v>494.6</v>
      </c>
      <c r="K534" s="44">
        <f t="shared" si="26"/>
        <v>34</v>
      </c>
    </row>
    <row r="535" spans="1:11" x14ac:dyDescent="0.3">
      <c r="A535" s="47" t="s">
        <v>37</v>
      </c>
      <c r="B535" s="47" t="s">
        <v>418</v>
      </c>
      <c r="C535" s="47">
        <v>2018</v>
      </c>
      <c r="D535" s="45" t="s">
        <v>452</v>
      </c>
      <c r="E535" s="45">
        <v>9</v>
      </c>
      <c r="F535" s="44">
        <v>6.3</v>
      </c>
      <c r="G535" s="44">
        <v>25.5</v>
      </c>
      <c r="H535" s="44">
        <v>21.2</v>
      </c>
      <c r="I535" s="44">
        <v>16.8</v>
      </c>
      <c r="J535" s="44">
        <f t="shared" si="25"/>
        <v>515.80000000000007</v>
      </c>
      <c r="K535" s="44">
        <f t="shared" si="26"/>
        <v>40.299999999999997</v>
      </c>
    </row>
    <row r="536" spans="1:11" x14ac:dyDescent="0.3">
      <c r="A536" s="47" t="s">
        <v>37</v>
      </c>
      <c r="B536" s="47" t="s">
        <v>418</v>
      </c>
      <c r="C536" s="47">
        <v>2018</v>
      </c>
      <c r="D536" s="45" t="s">
        <v>452</v>
      </c>
      <c r="E536" s="45">
        <v>10</v>
      </c>
      <c r="F536" s="44">
        <v>0</v>
      </c>
      <c r="G536" s="44">
        <v>29.6</v>
      </c>
      <c r="H536" s="44">
        <v>22.5</v>
      </c>
      <c r="I536" s="44">
        <v>15.4</v>
      </c>
      <c r="J536" s="44">
        <f t="shared" si="25"/>
        <v>538.30000000000007</v>
      </c>
      <c r="K536" s="44">
        <f t="shared" si="26"/>
        <v>40.299999999999997</v>
      </c>
    </row>
    <row r="537" spans="1:11" x14ac:dyDescent="0.3">
      <c r="A537" s="47" t="s">
        <v>37</v>
      </c>
      <c r="B537" s="47" t="s">
        <v>418</v>
      </c>
      <c r="C537" s="47">
        <v>2018</v>
      </c>
      <c r="D537" s="45" t="s">
        <v>452</v>
      </c>
      <c r="E537" s="45">
        <v>11</v>
      </c>
      <c r="F537" s="44">
        <v>0</v>
      </c>
      <c r="G537" s="44">
        <v>28.1</v>
      </c>
      <c r="H537" s="44">
        <v>22.1</v>
      </c>
      <c r="I537" s="44">
        <v>16.100000000000001</v>
      </c>
      <c r="J537" s="44">
        <f t="shared" si="25"/>
        <v>560.40000000000009</v>
      </c>
      <c r="K537" s="44">
        <f t="shared" si="26"/>
        <v>40.299999999999997</v>
      </c>
    </row>
    <row r="538" spans="1:11" x14ac:dyDescent="0.3">
      <c r="A538" s="47" t="s">
        <v>37</v>
      </c>
      <c r="B538" s="47" t="s">
        <v>418</v>
      </c>
      <c r="C538" s="47">
        <v>2018</v>
      </c>
      <c r="D538" s="45" t="s">
        <v>452</v>
      </c>
      <c r="E538" s="45">
        <v>12</v>
      </c>
      <c r="F538" s="44">
        <v>3</v>
      </c>
      <c r="G538" s="44">
        <v>27.4</v>
      </c>
      <c r="H538" s="44">
        <v>22.7</v>
      </c>
      <c r="I538" s="44">
        <v>17.899999999999999</v>
      </c>
      <c r="J538" s="44">
        <f t="shared" si="25"/>
        <v>583.10000000000014</v>
      </c>
      <c r="K538" s="44">
        <f t="shared" si="26"/>
        <v>43.3</v>
      </c>
    </row>
    <row r="539" spans="1:11" x14ac:dyDescent="0.3">
      <c r="A539" s="47" t="s">
        <v>37</v>
      </c>
      <c r="B539" s="47" t="s">
        <v>418</v>
      </c>
      <c r="C539" s="47">
        <v>2018</v>
      </c>
      <c r="D539" s="45" t="s">
        <v>452</v>
      </c>
      <c r="E539" s="45">
        <v>13</v>
      </c>
      <c r="F539" s="44">
        <v>0</v>
      </c>
      <c r="G539" s="44">
        <v>28.1</v>
      </c>
      <c r="H539" s="44">
        <v>22.1</v>
      </c>
      <c r="I539" s="44">
        <v>16.100000000000001</v>
      </c>
      <c r="J539" s="44">
        <f t="shared" si="25"/>
        <v>605.20000000000016</v>
      </c>
      <c r="K539" s="44">
        <f t="shared" si="26"/>
        <v>43.3</v>
      </c>
    </row>
    <row r="540" spans="1:11" x14ac:dyDescent="0.3">
      <c r="A540" s="47" t="s">
        <v>37</v>
      </c>
      <c r="B540" s="47" t="s">
        <v>418</v>
      </c>
      <c r="C540" s="47">
        <v>2018</v>
      </c>
      <c r="D540" s="45" t="s">
        <v>452</v>
      </c>
      <c r="E540" s="45">
        <v>14</v>
      </c>
      <c r="F540" s="44">
        <v>0</v>
      </c>
      <c r="G540" s="44">
        <v>29.9</v>
      </c>
      <c r="H540" s="44">
        <v>23.9</v>
      </c>
      <c r="I540" s="44">
        <v>18</v>
      </c>
      <c r="J540" s="44">
        <f t="shared" si="25"/>
        <v>629.10000000000014</v>
      </c>
      <c r="K540" s="44">
        <f t="shared" si="26"/>
        <v>43.3</v>
      </c>
    </row>
    <row r="541" spans="1:11" x14ac:dyDescent="0.3">
      <c r="A541" s="47" t="s">
        <v>37</v>
      </c>
      <c r="B541" s="47" t="s">
        <v>418</v>
      </c>
      <c r="C541" s="47">
        <v>2018</v>
      </c>
      <c r="D541" s="45" t="s">
        <v>452</v>
      </c>
      <c r="E541" s="45">
        <v>15</v>
      </c>
      <c r="F541" s="44">
        <v>0</v>
      </c>
      <c r="G541" s="44">
        <v>28.9</v>
      </c>
      <c r="H541" s="44">
        <v>23.4</v>
      </c>
      <c r="I541" s="44">
        <v>17.899999999999999</v>
      </c>
      <c r="J541" s="44">
        <f t="shared" si="25"/>
        <v>652.50000000000011</v>
      </c>
      <c r="K541" s="44">
        <f t="shared" si="26"/>
        <v>43.3</v>
      </c>
    </row>
    <row r="542" spans="1:11" x14ac:dyDescent="0.3">
      <c r="A542" s="47" t="s">
        <v>37</v>
      </c>
      <c r="B542" s="47" t="s">
        <v>418</v>
      </c>
      <c r="C542" s="47">
        <v>2018</v>
      </c>
      <c r="D542" s="45" t="s">
        <v>452</v>
      </c>
      <c r="E542" s="45">
        <v>16</v>
      </c>
      <c r="F542" s="44">
        <v>0</v>
      </c>
      <c r="G542" s="44">
        <v>30.9</v>
      </c>
      <c r="H542" s="44">
        <v>23.7</v>
      </c>
      <c r="I542" s="44">
        <v>16.399999999999999</v>
      </c>
      <c r="J542" s="44">
        <f t="shared" si="25"/>
        <v>676.20000000000016</v>
      </c>
      <c r="K542" s="44">
        <f t="shared" si="26"/>
        <v>43.3</v>
      </c>
    </row>
    <row r="543" spans="1:11" x14ac:dyDescent="0.3">
      <c r="A543" s="47" t="s">
        <v>37</v>
      </c>
      <c r="B543" s="47" t="s">
        <v>418</v>
      </c>
      <c r="C543" s="47">
        <v>2018</v>
      </c>
      <c r="D543" s="45" t="s">
        <v>452</v>
      </c>
      <c r="E543" s="45">
        <v>17</v>
      </c>
      <c r="F543" s="44">
        <v>0</v>
      </c>
      <c r="G543" s="44">
        <v>29.2</v>
      </c>
      <c r="H543" s="44">
        <v>23.9</v>
      </c>
      <c r="I543" s="44">
        <v>18.7</v>
      </c>
      <c r="J543" s="44">
        <f t="shared" si="25"/>
        <v>700.10000000000014</v>
      </c>
      <c r="K543" s="44">
        <f t="shared" si="26"/>
        <v>43.3</v>
      </c>
    </row>
    <row r="544" spans="1:11" x14ac:dyDescent="0.3">
      <c r="A544" s="47" t="s">
        <v>37</v>
      </c>
      <c r="B544" s="47" t="s">
        <v>418</v>
      </c>
      <c r="C544" s="47">
        <v>2018</v>
      </c>
      <c r="D544" s="45" t="s">
        <v>452</v>
      </c>
      <c r="E544" s="45">
        <v>18</v>
      </c>
      <c r="F544" s="44">
        <v>0</v>
      </c>
      <c r="G544" s="44">
        <v>29</v>
      </c>
      <c r="H544" s="44">
        <v>23.7</v>
      </c>
      <c r="I544" s="44">
        <v>18.399999999999999</v>
      </c>
      <c r="J544" s="44">
        <f t="shared" si="25"/>
        <v>723.80000000000018</v>
      </c>
      <c r="K544" s="44">
        <f t="shared" si="26"/>
        <v>43.3</v>
      </c>
    </row>
    <row r="545" spans="1:11" x14ac:dyDescent="0.3">
      <c r="A545" s="47" t="s">
        <v>37</v>
      </c>
      <c r="B545" s="47" t="s">
        <v>418</v>
      </c>
      <c r="C545" s="47">
        <v>2018</v>
      </c>
      <c r="D545" s="45" t="s">
        <v>452</v>
      </c>
      <c r="E545" s="45">
        <v>19</v>
      </c>
      <c r="F545" s="44">
        <v>0</v>
      </c>
      <c r="G545" s="44">
        <v>28</v>
      </c>
      <c r="H545" s="44">
        <v>23.7</v>
      </c>
      <c r="I545" s="44">
        <v>19.3</v>
      </c>
      <c r="J545" s="44">
        <f t="shared" si="25"/>
        <v>747.50000000000023</v>
      </c>
      <c r="K545" s="44">
        <f t="shared" si="26"/>
        <v>43.3</v>
      </c>
    </row>
    <row r="546" spans="1:11" x14ac:dyDescent="0.3">
      <c r="A546" s="47" t="s">
        <v>37</v>
      </c>
      <c r="B546" s="47" t="s">
        <v>418</v>
      </c>
      <c r="C546" s="47">
        <v>2018</v>
      </c>
      <c r="D546" s="45" t="s">
        <v>452</v>
      </c>
      <c r="E546" s="45">
        <v>20</v>
      </c>
      <c r="F546" s="44">
        <v>0</v>
      </c>
      <c r="G546" s="44">
        <v>30.9</v>
      </c>
      <c r="H546" s="44">
        <v>23.6</v>
      </c>
      <c r="I546" s="44">
        <v>16.2</v>
      </c>
      <c r="J546" s="44">
        <f t="shared" si="25"/>
        <v>771.10000000000025</v>
      </c>
      <c r="K546" s="44">
        <f t="shared" si="26"/>
        <v>43.3</v>
      </c>
    </row>
    <row r="547" spans="1:11" x14ac:dyDescent="0.3">
      <c r="A547" s="47" t="s">
        <v>37</v>
      </c>
      <c r="B547" s="47" t="s">
        <v>418</v>
      </c>
      <c r="C547" s="47">
        <v>2018</v>
      </c>
      <c r="D547" s="45" t="s">
        <v>452</v>
      </c>
      <c r="E547" s="45">
        <v>21</v>
      </c>
      <c r="F547" s="44">
        <v>4.8</v>
      </c>
      <c r="G547" s="44">
        <v>32</v>
      </c>
      <c r="H547" s="44">
        <v>24.3</v>
      </c>
      <c r="I547" s="44">
        <v>16.600000000000001</v>
      </c>
      <c r="J547" s="44">
        <f t="shared" si="25"/>
        <v>795.4000000000002</v>
      </c>
      <c r="K547" s="44">
        <f t="shared" si="26"/>
        <v>48.099999999999994</v>
      </c>
    </row>
    <row r="548" spans="1:11" x14ac:dyDescent="0.3">
      <c r="A548" s="47" t="s">
        <v>37</v>
      </c>
      <c r="B548" s="47" t="s">
        <v>418</v>
      </c>
      <c r="C548" s="47">
        <v>2018</v>
      </c>
      <c r="D548" s="45" t="s">
        <v>452</v>
      </c>
      <c r="E548" s="45">
        <v>22</v>
      </c>
      <c r="F548" s="44">
        <v>6.3</v>
      </c>
      <c r="G548" s="44">
        <v>29.6</v>
      </c>
      <c r="H548" s="44">
        <v>24</v>
      </c>
      <c r="I548" s="44">
        <v>18.399999999999999</v>
      </c>
      <c r="J548" s="44">
        <f t="shared" si="25"/>
        <v>819.4000000000002</v>
      </c>
      <c r="K548" s="44">
        <f t="shared" si="26"/>
        <v>54.399999999999991</v>
      </c>
    </row>
    <row r="549" spans="1:11" x14ac:dyDescent="0.3">
      <c r="A549" s="47" t="s">
        <v>37</v>
      </c>
      <c r="B549" s="47" t="s">
        <v>418</v>
      </c>
      <c r="C549" s="47">
        <v>2018</v>
      </c>
      <c r="D549" s="45" t="s">
        <v>452</v>
      </c>
      <c r="E549" s="45">
        <v>23</v>
      </c>
      <c r="F549" s="44">
        <v>1.8</v>
      </c>
      <c r="G549" s="44">
        <v>23.8</v>
      </c>
      <c r="H549" s="44">
        <v>21.1</v>
      </c>
      <c r="I549" s="44">
        <v>18.399999999999999</v>
      </c>
      <c r="J549" s="44">
        <f t="shared" si="25"/>
        <v>840.50000000000023</v>
      </c>
      <c r="K549" s="44">
        <f t="shared" si="26"/>
        <v>56.199999999999989</v>
      </c>
    </row>
    <row r="550" spans="1:11" x14ac:dyDescent="0.3">
      <c r="A550" s="47" t="s">
        <v>37</v>
      </c>
      <c r="B550" s="47" t="s">
        <v>418</v>
      </c>
      <c r="C550" s="47">
        <v>2018</v>
      </c>
      <c r="D550" s="45" t="s">
        <v>452</v>
      </c>
      <c r="E550" s="45">
        <v>24</v>
      </c>
      <c r="F550" s="44">
        <v>0</v>
      </c>
      <c r="G550" s="44">
        <v>29.4</v>
      </c>
      <c r="H550" s="44">
        <v>24.1</v>
      </c>
      <c r="I550" s="44">
        <v>18.899999999999999</v>
      </c>
      <c r="J550" s="44">
        <f t="shared" si="25"/>
        <v>864.60000000000025</v>
      </c>
      <c r="K550" s="44">
        <f t="shared" si="26"/>
        <v>56.199999999999989</v>
      </c>
    </row>
    <row r="551" spans="1:11" x14ac:dyDescent="0.3">
      <c r="A551" s="47" t="s">
        <v>37</v>
      </c>
      <c r="B551" s="47" t="s">
        <v>418</v>
      </c>
      <c r="C551" s="47">
        <v>2018</v>
      </c>
      <c r="D551" s="45" t="s">
        <v>452</v>
      </c>
      <c r="E551" s="45">
        <v>25</v>
      </c>
      <c r="F551" s="44">
        <v>1.5</v>
      </c>
      <c r="G551" s="44">
        <v>30.1</v>
      </c>
      <c r="H551" s="44">
        <v>24.2</v>
      </c>
      <c r="I551" s="44">
        <v>18.3</v>
      </c>
      <c r="J551" s="44">
        <f t="shared" si="25"/>
        <v>888.8000000000003</v>
      </c>
      <c r="K551" s="44">
        <f t="shared" si="26"/>
        <v>57.699999999999989</v>
      </c>
    </row>
    <row r="552" spans="1:11" x14ac:dyDescent="0.3">
      <c r="A552" s="47" t="s">
        <v>37</v>
      </c>
      <c r="B552" s="47" t="s">
        <v>418</v>
      </c>
      <c r="C552" s="47">
        <v>2018</v>
      </c>
      <c r="D552" s="45" t="s">
        <v>452</v>
      </c>
      <c r="E552" s="45">
        <v>26</v>
      </c>
      <c r="F552" s="44">
        <v>0</v>
      </c>
      <c r="G552" s="44">
        <v>30.8</v>
      </c>
      <c r="H552" s="44">
        <v>24</v>
      </c>
      <c r="I552" s="44">
        <v>17.3</v>
      </c>
      <c r="J552" s="44">
        <f t="shared" si="25"/>
        <v>912.8000000000003</v>
      </c>
      <c r="K552" s="44">
        <f t="shared" si="26"/>
        <v>57.699999999999989</v>
      </c>
    </row>
    <row r="553" spans="1:11" x14ac:dyDescent="0.3">
      <c r="A553" s="47" t="s">
        <v>37</v>
      </c>
      <c r="B553" s="47" t="s">
        <v>418</v>
      </c>
      <c r="C553" s="47">
        <v>2018</v>
      </c>
      <c r="D553" s="45" t="s">
        <v>452</v>
      </c>
      <c r="E553" s="45">
        <v>27</v>
      </c>
      <c r="F553" s="44">
        <v>2.8</v>
      </c>
      <c r="G553" s="44">
        <v>29.9</v>
      </c>
      <c r="H553" s="44">
        <v>24.3</v>
      </c>
      <c r="I553" s="44">
        <v>18.8</v>
      </c>
      <c r="J553" s="44">
        <f t="shared" si="25"/>
        <v>937.10000000000025</v>
      </c>
      <c r="K553" s="44">
        <f t="shared" si="26"/>
        <v>60.499999999999986</v>
      </c>
    </row>
    <row r="554" spans="1:11" x14ac:dyDescent="0.3">
      <c r="A554" s="47" t="s">
        <v>37</v>
      </c>
      <c r="B554" s="47" t="s">
        <v>418</v>
      </c>
      <c r="C554" s="47">
        <v>2018</v>
      </c>
      <c r="D554" s="45" t="s">
        <v>452</v>
      </c>
      <c r="E554" s="45">
        <v>28</v>
      </c>
      <c r="F554" s="44">
        <v>0</v>
      </c>
      <c r="G554" s="44">
        <v>29.5</v>
      </c>
      <c r="H554" s="44">
        <v>24.1</v>
      </c>
      <c r="I554" s="44">
        <v>18.7</v>
      </c>
      <c r="J554" s="44">
        <f t="shared" si="25"/>
        <v>961.20000000000027</v>
      </c>
      <c r="K554" s="44">
        <f t="shared" si="26"/>
        <v>60.499999999999986</v>
      </c>
    </row>
    <row r="555" spans="1:11" x14ac:dyDescent="0.3">
      <c r="A555" s="47" t="s">
        <v>37</v>
      </c>
      <c r="B555" s="47" t="s">
        <v>418</v>
      </c>
      <c r="C555" s="47">
        <v>2018</v>
      </c>
      <c r="D555" s="45" t="s">
        <v>452</v>
      </c>
      <c r="E555" s="45">
        <v>29</v>
      </c>
      <c r="F555" s="44">
        <v>0</v>
      </c>
      <c r="G555" s="44">
        <v>33.299999999999997</v>
      </c>
      <c r="H555" s="44">
        <v>26.6</v>
      </c>
      <c r="I555" s="44">
        <v>20</v>
      </c>
      <c r="J555" s="44">
        <f t="shared" si="25"/>
        <v>987.8000000000003</v>
      </c>
      <c r="K555" s="44">
        <f t="shared" si="26"/>
        <v>60.499999999999986</v>
      </c>
    </row>
    <row r="556" spans="1:11" x14ac:dyDescent="0.3">
      <c r="A556" s="47" t="s">
        <v>37</v>
      </c>
      <c r="B556" s="47" t="s">
        <v>418</v>
      </c>
      <c r="C556" s="47">
        <v>2018</v>
      </c>
      <c r="D556" s="45" t="s">
        <v>452</v>
      </c>
      <c r="E556" s="45">
        <v>30</v>
      </c>
      <c r="F556" s="44">
        <v>0</v>
      </c>
      <c r="G556" s="44">
        <v>32.700000000000003</v>
      </c>
      <c r="H556" s="44">
        <v>27</v>
      </c>
      <c r="I556" s="44">
        <v>21.2</v>
      </c>
      <c r="J556" s="44">
        <f t="shared" si="25"/>
        <v>1014.8000000000003</v>
      </c>
      <c r="K556" s="44">
        <f t="shared" si="26"/>
        <v>60.499999999999986</v>
      </c>
    </row>
    <row r="557" spans="1:11" x14ac:dyDescent="0.3">
      <c r="A557" s="47" t="s">
        <v>37</v>
      </c>
      <c r="B557" s="47" t="s">
        <v>418</v>
      </c>
      <c r="C557" s="47">
        <v>2018</v>
      </c>
      <c r="D557" s="45" t="s">
        <v>452</v>
      </c>
      <c r="E557" s="45">
        <v>31</v>
      </c>
      <c r="F557" s="44">
        <v>3.3</v>
      </c>
      <c r="G557" s="44">
        <v>32</v>
      </c>
      <c r="H557" s="44">
        <v>27.6</v>
      </c>
      <c r="I557" s="44">
        <v>23.1</v>
      </c>
      <c r="J557" s="44">
        <f t="shared" si="25"/>
        <v>1042.4000000000003</v>
      </c>
      <c r="K557" s="44">
        <f t="shared" si="26"/>
        <v>63.799999999999983</v>
      </c>
    </row>
    <row r="558" spans="1:11" x14ac:dyDescent="0.3">
      <c r="A558" s="47" t="s">
        <v>37</v>
      </c>
      <c r="B558" s="47" t="s">
        <v>418</v>
      </c>
      <c r="C558" s="47">
        <v>2018</v>
      </c>
      <c r="D558" s="45" t="s">
        <v>454</v>
      </c>
      <c r="E558" s="45">
        <v>1</v>
      </c>
      <c r="F558" s="44">
        <v>0.5</v>
      </c>
      <c r="G558" s="44">
        <v>31.1</v>
      </c>
      <c r="H558" s="44">
        <v>25.9</v>
      </c>
      <c r="I558" s="44">
        <v>20.6</v>
      </c>
      <c r="J558" s="44">
        <f t="shared" si="25"/>
        <v>1068.3000000000004</v>
      </c>
      <c r="K558" s="44">
        <f t="shared" si="26"/>
        <v>64.299999999999983</v>
      </c>
    </row>
    <row r="559" spans="1:11" x14ac:dyDescent="0.3">
      <c r="A559" s="47" t="s">
        <v>37</v>
      </c>
      <c r="B559" s="47" t="s">
        <v>418</v>
      </c>
      <c r="C559" s="47">
        <v>2018</v>
      </c>
      <c r="D559" s="45" t="s">
        <v>454</v>
      </c>
      <c r="E559" s="45">
        <v>2</v>
      </c>
      <c r="F559" s="44">
        <v>0</v>
      </c>
      <c r="G559" s="44">
        <v>29</v>
      </c>
      <c r="H559" s="44">
        <v>24.9</v>
      </c>
      <c r="I559" s="44">
        <v>20.9</v>
      </c>
      <c r="J559" s="44">
        <f t="shared" si="25"/>
        <v>1093.2000000000005</v>
      </c>
      <c r="K559" s="44">
        <f t="shared" si="26"/>
        <v>64.299999999999983</v>
      </c>
    </row>
    <row r="560" spans="1:11" x14ac:dyDescent="0.3">
      <c r="A560" s="47" t="s">
        <v>37</v>
      </c>
      <c r="B560" s="47" t="s">
        <v>418</v>
      </c>
      <c r="C560" s="47">
        <v>2018</v>
      </c>
      <c r="D560" s="45" t="s">
        <v>454</v>
      </c>
      <c r="E560" s="45">
        <v>3</v>
      </c>
      <c r="F560" s="44">
        <v>0</v>
      </c>
      <c r="G560" s="44">
        <v>30.8</v>
      </c>
      <c r="H560" s="44">
        <v>25.8</v>
      </c>
      <c r="I560" s="44">
        <v>20.7</v>
      </c>
      <c r="J560" s="44">
        <f t="shared" si="25"/>
        <v>1119.0000000000005</v>
      </c>
      <c r="K560" s="44">
        <f t="shared" si="26"/>
        <v>64.299999999999983</v>
      </c>
    </row>
    <row r="561" spans="1:11" x14ac:dyDescent="0.3">
      <c r="A561" s="47" t="s">
        <v>37</v>
      </c>
      <c r="B561" s="47" t="s">
        <v>418</v>
      </c>
      <c r="C561" s="47">
        <v>2018</v>
      </c>
      <c r="D561" s="45" t="s">
        <v>454</v>
      </c>
      <c r="E561" s="45">
        <v>4</v>
      </c>
      <c r="F561" s="44">
        <v>0</v>
      </c>
      <c r="G561" s="44">
        <v>32.799999999999997</v>
      </c>
      <c r="H561" s="44">
        <v>25.9</v>
      </c>
      <c r="I561" s="44">
        <v>19.100000000000001</v>
      </c>
      <c r="J561" s="44">
        <f t="shared" si="25"/>
        <v>1144.9000000000005</v>
      </c>
      <c r="K561" s="44">
        <f t="shared" si="26"/>
        <v>64.299999999999983</v>
      </c>
    </row>
    <row r="562" spans="1:11" x14ac:dyDescent="0.3">
      <c r="A562" s="47" t="s">
        <v>37</v>
      </c>
      <c r="B562" s="47" t="s">
        <v>418</v>
      </c>
      <c r="C562" s="47">
        <v>2018</v>
      </c>
      <c r="D562" s="45" t="s">
        <v>454</v>
      </c>
      <c r="E562" s="45">
        <v>5</v>
      </c>
      <c r="F562" s="44">
        <v>0</v>
      </c>
      <c r="G562" s="44">
        <v>33.799999999999997</v>
      </c>
      <c r="H562" s="44">
        <v>25.6</v>
      </c>
      <c r="I562" s="44">
        <v>17.399999999999999</v>
      </c>
      <c r="J562" s="44">
        <f t="shared" si="25"/>
        <v>1170.5000000000005</v>
      </c>
      <c r="K562" s="44">
        <f t="shared" si="26"/>
        <v>64.299999999999983</v>
      </c>
    </row>
    <row r="563" spans="1:11" x14ac:dyDescent="0.3">
      <c r="A563" s="47" t="s">
        <v>37</v>
      </c>
      <c r="B563" s="47" t="s">
        <v>418</v>
      </c>
      <c r="C563" s="47">
        <v>2018</v>
      </c>
      <c r="D563" s="45" t="s">
        <v>454</v>
      </c>
      <c r="E563" s="45">
        <v>6</v>
      </c>
      <c r="F563" s="44">
        <v>0</v>
      </c>
      <c r="G563" s="44">
        <v>33.1</v>
      </c>
      <c r="H563" s="44">
        <v>25.8</v>
      </c>
      <c r="I563" s="44">
        <v>18.5</v>
      </c>
      <c r="J563" s="44">
        <f t="shared" si="25"/>
        <v>1196.3000000000004</v>
      </c>
      <c r="K563" s="44">
        <f t="shared" si="26"/>
        <v>64.299999999999983</v>
      </c>
    </row>
    <row r="564" spans="1:11" x14ac:dyDescent="0.3">
      <c r="A564" s="47" t="s">
        <v>37</v>
      </c>
      <c r="B564" s="47" t="s">
        <v>418</v>
      </c>
      <c r="C564" s="47">
        <v>2018</v>
      </c>
      <c r="D564" s="45" t="s">
        <v>454</v>
      </c>
      <c r="E564" s="45">
        <v>7</v>
      </c>
      <c r="F564" s="44">
        <v>0</v>
      </c>
      <c r="G564" s="44">
        <v>34.6</v>
      </c>
      <c r="H564" s="44">
        <v>26.4</v>
      </c>
      <c r="I564" s="44">
        <v>18.3</v>
      </c>
      <c r="J564" s="44">
        <f t="shared" si="25"/>
        <v>1222.7000000000005</v>
      </c>
      <c r="K564" s="44">
        <f t="shared" si="26"/>
        <v>64.299999999999983</v>
      </c>
    </row>
    <row r="565" spans="1:11" x14ac:dyDescent="0.3">
      <c r="A565" s="47" t="s">
        <v>37</v>
      </c>
      <c r="B565" s="47" t="s">
        <v>418</v>
      </c>
      <c r="C565" s="47">
        <v>2018</v>
      </c>
      <c r="D565" s="45" t="s">
        <v>454</v>
      </c>
      <c r="E565" s="45">
        <v>8</v>
      </c>
      <c r="F565" s="44">
        <v>0</v>
      </c>
      <c r="G565" s="44">
        <v>33.200000000000003</v>
      </c>
      <c r="H565" s="44">
        <v>25.7</v>
      </c>
      <c r="I565" s="44">
        <v>18.100000000000001</v>
      </c>
      <c r="J565" s="44">
        <f t="shared" si="25"/>
        <v>1248.4000000000005</v>
      </c>
      <c r="K565" s="44">
        <f t="shared" si="26"/>
        <v>64.299999999999983</v>
      </c>
    </row>
    <row r="566" spans="1:11" x14ac:dyDescent="0.3">
      <c r="A566" s="47" t="s">
        <v>37</v>
      </c>
      <c r="B566" s="47" t="s">
        <v>418</v>
      </c>
      <c r="C566" s="47">
        <v>2018</v>
      </c>
      <c r="D566" s="45" t="s">
        <v>454</v>
      </c>
      <c r="E566" s="45">
        <v>9</v>
      </c>
      <c r="F566" s="44">
        <v>0</v>
      </c>
      <c r="G566" s="44">
        <v>33.1</v>
      </c>
      <c r="H566" s="44">
        <v>27.1</v>
      </c>
      <c r="I566" s="44">
        <v>21</v>
      </c>
      <c r="J566" s="44">
        <f t="shared" si="25"/>
        <v>1275.5000000000005</v>
      </c>
      <c r="K566" s="44">
        <f t="shared" si="26"/>
        <v>64.299999999999983</v>
      </c>
    </row>
    <row r="567" spans="1:11" x14ac:dyDescent="0.3">
      <c r="A567" s="47" t="s">
        <v>37</v>
      </c>
      <c r="B567" s="47" t="s">
        <v>418</v>
      </c>
      <c r="C567" s="47">
        <v>2018</v>
      </c>
      <c r="D567" s="45" t="s">
        <v>454</v>
      </c>
      <c r="E567" s="45">
        <v>10</v>
      </c>
      <c r="F567" s="44">
        <v>0</v>
      </c>
      <c r="G567" s="44">
        <v>32.799999999999997</v>
      </c>
      <c r="H567" s="44">
        <v>28</v>
      </c>
      <c r="I567" s="44">
        <v>23.2</v>
      </c>
      <c r="J567" s="44">
        <f t="shared" si="25"/>
        <v>1303.5000000000005</v>
      </c>
      <c r="K567" s="44">
        <f t="shared" si="26"/>
        <v>64.299999999999983</v>
      </c>
    </row>
    <row r="568" spans="1:11" x14ac:dyDescent="0.3">
      <c r="A568" s="47" t="s">
        <v>37</v>
      </c>
      <c r="B568" s="47" t="s">
        <v>418</v>
      </c>
      <c r="C568" s="47">
        <v>2018</v>
      </c>
      <c r="D568" s="45" t="s">
        <v>454</v>
      </c>
      <c r="E568" s="45">
        <v>11</v>
      </c>
      <c r="F568" s="44">
        <v>0.5</v>
      </c>
      <c r="G568" s="44">
        <v>30.7</v>
      </c>
      <c r="H568" s="44">
        <v>25.2</v>
      </c>
      <c r="I568" s="44">
        <v>19.8</v>
      </c>
      <c r="J568" s="44">
        <f t="shared" si="25"/>
        <v>1328.7000000000005</v>
      </c>
      <c r="K568" s="44">
        <f t="shared" si="26"/>
        <v>64.799999999999983</v>
      </c>
    </row>
    <row r="569" spans="1:11" x14ac:dyDescent="0.3">
      <c r="A569" s="47" t="s">
        <v>37</v>
      </c>
      <c r="B569" s="47" t="s">
        <v>418</v>
      </c>
      <c r="C569" s="47">
        <v>2018</v>
      </c>
      <c r="D569" s="45" t="s">
        <v>454</v>
      </c>
      <c r="E569" s="45">
        <v>12</v>
      </c>
      <c r="F569" s="44">
        <v>0</v>
      </c>
      <c r="G569" s="44">
        <v>32.4</v>
      </c>
      <c r="H569" s="44">
        <v>25.8</v>
      </c>
      <c r="I569" s="44">
        <v>19.100000000000001</v>
      </c>
      <c r="J569" s="44">
        <f t="shared" si="25"/>
        <v>1354.5000000000005</v>
      </c>
      <c r="K569" s="44">
        <f t="shared" si="26"/>
        <v>64.799999999999983</v>
      </c>
    </row>
    <row r="570" spans="1:11" x14ac:dyDescent="0.3">
      <c r="A570" s="47" t="s">
        <v>37</v>
      </c>
      <c r="B570" s="47" t="s">
        <v>418</v>
      </c>
      <c r="C570" s="47">
        <v>2018</v>
      </c>
      <c r="D570" s="45" t="s">
        <v>454</v>
      </c>
      <c r="E570" s="45">
        <v>13</v>
      </c>
      <c r="F570" s="44">
        <v>0</v>
      </c>
      <c r="G570" s="44">
        <v>34.200000000000003</v>
      </c>
      <c r="H570" s="44">
        <v>26.3</v>
      </c>
      <c r="I570" s="44">
        <v>18.5</v>
      </c>
      <c r="J570" s="44">
        <f t="shared" si="25"/>
        <v>1380.8000000000004</v>
      </c>
      <c r="K570" s="44">
        <f t="shared" si="26"/>
        <v>64.799999999999983</v>
      </c>
    </row>
    <row r="571" spans="1:11" x14ac:dyDescent="0.3">
      <c r="A571" s="47" t="s">
        <v>37</v>
      </c>
      <c r="B571" s="47" t="s">
        <v>418</v>
      </c>
      <c r="C571" s="47">
        <v>2018</v>
      </c>
      <c r="D571" s="45" t="s">
        <v>454</v>
      </c>
      <c r="E571" s="45">
        <v>14</v>
      </c>
      <c r="F571" s="44">
        <v>0</v>
      </c>
      <c r="G571" s="44">
        <v>33</v>
      </c>
      <c r="H571" s="44">
        <v>25.5</v>
      </c>
      <c r="I571" s="44">
        <v>18</v>
      </c>
      <c r="J571" s="44">
        <f t="shared" si="25"/>
        <v>1406.3000000000004</v>
      </c>
      <c r="K571" s="44">
        <f t="shared" si="26"/>
        <v>64.799999999999983</v>
      </c>
    </row>
    <row r="572" spans="1:11" x14ac:dyDescent="0.3">
      <c r="A572" s="47" t="s">
        <v>37</v>
      </c>
      <c r="B572" s="47" t="s">
        <v>418</v>
      </c>
      <c r="C572" s="47">
        <v>2018</v>
      </c>
      <c r="D572" s="45" t="s">
        <v>454</v>
      </c>
      <c r="E572" s="45">
        <v>15</v>
      </c>
      <c r="F572" s="44">
        <v>0</v>
      </c>
      <c r="G572" s="44">
        <v>29.2</v>
      </c>
      <c r="H572" s="44">
        <v>23.2</v>
      </c>
      <c r="I572" s="44">
        <v>17.2</v>
      </c>
      <c r="J572" s="44">
        <f t="shared" si="25"/>
        <v>1429.5000000000005</v>
      </c>
      <c r="K572" s="44">
        <f t="shared" si="26"/>
        <v>64.799999999999983</v>
      </c>
    </row>
    <row r="573" spans="1:11" x14ac:dyDescent="0.3">
      <c r="A573" s="47" t="s">
        <v>37</v>
      </c>
      <c r="B573" s="47" t="s">
        <v>418</v>
      </c>
      <c r="C573" s="47">
        <v>2018</v>
      </c>
      <c r="D573" s="45" t="s">
        <v>454</v>
      </c>
      <c r="E573" s="45">
        <v>16</v>
      </c>
      <c r="F573" s="44">
        <v>0</v>
      </c>
      <c r="G573" s="44">
        <v>29.8</v>
      </c>
      <c r="H573" s="44">
        <v>24.2</v>
      </c>
      <c r="I573" s="44">
        <v>18.7</v>
      </c>
      <c r="J573" s="44">
        <f t="shared" si="25"/>
        <v>1453.7000000000005</v>
      </c>
      <c r="K573" s="44">
        <f t="shared" si="26"/>
        <v>64.799999999999983</v>
      </c>
    </row>
    <row r="574" spans="1:11" x14ac:dyDescent="0.3">
      <c r="A574" s="47" t="s">
        <v>37</v>
      </c>
      <c r="B574" s="47" t="s">
        <v>418</v>
      </c>
      <c r="C574" s="47">
        <v>2018</v>
      </c>
      <c r="D574" s="45" t="s">
        <v>454</v>
      </c>
      <c r="E574" s="45">
        <v>17</v>
      </c>
      <c r="F574" s="44">
        <v>0</v>
      </c>
      <c r="G574" s="44">
        <v>33</v>
      </c>
      <c r="H574" s="44">
        <v>24.6</v>
      </c>
      <c r="I574" s="44">
        <v>16.3</v>
      </c>
      <c r="J574" s="44">
        <f t="shared" si="25"/>
        <v>1478.3000000000004</v>
      </c>
      <c r="K574" s="44">
        <f t="shared" si="26"/>
        <v>64.799999999999983</v>
      </c>
    </row>
    <row r="575" spans="1:11" x14ac:dyDescent="0.3">
      <c r="A575" s="47" t="s">
        <v>37</v>
      </c>
      <c r="B575" s="47" t="s">
        <v>418</v>
      </c>
      <c r="C575" s="47">
        <v>2018</v>
      </c>
      <c r="D575" s="45" t="s">
        <v>454</v>
      </c>
      <c r="E575" s="45">
        <v>18</v>
      </c>
      <c r="F575" s="44">
        <v>3.8</v>
      </c>
      <c r="G575" s="44">
        <v>33.9</v>
      </c>
      <c r="H575" s="44">
        <v>25.2</v>
      </c>
      <c r="I575" s="44">
        <v>16.5</v>
      </c>
      <c r="J575" s="44">
        <f t="shared" si="25"/>
        <v>1503.5000000000005</v>
      </c>
      <c r="K575" s="44">
        <f t="shared" si="26"/>
        <v>68.59999999999998</v>
      </c>
    </row>
    <row r="576" spans="1:11" x14ac:dyDescent="0.3">
      <c r="A576" s="47" t="s">
        <v>37</v>
      </c>
      <c r="B576" s="47" t="s">
        <v>418</v>
      </c>
      <c r="C576" s="47">
        <v>2018</v>
      </c>
      <c r="D576" s="45" t="s">
        <v>454</v>
      </c>
      <c r="E576" s="45">
        <v>19</v>
      </c>
      <c r="F576" s="44">
        <v>0.5</v>
      </c>
      <c r="G576" s="44">
        <v>32.6</v>
      </c>
      <c r="H576" s="44">
        <v>25.2</v>
      </c>
      <c r="I576" s="44">
        <v>17.7</v>
      </c>
      <c r="J576" s="44">
        <f t="shared" si="25"/>
        <v>1528.7000000000005</v>
      </c>
      <c r="K576" s="44">
        <f t="shared" si="26"/>
        <v>69.09999999999998</v>
      </c>
    </row>
    <row r="577" spans="1:11" x14ac:dyDescent="0.3">
      <c r="A577" s="47" t="s">
        <v>37</v>
      </c>
      <c r="B577" s="47" t="s">
        <v>418</v>
      </c>
      <c r="C577" s="47">
        <v>2018</v>
      </c>
      <c r="D577" s="45" t="s">
        <v>454</v>
      </c>
      <c r="E577" s="45">
        <v>20</v>
      </c>
      <c r="F577" s="44">
        <v>0</v>
      </c>
      <c r="G577" s="44">
        <v>33.799999999999997</v>
      </c>
      <c r="H577" s="44">
        <v>25.3</v>
      </c>
      <c r="I577" s="44">
        <v>16.899999999999999</v>
      </c>
      <c r="J577" s="44">
        <f t="shared" ref="J577:J603" si="27">H577+J576</f>
        <v>1554.0000000000005</v>
      </c>
      <c r="K577" s="44">
        <f t="shared" ref="K577:K603" si="28">F577+K576</f>
        <v>69.09999999999998</v>
      </c>
    </row>
    <row r="578" spans="1:11" x14ac:dyDescent="0.3">
      <c r="A578" s="47" t="s">
        <v>37</v>
      </c>
      <c r="B578" s="47" t="s">
        <v>418</v>
      </c>
      <c r="C578" s="47">
        <v>2018</v>
      </c>
      <c r="D578" s="45" t="s">
        <v>454</v>
      </c>
      <c r="E578" s="45">
        <v>21</v>
      </c>
      <c r="F578" s="44">
        <v>0</v>
      </c>
      <c r="G578" s="44">
        <v>33</v>
      </c>
      <c r="H578" s="44">
        <v>25.1</v>
      </c>
      <c r="I578" s="44">
        <v>17.2</v>
      </c>
      <c r="J578" s="44">
        <f t="shared" si="27"/>
        <v>1579.1000000000004</v>
      </c>
      <c r="K578" s="44">
        <f t="shared" si="28"/>
        <v>69.09999999999998</v>
      </c>
    </row>
    <row r="579" spans="1:11" x14ac:dyDescent="0.3">
      <c r="A579" s="47" t="s">
        <v>37</v>
      </c>
      <c r="B579" s="47" t="s">
        <v>418</v>
      </c>
      <c r="C579" s="47">
        <v>2018</v>
      </c>
      <c r="D579" s="45" t="s">
        <v>454</v>
      </c>
      <c r="E579" s="45">
        <v>22</v>
      </c>
      <c r="F579" s="44">
        <v>0</v>
      </c>
      <c r="G579" s="44">
        <v>34.1</v>
      </c>
      <c r="H579" s="44">
        <v>26.6</v>
      </c>
      <c r="I579" s="44">
        <v>19.100000000000001</v>
      </c>
      <c r="J579" s="44">
        <f t="shared" si="27"/>
        <v>1605.7000000000003</v>
      </c>
      <c r="K579" s="44">
        <f t="shared" si="28"/>
        <v>69.09999999999998</v>
      </c>
    </row>
    <row r="580" spans="1:11" x14ac:dyDescent="0.3">
      <c r="A580" s="47" t="s">
        <v>37</v>
      </c>
      <c r="B580" s="47" t="s">
        <v>418</v>
      </c>
      <c r="C580" s="47">
        <v>2018</v>
      </c>
      <c r="D580" s="45" t="s">
        <v>454</v>
      </c>
      <c r="E580" s="45">
        <v>23</v>
      </c>
      <c r="F580" s="44">
        <v>0</v>
      </c>
      <c r="G580" s="44">
        <v>32.299999999999997</v>
      </c>
      <c r="H580" s="44">
        <v>24.9</v>
      </c>
      <c r="I580" s="44">
        <v>17.5</v>
      </c>
      <c r="J580" s="44">
        <f t="shared" si="27"/>
        <v>1630.6000000000004</v>
      </c>
      <c r="K580" s="44">
        <f t="shared" si="28"/>
        <v>69.09999999999998</v>
      </c>
    </row>
    <row r="581" spans="1:11" x14ac:dyDescent="0.3">
      <c r="A581" s="47" t="s">
        <v>37</v>
      </c>
      <c r="B581" s="47" t="s">
        <v>418</v>
      </c>
      <c r="C581" s="47">
        <v>2018</v>
      </c>
      <c r="D581" s="45" t="s">
        <v>454</v>
      </c>
      <c r="E581" s="45">
        <v>24</v>
      </c>
      <c r="F581" s="44">
        <v>0</v>
      </c>
      <c r="G581" s="44">
        <v>34.5</v>
      </c>
      <c r="H581" s="44">
        <v>28</v>
      </c>
      <c r="I581" s="44">
        <v>21.5</v>
      </c>
      <c r="J581" s="44">
        <f t="shared" si="27"/>
        <v>1658.6000000000004</v>
      </c>
      <c r="K581" s="44">
        <f t="shared" si="28"/>
        <v>69.09999999999998</v>
      </c>
    </row>
    <row r="582" spans="1:11" x14ac:dyDescent="0.3">
      <c r="A582" s="47" t="s">
        <v>37</v>
      </c>
      <c r="B582" s="47" t="s">
        <v>418</v>
      </c>
      <c r="C582" s="47">
        <v>2018</v>
      </c>
      <c r="D582" s="45" t="s">
        <v>454</v>
      </c>
      <c r="E582" s="45">
        <v>25</v>
      </c>
      <c r="F582" s="44">
        <v>0.3</v>
      </c>
      <c r="G582" s="44">
        <v>30.7</v>
      </c>
      <c r="H582" s="44">
        <v>24.4</v>
      </c>
      <c r="I582" s="44">
        <v>18</v>
      </c>
      <c r="J582" s="44">
        <f t="shared" si="27"/>
        <v>1683.0000000000005</v>
      </c>
      <c r="K582" s="44">
        <f t="shared" si="28"/>
        <v>69.399999999999977</v>
      </c>
    </row>
    <row r="583" spans="1:11" x14ac:dyDescent="0.3">
      <c r="A583" s="47" t="s">
        <v>37</v>
      </c>
      <c r="B583" s="47" t="s">
        <v>418</v>
      </c>
      <c r="C583" s="47">
        <v>2018</v>
      </c>
      <c r="D583" s="45" t="s">
        <v>454</v>
      </c>
      <c r="E583" s="45">
        <v>26</v>
      </c>
      <c r="F583" s="44">
        <v>7.9</v>
      </c>
      <c r="G583" s="44">
        <v>21</v>
      </c>
      <c r="H583" s="44">
        <v>17.399999999999999</v>
      </c>
      <c r="I583" s="44">
        <v>14.5</v>
      </c>
      <c r="J583" s="44">
        <f t="shared" si="27"/>
        <v>1700.4000000000005</v>
      </c>
      <c r="K583" s="44">
        <f t="shared" si="28"/>
        <v>77.299999999999983</v>
      </c>
    </row>
    <row r="584" spans="1:11" x14ac:dyDescent="0.3">
      <c r="A584" s="47" t="s">
        <v>37</v>
      </c>
      <c r="B584" s="47" t="s">
        <v>418</v>
      </c>
      <c r="C584" s="47">
        <v>2018</v>
      </c>
      <c r="D584" s="45" t="s">
        <v>454</v>
      </c>
      <c r="E584" s="45">
        <v>27</v>
      </c>
      <c r="F584" s="44">
        <v>0</v>
      </c>
      <c r="G584" s="44">
        <v>25</v>
      </c>
      <c r="H584" s="44">
        <v>19.399999999999999</v>
      </c>
      <c r="I584" s="44">
        <v>13.8</v>
      </c>
      <c r="J584" s="44">
        <f t="shared" si="27"/>
        <v>1719.8000000000006</v>
      </c>
      <c r="K584" s="44">
        <f t="shared" si="28"/>
        <v>77.299999999999983</v>
      </c>
    </row>
    <row r="585" spans="1:11" x14ac:dyDescent="0.3">
      <c r="A585" s="47" t="s">
        <v>37</v>
      </c>
      <c r="B585" s="47" t="s">
        <v>418</v>
      </c>
      <c r="C585" s="47">
        <v>2018</v>
      </c>
      <c r="D585" s="45" t="s">
        <v>454</v>
      </c>
      <c r="E585" s="45">
        <v>28</v>
      </c>
      <c r="F585" s="44">
        <v>0</v>
      </c>
      <c r="G585" s="44">
        <v>28.8</v>
      </c>
      <c r="H585" s="44">
        <v>19.899999999999999</v>
      </c>
      <c r="I585" s="44">
        <v>11.1</v>
      </c>
      <c r="J585" s="44">
        <f t="shared" si="27"/>
        <v>1739.7000000000007</v>
      </c>
      <c r="K585" s="44">
        <f t="shared" si="28"/>
        <v>77.299999999999983</v>
      </c>
    </row>
    <row r="586" spans="1:11" x14ac:dyDescent="0.3">
      <c r="A586" s="47" t="s">
        <v>37</v>
      </c>
      <c r="B586" s="47" t="s">
        <v>418</v>
      </c>
      <c r="C586" s="47">
        <v>2018</v>
      </c>
      <c r="D586" s="45" t="s">
        <v>454</v>
      </c>
      <c r="E586" s="45">
        <v>29</v>
      </c>
      <c r="F586" s="44">
        <v>0</v>
      </c>
      <c r="G586" s="44">
        <v>28.5</v>
      </c>
      <c r="H586" s="44">
        <v>20.100000000000001</v>
      </c>
      <c r="I586" s="44">
        <v>11.8</v>
      </c>
      <c r="J586" s="44">
        <f t="shared" si="27"/>
        <v>1759.8000000000006</v>
      </c>
      <c r="K586" s="44">
        <f t="shared" si="28"/>
        <v>77.299999999999983</v>
      </c>
    </row>
    <row r="587" spans="1:11" x14ac:dyDescent="0.3">
      <c r="A587" s="47" t="s">
        <v>37</v>
      </c>
      <c r="B587" s="47" t="s">
        <v>418</v>
      </c>
      <c r="C587" s="47">
        <v>2018</v>
      </c>
      <c r="D587" s="45" t="s">
        <v>454</v>
      </c>
      <c r="E587" s="45">
        <v>30</v>
      </c>
      <c r="F587" s="44">
        <v>0</v>
      </c>
      <c r="G587" s="44">
        <v>31.8</v>
      </c>
      <c r="H587" s="44">
        <v>21.9</v>
      </c>
      <c r="I587" s="44">
        <v>12</v>
      </c>
      <c r="J587" s="44">
        <f t="shared" si="27"/>
        <v>1781.7000000000007</v>
      </c>
      <c r="K587" s="44">
        <f t="shared" si="28"/>
        <v>77.299999999999983</v>
      </c>
    </row>
    <row r="588" spans="1:11" x14ac:dyDescent="0.3">
      <c r="A588" s="47" t="s">
        <v>37</v>
      </c>
      <c r="B588" s="47" t="s">
        <v>418</v>
      </c>
      <c r="C588" s="47">
        <v>2018</v>
      </c>
      <c r="D588" s="45" t="s">
        <v>454</v>
      </c>
      <c r="E588" s="45">
        <v>31</v>
      </c>
      <c r="F588" s="44">
        <v>0</v>
      </c>
      <c r="G588" s="44">
        <v>30.5</v>
      </c>
      <c r="H588" s="44">
        <v>23.8</v>
      </c>
      <c r="I588" s="44">
        <v>17.100000000000001</v>
      </c>
      <c r="J588" s="44">
        <f t="shared" si="27"/>
        <v>1805.5000000000007</v>
      </c>
      <c r="K588" s="44">
        <f t="shared" si="28"/>
        <v>77.299999999999983</v>
      </c>
    </row>
    <row r="589" spans="1:11" x14ac:dyDescent="0.3">
      <c r="A589" s="47" t="s">
        <v>37</v>
      </c>
      <c r="B589" s="47" t="s">
        <v>418</v>
      </c>
      <c r="C589" s="47">
        <v>2018</v>
      </c>
      <c r="D589" s="45" t="s">
        <v>455</v>
      </c>
      <c r="E589" s="45">
        <v>1</v>
      </c>
      <c r="F589" s="44">
        <v>1.3</v>
      </c>
      <c r="G589" s="44">
        <v>31.6</v>
      </c>
      <c r="H589" s="44">
        <v>24.9</v>
      </c>
      <c r="I589" s="44">
        <v>18.2</v>
      </c>
      <c r="J589" s="44">
        <f t="shared" si="27"/>
        <v>1830.4000000000008</v>
      </c>
      <c r="K589" s="44">
        <f t="shared" si="28"/>
        <v>78.59999999999998</v>
      </c>
    </row>
    <row r="590" spans="1:11" x14ac:dyDescent="0.3">
      <c r="A590" s="47" t="s">
        <v>37</v>
      </c>
      <c r="B590" s="47" t="s">
        <v>418</v>
      </c>
      <c r="C590" s="47">
        <v>2018</v>
      </c>
      <c r="D590" s="45" t="s">
        <v>455</v>
      </c>
      <c r="E590" s="45">
        <v>2</v>
      </c>
      <c r="F590" s="44">
        <v>12.2</v>
      </c>
      <c r="G590" s="44">
        <v>28</v>
      </c>
      <c r="H590" s="44">
        <v>21.9</v>
      </c>
      <c r="I590" s="44">
        <v>15.8</v>
      </c>
      <c r="J590" s="44">
        <f t="shared" si="27"/>
        <v>1852.3000000000009</v>
      </c>
      <c r="K590" s="44">
        <f t="shared" si="28"/>
        <v>90.799999999999983</v>
      </c>
    </row>
    <row r="591" spans="1:11" x14ac:dyDescent="0.3">
      <c r="A591" s="47" t="s">
        <v>37</v>
      </c>
      <c r="B591" s="47" t="s">
        <v>418</v>
      </c>
      <c r="C591" s="47">
        <v>2018</v>
      </c>
      <c r="D591" s="45" t="s">
        <v>455</v>
      </c>
      <c r="E591" s="45">
        <v>3</v>
      </c>
      <c r="F591" s="44">
        <v>43.7</v>
      </c>
      <c r="G591" s="44">
        <v>25.3</v>
      </c>
      <c r="H591" s="44">
        <v>21.3</v>
      </c>
      <c r="I591" s="44">
        <v>17.399999999999999</v>
      </c>
      <c r="J591" s="44">
        <f t="shared" si="27"/>
        <v>1873.6000000000008</v>
      </c>
      <c r="K591" s="44">
        <f t="shared" si="28"/>
        <v>134.5</v>
      </c>
    </row>
    <row r="592" spans="1:11" x14ac:dyDescent="0.3">
      <c r="A592" s="47" t="s">
        <v>37</v>
      </c>
      <c r="B592" s="47" t="s">
        <v>418</v>
      </c>
      <c r="C592" s="47">
        <v>2018</v>
      </c>
      <c r="D592" s="45" t="s">
        <v>455</v>
      </c>
      <c r="E592" s="45">
        <v>4</v>
      </c>
      <c r="F592" s="44">
        <v>12.2</v>
      </c>
      <c r="G592" s="44">
        <v>23.1</v>
      </c>
      <c r="H592" s="44">
        <v>20.100000000000001</v>
      </c>
      <c r="I592" s="44">
        <v>17.100000000000001</v>
      </c>
      <c r="J592" s="44">
        <f t="shared" si="27"/>
        <v>1893.7000000000007</v>
      </c>
      <c r="K592" s="44">
        <f t="shared" si="28"/>
        <v>146.69999999999999</v>
      </c>
    </row>
    <row r="593" spans="1:11" x14ac:dyDescent="0.3">
      <c r="A593" s="47" t="s">
        <v>37</v>
      </c>
      <c r="B593" s="47" t="s">
        <v>418</v>
      </c>
      <c r="C593" s="47">
        <v>2018</v>
      </c>
      <c r="D593" s="45" t="s">
        <v>455</v>
      </c>
      <c r="E593" s="45">
        <v>5</v>
      </c>
      <c r="F593" s="44">
        <v>0.3</v>
      </c>
      <c r="G593" s="44">
        <v>25.4</v>
      </c>
      <c r="H593" s="44">
        <v>20.5</v>
      </c>
      <c r="I593" s="44">
        <v>15.6</v>
      </c>
      <c r="J593" s="44">
        <f t="shared" si="27"/>
        <v>1914.2000000000007</v>
      </c>
      <c r="K593" s="44">
        <f t="shared" si="28"/>
        <v>147</v>
      </c>
    </row>
    <row r="594" spans="1:11" x14ac:dyDescent="0.3">
      <c r="A594" s="47" t="s">
        <v>37</v>
      </c>
      <c r="B594" s="47" t="s">
        <v>418</v>
      </c>
      <c r="C594" s="47">
        <v>2018</v>
      </c>
      <c r="D594" s="45" t="s">
        <v>455</v>
      </c>
      <c r="E594" s="45">
        <v>6</v>
      </c>
      <c r="F594" s="44">
        <v>0</v>
      </c>
      <c r="G594" s="44">
        <v>26.7</v>
      </c>
      <c r="H594" s="44">
        <v>20.7</v>
      </c>
      <c r="I594" s="44">
        <v>14.7</v>
      </c>
      <c r="J594" s="44">
        <f t="shared" si="27"/>
        <v>1934.9000000000008</v>
      </c>
      <c r="K594" s="44">
        <f t="shared" si="28"/>
        <v>147</v>
      </c>
    </row>
    <row r="595" spans="1:11" x14ac:dyDescent="0.3">
      <c r="A595" s="47" t="s">
        <v>37</v>
      </c>
      <c r="B595" s="47" t="s">
        <v>418</v>
      </c>
      <c r="C595" s="47">
        <v>2018</v>
      </c>
      <c r="D595" s="45" t="s">
        <v>455</v>
      </c>
      <c r="E595" s="45">
        <v>7</v>
      </c>
      <c r="F595" s="44">
        <v>0</v>
      </c>
      <c r="G595" s="44">
        <v>27.9</v>
      </c>
      <c r="H595" s="44">
        <v>20.6</v>
      </c>
      <c r="I595" s="44">
        <v>13.2</v>
      </c>
      <c r="J595" s="44">
        <f t="shared" si="27"/>
        <v>1955.5000000000007</v>
      </c>
      <c r="K595" s="44">
        <f t="shared" si="28"/>
        <v>147</v>
      </c>
    </row>
    <row r="596" spans="1:11" x14ac:dyDescent="0.3">
      <c r="A596" s="47" t="s">
        <v>37</v>
      </c>
      <c r="B596" s="47" t="s">
        <v>418</v>
      </c>
      <c r="C596" s="47">
        <v>2018</v>
      </c>
      <c r="D596" s="45" t="s">
        <v>455</v>
      </c>
      <c r="E596" s="45">
        <v>8</v>
      </c>
      <c r="F596" s="44">
        <v>0</v>
      </c>
      <c r="G596" s="44">
        <v>27.5</v>
      </c>
      <c r="H596" s="44">
        <v>22.3</v>
      </c>
      <c r="I596" s="44">
        <v>17</v>
      </c>
      <c r="J596" s="44">
        <f t="shared" si="27"/>
        <v>1977.8000000000006</v>
      </c>
      <c r="K596" s="44">
        <f t="shared" si="28"/>
        <v>147</v>
      </c>
    </row>
    <row r="597" spans="1:11" x14ac:dyDescent="0.3">
      <c r="A597" s="47" t="s">
        <v>37</v>
      </c>
      <c r="B597" s="47" t="s">
        <v>418</v>
      </c>
      <c r="C597" s="47">
        <v>2018</v>
      </c>
      <c r="D597" s="45" t="s">
        <v>455</v>
      </c>
      <c r="E597" s="45">
        <v>9</v>
      </c>
      <c r="F597" s="44">
        <v>0</v>
      </c>
      <c r="G597" s="44">
        <v>26.8</v>
      </c>
      <c r="H597" s="44">
        <v>20.6</v>
      </c>
      <c r="I597" s="44">
        <v>14.5</v>
      </c>
      <c r="J597" s="44">
        <f t="shared" si="27"/>
        <v>1998.4000000000005</v>
      </c>
      <c r="K597" s="44">
        <f t="shared" si="28"/>
        <v>147</v>
      </c>
    </row>
    <row r="598" spans="1:11" x14ac:dyDescent="0.3">
      <c r="A598" s="47" t="s">
        <v>37</v>
      </c>
      <c r="B598" s="47" t="s">
        <v>418</v>
      </c>
      <c r="C598" s="47">
        <v>2018</v>
      </c>
      <c r="D598" s="45" t="s">
        <v>455</v>
      </c>
      <c r="E598" s="45">
        <v>10</v>
      </c>
      <c r="F598" s="44">
        <v>0</v>
      </c>
      <c r="G598" s="44">
        <v>28.1</v>
      </c>
      <c r="H598" s="44">
        <v>20.2</v>
      </c>
      <c r="I598" s="44">
        <v>12.3</v>
      </c>
      <c r="J598" s="44">
        <f t="shared" si="27"/>
        <v>2018.6000000000006</v>
      </c>
      <c r="K598" s="44">
        <f t="shared" si="28"/>
        <v>147</v>
      </c>
    </row>
    <row r="599" spans="1:11" x14ac:dyDescent="0.3">
      <c r="A599" s="47" t="s">
        <v>37</v>
      </c>
      <c r="B599" s="47" t="s">
        <v>418</v>
      </c>
      <c r="C599" s="47">
        <v>2018</v>
      </c>
      <c r="D599" s="45" t="s">
        <v>455</v>
      </c>
      <c r="E599" s="45">
        <v>11</v>
      </c>
      <c r="F599" s="44">
        <v>0</v>
      </c>
      <c r="G599" s="44">
        <v>29</v>
      </c>
      <c r="H599" s="44">
        <v>21.8</v>
      </c>
      <c r="I599" s="44">
        <v>14.6</v>
      </c>
      <c r="J599" s="44">
        <f t="shared" si="27"/>
        <v>2040.4000000000005</v>
      </c>
      <c r="K599" s="44">
        <f t="shared" si="28"/>
        <v>147</v>
      </c>
    </row>
    <row r="600" spans="1:11" x14ac:dyDescent="0.3">
      <c r="A600" s="47" t="s">
        <v>37</v>
      </c>
      <c r="B600" s="47" t="s">
        <v>418</v>
      </c>
      <c r="C600" s="47">
        <v>2018</v>
      </c>
      <c r="D600" s="45" t="s">
        <v>455</v>
      </c>
      <c r="E600" s="45">
        <v>12</v>
      </c>
      <c r="F600" s="44">
        <v>0</v>
      </c>
      <c r="G600" s="44">
        <v>31.7</v>
      </c>
      <c r="H600" s="44">
        <v>24.2</v>
      </c>
      <c r="I600" s="44">
        <v>16.600000000000001</v>
      </c>
      <c r="J600" s="44">
        <f t="shared" si="27"/>
        <v>2064.6000000000004</v>
      </c>
      <c r="K600" s="44">
        <f t="shared" si="28"/>
        <v>147</v>
      </c>
    </row>
    <row r="601" spans="1:11" x14ac:dyDescent="0.3">
      <c r="A601" s="47" t="s">
        <v>37</v>
      </c>
      <c r="B601" s="47" t="s">
        <v>418</v>
      </c>
      <c r="C601" s="47">
        <v>2018</v>
      </c>
      <c r="D601" s="47" t="s">
        <v>455</v>
      </c>
      <c r="E601" s="47">
        <v>13</v>
      </c>
      <c r="F601" s="48">
        <v>0</v>
      </c>
      <c r="G601" s="48">
        <v>30.1</v>
      </c>
      <c r="H601" s="48">
        <v>22.1</v>
      </c>
      <c r="I601" s="48">
        <v>14</v>
      </c>
      <c r="J601" s="44">
        <f t="shared" si="27"/>
        <v>2086.7000000000003</v>
      </c>
      <c r="K601" s="44">
        <f t="shared" si="28"/>
        <v>147</v>
      </c>
    </row>
    <row r="602" spans="1:11" x14ac:dyDescent="0.3">
      <c r="A602" s="47" t="s">
        <v>37</v>
      </c>
      <c r="B602" s="47" t="s">
        <v>418</v>
      </c>
      <c r="C602" s="47">
        <v>2018</v>
      </c>
      <c r="D602" s="47" t="s">
        <v>455</v>
      </c>
      <c r="E602" s="47">
        <v>14</v>
      </c>
      <c r="F602" s="48">
        <v>0</v>
      </c>
      <c r="G602" s="48">
        <v>31.4</v>
      </c>
      <c r="H602" s="48">
        <v>22.6</v>
      </c>
      <c r="I602" s="48">
        <v>13.7</v>
      </c>
      <c r="J602" s="44">
        <f t="shared" si="27"/>
        <v>2109.3000000000002</v>
      </c>
      <c r="K602" s="44">
        <f t="shared" si="28"/>
        <v>147</v>
      </c>
    </row>
    <row r="603" spans="1:11" x14ac:dyDescent="0.3">
      <c r="A603" s="49" t="s">
        <v>37</v>
      </c>
      <c r="B603" s="49" t="s">
        <v>418</v>
      </c>
      <c r="C603" s="49">
        <v>2018</v>
      </c>
      <c r="D603" s="49" t="s">
        <v>455</v>
      </c>
      <c r="E603" s="49">
        <v>15</v>
      </c>
      <c r="F603" s="50">
        <v>0</v>
      </c>
      <c r="G603" s="50">
        <v>27</v>
      </c>
      <c r="H603" s="50">
        <v>22.2</v>
      </c>
      <c r="I603" s="50">
        <v>17.399999999999999</v>
      </c>
      <c r="J603" s="50">
        <f t="shared" si="27"/>
        <v>2131.5</v>
      </c>
      <c r="K603" s="50">
        <f t="shared" si="28"/>
        <v>147</v>
      </c>
    </row>
    <row r="604" spans="1:11" x14ac:dyDescent="0.3">
      <c r="A604" s="58"/>
      <c r="B604" s="58"/>
      <c r="C604" s="58"/>
      <c r="D604" s="58"/>
      <c r="E604" s="58"/>
      <c r="F604" s="62">
        <f>SUM(F511:F603)</f>
        <v>147</v>
      </c>
      <c r="G604" s="62">
        <f>AVERAGE(G511:G603)</f>
        <v>29.025806451612901</v>
      </c>
      <c r="H604" s="62">
        <f t="shared" ref="H604:I604" si="29">AVERAGE(H511:H603)</f>
        <v>22.919354838709676</v>
      </c>
      <c r="I604" s="62">
        <f t="shared" si="29"/>
        <v>16.821505376344085</v>
      </c>
      <c r="J604" s="62">
        <f>J603</f>
        <v>2131.5</v>
      </c>
      <c r="K604" s="62">
        <f>K603</f>
        <v>147</v>
      </c>
    </row>
    <row r="605" spans="1:11" x14ac:dyDescent="0.3">
      <c r="A605" s="45" t="s">
        <v>70</v>
      </c>
      <c r="B605" s="45" t="s">
        <v>416</v>
      </c>
      <c r="C605" s="45">
        <v>2019</v>
      </c>
      <c r="D605" s="45" t="s">
        <v>451</v>
      </c>
      <c r="E605" s="44">
        <v>15</v>
      </c>
      <c r="F605" s="44">
        <v>0</v>
      </c>
      <c r="G605" s="44">
        <v>31.5</v>
      </c>
      <c r="H605" s="44">
        <v>23.1</v>
      </c>
      <c r="I605" s="44">
        <v>15.1</v>
      </c>
      <c r="J605" s="44">
        <f>H605</f>
        <v>23.1</v>
      </c>
      <c r="K605" s="44">
        <f>F605</f>
        <v>0</v>
      </c>
    </row>
    <row r="606" spans="1:11" x14ac:dyDescent="0.3">
      <c r="A606" s="45" t="s">
        <v>70</v>
      </c>
      <c r="B606" s="45" t="s">
        <v>416</v>
      </c>
      <c r="C606" s="45">
        <v>2019</v>
      </c>
      <c r="D606" s="45" t="s">
        <v>451</v>
      </c>
      <c r="E606" s="44">
        <v>16</v>
      </c>
      <c r="F606" s="44">
        <v>0</v>
      </c>
      <c r="G606" s="44">
        <v>32</v>
      </c>
      <c r="H606" s="44">
        <v>24.9</v>
      </c>
      <c r="I606" s="44">
        <v>17.7</v>
      </c>
      <c r="J606" s="44">
        <f>H606+J605</f>
        <v>48</v>
      </c>
      <c r="K606" s="44">
        <f>F606+K605</f>
        <v>0</v>
      </c>
    </row>
    <row r="607" spans="1:11" x14ac:dyDescent="0.3">
      <c r="A607" s="45" t="s">
        <v>70</v>
      </c>
      <c r="B607" s="45" t="s">
        <v>416</v>
      </c>
      <c r="C607" s="45">
        <v>2019</v>
      </c>
      <c r="D607" s="45" t="s">
        <v>451</v>
      </c>
      <c r="E607" s="44">
        <v>17</v>
      </c>
      <c r="F607" s="44">
        <v>0</v>
      </c>
      <c r="G607" s="44">
        <v>33.299999999999997</v>
      </c>
      <c r="H607" s="44">
        <v>25.7</v>
      </c>
      <c r="I607" s="44">
        <v>17.5</v>
      </c>
      <c r="J607" s="44">
        <f t="shared" ref="J607:J670" si="30">H607+J606</f>
        <v>73.7</v>
      </c>
      <c r="K607" s="44">
        <f t="shared" ref="K607:K670" si="31">F607+K606</f>
        <v>0</v>
      </c>
    </row>
    <row r="608" spans="1:11" x14ac:dyDescent="0.3">
      <c r="A608" s="45" t="s">
        <v>70</v>
      </c>
      <c r="B608" s="45" t="s">
        <v>416</v>
      </c>
      <c r="C608" s="45">
        <v>2019</v>
      </c>
      <c r="D608" s="45" t="s">
        <v>451</v>
      </c>
      <c r="E608" s="44">
        <v>18</v>
      </c>
      <c r="F608" s="44">
        <v>0</v>
      </c>
      <c r="G608" s="44">
        <v>30.4</v>
      </c>
      <c r="H608" s="44">
        <v>23.9</v>
      </c>
      <c r="I608" s="44">
        <v>17.2</v>
      </c>
      <c r="J608" s="44">
        <f t="shared" si="30"/>
        <v>97.6</v>
      </c>
      <c r="K608" s="44">
        <f t="shared" si="31"/>
        <v>0</v>
      </c>
    </row>
    <row r="609" spans="1:11" x14ac:dyDescent="0.3">
      <c r="A609" s="45" t="s">
        <v>70</v>
      </c>
      <c r="B609" s="45" t="s">
        <v>416</v>
      </c>
      <c r="C609" s="45">
        <v>2019</v>
      </c>
      <c r="D609" s="45" t="s">
        <v>451</v>
      </c>
      <c r="E609" s="44">
        <v>19</v>
      </c>
      <c r="F609" s="44">
        <v>0</v>
      </c>
      <c r="G609" s="44">
        <v>31.9</v>
      </c>
      <c r="H609" s="44">
        <v>24.7</v>
      </c>
      <c r="I609" s="44">
        <v>19.3</v>
      </c>
      <c r="J609" s="44">
        <f t="shared" si="30"/>
        <v>122.3</v>
      </c>
      <c r="K609" s="44">
        <f t="shared" si="31"/>
        <v>0</v>
      </c>
    </row>
    <row r="610" spans="1:11" x14ac:dyDescent="0.3">
      <c r="A610" s="45" t="s">
        <v>70</v>
      </c>
      <c r="B610" s="45" t="s">
        <v>416</v>
      </c>
      <c r="C610" s="45">
        <v>2019</v>
      </c>
      <c r="D610" s="45" t="s">
        <v>451</v>
      </c>
      <c r="E610" s="44">
        <v>20</v>
      </c>
      <c r="F610" s="44">
        <v>0</v>
      </c>
      <c r="G610" s="44">
        <v>30.5</v>
      </c>
      <c r="H610" s="44">
        <v>24.7</v>
      </c>
      <c r="I610" s="44">
        <v>19.3</v>
      </c>
      <c r="J610" s="44">
        <f t="shared" si="30"/>
        <v>147</v>
      </c>
      <c r="K610" s="44">
        <f t="shared" si="31"/>
        <v>0</v>
      </c>
    </row>
    <row r="611" spans="1:11" x14ac:dyDescent="0.3">
      <c r="A611" s="45" t="s">
        <v>70</v>
      </c>
      <c r="B611" s="45" t="s">
        <v>416</v>
      </c>
      <c r="C611" s="45">
        <v>2019</v>
      </c>
      <c r="D611" s="45" t="s">
        <v>451</v>
      </c>
      <c r="E611" s="44">
        <v>21</v>
      </c>
      <c r="F611" s="44">
        <v>5.08</v>
      </c>
      <c r="G611" s="44">
        <v>33.799999999999997</v>
      </c>
      <c r="H611" s="44">
        <v>26.1</v>
      </c>
      <c r="I611" s="44">
        <v>18.3</v>
      </c>
      <c r="J611" s="44">
        <f t="shared" si="30"/>
        <v>173.1</v>
      </c>
      <c r="K611" s="44">
        <f t="shared" si="31"/>
        <v>5.08</v>
      </c>
    </row>
    <row r="612" spans="1:11" x14ac:dyDescent="0.3">
      <c r="A612" s="45" t="s">
        <v>70</v>
      </c>
      <c r="B612" s="45" t="s">
        <v>416</v>
      </c>
      <c r="C612" s="45">
        <v>2019</v>
      </c>
      <c r="D612" s="45" t="s">
        <v>451</v>
      </c>
      <c r="E612" s="44">
        <v>22</v>
      </c>
      <c r="F612" s="44">
        <v>0</v>
      </c>
      <c r="G612" s="44">
        <v>36</v>
      </c>
      <c r="H612" s="44">
        <v>27.8</v>
      </c>
      <c r="I612" s="44">
        <v>19.7</v>
      </c>
      <c r="J612" s="44">
        <f t="shared" si="30"/>
        <v>200.9</v>
      </c>
      <c r="K612" s="44">
        <f t="shared" si="31"/>
        <v>5.08</v>
      </c>
    </row>
    <row r="613" spans="1:11" x14ac:dyDescent="0.3">
      <c r="A613" s="45" t="s">
        <v>70</v>
      </c>
      <c r="B613" s="45" t="s">
        <v>416</v>
      </c>
      <c r="C613" s="45">
        <v>2019</v>
      </c>
      <c r="D613" s="45" t="s">
        <v>451</v>
      </c>
      <c r="E613" s="44">
        <v>23</v>
      </c>
      <c r="F613" s="44">
        <v>0</v>
      </c>
      <c r="G613" s="44">
        <v>35.700000000000003</v>
      </c>
      <c r="H613" s="44">
        <v>28.1</v>
      </c>
      <c r="I613" s="44">
        <v>20.9</v>
      </c>
      <c r="J613" s="44">
        <f t="shared" si="30"/>
        <v>229</v>
      </c>
      <c r="K613" s="44">
        <f t="shared" si="31"/>
        <v>5.08</v>
      </c>
    </row>
    <row r="614" spans="1:11" x14ac:dyDescent="0.3">
      <c r="A614" s="45" t="s">
        <v>70</v>
      </c>
      <c r="B614" s="45" t="s">
        <v>416</v>
      </c>
      <c r="C614" s="45">
        <v>2019</v>
      </c>
      <c r="D614" s="45" t="s">
        <v>451</v>
      </c>
      <c r="E614" s="44">
        <v>24</v>
      </c>
      <c r="F614" s="44">
        <v>0</v>
      </c>
      <c r="G614" s="44">
        <v>32.299999999999997</v>
      </c>
      <c r="H614" s="44">
        <v>26.8</v>
      </c>
      <c r="I614" s="44">
        <v>21.2</v>
      </c>
      <c r="J614" s="44">
        <f t="shared" si="30"/>
        <v>255.8</v>
      </c>
      <c r="K614" s="44">
        <f t="shared" si="31"/>
        <v>5.08</v>
      </c>
    </row>
    <row r="615" spans="1:11" x14ac:dyDescent="0.3">
      <c r="A615" s="45" t="s">
        <v>70</v>
      </c>
      <c r="B615" s="45" t="s">
        <v>416</v>
      </c>
      <c r="C615" s="45">
        <v>2019</v>
      </c>
      <c r="D615" s="45" t="s">
        <v>451</v>
      </c>
      <c r="E615" s="44">
        <v>25</v>
      </c>
      <c r="F615" s="44">
        <v>0</v>
      </c>
      <c r="G615" s="44">
        <v>35.799999999999997</v>
      </c>
      <c r="H615" s="44">
        <v>27.7</v>
      </c>
      <c r="I615" s="44">
        <v>19.899999999999999</v>
      </c>
      <c r="J615" s="44">
        <f t="shared" si="30"/>
        <v>283.5</v>
      </c>
      <c r="K615" s="44">
        <f t="shared" si="31"/>
        <v>5.08</v>
      </c>
    </row>
    <row r="616" spans="1:11" x14ac:dyDescent="0.3">
      <c r="A616" s="45" t="s">
        <v>70</v>
      </c>
      <c r="B616" s="45" t="s">
        <v>416</v>
      </c>
      <c r="C616" s="45">
        <v>2019</v>
      </c>
      <c r="D616" s="45" t="s">
        <v>451</v>
      </c>
      <c r="E616" s="44">
        <v>26</v>
      </c>
      <c r="F616" s="44">
        <v>0</v>
      </c>
      <c r="G616" s="44">
        <v>33.700000000000003</v>
      </c>
      <c r="H616" s="44">
        <v>27.6</v>
      </c>
      <c r="I616" s="44">
        <v>21</v>
      </c>
      <c r="J616" s="44">
        <f t="shared" si="30"/>
        <v>311.10000000000002</v>
      </c>
      <c r="K616" s="44">
        <f t="shared" si="31"/>
        <v>5.08</v>
      </c>
    </row>
    <row r="617" spans="1:11" x14ac:dyDescent="0.3">
      <c r="A617" s="45" t="s">
        <v>70</v>
      </c>
      <c r="B617" s="45" t="s">
        <v>416</v>
      </c>
      <c r="C617" s="45">
        <v>2019</v>
      </c>
      <c r="D617" s="45" t="s">
        <v>451</v>
      </c>
      <c r="E617" s="44">
        <v>27</v>
      </c>
      <c r="F617" s="44">
        <v>0</v>
      </c>
      <c r="G617" s="44">
        <v>35.1</v>
      </c>
      <c r="H617" s="44">
        <v>28.3</v>
      </c>
      <c r="I617" s="44">
        <v>21.2</v>
      </c>
      <c r="J617" s="44">
        <f t="shared" si="30"/>
        <v>339.40000000000003</v>
      </c>
      <c r="K617" s="44">
        <f t="shared" si="31"/>
        <v>5.08</v>
      </c>
    </row>
    <row r="618" spans="1:11" x14ac:dyDescent="0.3">
      <c r="A618" s="45" t="s">
        <v>70</v>
      </c>
      <c r="B618" s="45" t="s">
        <v>416</v>
      </c>
      <c r="C618" s="45">
        <v>2019</v>
      </c>
      <c r="D618" s="45" t="s">
        <v>451</v>
      </c>
      <c r="E618" s="44">
        <v>28</v>
      </c>
      <c r="F618" s="44">
        <v>0</v>
      </c>
      <c r="G618" s="44">
        <v>38.5</v>
      </c>
      <c r="H618" s="44">
        <v>30.5</v>
      </c>
      <c r="I618" s="44">
        <v>22.3</v>
      </c>
      <c r="J618" s="44">
        <f t="shared" si="30"/>
        <v>369.90000000000003</v>
      </c>
      <c r="K618" s="44">
        <f t="shared" si="31"/>
        <v>5.08</v>
      </c>
    </row>
    <row r="619" spans="1:11" x14ac:dyDescent="0.3">
      <c r="A619" s="45" t="s">
        <v>70</v>
      </c>
      <c r="B619" s="45" t="s">
        <v>416</v>
      </c>
      <c r="C619" s="45">
        <v>2019</v>
      </c>
      <c r="D619" s="45" t="s">
        <v>451</v>
      </c>
      <c r="E619" s="44">
        <v>29</v>
      </c>
      <c r="F619" s="44">
        <v>0</v>
      </c>
      <c r="G619" s="44">
        <v>40.9</v>
      </c>
      <c r="H619" s="44">
        <v>31.9</v>
      </c>
      <c r="I619" s="44">
        <v>23.7</v>
      </c>
      <c r="J619" s="44">
        <f t="shared" si="30"/>
        <v>401.8</v>
      </c>
      <c r="K619" s="44">
        <f t="shared" si="31"/>
        <v>5.08</v>
      </c>
    </row>
    <row r="620" spans="1:11" x14ac:dyDescent="0.3">
      <c r="A620" s="45" t="s">
        <v>70</v>
      </c>
      <c r="B620" s="45" t="s">
        <v>416</v>
      </c>
      <c r="C620" s="45">
        <v>2019</v>
      </c>
      <c r="D620" s="45" t="s">
        <v>451</v>
      </c>
      <c r="E620" s="44">
        <v>30</v>
      </c>
      <c r="F620" s="44">
        <v>0</v>
      </c>
      <c r="G620" s="44">
        <v>35.799999999999997</v>
      </c>
      <c r="H620" s="44">
        <v>29.3</v>
      </c>
      <c r="I620" s="44">
        <v>22.6</v>
      </c>
      <c r="J620" s="44">
        <f t="shared" si="30"/>
        <v>431.1</v>
      </c>
      <c r="K620" s="44">
        <f t="shared" si="31"/>
        <v>5.08</v>
      </c>
    </row>
    <row r="621" spans="1:11" x14ac:dyDescent="0.3">
      <c r="A621" s="45" t="s">
        <v>70</v>
      </c>
      <c r="B621" s="45" t="s">
        <v>416</v>
      </c>
      <c r="C621" s="45">
        <v>2019</v>
      </c>
      <c r="D621" s="45" t="s">
        <v>452</v>
      </c>
      <c r="E621" s="44">
        <v>1</v>
      </c>
      <c r="F621" s="44">
        <v>0</v>
      </c>
      <c r="G621" s="44">
        <v>36</v>
      </c>
      <c r="H621" s="44">
        <v>27.8</v>
      </c>
      <c r="I621" s="44">
        <v>21</v>
      </c>
      <c r="J621" s="44">
        <f t="shared" si="30"/>
        <v>458.90000000000003</v>
      </c>
      <c r="K621" s="44">
        <f t="shared" si="31"/>
        <v>5.08</v>
      </c>
    </row>
    <row r="622" spans="1:11" x14ac:dyDescent="0.3">
      <c r="A622" s="45" t="s">
        <v>70</v>
      </c>
      <c r="B622" s="45" t="s">
        <v>416</v>
      </c>
      <c r="C622" s="45">
        <v>2019</v>
      </c>
      <c r="D622" s="45" t="s">
        <v>452</v>
      </c>
      <c r="E622" s="44">
        <v>2</v>
      </c>
      <c r="F622" s="44">
        <v>0</v>
      </c>
      <c r="G622" s="44">
        <v>35.5</v>
      </c>
      <c r="H622" s="44">
        <v>27.7</v>
      </c>
      <c r="I622" s="44">
        <v>20.3</v>
      </c>
      <c r="J622" s="44">
        <f t="shared" si="30"/>
        <v>486.6</v>
      </c>
      <c r="K622" s="44">
        <f t="shared" si="31"/>
        <v>5.08</v>
      </c>
    </row>
    <row r="623" spans="1:11" x14ac:dyDescent="0.3">
      <c r="A623" s="45" t="s">
        <v>70</v>
      </c>
      <c r="B623" s="45" t="s">
        <v>416</v>
      </c>
      <c r="C623" s="45">
        <v>2019</v>
      </c>
      <c r="D623" s="45" t="s">
        <v>452</v>
      </c>
      <c r="E623" s="44">
        <v>3</v>
      </c>
      <c r="F623" s="44">
        <v>0</v>
      </c>
      <c r="G623" s="44">
        <v>32.6</v>
      </c>
      <c r="H623" s="44">
        <v>26</v>
      </c>
      <c r="I623" s="44">
        <v>19.2</v>
      </c>
      <c r="J623" s="44">
        <f t="shared" si="30"/>
        <v>512.6</v>
      </c>
      <c r="K623" s="44">
        <f t="shared" si="31"/>
        <v>5.08</v>
      </c>
    </row>
    <row r="624" spans="1:11" x14ac:dyDescent="0.3">
      <c r="A624" s="45" t="s">
        <v>70</v>
      </c>
      <c r="B624" s="45" t="s">
        <v>416</v>
      </c>
      <c r="C624" s="45">
        <v>2019</v>
      </c>
      <c r="D624" s="45" t="s">
        <v>452</v>
      </c>
      <c r="E624" s="44">
        <v>4</v>
      </c>
      <c r="F624" s="44">
        <v>0</v>
      </c>
      <c r="G624" s="44">
        <v>32.4</v>
      </c>
      <c r="H624" s="44">
        <v>25.6</v>
      </c>
      <c r="I624" s="44">
        <v>19.600000000000001</v>
      </c>
      <c r="J624" s="44">
        <f t="shared" si="30"/>
        <v>538.20000000000005</v>
      </c>
      <c r="K624" s="44">
        <f t="shared" si="31"/>
        <v>5.08</v>
      </c>
    </row>
    <row r="625" spans="1:11" x14ac:dyDescent="0.3">
      <c r="A625" s="45" t="s">
        <v>70</v>
      </c>
      <c r="B625" s="45" t="s">
        <v>416</v>
      </c>
      <c r="C625" s="45">
        <v>2019</v>
      </c>
      <c r="D625" s="45" t="s">
        <v>452</v>
      </c>
      <c r="E625" s="44">
        <v>5</v>
      </c>
      <c r="F625" s="44">
        <v>0</v>
      </c>
      <c r="G625" s="44">
        <v>34.799999999999997</v>
      </c>
      <c r="H625" s="44">
        <v>27.4</v>
      </c>
      <c r="I625" s="44">
        <v>19.600000000000001</v>
      </c>
      <c r="J625" s="44">
        <f t="shared" si="30"/>
        <v>565.6</v>
      </c>
      <c r="K625" s="44">
        <f t="shared" si="31"/>
        <v>5.08</v>
      </c>
    </row>
    <row r="626" spans="1:11" x14ac:dyDescent="0.3">
      <c r="A626" s="45" t="s">
        <v>70</v>
      </c>
      <c r="B626" s="45" t="s">
        <v>416</v>
      </c>
      <c r="C626" s="45">
        <v>2019</v>
      </c>
      <c r="D626" s="45" t="s">
        <v>452</v>
      </c>
      <c r="E626" s="44">
        <v>6</v>
      </c>
      <c r="F626" s="44">
        <v>0</v>
      </c>
      <c r="G626" s="44">
        <v>34.5</v>
      </c>
      <c r="H626" s="44">
        <v>27.6</v>
      </c>
      <c r="I626" s="44">
        <v>20.399999999999999</v>
      </c>
      <c r="J626" s="44">
        <f t="shared" si="30"/>
        <v>593.20000000000005</v>
      </c>
      <c r="K626" s="44">
        <f t="shared" si="31"/>
        <v>5.08</v>
      </c>
    </row>
    <row r="627" spans="1:11" x14ac:dyDescent="0.3">
      <c r="A627" s="45" t="s">
        <v>70</v>
      </c>
      <c r="B627" s="45" t="s">
        <v>416</v>
      </c>
      <c r="C627" s="45">
        <v>2019</v>
      </c>
      <c r="D627" s="45" t="s">
        <v>452</v>
      </c>
      <c r="E627" s="44">
        <v>7</v>
      </c>
      <c r="F627" s="44">
        <v>0</v>
      </c>
      <c r="G627" s="44">
        <v>34.5</v>
      </c>
      <c r="H627" s="44">
        <v>27.1</v>
      </c>
      <c r="I627" s="44">
        <v>20.7</v>
      </c>
      <c r="J627" s="44">
        <f t="shared" si="30"/>
        <v>620.30000000000007</v>
      </c>
      <c r="K627" s="44">
        <f t="shared" si="31"/>
        <v>5.08</v>
      </c>
    </row>
    <row r="628" spans="1:11" x14ac:dyDescent="0.3">
      <c r="A628" s="45" t="s">
        <v>70</v>
      </c>
      <c r="B628" s="45" t="s">
        <v>416</v>
      </c>
      <c r="C628" s="45">
        <v>2019</v>
      </c>
      <c r="D628" s="45" t="s">
        <v>452</v>
      </c>
      <c r="E628" s="44">
        <v>8</v>
      </c>
      <c r="F628" s="44">
        <v>0</v>
      </c>
      <c r="G628" s="44">
        <v>31.2</v>
      </c>
      <c r="H628" s="44">
        <v>24.8</v>
      </c>
      <c r="I628" s="44">
        <v>18.899999999999999</v>
      </c>
      <c r="J628" s="44">
        <f t="shared" si="30"/>
        <v>645.1</v>
      </c>
      <c r="K628" s="44">
        <f t="shared" si="31"/>
        <v>5.08</v>
      </c>
    </row>
    <row r="629" spans="1:11" x14ac:dyDescent="0.3">
      <c r="A629" s="45" t="s">
        <v>70</v>
      </c>
      <c r="B629" s="45" t="s">
        <v>416</v>
      </c>
      <c r="C629" s="45">
        <v>2019</v>
      </c>
      <c r="D629" s="45" t="s">
        <v>452</v>
      </c>
      <c r="E629" s="44">
        <v>9</v>
      </c>
      <c r="F629" s="44">
        <v>0</v>
      </c>
      <c r="G629" s="44">
        <v>33.5</v>
      </c>
      <c r="H629" s="44">
        <v>25.9</v>
      </c>
      <c r="I629" s="44">
        <v>19.100000000000001</v>
      </c>
      <c r="J629" s="44">
        <f t="shared" si="30"/>
        <v>671</v>
      </c>
      <c r="K629" s="44">
        <f t="shared" si="31"/>
        <v>5.08</v>
      </c>
    </row>
    <row r="630" spans="1:11" x14ac:dyDescent="0.3">
      <c r="A630" s="45" t="s">
        <v>70</v>
      </c>
      <c r="B630" s="45" t="s">
        <v>416</v>
      </c>
      <c r="C630" s="45">
        <v>2019</v>
      </c>
      <c r="D630" s="45" t="s">
        <v>452</v>
      </c>
      <c r="E630" s="44">
        <v>10</v>
      </c>
      <c r="F630" s="44">
        <v>0</v>
      </c>
      <c r="G630" s="44">
        <v>39.4</v>
      </c>
      <c r="H630" s="44">
        <v>29.7</v>
      </c>
      <c r="I630" s="44">
        <v>20.5</v>
      </c>
      <c r="J630" s="44">
        <f t="shared" si="30"/>
        <v>700.7</v>
      </c>
      <c r="K630" s="44">
        <f t="shared" si="31"/>
        <v>5.08</v>
      </c>
    </row>
    <row r="631" spans="1:11" x14ac:dyDescent="0.3">
      <c r="A631" s="45" t="s">
        <v>70</v>
      </c>
      <c r="B631" s="45" t="s">
        <v>416</v>
      </c>
      <c r="C631" s="45">
        <v>2019</v>
      </c>
      <c r="D631" s="45" t="s">
        <v>452</v>
      </c>
      <c r="E631" s="44">
        <v>11</v>
      </c>
      <c r="F631" s="44">
        <v>0</v>
      </c>
      <c r="G631" s="44">
        <v>42.3</v>
      </c>
      <c r="H631" s="44">
        <v>32.1</v>
      </c>
      <c r="I631" s="44">
        <v>23.8</v>
      </c>
      <c r="J631" s="44">
        <f t="shared" si="30"/>
        <v>732.80000000000007</v>
      </c>
      <c r="K631" s="44">
        <f t="shared" si="31"/>
        <v>5.08</v>
      </c>
    </row>
    <row r="632" spans="1:11" x14ac:dyDescent="0.3">
      <c r="A632" s="45" t="s">
        <v>70</v>
      </c>
      <c r="B632" s="45" t="s">
        <v>416</v>
      </c>
      <c r="C632" s="45">
        <v>2019</v>
      </c>
      <c r="D632" s="45" t="s">
        <v>452</v>
      </c>
      <c r="E632" s="44">
        <v>12</v>
      </c>
      <c r="F632" s="44">
        <v>0</v>
      </c>
      <c r="G632" s="44">
        <v>39.799999999999997</v>
      </c>
      <c r="H632" s="44">
        <v>29.6</v>
      </c>
      <c r="I632" s="44">
        <v>23.8</v>
      </c>
      <c r="J632" s="44">
        <f t="shared" si="30"/>
        <v>762.40000000000009</v>
      </c>
      <c r="K632" s="44">
        <f t="shared" si="31"/>
        <v>5.08</v>
      </c>
    </row>
    <row r="633" spans="1:11" x14ac:dyDescent="0.3">
      <c r="A633" s="45" t="s">
        <v>70</v>
      </c>
      <c r="B633" s="45" t="s">
        <v>416</v>
      </c>
      <c r="C633" s="45">
        <v>2019</v>
      </c>
      <c r="D633" s="45" t="s">
        <v>452</v>
      </c>
      <c r="E633" s="44">
        <v>13</v>
      </c>
      <c r="F633" s="44">
        <v>0</v>
      </c>
      <c r="G633" s="44">
        <v>32.799999999999997</v>
      </c>
      <c r="H633" s="44">
        <v>26.9</v>
      </c>
      <c r="I633" s="44">
        <v>21.7</v>
      </c>
      <c r="J633" s="44">
        <f t="shared" si="30"/>
        <v>789.30000000000007</v>
      </c>
      <c r="K633" s="44">
        <f t="shared" si="31"/>
        <v>5.08</v>
      </c>
    </row>
    <row r="634" spans="1:11" x14ac:dyDescent="0.3">
      <c r="A634" s="45" t="s">
        <v>70</v>
      </c>
      <c r="B634" s="45" t="s">
        <v>416</v>
      </c>
      <c r="C634" s="45">
        <v>2019</v>
      </c>
      <c r="D634" s="45" t="s">
        <v>452</v>
      </c>
      <c r="E634" s="44">
        <v>14</v>
      </c>
      <c r="F634" s="44">
        <v>0</v>
      </c>
      <c r="G634" s="44">
        <v>35.700000000000003</v>
      </c>
      <c r="H634" s="44">
        <v>27.6</v>
      </c>
      <c r="I634" s="44">
        <v>21.1</v>
      </c>
      <c r="J634" s="44">
        <f t="shared" si="30"/>
        <v>816.90000000000009</v>
      </c>
      <c r="K634" s="44">
        <f t="shared" si="31"/>
        <v>5.08</v>
      </c>
    </row>
    <row r="635" spans="1:11" x14ac:dyDescent="0.3">
      <c r="A635" s="45" t="s">
        <v>70</v>
      </c>
      <c r="B635" s="45" t="s">
        <v>416</v>
      </c>
      <c r="C635" s="45">
        <v>2019</v>
      </c>
      <c r="D635" s="45" t="s">
        <v>452</v>
      </c>
      <c r="E635" s="44">
        <v>15</v>
      </c>
      <c r="F635" s="44">
        <v>0</v>
      </c>
      <c r="G635" s="44">
        <v>36.9</v>
      </c>
      <c r="H635" s="44">
        <v>28.7</v>
      </c>
      <c r="I635" s="44">
        <v>21.3</v>
      </c>
      <c r="J635" s="44">
        <f t="shared" si="30"/>
        <v>845.60000000000014</v>
      </c>
      <c r="K635" s="44">
        <f t="shared" si="31"/>
        <v>5.08</v>
      </c>
    </row>
    <row r="636" spans="1:11" x14ac:dyDescent="0.3">
      <c r="A636" s="45" t="s">
        <v>70</v>
      </c>
      <c r="B636" s="45" t="s">
        <v>416</v>
      </c>
      <c r="C636" s="45">
        <v>2019</v>
      </c>
      <c r="D636" s="45" t="s">
        <v>452</v>
      </c>
      <c r="E636" s="44">
        <v>16</v>
      </c>
      <c r="F636" s="44">
        <v>0</v>
      </c>
      <c r="G636" s="44">
        <v>35.1</v>
      </c>
      <c r="H636" s="44">
        <v>28.2</v>
      </c>
      <c r="I636" s="44">
        <v>21.4</v>
      </c>
      <c r="J636" s="44">
        <f t="shared" si="30"/>
        <v>873.80000000000018</v>
      </c>
      <c r="K636" s="44">
        <f t="shared" si="31"/>
        <v>5.08</v>
      </c>
    </row>
    <row r="637" spans="1:11" x14ac:dyDescent="0.3">
      <c r="A637" s="45" t="s">
        <v>70</v>
      </c>
      <c r="B637" s="45" t="s">
        <v>416</v>
      </c>
      <c r="C637" s="45">
        <v>2019</v>
      </c>
      <c r="D637" s="45" t="s">
        <v>452</v>
      </c>
      <c r="E637" s="44">
        <v>17</v>
      </c>
      <c r="F637" s="44">
        <v>0</v>
      </c>
      <c r="G637" s="44">
        <v>32.799999999999997</v>
      </c>
      <c r="H637" s="44">
        <v>26.4</v>
      </c>
      <c r="I637" s="44">
        <v>20.5</v>
      </c>
      <c r="J637" s="44">
        <f t="shared" si="30"/>
        <v>900.20000000000016</v>
      </c>
      <c r="K637" s="44">
        <f t="shared" si="31"/>
        <v>5.08</v>
      </c>
    </row>
    <row r="638" spans="1:11" x14ac:dyDescent="0.3">
      <c r="A638" s="45" t="s">
        <v>70</v>
      </c>
      <c r="B638" s="45" t="s">
        <v>416</v>
      </c>
      <c r="C638" s="45">
        <v>2019</v>
      </c>
      <c r="D638" s="45" t="s">
        <v>452</v>
      </c>
      <c r="E638" s="44">
        <v>18</v>
      </c>
      <c r="F638" s="44">
        <v>0</v>
      </c>
      <c r="G638" s="44">
        <v>39.299999999999997</v>
      </c>
      <c r="H638" s="44">
        <v>28.7</v>
      </c>
      <c r="I638" s="44">
        <v>20.2</v>
      </c>
      <c r="J638" s="44">
        <f t="shared" si="30"/>
        <v>928.9000000000002</v>
      </c>
      <c r="K638" s="44">
        <f t="shared" si="31"/>
        <v>5.08</v>
      </c>
    </row>
    <row r="639" spans="1:11" x14ac:dyDescent="0.3">
      <c r="A639" s="45" t="s">
        <v>70</v>
      </c>
      <c r="B639" s="45" t="s">
        <v>416</v>
      </c>
      <c r="C639" s="45">
        <v>2019</v>
      </c>
      <c r="D639" s="45" t="s">
        <v>452</v>
      </c>
      <c r="E639" s="44">
        <v>19</v>
      </c>
      <c r="F639" s="44">
        <v>0</v>
      </c>
      <c r="G639" s="44">
        <v>41.7</v>
      </c>
      <c r="H639" s="44">
        <v>32.6</v>
      </c>
      <c r="I639" s="44">
        <v>24.3</v>
      </c>
      <c r="J639" s="44">
        <f t="shared" si="30"/>
        <v>961.50000000000023</v>
      </c>
      <c r="K639" s="44">
        <f t="shared" si="31"/>
        <v>5.08</v>
      </c>
    </row>
    <row r="640" spans="1:11" x14ac:dyDescent="0.3">
      <c r="A640" s="45" t="s">
        <v>70</v>
      </c>
      <c r="B640" s="45" t="s">
        <v>416</v>
      </c>
      <c r="C640" s="45">
        <v>2019</v>
      </c>
      <c r="D640" s="45" t="s">
        <v>452</v>
      </c>
      <c r="E640" s="44">
        <v>20</v>
      </c>
      <c r="F640" s="44">
        <v>0</v>
      </c>
      <c r="G640" s="44">
        <v>41.1</v>
      </c>
      <c r="H640" s="44">
        <v>33</v>
      </c>
      <c r="I640" s="44">
        <v>25.7</v>
      </c>
      <c r="J640" s="44">
        <f t="shared" si="30"/>
        <v>994.50000000000023</v>
      </c>
      <c r="K640" s="44">
        <f t="shared" si="31"/>
        <v>5.08</v>
      </c>
    </row>
    <row r="641" spans="1:11" x14ac:dyDescent="0.3">
      <c r="A641" s="45" t="s">
        <v>70</v>
      </c>
      <c r="B641" s="45" t="s">
        <v>416</v>
      </c>
      <c r="C641" s="45">
        <v>2019</v>
      </c>
      <c r="D641" s="45" t="s">
        <v>452</v>
      </c>
      <c r="E641" s="44">
        <v>21</v>
      </c>
      <c r="F641" s="44">
        <v>0</v>
      </c>
      <c r="G641" s="44">
        <v>41.7</v>
      </c>
      <c r="H641" s="44">
        <v>32.9</v>
      </c>
      <c r="I641" s="44">
        <v>25.1</v>
      </c>
      <c r="J641" s="44">
        <f t="shared" si="30"/>
        <v>1027.4000000000003</v>
      </c>
      <c r="K641" s="44">
        <f t="shared" si="31"/>
        <v>5.08</v>
      </c>
    </row>
    <row r="642" spans="1:11" x14ac:dyDescent="0.3">
      <c r="A642" s="45" t="s">
        <v>70</v>
      </c>
      <c r="B642" s="45" t="s">
        <v>416</v>
      </c>
      <c r="C642" s="45">
        <v>2019</v>
      </c>
      <c r="D642" s="45" t="s">
        <v>452</v>
      </c>
      <c r="E642" s="44">
        <v>22</v>
      </c>
      <c r="F642" s="44">
        <v>0</v>
      </c>
      <c r="G642" s="44">
        <v>40.6</v>
      </c>
      <c r="H642" s="44">
        <v>33</v>
      </c>
      <c r="I642" s="44">
        <v>25.8</v>
      </c>
      <c r="J642" s="44">
        <f t="shared" si="30"/>
        <v>1060.4000000000003</v>
      </c>
      <c r="K642" s="44">
        <f t="shared" si="31"/>
        <v>5.08</v>
      </c>
    </row>
    <row r="643" spans="1:11" x14ac:dyDescent="0.3">
      <c r="A643" s="45" t="s">
        <v>70</v>
      </c>
      <c r="B643" s="45" t="s">
        <v>416</v>
      </c>
      <c r="C643" s="45">
        <v>2019</v>
      </c>
      <c r="D643" s="45" t="s">
        <v>452</v>
      </c>
      <c r="E643" s="44">
        <v>23</v>
      </c>
      <c r="F643" s="44">
        <v>0</v>
      </c>
      <c r="G643" s="44">
        <v>41</v>
      </c>
      <c r="H643" s="44">
        <v>33.4</v>
      </c>
      <c r="I643" s="44">
        <v>26.6</v>
      </c>
      <c r="J643" s="44">
        <f t="shared" si="30"/>
        <v>1093.8000000000004</v>
      </c>
      <c r="K643" s="44">
        <f t="shared" si="31"/>
        <v>5.08</v>
      </c>
    </row>
    <row r="644" spans="1:11" x14ac:dyDescent="0.3">
      <c r="A644" s="45" t="s">
        <v>70</v>
      </c>
      <c r="B644" s="45" t="s">
        <v>416</v>
      </c>
      <c r="C644" s="45">
        <v>2019</v>
      </c>
      <c r="D644" s="45" t="s">
        <v>452</v>
      </c>
      <c r="E644" s="44">
        <v>24</v>
      </c>
      <c r="F644" s="44">
        <v>0</v>
      </c>
      <c r="G644" s="44">
        <v>41.4</v>
      </c>
      <c r="H644" s="44">
        <v>33</v>
      </c>
      <c r="I644" s="44">
        <v>25.7</v>
      </c>
      <c r="J644" s="44">
        <f t="shared" si="30"/>
        <v>1126.8000000000004</v>
      </c>
      <c r="K644" s="44">
        <f t="shared" si="31"/>
        <v>5.08</v>
      </c>
    </row>
    <row r="645" spans="1:11" x14ac:dyDescent="0.3">
      <c r="A645" s="45" t="s">
        <v>70</v>
      </c>
      <c r="B645" s="45" t="s">
        <v>416</v>
      </c>
      <c r="C645" s="45">
        <v>2019</v>
      </c>
      <c r="D645" s="45" t="s">
        <v>452</v>
      </c>
      <c r="E645" s="44">
        <v>25</v>
      </c>
      <c r="F645" s="44">
        <v>0</v>
      </c>
      <c r="G645" s="44">
        <v>38.200000000000003</v>
      </c>
      <c r="H645" s="44">
        <v>31.6</v>
      </c>
      <c r="I645" s="44">
        <v>25.1</v>
      </c>
      <c r="J645" s="44">
        <f t="shared" si="30"/>
        <v>1158.4000000000003</v>
      </c>
      <c r="K645" s="44">
        <f t="shared" si="31"/>
        <v>5.08</v>
      </c>
    </row>
    <row r="646" spans="1:11" x14ac:dyDescent="0.3">
      <c r="A646" s="45" t="s">
        <v>70</v>
      </c>
      <c r="B646" s="45" t="s">
        <v>416</v>
      </c>
      <c r="C646" s="45">
        <v>2019</v>
      </c>
      <c r="D646" s="45" t="s">
        <v>452</v>
      </c>
      <c r="E646" s="44">
        <v>26</v>
      </c>
      <c r="F646" s="44">
        <v>0</v>
      </c>
      <c r="G646" s="44">
        <v>34.700000000000003</v>
      </c>
      <c r="H646" s="44">
        <v>28</v>
      </c>
      <c r="I646" s="44">
        <v>22.5</v>
      </c>
      <c r="J646" s="44">
        <f t="shared" si="30"/>
        <v>1186.4000000000003</v>
      </c>
      <c r="K646" s="44">
        <f t="shared" si="31"/>
        <v>5.08</v>
      </c>
    </row>
    <row r="647" spans="1:11" x14ac:dyDescent="0.3">
      <c r="A647" s="45" t="s">
        <v>70</v>
      </c>
      <c r="B647" s="45" t="s">
        <v>416</v>
      </c>
      <c r="C647" s="45">
        <v>2019</v>
      </c>
      <c r="D647" s="45" t="s">
        <v>452</v>
      </c>
      <c r="E647" s="44">
        <v>27</v>
      </c>
      <c r="F647" s="44">
        <v>0</v>
      </c>
      <c r="G647" s="44">
        <v>30.3</v>
      </c>
      <c r="H647" s="44">
        <v>25.7</v>
      </c>
      <c r="I647" s="44">
        <v>20.9</v>
      </c>
      <c r="J647" s="44">
        <f t="shared" si="30"/>
        <v>1212.1000000000004</v>
      </c>
      <c r="K647" s="44">
        <f t="shared" si="31"/>
        <v>5.08</v>
      </c>
    </row>
    <row r="648" spans="1:11" x14ac:dyDescent="0.3">
      <c r="A648" s="45" t="s">
        <v>70</v>
      </c>
      <c r="B648" s="45" t="s">
        <v>416</v>
      </c>
      <c r="C648" s="45">
        <v>2019</v>
      </c>
      <c r="D648" s="45" t="s">
        <v>452</v>
      </c>
      <c r="E648" s="44">
        <v>28</v>
      </c>
      <c r="F648" s="44">
        <v>0</v>
      </c>
      <c r="G648" s="44">
        <v>35.200000000000003</v>
      </c>
      <c r="H648" s="44">
        <v>27.5</v>
      </c>
      <c r="I648" s="44">
        <v>21.2</v>
      </c>
      <c r="J648" s="44">
        <f t="shared" si="30"/>
        <v>1239.6000000000004</v>
      </c>
      <c r="K648" s="44">
        <f t="shared" si="31"/>
        <v>5.08</v>
      </c>
    </row>
    <row r="649" spans="1:11" x14ac:dyDescent="0.3">
      <c r="A649" s="45" t="s">
        <v>70</v>
      </c>
      <c r="B649" s="45" t="s">
        <v>416</v>
      </c>
      <c r="C649" s="45">
        <v>2019</v>
      </c>
      <c r="D649" s="45" t="s">
        <v>452</v>
      </c>
      <c r="E649" s="44">
        <v>29</v>
      </c>
      <c r="F649" s="44">
        <v>0</v>
      </c>
      <c r="G649" s="44">
        <v>37.1</v>
      </c>
      <c r="H649" s="44">
        <v>28.9</v>
      </c>
      <c r="I649" s="44">
        <v>21.1</v>
      </c>
      <c r="J649" s="44">
        <f t="shared" si="30"/>
        <v>1268.5000000000005</v>
      </c>
      <c r="K649" s="44">
        <f t="shared" si="31"/>
        <v>5.08</v>
      </c>
    </row>
    <row r="650" spans="1:11" x14ac:dyDescent="0.3">
      <c r="A650" s="45" t="s">
        <v>70</v>
      </c>
      <c r="B650" s="45" t="s">
        <v>416</v>
      </c>
      <c r="C650" s="45">
        <v>2019</v>
      </c>
      <c r="D650" s="45" t="s">
        <v>452</v>
      </c>
      <c r="E650" s="44">
        <v>30</v>
      </c>
      <c r="F650" s="44">
        <v>0</v>
      </c>
      <c r="G650" s="44">
        <v>38.799999999999997</v>
      </c>
      <c r="H650" s="44">
        <v>31.4</v>
      </c>
      <c r="I650" s="44">
        <v>23.4</v>
      </c>
      <c r="J650" s="44">
        <f t="shared" si="30"/>
        <v>1299.9000000000005</v>
      </c>
      <c r="K650" s="44">
        <f t="shared" si="31"/>
        <v>5.08</v>
      </c>
    </row>
    <row r="651" spans="1:11" x14ac:dyDescent="0.3">
      <c r="A651" s="45" t="s">
        <v>70</v>
      </c>
      <c r="B651" s="45" t="s">
        <v>416</v>
      </c>
      <c r="C651" s="45">
        <v>2019</v>
      </c>
      <c r="D651" s="45" t="s">
        <v>452</v>
      </c>
      <c r="E651" s="44">
        <v>31</v>
      </c>
      <c r="F651" s="44">
        <v>0</v>
      </c>
      <c r="G651" s="44">
        <v>38.6</v>
      </c>
      <c r="H651" s="44">
        <v>31</v>
      </c>
      <c r="I651" s="44">
        <v>24.1</v>
      </c>
      <c r="J651" s="44">
        <f t="shared" si="30"/>
        <v>1330.9000000000005</v>
      </c>
      <c r="K651" s="44">
        <f t="shared" si="31"/>
        <v>5.08</v>
      </c>
    </row>
    <row r="652" spans="1:11" x14ac:dyDescent="0.3">
      <c r="A652" s="45" t="s">
        <v>70</v>
      </c>
      <c r="B652" s="45" t="s">
        <v>416</v>
      </c>
      <c r="C652" s="45">
        <v>2019</v>
      </c>
      <c r="D652" s="45" t="s">
        <v>454</v>
      </c>
      <c r="E652" s="44">
        <v>1</v>
      </c>
      <c r="F652" s="44">
        <v>0</v>
      </c>
      <c r="G652" s="44">
        <v>38.5</v>
      </c>
      <c r="H652" s="44">
        <v>31</v>
      </c>
      <c r="I652" s="44">
        <v>24.4</v>
      </c>
      <c r="J652" s="44">
        <f t="shared" si="30"/>
        <v>1361.9000000000005</v>
      </c>
      <c r="K652" s="44">
        <f t="shared" si="31"/>
        <v>5.08</v>
      </c>
    </row>
    <row r="653" spans="1:11" x14ac:dyDescent="0.3">
      <c r="A653" s="45" t="s">
        <v>70</v>
      </c>
      <c r="B653" s="45" t="s">
        <v>416</v>
      </c>
      <c r="C653" s="45">
        <v>2019</v>
      </c>
      <c r="D653" s="45" t="s">
        <v>454</v>
      </c>
      <c r="E653" s="44">
        <v>2</v>
      </c>
      <c r="F653" s="44">
        <v>0</v>
      </c>
      <c r="G653" s="44">
        <v>39.700000000000003</v>
      </c>
      <c r="H653" s="44">
        <v>31.3</v>
      </c>
      <c r="I653" s="44">
        <v>23.3</v>
      </c>
      <c r="J653" s="44">
        <f t="shared" si="30"/>
        <v>1393.2000000000005</v>
      </c>
      <c r="K653" s="44">
        <f t="shared" si="31"/>
        <v>5.08</v>
      </c>
    </row>
    <row r="654" spans="1:11" x14ac:dyDescent="0.3">
      <c r="A654" s="45" t="s">
        <v>70</v>
      </c>
      <c r="B654" s="45" t="s">
        <v>416</v>
      </c>
      <c r="C654" s="45">
        <v>2019</v>
      </c>
      <c r="D654" s="45" t="s">
        <v>454</v>
      </c>
      <c r="E654" s="44">
        <v>3</v>
      </c>
      <c r="F654" s="44">
        <v>0</v>
      </c>
      <c r="G654" s="44">
        <v>37.700000000000003</v>
      </c>
      <c r="H654" s="44">
        <v>30.3</v>
      </c>
      <c r="I654" s="44">
        <v>22.3</v>
      </c>
      <c r="J654" s="44">
        <f t="shared" si="30"/>
        <v>1423.5000000000005</v>
      </c>
      <c r="K654" s="44">
        <f t="shared" si="31"/>
        <v>5.08</v>
      </c>
    </row>
    <row r="655" spans="1:11" x14ac:dyDescent="0.3">
      <c r="A655" s="45" t="s">
        <v>70</v>
      </c>
      <c r="B655" s="45" t="s">
        <v>416</v>
      </c>
      <c r="C655" s="45">
        <v>2019</v>
      </c>
      <c r="D655" s="45" t="s">
        <v>454</v>
      </c>
      <c r="E655" s="44">
        <v>4</v>
      </c>
      <c r="F655" s="44">
        <v>0</v>
      </c>
      <c r="G655" s="44">
        <v>39.1</v>
      </c>
      <c r="H655" s="44">
        <v>30.3</v>
      </c>
      <c r="I655" s="44">
        <v>22</v>
      </c>
      <c r="J655" s="44">
        <f t="shared" si="30"/>
        <v>1453.8000000000004</v>
      </c>
      <c r="K655" s="44">
        <f t="shared" si="31"/>
        <v>5.08</v>
      </c>
    </row>
    <row r="656" spans="1:11" x14ac:dyDescent="0.3">
      <c r="A656" s="45" t="s">
        <v>70</v>
      </c>
      <c r="B656" s="45" t="s">
        <v>416</v>
      </c>
      <c r="C656" s="45">
        <v>2019</v>
      </c>
      <c r="D656" s="45" t="s">
        <v>454</v>
      </c>
      <c r="E656" s="44">
        <v>5</v>
      </c>
      <c r="F656" s="44">
        <v>0</v>
      </c>
      <c r="G656" s="44">
        <v>40</v>
      </c>
      <c r="H656" s="44">
        <v>31.4</v>
      </c>
      <c r="I656" s="44">
        <v>23.5</v>
      </c>
      <c r="J656" s="44">
        <f t="shared" si="30"/>
        <v>1485.2000000000005</v>
      </c>
      <c r="K656" s="44">
        <f t="shared" si="31"/>
        <v>5.08</v>
      </c>
    </row>
    <row r="657" spans="1:11" x14ac:dyDescent="0.3">
      <c r="A657" s="45" t="s">
        <v>70</v>
      </c>
      <c r="B657" s="45" t="s">
        <v>416</v>
      </c>
      <c r="C657" s="45">
        <v>2019</v>
      </c>
      <c r="D657" s="45" t="s">
        <v>454</v>
      </c>
      <c r="E657" s="44">
        <v>6</v>
      </c>
      <c r="F657" s="44">
        <v>0</v>
      </c>
      <c r="G657" s="44">
        <v>39.200000000000003</v>
      </c>
      <c r="H657" s="44">
        <v>30.4</v>
      </c>
      <c r="I657" s="44">
        <v>21.9</v>
      </c>
      <c r="J657" s="44">
        <f t="shared" si="30"/>
        <v>1515.6000000000006</v>
      </c>
      <c r="K657" s="44">
        <f t="shared" si="31"/>
        <v>5.08</v>
      </c>
    </row>
    <row r="658" spans="1:11" x14ac:dyDescent="0.3">
      <c r="A658" s="45" t="s">
        <v>70</v>
      </c>
      <c r="B658" s="45" t="s">
        <v>416</v>
      </c>
      <c r="C658" s="45">
        <v>2019</v>
      </c>
      <c r="D658" s="45" t="s">
        <v>454</v>
      </c>
      <c r="E658" s="44">
        <v>7</v>
      </c>
      <c r="F658" s="44">
        <v>0</v>
      </c>
      <c r="G658" s="44">
        <v>35.6</v>
      </c>
      <c r="H658" s="44">
        <v>29.6</v>
      </c>
      <c r="I658" s="44">
        <v>22.5</v>
      </c>
      <c r="J658" s="44">
        <f t="shared" si="30"/>
        <v>1545.2000000000005</v>
      </c>
      <c r="K658" s="44">
        <f t="shared" si="31"/>
        <v>5.08</v>
      </c>
    </row>
    <row r="659" spans="1:11" x14ac:dyDescent="0.3">
      <c r="A659" s="45" t="s">
        <v>70</v>
      </c>
      <c r="B659" s="45" t="s">
        <v>416</v>
      </c>
      <c r="C659" s="45">
        <v>2019</v>
      </c>
      <c r="D659" s="45" t="s">
        <v>454</v>
      </c>
      <c r="E659" s="44">
        <v>8</v>
      </c>
      <c r="F659" s="44">
        <v>0</v>
      </c>
      <c r="G659" s="44">
        <v>30.2</v>
      </c>
      <c r="H659" s="44">
        <v>26.3</v>
      </c>
      <c r="I659" s="44">
        <v>23.3</v>
      </c>
      <c r="J659" s="44">
        <f t="shared" si="30"/>
        <v>1571.5000000000005</v>
      </c>
      <c r="K659" s="44">
        <f t="shared" si="31"/>
        <v>5.08</v>
      </c>
    </row>
    <row r="660" spans="1:11" x14ac:dyDescent="0.3">
      <c r="A660" s="45" t="s">
        <v>70</v>
      </c>
      <c r="B660" s="45" t="s">
        <v>416</v>
      </c>
      <c r="C660" s="45">
        <v>2019</v>
      </c>
      <c r="D660" s="45" t="s">
        <v>454</v>
      </c>
      <c r="E660" s="44">
        <v>9</v>
      </c>
      <c r="F660" s="44">
        <v>0</v>
      </c>
      <c r="G660" s="44">
        <v>37.200000000000003</v>
      </c>
      <c r="H660" s="44">
        <v>29.4</v>
      </c>
      <c r="I660" s="44">
        <v>22</v>
      </c>
      <c r="J660" s="44">
        <f t="shared" si="30"/>
        <v>1600.9000000000005</v>
      </c>
      <c r="K660" s="44">
        <f t="shared" si="31"/>
        <v>5.08</v>
      </c>
    </row>
    <row r="661" spans="1:11" x14ac:dyDescent="0.3">
      <c r="A661" s="45" t="s">
        <v>70</v>
      </c>
      <c r="B661" s="45" t="s">
        <v>416</v>
      </c>
      <c r="C661" s="45">
        <v>2019</v>
      </c>
      <c r="D661" s="45" t="s">
        <v>454</v>
      </c>
      <c r="E661" s="44">
        <v>10</v>
      </c>
      <c r="F661" s="44">
        <v>0</v>
      </c>
      <c r="G661" s="44">
        <v>36.799999999999997</v>
      </c>
      <c r="H661" s="44">
        <v>30</v>
      </c>
      <c r="I661" s="44">
        <v>22.9</v>
      </c>
      <c r="J661" s="44">
        <f t="shared" si="30"/>
        <v>1630.9000000000005</v>
      </c>
      <c r="K661" s="44">
        <f t="shared" si="31"/>
        <v>5.08</v>
      </c>
    </row>
    <row r="662" spans="1:11" x14ac:dyDescent="0.3">
      <c r="A662" s="45" t="s">
        <v>70</v>
      </c>
      <c r="B662" s="45" t="s">
        <v>416</v>
      </c>
      <c r="C662" s="45">
        <v>2019</v>
      </c>
      <c r="D662" s="45" t="s">
        <v>454</v>
      </c>
      <c r="E662" s="44">
        <v>11</v>
      </c>
      <c r="F662" s="44">
        <v>0</v>
      </c>
      <c r="G662" s="44">
        <v>34.5</v>
      </c>
      <c r="H662" s="44">
        <v>27.3</v>
      </c>
      <c r="I662" s="44">
        <v>22.2</v>
      </c>
      <c r="J662" s="44">
        <f t="shared" si="30"/>
        <v>1658.2000000000005</v>
      </c>
      <c r="K662" s="44">
        <f t="shared" si="31"/>
        <v>5.08</v>
      </c>
    </row>
    <row r="663" spans="1:11" x14ac:dyDescent="0.3">
      <c r="A663" s="45" t="s">
        <v>70</v>
      </c>
      <c r="B663" s="45" t="s">
        <v>416</v>
      </c>
      <c r="C663" s="45">
        <v>2019</v>
      </c>
      <c r="D663" s="45" t="s">
        <v>454</v>
      </c>
      <c r="E663" s="44">
        <v>12</v>
      </c>
      <c r="F663" s="44">
        <v>0</v>
      </c>
      <c r="G663" s="44">
        <v>35.799999999999997</v>
      </c>
      <c r="H663" s="44">
        <v>28.9</v>
      </c>
      <c r="I663" s="44">
        <v>22.5</v>
      </c>
      <c r="J663" s="44">
        <f t="shared" si="30"/>
        <v>1687.1000000000006</v>
      </c>
      <c r="K663" s="44">
        <f t="shared" si="31"/>
        <v>5.08</v>
      </c>
    </row>
    <row r="664" spans="1:11" x14ac:dyDescent="0.3">
      <c r="A664" s="45" t="s">
        <v>70</v>
      </c>
      <c r="B664" s="45" t="s">
        <v>416</v>
      </c>
      <c r="C664" s="45">
        <v>2019</v>
      </c>
      <c r="D664" s="45" t="s">
        <v>454</v>
      </c>
      <c r="E664" s="44">
        <v>13</v>
      </c>
      <c r="F664" s="44">
        <v>0</v>
      </c>
      <c r="G664" s="44">
        <v>37.700000000000003</v>
      </c>
      <c r="H664" s="44">
        <v>30.1</v>
      </c>
      <c r="I664" s="44">
        <v>21.4</v>
      </c>
      <c r="J664" s="44">
        <f t="shared" si="30"/>
        <v>1717.2000000000005</v>
      </c>
      <c r="K664" s="44">
        <f t="shared" si="31"/>
        <v>5.08</v>
      </c>
    </row>
    <row r="665" spans="1:11" x14ac:dyDescent="0.3">
      <c r="A665" s="45" t="s">
        <v>70</v>
      </c>
      <c r="B665" s="45" t="s">
        <v>416</v>
      </c>
      <c r="C665" s="45">
        <v>2019</v>
      </c>
      <c r="D665" s="45" t="s">
        <v>454</v>
      </c>
      <c r="E665" s="44">
        <v>14</v>
      </c>
      <c r="F665" s="44">
        <v>0</v>
      </c>
      <c r="G665" s="44">
        <v>39.9</v>
      </c>
      <c r="H665" s="44">
        <v>30.9</v>
      </c>
      <c r="I665" s="44">
        <v>22</v>
      </c>
      <c r="J665" s="44">
        <f t="shared" si="30"/>
        <v>1748.1000000000006</v>
      </c>
      <c r="K665" s="44">
        <f t="shared" si="31"/>
        <v>5.08</v>
      </c>
    </row>
    <row r="666" spans="1:11" x14ac:dyDescent="0.3">
      <c r="A666" s="45" t="s">
        <v>70</v>
      </c>
      <c r="B666" s="45" t="s">
        <v>416</v>
      </c>
      <c r="C666" s="45">
        <v>2019</v>
      </c>
      <c r="D666" s="45" t="s">
        <v>454</v>
      </c>
      <c r="E666" s="44">
        <v>15</v>
      </c>
      <c r="F666" s="44">
        <v>0</v>
      </c>
      <c r="G666" s="44">
        <v>41.3</v>
      </c>
      <c r="H666" s="44">
        <v>32.299999999999997</v>
      </c>
      <c r="I666" s="44">
        <v>23.3</v>
      </c>
      <c r="J666" s="44">
        <f t="shared" si="30"/>
        <v>1780.4000000000005</v>
      </c>
      <c r="K666" s="44">
        <f t="shared" si="31"/>
        <v>5.08</v>
      </c>
    </row>
    <row r="667" spans="1:11" x14ac:dyDescent="0.3">
      <c r="A667" s="45" t="s">
        <v>70</v>
      </c>
      <c r="B667" s="45" t="s">
        <v>416</v>
      </c>
      <c r="C667" s="45">
        <v>2019</v>
      </c>
      <c r="D667" s="45" t="s">
        <v>454</v>
      </c>
      <c r="E667" s="44">
        <v>16</v>
      </c>
      <c r="F667" s="44">
        <v>0</v>
      </c>
      <c r="G667" s="44">
        <v>40.299999999999997</v>
      </c>
      <c r="H667" s="44">
        <v>32.6</v>
      </c>
      <c r="I667" s="44">
        <v>25</v>
      </c>
      <c r="J667" s="44">
        <f t="shared" si="30"/>
        <v>1813.0000000000005</v>
      </c>
      <c r="K667" s="44">
        <f t="shared" si="31"/>
        <v>5.08</v>
      </c>
    </row>
    <row r="668" spans="1:11" x14ac:dyDescent="0.3">
      <c r="A668" s="45" t="s">
        <v>70</v>
      </c>
      <c r="B668" s="45" t="s">
        <v>416</v>
      </c>
      <c r="C668" s="45">
        <v>2019</v>
      </c>
      <c r="D668" s="45" t="s">
        <v>454</v>
      </c>
      <c r="E668" s="44">
        <v>17</v>
      </c>
      <c r="F668" s="44">
        <v>0</v>
      </c>
      <c r="G668" s="44">
        <v>41.4</v>
      </c>
      <c r="H668" s="44">
        <v>32.799999999999997</v>
      </c>
      <c r="I668" s="44">
        <v>24.3</v>
      </c>
      <c r="J668" s="44">
        <f t="shared" si="30"/>
        <v>1845.8000000000004</v>
      </c>
      <c r="K668" s="44">
        <f t="shared" si="31"/>
        <v>5.08</v>
      </c>
    </row>
    <row r="669" spans="1:11" x14ac:dyDescent="0.3">
      <c r="A669" s="45" t="s">
        <v>70</v>
      </c>
      <c r="B669" s="45" t="s">
        <v>416</v>
      </c>
      <c r="C669" s="45">
        <v>2019</v>
      </c>
      <c r="D669" s="45" t="s">
        <v>454</v>
      </c>
      <c r="E669" s="44">
        <v>18</v>
      </c>
      <c r="F669" s="44">
        <v>0</v>
      </c>
      <c r="G669" s="44">
        <v>38.200000000000003</v>
      </c>
      <c r="H669" s="44">
        <v>31.6</v>
      </c>
      <c r="I669" s="44">
        <v>24.8</v>
      </c>
      <c r="J669" s="44">
        <f t="shared" si="30"/>
        <v>1877.4000000000003</v>
      </c>
      <c r="K669" s="44">
        <f t="shared" si="31"/>
        <v>5.08</v>
      </c>
    </row>
    <row r="670" spans="1:11" x14ac:dyDescent="0.3">
      <c r="A670" s="45" t="s">
        <v>70</v>
      </c>
      <c r="B670" s="45" t="s">
        <v>416</v>
      </c>
      <c r="C670" s="45">
        <v>2019</v>
      </c>
      <c r="D670" s="45" t="s">
        <v>454</v>
      </c>
      <c r="E670" s="44">
        <v>19</v>
      </c>
      <c r="F670" s="44">
        <v>0</v>
      </c>
      <c r="G670" s="44">
        <v>37.5</v>
      </c>
      <c r="H670" s="44">
        <v>29.8</v>
      </c>
      <c r="I670" s="44">
        <v>22.8</v>
      </c>
      <c r="J670" s="44">
        <f t="shared" si="30"/>
        <v>1907.2000000000003</v>
      </c>
      <c r="K670" s="44">
        <f t="shared" si="31"/>
        <v>5.08</v>
      </c>
    </row>
    <row r="671" spans="1:11" x14ac:dyDescent="0.3">
      <c r="A671" s="45" t="s">
        <v>70</v>
      </c>
      <c r="B671" s="45" t="s">
        <v>416</v>
      </c>
      <c r="C671" s="45">
        <v>2019</v>
      </c>
      <c r="D671" s="45" t="s">
        <v>454</v>
      </c>
      <c r="E671" s="44">
        <v>20</v>
      </c>
      <c r="F671" s="44">
        <v>0</v>
      </c>
      <c r="G671" s="44">
        <v>37.6</v>
      </c>
      <c r="H671" s="44">
        <v>29.1</v>
      </c>
      <c r="I671" s="44">
        <v>21.5</v>
      </c>
      <c r="J671" s="44">
        <f t="shared" ref="J671:J697" si="32">H671+J670</f>
        <v>1936.3000000000002</v>
      </c>
      <c r="K671" s="44">
        <f t="shared" ref="K671:K697" si="33">F671+K670</f>
        <v>5.08</v>
      </c>
    </row>
    <row r="672" spans="1:11" x14ac:dyDescent="0.3">
      <c r="A672" s="45" t="s">
        <v>70</v>
      </c>
      <c r="B672" s="45" t="s">
        <v>416</v>
      </c>
      <c r="C672" s="45">
        <v>2019</v>
      </c>
      <c r="D672" s="45" t="s">
        <v>454</v>
      </c>
      <c r="E672" s="44">
        <v>21</v>
      </c>
      <c r="F672" s="44">
        <v>0</v>
      </c>
      <c r="G672" s="44">
        <v>27.1</v>
      </c>
      <c r="H672" s="44">
        <v>26</v>
      </c>
      <c r="I672" s="44">
        <v>25.1</v>
      </c>
      <c r="J672" s="44">
        <f t="shared" si="32"/>
        <v>1962.3000000000002</v>
      </c>
      <c r="K672" s="44">
        <f t="shared" si="33"/>
        <v>5.08</v>
      </c>
    </row>
    <row r="673" spans="1:11" x14ac:dyDescent="0.3">
      <c r="A673" s="45" t="s">
        <v>70</v>
      </c>
      <c r="B673" s="45" t="s">
        <v>416</v>
      </c>
      <c r="C673" s="45">
        <v>2019</v>
      </c>
      <c r="D673" s="45" t="s">
        <v>454</v>
      </c>
      <c r="E673" s="44">
        <v>22</v>
      </c>
      <c r="F673" s="44">
        <v>0</v>
      </c>
      <c r="G673" s="44">
        <v>37.9</v>
      </c>
      <c r="H673" s="44">
        <v>29.9</v>
      </c>
      <c r="I673" s="44">
        <v>24.8</v>
      </c>
      <c r="J673" s="44">
        <f t="shared" si="32"/>
        <v>1992.2000000000003</v>
      </c>
      <c r="K673" s="44">
        <f t="shared" si="33"/>
        <v>5.08</v>
      </c>
    </row>
    <row r="674" spans="1:11" x14ac:dyDescent="0.3">
      <c r="A674" s="45" t="s">
        <v>70</v>
      </c>
      <c r="B674" s="45" t="s">
        <v>416</v>
      </c>
      <c r="C674" s="45">
        <v>2019</v>
      </c>
      <c r="D674" s="45" t="s">
        <v>454</v>
      </c>
      <c r="E674" s="44">
        <v>23</v>
      </c>
      <c r="F674" s="44">
        <v>0</v>
      </c>
      <c r="G674" s="44">
        <v>37.799999999999997</v>
      </c>
      <c r="H674" s="44">
        <v>30.1</v>
      </c>
      <c r="I674" s="44">
        <v>23.1</v>
      </c>
      <c r="J674" s="44">
        <f t="shared" si="32"/>
        <v>2022.3000000000002</v>
      </c>
      <c r="K674" s="44">
        <f t="shared" si="33"/>
        <v>5.08</v>
      </c>
    </row>
    <row r="675" spans="1:11" x14ac:dyDescent="0.3">
      <c r="A675" s="45" t="s">
        <v>70</v>
      </c>
      <c r="B675" s="45" t="s">
        <v>416</v>
      </c>
      <c r="C675" s="45">
        <v>2019</v>
      </c>
      <c r="D675" s="45" t="s">
        <v>454</v>
      </c>
      <c r="E675" s="44">
        <v>24</v>
      </c>
      <c r="F675" s="44">
        <v>0</v>
      </c>
      <c r="G675" s="44">
        <v>38.1</v>
      </c>
      <c r="H675" s="44">
        <v>30.1</v>
      </c>
      <c r="I675" s="44">
        <v>22.1</v>
      </c>
      <c r="J675" s="44">
        <f t="shared" si="32"/>
        <v>2052.4</v>
      </c>
      <c r="K675" s="44">
        <f t="shared" si="33"/>
        <v>5.08</v>
      </c>
    </row>
    <row r="676" spans="1:11" x14ac:dyDescent="0.3">
      <c r="A676" s="45" t="s">
        <v>70</v>
      </c>
      <c r="B676" s="45" t="s">
        <v>416</v>
      </c>
      <c r="C676" s="45">
        <v>2019</v>
      </c>
      <c r="D676" s="45" t="s">
        <v>454</v>
      </c>
      <c r="E676" s="44">
        <v>25</v>
      </c>
      <c r="F676" s="44">
        <v>0</v>
      </c>
      <c r="G676" s="44">
        <v>36.1</v>
      </c>
      <c r="H676" s="44">
        <v>28.8</v>
      </c>
      <c r="I676" s="44">
        <v>19.600000000000001</v>
      </c>
      <c r="J676" s="44">
        <f t="shared" si="32"/>
        <v>2081.2000000000003</v>
      </c>
      <c r="K676" s="44">
        <f t="shared" si="33"/>
        <v>5.08</v>
      </c>
    </row>
    <row r="677" spans="1:11" x14ac:dyDescent="0.3">
      <c r="A677" s="45" t="s">
        <v>70</v>
      </c>
      <c r="B677" s="45" t="s">
        <v>416</v>
      </c>
      <c r="C677" s="45">
        <v>2019</v>
      </c>
      <c r="D677" s="45" t="s">
        <v>454</v>
      </c>
      <c r="E677" s="44">
        <v>26</v>
      </c>
      <c r="F677" s="44">
        <v>4.32</v>
      </c>
      <c r="G677" s="44">
        <v>33.200000000000003</v>
      </c>
      <c r="H677" s="44">
        <v>26.5</v>
      </c>
      <c r="I677" s="44">
        <v>21.3</v>
      </c>
      <c r="J677" s="44">
        <f t="shared" si="32"/>
        <v>2107.7000000000003</v>
      </c>
      <c r="K677" s="44">
        <f t="shared" si="33"/>
        <v>9.4</v>
      </c>
    </row>
    <row r="678" spans="1:11" x14ac:dyDescent="0.3">
      <c r="A678" s="45" t="s">
        <v>70</v>
      </c>
      <c r="B678" s="45" t="s">
        <v>416</v>
      </c>
      <c r="C678" s="45">
        <v>2019</v>
      </c>
      <c r="D678" s="45" t="s">
        <v>454</v>
      </c>
      <c r="E678" s="44">
        <v>27</v>
      </c>
      <c r="F678" s="44">
        <v>0</v>
      </c>
      <c r="G678" s="44">
        <v>33.4</v>
      </c>
      <c r="H678" s="44">
        <v>25.1</v>
      </c>
      <c r="I678" s="44">
        <v>20.3</v>
      </c>
      <c r="J678" s="44">
        <f t="shared" si="32"/>
        <v>2132.8000000000002</v>
      </c>
      <c r="K678" s="44">
        <f t="shared" si="33"/>
        <v>9.4</v>
      </c>
    </row>
    <row r="679" spans="1:11" x14ac:dyDescent="0.3">
      <c r="A679" s="45" t="s">
        <v>70</v>
      </c>
      <c r="B679" s="45" t="s">
        <v>416</v>
      </c>
      <c r="C679" s="45">
        <v>2019</v>
      </c>
      <c r="D679" s="45" t="s">
        <v>454</v>
      </c>
      <c r="E679" s="44">
        <v>28</v>
      </c>
      <c r="F679" s="44">
        <v>0</v>
      </c>
      <c r="G679" s="44">
        <v>37.9</v>
      </c>
      <c r="H679" s="44">
        <v>29.1</v>
      </c>
      <c r="I679" s="44">
        <v>21.7</v>
      </c>
      <c r="J679" s="44">
        <f t="shared" si="32"/>
        <v>2161.9</v>
      </c>
      <c r="K679" s="44">
        <f t="shared" si="33"/>
        <v>9.4</v>
      </c>
    </row>
    <row r="680" spans="1:11" x14ac:dyDescent="0.3">
      <c r="A680" s="45" t="s">
        <v>70</v>
      </c>
      <c r="B680" s="45" t="s">
        <v>416</v>
      </c>
      <c r="C680" s="45">
        <v>2019</v>
      </c>
      <c r="D680" s="45" t="s">
        <v>454</v>
      </c>
      <c r="E680" s="44">
        <v>29</v>
      </c>
      <c r="F680" s="44">
        <v>0</v>
      </c>
      <c r="G680" s="44">
        <v>37.799999999999997</v>
      </c>
      <c r="H680" s="44">
        <v>30.5</v>
      </c>
      <c r="I680" s="44">
        <v>24.9</v>
      </c>
      <c r="J680" s="44">
        <f t="shared" si="32"/>
        <v>2192.4</v>
      </c>
      <c r="K680" s="44">
        <f t="shared" si="33"/>
        <v>9.4</v>
      </c>
    </row>
    <row r="681" spans="1:11" x14ac:dyDescent="0.3">
      <c r="A681" s="45" t="s">
        <v>70</v>
      </c>
      <c r="B681" s="45" t="s">
        <v>416</v>
      </c>
      <c r="C681" s="45">
        <v>2019</v>
      </c>
      <c r="D681" s="45" t="s">
        <v>454</v>
      </c>
      <c r="E681" s="44">
        <v>30</v>
      </c>
      <c r="F681" s="44">
        <v>0</v>
      </c>
      <c r="G681" s="44">
        <v>39</v>
      </c>
      <c r="H681" s="44">
        <v>31</v>
      </c>
      <c r="I681" s="44">
        <v>23.8</v>
      </c>
      <c r="J681" s="44">
        <f t="shared" si="32"/>
        <v>2223.4</v>
      </c>
      <c r="K681" s="44">
        <f t="shared" si="33"/>
        <v>9.4</v>
      </c>
    </row>
    <row r="682" spans="1:11" x14ac:dyDescent="0.3">
      <c r="A682" s="45" t="s">
        <v>70</v>
      </c>
      <c r="B682" s="45" t="s">
        <v>416</v>
      </c>
      <c r="C682" s="45">
        <v>2019</v>
      </c>
      <c r="D682" s="45" t="s">
        <v>454</v>
      </c>
      <c r="E682" s="44">
        <v>31</v>
      </c>
      <c r="F682" s="44">
        <v>0</v>
      </c>
      <c r="G682" s="44">
        <v>38.9</v>
      </c>
      <c r="H682" s="44">
        <v>31.3</v>
      </c>
      <c r="I682" s="44">
        <v>24</v>
      </c>
      <c r="J682" s="44">
        <f t="shared" si="32"/>
        <v>2254.7000000000003</v>
      </c>
      <c r="K682" s="44">
        <f t="shared" si="33"/>
        <v>9.4</v>
      </c>
    </row>
    <row r="683" spans="1:11" x14ac:dyDescent="0.3">
      <c r="A683" s="45" t="s">
        <v>70</v>
      </c>
      <c r="B683" s="45" t="s">
        <v>416</v>
      </c>
      <c r="C683" s="45">
        <v>2019</v>
      </c>
      <c r="D683" s="45" t="s">
        <v>455</v>
      </c>
      <c r="E683" s="44">
        <v>1</v>
      </c>
      <c r="F683" s="44">
        <v>0</v>
      </c>
      <c r="G683" s="44">
        <v>38.9</v>
      </c>
      <c r="H683" s="44">
        <v>31.2</v>
      </c>
      <c r="I683" s="44">
        <v>24.1</v>
      </c>
      <c r="J683" s="44">
        <f t="shared" si="32"/>
        <v>2285.9</v>
      </c>
      <c r="K683" s="44">
        <f t="shared" si="33"/>
        <v>9.4</v>
      </c>
    </row>
    <row r="684" spans="1:11" x14ac:dyDescent="0.3">
      <c r="A684" s="45" t="s">
        <v>70</v>
      </c>
      <c r="B684" s="45" t="s">
        <v>416</v>
      </c>
      <c r="C684" s="45">
        <v>2019</v>
      </c>
      <c r="D684" s="45" t="s">
        <v>455</v>
      </c>
      <c r="E684" s="44">
        <v>2</v>
      </c>
      <c r="F684" s="44">
        <v>0</v>
      </c>
      <c r="G684" s="44">
        <v>39.4</v>
      </c>
      <c r="H684" s="44">
        <v>31.5</v>
      </c>
      <c r="I684" s="44">
        <v>24.7</v>
      </c>
      <c r="J684" s="44">
        <f t="shared" si="32"/>
        <v>2317.4</v>
      </c>
      <c r="K684" s="44">
        <f t="shared" si="33"/>
        <v>9.4</v>
      </c>
    </row>
    <row r="685" spans="1:11" x14ac:dyDescent="0.3">
      <c r="A685" s="45" t="s">
        <v>70</v>
      </c>
      <c r="B685" s="45" t="s">
        <v>416</v>
      </c>
      <c r="C685" s="45">
        <v>2019</v>
      </c>
      <c r="D685" s="45" t="s">
        <v>455</v>
      </c>
      <c r="E685" s="44">
        <v>3</v>
      </c>
      <c r="F685" s="44">
        <v>0</v>
      </c>
      <c r="G685" s="44">
        <v>39.200000000000003</v>
      </c>
      <c r="H685" s="44">
        <v>31.4</v>
      </c>
      <c r="I685" s="44">
        <v>24.8</v>
      </c>
      <c r="J685" s="44">
        <f t="shared" si="32"/>
        <v>2348.8000000000002</v>
      </c>
      <c r="K685" s="44">
        <f t="shared" si="33"/>
        <v>9.4</v>
      </c>
    </row>
    <row r="686" spans="1:11" x14ac:dyDescent="0.3">
      <c r="A686" s="45" t="s">
        <v>70</v>
      </c>
      <c r="B686" s="45" t="s">
        <v>416</v>
      </c>
      <c r="C686" s="45">
        <v>2019</v>
      </c>
      <c r="D686" s="45" t="s">
        <v>455</v>
      </c>
      <c r="E686" s="44">
        <v>4</v>
      </c>
      <c r="F686" s="44">
        <v>0</v>
      </c>
      <c r="G686" s="44">
        <v>38.799999999999997</v>
      </c>
      <c r="H686" s="44">
        <v>31.4</v>
      </c>
      <c r="I686" s="44">
        <v>25.7</v>
      </c>
      <c r="J686" s="44">
        <f t="shared" si="32"/>
        <v>2380.2000000000003</v>
      </c>
      <c r="K686" s="44">
        <f t="shared" si="33"/>
        <v>9.4</v>
      </c>
    </row>
    <row r="687" spans="1:11" x14ac:dyDescent="0.3">
      <c r="A687" s="45" t="s">
        <v>70</v>
      </c>
      <c r="B687" s="45" t="s">
        <v>416</v>
      </c>
      <c r="C687" s="45">
        <v>2019</v>
      </c>
      <c r="D687" s="45" t="s">
        <v>455</v>
      </c>
      <c r="E687" s="44">
        <v>5</v>
      </c>
      <c r="F687" s="44">
        <v>0</v>
      </c>
      <c r="G687" s="44">
        <v>38.6</v>
      </c>
      <c r="H687" s="44">
        <v>30.3</v>
      </c>
      <c r="I687" s="44">
        <v>23.6</v>
      </c>
      <c r="J687" s="44">
        <f t="shared" si="32"/>
        <v>2410.5000000000005</v>
      </c>
      <c r="K687" s="44">
        <f t="shared" si="33"/>
        <v>9.4</v>
      </c>
    </row>
    <row r="688" spans="1:11" x14ac:dyDescent="0.3">
      <c r="A688" s="45" t="s">
        <v>70</v>
      </c>
      <c r="B688" s="45" t="s">
        <v>416</v>
      </c>
      <c r="C688" s="45">
        <v>2019</v>
      </c>
      <c r="D688" s="45" t="s">
        <v>455</v>
      </c>
      <c r="E688" s="44">
        <v>6</v>
      </c>
      <c r="F688" s="44">
        <v>0.25</v>
      </c>
      <c r="G688" s="44">
        <v>36.6</v>
      </c>
      <c r="H688" s="44">
        <v>29.4</v>
      </c>
      <c r="I688" s="44">
        <v>24</v>
      </c>
      <c r="J688" s="44">
        <f t="shared" si="32"/>
        <v>2439.9000000000005</v>
      </c>
      <c r="K688" s="44">
        <f t="shared" si="33"/>
        <v>9.65</v>
      </c>
    </row>
    <row r="689" spans="1:11" x14ac:dyDescent="0.3">
      <c r="A689" s="45" t="s">
        <v>70</v>
      </c>
      <c r="B689" s="45" t="s">
        <v>416</v>
      </c>
      <c r="C689" s="45">
        <v>2019</v>
      </c>
      <c r="D689" s="45" t="s">
        <v>455</v>
      </c>
      <c r="E689" s="44">
        <v>7</v>
      </c>
      <c r="F689" s="44">
        <v>0</v>
      </c>
      <c r="G689" s="44">
        <v>36.6</v>
      </c>
      <c r="H689" s="44">
        <v>28.9</v>
      </c>
      <c r="I689" s="44">
        <v>23.6</v>
      </c>
      <c r="J689" s="44">
        <f t="shared" si="32"/>
        <v>2468.8000000000006</v>
      </c>
      <c r="K689" s="44">
        <f t="shared" si="33"/>
        <v>9.65</v>
      </c>
    </row>
    <row r="690" spans="1:11" x14ac:dyDescent="0.3">
      <c r="A690" s="45" t="s">
        <v>70</v>
      </c>
      <c r="B690" s="45" t="s">
        <v>416</v>
      </c>
      <c r="C690" s="45">
        <v>2019</v>
      </c>
      <c r="D690" s="45" t="s">
        <v>455</v>
      </c>
      <c r="E690" s="44">
        <v>8</v>
      </c>
      <c r="F690" s="44">
        <v>0</v>
      </c>
      <c r="G690" s="44">
        <v>31.7</v>
      </c>
      <c r="H690" s="44">
        <v>25.7</v>
      </c>
      <c r="I690" s="44">
        <v>22.2</v>
      </c>
      <c r="J690" s="44">
        <f t="shared" si="32"/>
        <v>2494.5000000000005</v>
      </c>
      <c r="K690" s="44">
        <f t="shared" si="33"/>
        <v>9.65</v>
      </c>
    </row>
    <row r="691" spans="1:11" x14ac:dyDescent="0.3">
      <c r="A691" s="45" t="s">
        <v>70</v>
      </c>
      <c r="B691" s="45" t="s">
        <v>416</v>
      </c>
      <c r="C691" s="45">
        <v>2019</v>
      </c>
      <c r="D691" s="45" t="s">
        <v>455</v>
      </c>
      <c r="E691" s="44">
        <v>9</v>
      </c>
      <c r="F691" s="44">
        <v>0</v>
      </c>
      <c r="G691" s="44">
        <v>34</v>
      </c>
      <c r="H691" s="44">
        <v>26.5</v>
      </c>
      <c r="I691" s="44">
        <v>20.100000000000001</v>
      </c>
      <c r="J691" s="44">
        <f t="shared" si="32"/>
        <v>2521.0000000000005</v>
      </c>
      <c r="K691" s="44">
        <f t="shared" si="33"/>
        <v>9.65</v>
      </c>
    </row>
    <row r="692" spans="1:11" x14ac:dyDescent="0.3">
      <c r="A692" s="45" t="s">
        <v>70</v>
      </c>
      <c r="B692" s="45" t="s">
        <v>416</v>
      </c>
      <c r="C692" s="45">
        <v>2019</v>
      </c>
      <c r="D692" s="45" t="s">
        <v>455</v>
      </c>
      <c r="E692" s="44">
        <v>10</v>
      </c>
      <c r="F692" s="44">
        <v>0</v>
      </c>
      <c r="G692" s="44">
        <v>28.7</v>
      </c>
      <c r="H692" s="44">
        <v>24.1</v>
      </c>
      <c r="I692" s="44">
        <v>18.8</v>
      </c>
      <c r="J692" s="44">
        <f t="shared" si="32"/>
        <v>2545.1000000000004</v>
      </c>
      <c r="K692" s="44">
        <f t="shared" si="33"/>
        <v>9.65</v>
      </c>
    </row>
    <row r="693" spans="1:11" x14ac:dyDescent="0.3">
      <c r="A693" s="45" t="s">
        <v>70</v>
      </c>
      <c r="B693" s="45" t="s">
        <v>416</v>
      </c>
      <c r="C693" s="45">
        <v>2019</v>
      </c>
      <c r="D693" s="45" t="s">
        <v>455</v>
      </c>
      <c r="E693" s="44">
        <v>11</v>
      </c>
      <c r="F693" s="44">
        <v>0</v>
      </c>
      <c r="G693" s="44">
        <v>29.4</v>
      </c>
      <c r="H693" s="44">
        <v>24.1</v>
      </c>
      <c r="I693" s="44">
        <v>19.600000000000001</v>
      </c>
      <c r="J693" s="44">
        <f t="shared" si="32"/>
        <v>2569.2000000000003</v>
      </c>
      <c r="K693" s="44">
        <f t="shared" si="33"/>
        <v>9.65</v>
      </c>
    </row>
    <row r="694" spans="1:11" x14ac:dyDescent="0.3">
      <c r="A694" s="45" t="s">
        <v>70</v>
      </c>
      <c r="B694" s="45" t="s">
        <v>416</v>
      </c>
      <c r="C694" s="45">
        <v>2019</v>
      </c>
      <c r="D694" s="45" t="s">
        <v>455</v>
      </c>
      <c r="E694" s="44">
        <v>12</v>
      </c>
      <c r="F694" s="44">
        <v>2.29</v>
      </c>
      <c r="G694" s="44">
        <v>27.7</v>
      </c>
      <c r="H694" s="44">
        <v>23</v>
      </c>
      <c r="I694" s="44">
        <v>19.100000000000001</v>
      </c>
      <c r="J694" s="44">
        <f t="shared" si="32"/>
        <v>2592.2000000000003</v>
      </c>
      <c r="K694" s="44">
        <f t="shared" si="33"/>
        <v>11.940000000000001</v>
      </c>
    </row>
    <row r="695" spans="1:11" x14ac:dyDescent="0.3">
      <c r="A695" s="45" t="s">
        <v>70</v>
      </c>
      <c r="B695" s="45" t="s">
        <v>416</v>
      </c>
      <c r="C695" s="45">
        <v>2019</v>
      </c>
      <c r="D695" s="45" t="s">
        <v>455</v>
      </c>
      <c r="E695" s="44">
        <v>13</v>
      </c>
      <c r="F695" s="44">
        <v>0.76</v>
      </c>
      <c r="G695" s="44">
        <v>28.6</v>
      </c>
      <c r="H695" s="44">
        <v>22.6</v>
      </c>
      <c r="I695" s="44">
        <v>18.600000000000001</v>
      </c>
      <c r="J695" s="44">
        <f t="shared" si="32"/>
        <v>2614.8000000000002</v>
      </c>
      <c r="K695" s="44">
        <f t="shared" si="33"/>
        <v>12.700000000000001</v>
      </c>
    </row>
    <row r="696" spans="1:11" x14ac:dyDescent="0.3">
      <c r="A696" s="47" t="s">
        <v>70</v>
      </c>
      <c r="B696" s="47" t="s">
        <v>416</v>
      </c>
      <c r="C696" s="47">
        <v>2019</v>
      </c>
      <c r="D696" s="47" t="s">
        <v>455</v>
      </c>
      <c r="E696" s="48">
        <v>14</v>
      </c>
      <c r="F696" s="48">
        <v>4.0599999999999996</v>
      </c>
      <c r="G696" s="48">
        <v>26.5</v>
      </c>
      <c r="H696" s="48">
        <v>22.1</v>
      </c>
      <c r="I696" s="48">
        <v>19.600000000000001</v>
      </c>
      <c r="J696" s="44">
        <f t="shared" si="32"/>
        <v>2636.9</v>
      </c>
      <c r="K696" s="44">
        <f t="shared" si="33"/>
        <v>16.760000000000002</v>
      </c>
    </row>
    <row r="697" spans="1:11" x14ac:dyDescent="0.3">
      <c r="A697" s="49" t="s">
        <v>70</v>
      </c>
      <c r="B697" s="49" t="s">
        <v>416</v>
      </c>
      <c r="C697" s="49">
        <v>2019</v>
      </c>
      <c r="D697" s="49" t="s">
        <v>455</v>
      </c>
      <c r="E697" s="50">
        <v>15</v>
      </c>
      <c r="F697" s="50">
        <v>11.9</v>
      </c>
      <c r="G697" s="50">
        <v>30.9</v>
      </c>
      <c r="H697" s="50">
        <v>24.5</v>
      </c>
      <c r="I697" s="50">
        <v>20.3</v>
      </c>
      <c r="J697" s="44">
        <f t="shared" si="32"/>
        <v>2661.4</v>
      </c>
      <c r="K697" s="44">
        <f t="shared" si="33"/>
        <v>28.660000000000004</v>
      </c>
    </row>
    <row r="698" spans="1:11" x14ac:dyDescent="0.3">
      <c r="A698" s="60"/>
      <c r="B698" s="60"/>
      <c r="C698" s="60"/>
      <c r="D698" s="60"/>
      <c r="E698" s="60"/>
      <c r="F698" s="63">
        <f>SUM(F605:F697)</f>
        <v>28.660000000000004</v>
      </c>
      <c r="G698" s="63">
        <f>AVERAGE(G605:G697)</f>
        <v>35.996774193548383</v>
      </c>
      <c r="H698" s="63">
        <f t="shared" ref="H698:I698" si="34">AVERAGE(H605:H697)</f>
        <v>28.617204301075269</v>
      </c>
      <c r="I698" s="63">
        <f t="shared" si="34"/>
        <v>21.923655913978482</v>
      </c>
      <c r="J698" s="63">
        <f>J697</f>
        <v>2661.4</v>
      </c>
      <c r="K698" s="63">
        <f>K697</f>
        <v>28.660000000000004</v>
      </c>
    </row>
    <row r="699" spans="1:11" x14ac:dyDescent="0.3">
      <c r="A699" s="45" t="s">
        <v>37</v>
      </c>
      <c r="B699" s="45" t="s">
        <v>418</v>
      </c>
      <c r="C699" s="45">
        <v>2019</v>
      </c>
      <c r="D699" s="45" t="s">
        <v>451</v>
      </c>
      <c r="E699" s="44">
        <v>15</v>
      </c>
      <c r="F699" s="44">
        <v>0.5</v>
      </c>
      <c r="G699" s="44">
        <v>36.200000000000003</v>
      </c>
      <c r="H699" s="44">
        <v>26.3</v>
      </c>
      <c r="I699" s="44">
        <v>16.8</v>
      </c>
      <c r="J699" s="44">
        <f>H699</f>
        <v>26.3</v>
      </c>
      <c r="K699" s="44">
        <f>F699</f>
        <v>0.5</v>
      </c>
    </row>
    <row r="700" spans="1:11" x14ac:dyDescent="0.3">
      <c r="A700" s="45" t="s">
        <v>37</v>
      </c>
      <c r="B700" s="45" t="s">
        <v>418</v>
      </c>
      <c r="C700" s="45">
        <v>2019</v>
      </c>
      <c r="D700" s="45" t="s">
        <v>451</v>
      </c>
      <c r="E700" s="44">
        <v>16</v>
      </c>
      <c r="F700" s="44">
        <v>2.2999999999999998</v>
      </c>
      <c r="G700" s="44">
        <v>33</v>
      </c>
      <c r="H700" s="44">
        <v>25.3</v>
      </c>
      <c r="I700" s="44">
        <v>19</v>
      </c>
      <c r="J700" s="44">
        <f>H700+J699</f>
        <v>51.6</v>
      </c>
      <c r="K700" s="44">
        <f>F700+K699</f>
        <v>2.8</v>
      </c>
    </row>
    <row r="701" spans="1:11" x14ac:dyDescent="0.3">
      <c r="A701" s="45" t="s">
        <v>37</v>
      </c>
      <c r="B701" s="45" t="s">
        <v>418</v>
      </c>
      <c r="C701" s="45">
        <v>2019</v>
      </c>
      <c r="D701" s="45" t="s">
        <v>451</v>
      </c>
      <c r="E701" s="44">
        <v>17</v>
      </c>
      <c r="F701" s="44">
        <v>3.8</v>
      </c>
      <c r="G701" s="44">
        <v>29.8</v>
      </c>
      <c r="H701" s="44">
        <v>23.2</v>
      </c>
      <c r="I701" s="44">
        <v>19.100000000000001</v>
      </c>
      <c r="J701" s="44">
        <f t="shared" ref="J701:J764" si="35">H701+J700</f>
        <v>74.8</v>
      </c>
      <c r="K701" s="44">
        <f t="shared" ref="K701:K764" si="36">F701+K700</f>
        <v>6.6</v>
      </c>
    </row>
    <row r="702" spans="1:11" x14ac:dyDescent="0.3">
      <c r="A702" s="45" t="s">
        <v>37</v>
      </c>
      <c r="B702" s="45" t="s">
        <v>418</v>
      </c>
      <c r="C702" s="45">
        <v>2019</v>
      </c>
      <c r="D702" s="45" t="s">
        <v>451</v>
      </c>
      <c r="E702" s="44">
        <v>18</v>
      </c>
      <c r="F702" s="44">
        <v>1.8</v>
      </c>
      <c r="G702" s="44">
        <v>31.2</v>
      </c>
      <c r="H702" s="44">
        <v>23.8</v>
      </c>
      <c r="I702" s="44">
        <v>18.100000000000001</v>
      </c>
      <c r="J702" s="44">
        <f t="shared" si="35"/>
        <v>98.6</v>
      </c>
      <c r="K702" s="44">
        <f t="shared" si="36"/>
        <v>8.4</v>
      </c>
    </row>
    <row r="703" spans="1:11" x14ac:dyDescent="0.3">
      <c r="A703" s="45" t="s">
        <v>37</v>
      </c>
      <c r="B703" s="45" t="s">
        <v>418</v>
      </c>
      <c r="C703" s="45">
        <v>2019</v>
      </c>
      <c r="D703" s="45" t="s">
        <v>451</v>
      </c>
      <c r="E703" s="44">
        <v>19</v>
      </c>
      <c r="F703" s="44">
        <v>5.6</v>
      </c>
      <c r="G703" s="44">
        <v>31.6</v>
      </c>
      <c r="H703" s="44">
        <v>24.2</v>
      </c>
      <c r="I703" s="44">
        <v>19.2</v>
      </c>
      <c r="J703" s="44">
        <f t="shared" si="35"/>
        <v>122.8</v>
      </c>
      <c r="K703" s="44">
        <f t="shared" si="36"/>
        <v>14</v>
      </c>
    </row>
    <row r="704" spans="1:11" x14ac:dyDescent="0.3">
      <c r="A704" s="45" t="s">
        <v>37</v>
      </c>
      <c r="B704" s="45" t="s">
        <v>418</v>
      </c>
      <c r="C704" s="45">
        <v>2019</v>
      </c>
      <c r="D704" s="45" t="s">
        <v>451</v>
      </c>
      <c r="E704" s="44">
        <v>20</v>
      </c>
      <c r="F704" s="44">
        <v>0</v>
      </c>
      <c r="G704" s="44">
        <v>31.6</v>
      </c>
      <c r="H704" s="44">
        <v>23.9</v>
      </c>
      <c r="I704" s="44">
        <v>18</v>
      </c>
      <c r="J704" s="44">
        <f t="shared" si="35"/>
        <v>146.69999999999999</v>
      </c>
      <c r="K704" s="44">
        <f t="shared" si="36"/>
        <v>14</v>
      </c>
    </row>
    <row r="705" spans="1:11" x14ac:dyDescent="0.3">
      <c r="A705" s="45" t="s">
        <v>37</v>
      </c>
      <c r="B705" s="45" t="s">
        <v>418</v>
      </c>
      <c r="C705" s="45">
        <v>2019</v>
      </c>
      <c r="D705" s="45" t="s">
        <v>451</v>
      </c>
      <c r="E705" s="44">
        <v>21</v>
      </c>
      <c r="F705" s="44">
        <v>0</v>
      </c>
      <c r="G705" s="44">
        <v>30</v>
      </c>
      <c r="H705" s="44">
        <v>24</v>
      </c>
      <c r="I705" s="44">
        <v>17.600000000000001</v>
      </c>
      <c r="J705" s="44">
        <f t="shared" si="35"/>
        <v>170.7</v>
      </c>
      <c r="K705" s="44">
        <f t="shared" si="36"/>
        <v>14</v>
      </c>
    </row>
    <row r="706" spans="1:11" x14ac:dyDescent="0.3">
      <c r="A706" s="45" t="s">
        <v>37</v>
      </c>
      <c r="B706" s="45" t="s">
        <v>418</v>
      </c>
      <c r="C706" s="45">
        <v>2019</v>
      </c>
      <c r="D706" s="45" t="s">
        <v>451</v>
      </c>
      <c r="E706" s="44">
        <v>22</v>
      </c>
      <c r="F706" s="44">
        <v>1</v>
      </c>
      <c r="G706" s="44">
        <v>29.9</v>
      </c>
      <c r="H706" s="44">
        <v>23.8</v>
      </c>
      <c r="I706" s="44">
        <v>17.5</v>
      </c>
      <c r="J706" s="44">
        <f t="shared" si="35"/>
        <v>194.5</v>
      </c>
      <c r="K706" s="44">
        <f t="shared" si="36"/>
        <v>15</v>
      </c>
    </row>
    <row r="707" spans="1:11" x14ac:dyDescent="0.3">
      <c r="A707" s="45" t="s">
        <v>37</v>
      </c>
      <c r="B707" s="45" t="s">
        <v>418</v>
      </c>
      <c r="C707" s="45">
        <v>2019</v>
      </c>
      <c r="D707" s="45" t="s">
        <v>451</v>
      </c>
      <c r="E707" s="44">
        <v>23</v>
      </c>
      <c r="F707" s="44">
        <v>0</v>
      </c>
      <c r="G707" s="44">
        <v>25.6</v>
      </c>
      <c r="H707" s="44">
        <v>20.9</v>
      </c>
      <c r="I707" s="44">
        <v>18.7</v>
      </c>
      <c r="J707" s="44">
        <f t="shared" si="35"/>
        <v>215.4</v>
      </c>
      <c r="K707" s="44">
        <f t="shared" si="36"/>
        <v>15</v>
      </c>
    </row>
    <row r="708" spans="1:11" x14ac:dyDescent="0.3">
      <c r="A708" s="45" t="s">
        <v>37</v>
      </c>
      <c r="B708" s="45" t="s">
        <v>418</v>
      </c>
      <c r="C708" s="45">
        <v>2019</v>
      </c>
      <c r="D708" s="45" t="s">
        <v>451</v>
      </c>
      <c r="E708" s="44">
        <v>24</v>
      </c>
      <c r="F708" s="44">
        <v>0</v>
      </c>
      <c r="G708" s="44">
        <v>27</v>
      </c>
      <c r="H708" s="44">
        <v>22.5</v>
      </c>
      <c r="I708" s="44">
        <v>18.8</v>
      </c>
      <c r="J708" s="44">
        <f t="shared" si="35"/>
        <v>237.9</v>
      </c>
      <c r="K708" s="44">
        <f t="shared" si="36"/>
        <v>15</v>
      </c>
    </row>
    <row r="709" spans="1:11" x14ac:dyDescent="0.3">
      <c r="A709" s="45" t="s">
        <v>37</v>
      </c>
      <c r="B709" s="45" t="s">
        <v>418</v>
      </c>
      <c r="C709" s="45">
        <v>2019</v>
      </c>
      <c r="D709" s="45" t="s">
        <v>451</v>
      </c>
      <c r="E709" s="44">
        <v>25</v>
      </c>
      <c r="F709" s="44">
        <v>0</v>
      </c>
      <c r="G709" s="44">
        <v>30.9</v>
      </c>
      <c r="H709" s="44">
        <v>24.9</v>
      </c>
      <c r="I709" s="44">
        <v>17.899999999999999</v>
      </c>
      <c r="J709" s="44">
        <f t="shared" si="35"/>
        <v>262.8</v>
      </c>
      <c r="K709" s="44">
        <f t="shared" si="36"/>
        <v>15</v>
      </c>
    </row>
    <row r="710" spans="1:11" x14ac:dyDescent="0.3">
      <c r="A710" s="45" t="s">
        <v>37</v>
      </c>
      <c r="B710" s="45" t="s">
        <v>418</v>
      </c>
      <c r="C710" s="45">
        <v>2019</v>
      </c>
      <c r="D710" s="45" t="s">
        <v>451</v>
      </c>
      <c r="E710" s="44">
        <v>26</v>
      </c>
      <c r="F710" s="44">
        <v>0</v>
      </c>
      <c r="G710" s="44">
        <v>34.700000000000003</v>
      </c>
      <c r="H710" s="44">
        <v>27.2</v>
      </c>
      <c r="I710" s="44">
        <v>19.399999999999999</v>
      </c>
      <c r="J710" s="44">
        <f t="shared" si="35"/>
        <v>290</v>
      </c>
      <c r="K710" s="44">
        <f t="shared" si="36"/>
        <v>15</v>
      </c>
    </row>
    <row r="711" spans="1:11" x14ac:dyDescent="0.3">
      <c r="A711" s="45" t="s">
        <v>37</v>
      </c>
      <c r="B711" s="45" t="s">
        <v>418</v>
      </c>
      <c r="C711" s="45">
        <v>2019</v>
      </c>
      <c r="D711" s="45" t="s">
        <v>451</v>
      </c>
      <c r="E711" s="44">
        <v>27</v>
      </c>
      <c r="F711" s="44">
        <v>6.6</v>
      </c>
      <c r="G711" s="44">
        <v>33.5</v>
      </c>
      <c r="H711" s="44">
        <v>27.3</v>
      </c>
      <c r="I711" s="44">
        <v>19.5</v>
      </c>
      <c r="J711" s="44">
        <f t="shared" si="35"/>
        <v>317.3</v>
      </c>
      <c r="K711" s="44">
        <f t="shared" si="36"/>
        <v>21.6</v>
      </c>
    </row>
    <row r="712" spans="1:11" x14ac:dyDescent="0.3">
      <c r="A712" s="45" t="s">
        <v>37</v>
      </c>
      <c r="B712" s="45" t="s">
        <v>418</v>
      </c>
      <c r="C712" s="45">
        <v>2019</v>
      </c>
      <c r="D712" s="45" t="s">
        <v>451</v>
      </c>
      <c r="E712" s="44">
        <v>28</v>
      </c>
      <c r="F712" s="44">
        <v>0</v>
      </c>
      <c r="G712" s="44">
        <v>28.3</v>
      </c>
      <c r="H712" s="44">
        <v>25</v>
      </c>
      <c r="I712" s="44">
        <v>21.2</v>
      </c>
      <c r="J712" s="44">
        <f t="shared" si="35"/>
        <v>342.3</v>
      </c>
      <c r="K712" s="44">
        <f t="shared" si="36"/>
        <v>21.6</v>
      </c>
    </row>
    <row r="713" spans="1:11" x14ac:dyDescent="0.3">
      <c r="A713" s="45" t="s">
        <v>37</v>
      </c>
      <c r="B713" s="45" t="s">
        <v>418</v>
      </c>
      <c r="C713" s="45">
        <v>2019</v>
      </c>
      <c r="D713" s="45" t="s">
        <v>451</v>
      </c>
      <c r="E713" s="44">
        <v>29</v>
      </c>
      <c r="F713" s="44">
        <v>7.1</v>
      </c>
      <c r="G713" s="44">
        <v>29.7</v>
      </c>
      <c r="H713" s="44">
        <v>22.7</v>
      </c>
      <c r="I713" s="44">
        <v>13</v>
      </c>
      <c r="J713" s="44">
        <f t="shared" si="35"/>
        <v>365</v>
      </c>
      <c r="K713" s="44">
        <f t="shared" si="36"/>
        <v>28.700000000000003</v>
      </c>
    </row>
    <row r="714" spans="1:11" x14ac:dyDescent="0.3">
      <c r="A714" s="45" t="s">
        <v>37</v>
      </c>
      <c r="B714" s="45" t="s">
        <v>418</v>
      </c>
      <c r="C714" s="45">
        <v>2019</v>
      </c>
      <c r="D714" s="45" t="s">
        <v>451</v>
      </c>
      <c r="E714" s="44">
        <v>30</v>
      </c>
      <c r="F714" s="44">
        <v>0</v>
      </c>
      <c r="G714" s="44">
        <v>31.2</v>
      </c>
      <c r="H714" s="44">
        <v>23.9</v>
      </c>
      <c r="I714" s="44">
        <v>14.2</v>
      </c>
      <c r="J714" s="44">
        <f t="shared" si="35"/>
        <v>388.9</v>
      </c>
      <c r="K714" s="44">
        <f t="shared" si="36"/>
        <v>28.700000000000003</v>
      </c>
    </row>
    <row r="715" spans="1:11" x14ac:dyDescent="0.3">
      <c r="A715" s="45" t="s">
        <v>37</v>
      </c>
      <c r="B715" s="45" t="s">
        <v>418</v>
      </c>
      <c r="C715" s="45">
        <v>2019</v>
      </c>
      <c r="D715" s="45" t="s">
        <v>452</v>
      </c>
      <c r="E715" s="44">
        <v>1</v>
      </c>
      <c r="F715" s="44">
        <v>0</v>
      </c>
      <c r="G715" s="44">
        <v>35.799999999999997</v>
      </c>
      <c r="H715" s="44">
        <v>27.7</v>
      </c>
      <c r="I715" s="44">
        <v>17.100000000000001</v>
      </c>
      <c r="J715" s="44">
        <f t="shared" si="35"/>
        <v>416.59999999999997</v>
      </c>
      <c r="K715" s="44">
        <f t="shared" si="36"/>
        <v>28.700000000000003</v>
      </c>
    </row>
    <row r="716" spans="1:11" x14ac:dyDescent="0.3">
      <c r="A716" s="45" t="s">
        <v>37</v>
      </c>
      <c r="B716" s="45" t="s">
        <v>418</v>
      </c>
      <c r="C716" s="45">
        <v>2019</v>
      </c>
      <c r="D716" s="45" t="s">
        <v>452</v>
      </c>
      <c r="E716" s="44">
        <v>2</v>
      </c>
      <c r="F716" s="44">
        <v>0</v>
      </c>
      <c r="G716" s="44">
        <v>34.5</v>
      </c>
      <c r="H716" s="44">
        <v>27.9</v>
      </c>
      <c r="I716" s="44">
        <v>19.600000000000001</v>
      </c>
      <c r="J716" s="44">
        <f t="shared" si="35"/>
        <v>444.49999999999994</v>
      </c>
      <c r="K716" s="44">
        <f t="shared" si="36"/>
        <v>28.700000000000003</v>
      </c>
    </row>
    <row r="717" spans="1:11" x14ac:dyDescent="0.3">
      <c r="A717" s="45" t="s">
        <v>37</v>
      </c>
      <c r="B717" s="45" t="s">
        <v>418</v>
      </c>
      <c r="C717" s="45">
        <v>2019</v>
      </c>
      <c r="D717" s="45" t="s">
        <v>452</v>
      </c>
      <c r="E717" s="44">
        <v>3</v>
      </c>
      <c r="F717" s="44">
        <v>0</v>
      </c>
      <c r="G717" s="44">
        <v>33.1</v>
      </c>
      <c r="H717" s="44">
        <v>25.9</v>
      </c>
      <c r="I717" s="44">
        <v>19.899999999999999</v>
      </c>
      <c r="J717" s="44">
        <f t="shared" si="35"/>
        <v>470.39999999999992</v>
      </c>
      <c r="K717" s="44">
        <f t="shared" si="36"/>
        <v>28.700000000000003</v>
      </c>
    </row>
    <row r="718" spans="1:11" x14ac:dyDescent="0.3">
      <c r="A718" s="45" t="s">
        <v>37</v>
      </c>
      <c r="B718" s="45" t="s">
        <v>418</v>
      </c>
      <c r="C718" s="45">
        <v>2019</v>
      </c>
      <c r="D718" s="45" t="s">
        <v>452</v>
      </c>
      <c r="E718" s="44">
        <v>4</v>
      </c>
      <c r="F718" s="44">
        <v>0</v>
      </c>
      <c r="G718" s="44">
        <v>25</v>
      </c>
      <c r="H718" s="44">
        <v>20.3</v>
      </c>
      <c r="I718" s="44">
        <v>16.600000000000001</v>
      </c>
      <c r="J718" s="44">
        <f t="shared" si="35"/>
        <v>490.69999999999993</v>
      </c>
      <c r="K718" s="44">
        <f t="shared" si="36"/>
        <v>28.700000000000003</v>
      </c>
    </row>
    <row r="719" spans="1:11" x14ac:dyDescent="0.3">
      <c r="A719" s="45" t="s">
        <v>37</v>
      </c>
      <c r="B719" s="45" t="s">
        <v>418</v>
      </c>
      <c r="C719" s="45">
        <v>2019</v>
      </c>
      <c r="D719" s="45" t="s">
        <v>452</v>
      </c>
      <c r="E719" s="44">
        <v>5</v>
      </c>
      <c r="F719" s="44">
        <v>0</v>
      </c>
      <c r="G719" s="44">
        <v>30.7</v>
      </c>
      <c r="H719" s="44">
        <v>22.7</v>
      </c>
      <c r="I719" s="44">
        <v>12.1</v>
      </c>
      <c r="J719" s="44">
        <f t="shared" si="35"/>
        <v>513.4</v>
      </c>
      <c r="K719" s="44">
        <f t="shared" si="36"/>
        <v>28.700000000000003</v>
      </c>
    </row>
    <row r="720" spans="1:11" x14ac:dyDescent="0.3">
      <c r="A720" s="45" t="s">
        <v>37</v>
      </c>
      <c r="B720" s="45" t="s">
        <v>418</v>
      </c>
      <c r="C720" s="45">
        <v>2019</v>
      </c>
      <c r="D720" s="45" t="s">
        <v>452</v>
      </c>
      <c r="E720" s="44">
        <v>6</v>
      </c>
      <c r="F720" s="44">
        <v>5.3</v>
      </c>
      <c r="G720" s="44">
        <v>33.700000000000003</v>
      </c>
      <c r="H720" s="44">
        <v>25.7</v>
      </c>
      <c r="I720" s="44">
        <v>17.2</v>
      </c>
      <c r="J720" s="44">
        <f t="shared" si="35"/>
        <v>539.1</v>
      </c>
      <c r="K720" s="44">
        <f t="shared" si="36"/>
        <v>34</v>
      </c>
    </row>
    <row r="721" spans="1:11" x14ac:dyDescent="0.3">
      <c r="A721" s="45" t="s">
        <v>37</v>
      </c>
      <c r="B721" s="45" t="s">
        <v>418</v>
      </c>
      <c r="C721" s="45">
        <v>2019</v>
      </c>
      <c r="D721" s="45" t="s">
        <v>452</v>
      </c>
      <c r="E721" s="44">
        <v>7</v>
      </c>
      <c r="F721" s="44">
        <v>0</v>
      </c>
      <c r="G721" s="44">
        <v>33.1</v>
      </c>
      <c r="H721" s="44">
        <v>23.7</v>
      </c>
      <c r="I721" s="44">
        <v>17.2</v>
      </c>
      <c r="J721" s="44">
        <f t="shared" si="35"/>
        <v>562.80000000000007</v>
      </c>
      <c r="K721" s="44">
        <f t="shared" si="36"/>
        <v>34</v>
      </c>
    </row>
    <row r="722" spans="1:11" x14ac:dyDescent="0.3">
      <c r="A722" s="45" t="s">
        <v>37</v>
      </c>
      <c r="B722" s="45" t="s">
        <v>418</v>
      </c>
      <c r="C722" s="45">
        <v>2019</v>
      </c>
      <c r="D722" s="45" t="s">
        <v>452</v>
      </c>
      <c r="E722" s="44">
        <v>8</v>
      </c>
      <c r="F722" s="44">
        <v>0</v>
      </c>
      <c r="G722" s="44">
        <v>26.7</v>
      </c>
      <c r="H722" s="44">
        <v>21.2</v>
      </c>
      <c r="I722" s="44">
        <v>16.600000000000001</v>
      </c>
      <c r="J722" s="44">
        <f t="shared" si="35"/>
        <v>584.00000000000011</v>
      </c>
      <c r="K722" s="44">
        <f t="shared" si="36"/>
        <v>34</v>
      </c>
    </row>
    <row r="723" spans="1:11" x14ac:dyDescent="0.3">
      <c r="A723" s="45" t="s">
        <v>37</v>
      </c>
      <c r="B723" s="45" t="s">
        <v>418</v>
      </c>
      <c r="C723" s="45">
        <v>2019</v>
      </c>
      <c r="D723" s="45" t="s">
        <v>452</v>
      </c>
      <c r="E723" s="44">
        <v>9</v>
      </c>
      <c r="F723" s="44">
        <v>6.3</v>
      </c>
      <c r="G723" s="44">
        <v>24.9</v>
      </c>
      <c r="H723" s="44">
        <v>19.8</v>
      </c>
      <c r="I723" s="44">
        <v>16.7</v>
      </c>
      <c r="J723" s="44">
        <f t="shared" si="35"/>
        <v>603.80000000000007</v>
      </c>
      <c r="K723" s="44">
        <f t="shared" si="36"/>
        <v>40.299999999999997</v>
      </c>
    </row>
    <row r="724" spans="1:11" x14ac:dyDescent="0.3">
      <c r="A724" s="45" t="s">
        <v>37</v>
      </c>
      <c r="B724" s="45" t="s">
        <v>418</v>
      </c>
      <c r="C724" s="45">
        <v>2019</v>
      </c>
      <c r="D724" s="45" t="s">
        <v>452</v>
      </c>
      <c r="E724" s="44">
        <v>10</v>
      </c>
      <c r="F724" s="44">
        <v>0</v>
      </c>
      <c r="G724" s="44">
        <v>23.6</v>
      </c>
      <c r="H724" s="44">
        <v>19.600000000000001</v>
      </c>
      <c r="I724" s="44">
        <v>16.2</v>
      </c>
      <c r="J724" s="44">
        <f t="shared" si="35"/>
        <v>623.40000000000009</v>
      </c>
      <c r="K724" s="44">
        <f t="shared" si="36"/>
        <v>40.299999999999997</v>
      </c>
    </row>
    <row r="725" spans="1:11" x14ac:dyDescent="0.3">
      <c r="A725" s="45" t="s">
        <v>37</v>
      </c>
      <c r="B725" s="45" t="s">
        <v>418</v>
      </c>
      <c r="C725" s="45">
        <v>2019</v>
      </c>
      <c r="D725" s="45" t="s">
        <v>452</v>
      </c>
      <c r="E725" s="44">
        <v>11</v>
      </c>
      <c r="F725" s="44">
        <v>0</v>
      </c>
      <c r="G725" s="44">
        <v>25.2</v>
      </c>
      <c r="H725" s="44">
        <v>18.899999999999999</v>
      </c>
      <c r="I725" s="44">
        <v>10.7</v>
      </c>
      <c r="J725" s="44">
        <f t="shared" si="35"/>
        <v>642.30000000000007</v>
      </c>
      <c r="K725" s="44">
        <f t="shared" si="36"/>
        <v>40.299999999999997</v>
      </c>
    </row>
    <row r="726" spans="1:11" x14ac:dyDescent="0.3">
      <c r="A726" s="45" t="s">
        <v>37</v>
      </c>
      <c r="B726" s="45" t="s">
        <v>418</v>
      </c>
      <c r="C726" s="45">
        <v>2019</v>
      </c>
      <c r="D726" s="45" t="s">
        <v>452</v>
      </c>
      <c r="E726" s="44">
        <v>12</v>
      </c>
      <c r="F726" s="44">
        <v>3</v>
      </c>
      <c r="G726" s="44">
        <v>24.7</v>
      </c>
      <c r="H726" s="44">
        <v>18.2</v>
      </c>
      <c r="I726" s="44">
        <v>11.4</v>
      </c>
      <c r="J726" s="44">
        <f t="shared" si="35"/>
        <v>660.50000000000011</v>
      </c>
      <c r="K726" s="44">
        <f t="shared" si="36"/>
        <v>43.3</v>
      </c>
    </row>
    <row r="727" spans="1:11" x14ac:dyDescent="0.3">
      <c r="A727" s="45" t="s">
        <v>37</v>
      </c>
      <c r="B727" s="45" t="s">
        <v>418</v>
      </c>
      <c r="C727" s="45">
        <v>2019</v>
      </c>
      <c r="D727" s="45" t="s">
        <v>452</v>
      </c>
      <c r="E727" s="44">
        <v>13</v>
      </c>
      <c r="F727" s="44">
        <v>0</v>
      </c>
      <c r="G727" s="44">
        <v>24.6</v>
      </c>
      <c r="H727" s="44">
        <v>18.2</v>
      </c>
      <c r="I727" s="44">
        <v>15.8</v>
      </c>
      <c r="J727" s="44">
        <f t="shared" si="35"/>
        <v>678.70000000000016</v>
      </c>
      <c r="K727" s="44">
        <f t="shared" si="36"/>
        <v>43.3</v>
      </c>
    </row>
    <row r="728" spans="1:11" x14ac:dyDescent="0.3">
      <c r="A728" s="45" t="s">
        <v>37</v>
      </c>
      <c r="B728" s="45" t="s">
        <v>418</v>
      </c>
      <c r="C728" s="45">
        <v>2019</v>
      </c>
      <c r="D728" s="45" t="s">
        <v>452</v>
      </c>
      <c r="E728" s="44">
        <v>14</v>
      </c>
      <c r="F728" s="44">
        <v>0</v>
      </c>
      <c r="G728" s="44">
        <v>25.7</v>
      </c>
      <c r="H728" s="44">
        <v>19.7</v>
      </c>
      <c r="I728" s="44">
        <v>15.5</v>
      </c>
      <c r="J728" s="44">
        <f t="shared" si="35"/>
        <v>698.4000000000002</v>
      </c>
      <c r="K728" s="44">
        <f t="shared" si="36"/>
        <v>43.3</v>
      </c>
    </row>
    <row r="729" spans="1:11" x14ac:dyDescent="0.3">
      <c r="A729" s="45" t="s">
        <v>37</v>
      </c>
      <c r="B729" s="45" t="s">
        <v>418</v>
      </c>
      <c r="C729" s="45">
        <v>2019</v>
      </c>
      <c r="D729" s="45" t="s">
        <v>452</v>
      </c>
      <c r="E729" s="44">
        <v>15</v>
      </c>
      <c r="F729" s="44">
        <v>0</v>
      </c>
      <c r="G729" s="44">
        <v>26.6</v>
      </c>
      <c r="H729" s="44">
        <v>20</v>
      </c>
      <c r="I729" s="44">
        <v>13.2</v>
      </c>
      <c r="J729" s="44">
        <f t="shared" si="35"/>
        <v>718.4000000000002</v>
      </c>
      <c r="K729" s="44">
        <f t="shared" si="36"/>
        <v>43.3</v>
      </c>
    </row>
    <row r="730" spans="1:11" x14ac:dyDescent="0.3">
      <c r="A730" s="45" t="s">
        <v>37</v>
      </c>
      <c r="B730" s="45" t="s">
        <v>418</v>
      </c>
      <c r="C730" s="45">
        <v>2019</v>
      </c>
      <c r="D730" s="45" t="s">
        <v>452</v>
      </c>
      <c r="E730" s="44">
        <v>16</v>
      </c>
      <c r="F730" s="44">
        <v>0</v>
      </c>
      <c r="G730" s="44">
        <v>28.7</v>
      </c>
      <c r="H730" s="44">
        <v>21.1</v>
      </c>
      <c r="I730" s="44">
        <v>11.2</v>
      </c>
      <c r="J730" s="44">
        <f t="shared" si="35"/>
        <v>739.50000000000023</v>
      </c>
      <c r="K730" s="44">
        <f t="shared" si="36"/>
        <v>43.3</v>
      </c>
    </row>
    <row r="731" spans="1:11" x14ac:dyDescent="0.3">
      <c r="A731" s="45" t="s">
        <v>37</v>
      </c>
      <c r="B731" s="45" t="s">
        <v>418</v>
      </c>
      <c r="C731" s="45">
        <v>2019</v>
      </c>
      <c r="D731" s="45" t="s">
        <v>452</v>
      </c>
      <c r="E731" s="44">
        <v>17</v>
      </c>
      <c r="F731" s="44">
        <v>0</v>
      </c>
      <c r="G731" s="44">
        <v>28.7</v>
      </c>
      <c r="H731" s="44">
        <v>22.8</v>
      </c>
      <c r="I731" s="44">
        <v>15.8</v>
      </c>
      <c r="J731" s="44">
        <f t="shared" si="35"/>
        <v>762.30000000000018</v>
      </c>
      <c r="K731" s="44">
        <f t="shared" si="36"/>
        <v>43.3</v>
      </c>
    </row>
    <row r="732" spans="1:11" x14ac:dyDescent="0.3">
      <c r="A732" s="45" t="s">
        <v>37</v>
      </c>
      <c r="B732" s="45" t="s">
        <v>418</v>
      </c>
      <c r="C732" s="45">
        <v>2019</v>
      </c>
      <c r="D732" s="45" t="s">
        <v>452</v>
      </c>
      <c r="E732" s="44">
        <v>18</v>
      </c>
      <c r="F732" s="44">
        <v>0</v>
      </c>
      <c r="G732" s="44">
        <v>29</v>
      </c>
      <c r="H732" s="44">
        <v>21.3</v>
      </c>
      <c r="I732" s="44">
        <v>13.4</v>
      </c>
      <c r="J732" s="44">
        <f t="shared" si="35"/>
        <v>783.60000000000014</v>
      </c>
      <c r="K732" s="44">
        <f t="shared" si="36"/>
        <v>43.3</v>
      </c>
    </row>
    <row r="733" spans="1:11" x14ac:dyDescent="0.3">
      <c r="A733" s="45" t="s">
        <v>37</v>
      </c>
      <c r="B733" s="45" t="s">
        <v>418</v>
      </c>
      <c r="C733" s="45">
        <v>2019</v>
      </c>
      <c r="D733" s="45" t="s">
        <v>452</v>
      </c>
      <c r="E733" s="44">
        <v>19</v>
      </c>
      <c r="F733" s="44">
        <v>0</v>
      </c>
      <c r="G733" s="44">
        <v>31.1</v>
      </c>
      <c r="H733" s="44">
        <v>23.4</v>
      </c>
      <c r="I733" s="44">
        <v>15.2</v>
      </c>
      <c r="J733" s="44">
        <f t="shared" si="35"/>
        <v>807.00000000000011</v>
      </c>
      <c r="K733" s="44">
        <f t="shared" si="36"/>
        <v>43.3</v>
      </c>
    </row>
    <row r="734" spans="1:11" x14ac:dyDescent="0.3">
      <c r="A734" s="45" t="s">
        <v>37</v>
      </c>
      <c r="B734" s="45" t="s">
        <v>418</v>
      </c>
      <c r="C734" s="45">
        <v>2019</v>
      </c>
      <c r="D734" s="45" t="s">
        <v>452</v>
      </c>
      <c r="E734" s="44">
        <v>20</v>
      </c>
      <c r="F734" s="44">
        <v>0</v>
      </c>
      <c r="G734" s="44">
        <v>32.700000000000003</v>
      </c>
      <c r="H734" s="44">
        <v>24.5</v>
      </c>
      <c r="I734" s="44">
        <v>15.4</v>
      </c>
      <c r="J734" s="44">
        <f t="shared" si="35"/>
        <v>831.50000000000011</v>
      </c>
      <c r="K734" s="44">
        <f t="shared" si="36"/>
        <v>43.3</v>
      </c>
    </row>
    <row r="735" spans="1:11" x14ac:dyDescent="0.3">
      <c r="A735" s="45" t="s">
        <v>37</v>
      </c>
      <c r="B735" s="45" t="s">
        <v>418</v>
      </c>
      <c r="C735" s="45">
        <v>2019</v>
      </c>
      <c r="D735" s="45" t="s">
        <v>452</v>
      </c>
      <c r="E735" s="44">
        <v>21</v>
      </c>
      <c r="F735" s="44">
        <v>4.8</v>
      </c>
      <c r="G735" s="44">
        <v>35.1</v>
      </c>
      <c r="H735" s="44">
        <v>26.1</v>
      </c>
      <c r="I735" s="44">
        <v>16.600000000000001</v>
      </c>
      <c r="J735" s="44">
        <f t="shared" si="35"/>
        <v>857.60000000000014</v>
      </c>
      <c r="K735" s="44">
        <f t="shared" si="36"/>
        <v>48.099999999999994</v>
      </c>
    </row>
    <row r="736" spans="1:11" x14ac:dyDescent="0.3">
      <c r="A736" s="45" t="s">
        <v>37</v>
      </c>
      <c r="B736" s="45" t="s">
        <v>418</v>
      </c>
      <c r="C736" s="45">
        <v>2019</v>
      </c>
      <c r="D736" s="45" t="s">
        <v>452</v>
      </c>
      <c r="E736" s="44">
        <v>22</v>
      </c>
      <c r="F736" s="44">
        <v>6.3</v>
      </c>
      <c r="G736" s="44">
        <v>32.1</v>
      </c>
      <c r="H736" s="44">
        <v>25.7</v>
      </c>
      <c r="I736" s="44">
        <v>19.899999999999999</v>
      </c>
      <c r="J736" s="44">
        <f t="shared" si="35"/>
        <v>883.30000000000018</v>
      </c>
      <c r="K736" s="44">
        <f t="shared" si="36"/>
        <v>54.399999999999991</v>
      </c>
    </row>
    <row r="737" spans="1:11" x14ac:dyDescent="0.3">
      <c r="A737" s="45" t="s">
        <v>37</v>
      </c>
      <c r="B737" s="45" t="s">
        <v>418</v>
      </c>
      <c r="C737" s="45">
        <v>2019</v>
      </c>
      <c r="D737" s="45" t="s">
        <v>452</v>
      </c>
      <c r="E737" s="44">
        <v>23</v>
      </c>
      <c r="F737" s="44">
        <v>1.8</v>
      </c>
      <c r="G737" s="44">
        <v>31.7</v>
      </c>
      <c r="H737" s="44">
        <v>25.8</v>
      </c>
      <c r="I737" s="44">
        <v>17.8</v>
      </c>
      <c r="J737" s="44">
        <f t="shared" si="35"/>
        <v>909.10000000000014</v>
      </c>
      <c r="K737" s="44">
        <f t="shared" si="36"/>
        <v>56.199999999999989</v>
      </c>
    </row>
    <row r="738" spans="1:11" x14ac:dyDescent="0.3">
      <c r="A738" s="45" t="s">
        <v>37</v>
      </c>
      <c r="B738" s="45" t="s">
        <v>418</v>
      </c>
      <c r="C738" s="45">
        <v>2019</v>
      </c>
      <c r="D738" s="45" t="s">
        <v>452</v>
      </c>
      <c r="E738" s="44">
        <v>24</v>
      </c>
      <c r="F738" s="44">
        <v>0</v>
      </c>
      <c r="G738" s="44">
        <v>32.1</v>
      </c>
      <c r="H738" s="44">
        <v>25.1</v>
      </c>
      <c r="I738" s="44">
        <v>18.399999999999999</v>
      </c>
      <c r="J738" s="44">
        <f t="shared" si="35"/>
        <v>934.20000000000016</v>
      </c>
      <c r="K738" s="44">
        <f t="shared" si="36"/>
        <v>56.199999999999989</v>
      </c>
    </row>
    <row r="739" spans="1:11" x14ac:dyDescent="0.3">
      <c r="A739" s="45" t="s">
        <v>37</v>
      </c>
      <c r="B739" s="45" t="s">
        <v>418</v>
      </c>
      <c r="C739" s="45">
        <v>2019</v>
      </c>
      <c r="D739" s="45" t="s">
        <v>452</v>
      </c>
      <c r="E739" s="44">
        <v>25</v>
      </c>
      <c r="F739" s="44">
        <v>1.5</v>
      </c>
      <c r="G739" s="44">
        <v>34.9</v>
      </c>
      <c r="H739" s="44">
        <v>27</v>
      </c>
      <c r="I739" s="44">
        <v>16.600000000000001</v>
      </c>
      <c r="J739" s="44">
        <f t="shared" si="35"/>
        <v>961.20000000000016</v>
      </c>
      <c r="K739" s="44">
        <f t="shared" si="36"/>
        <v>57.699999999999989</v>
      </c>
    </row>
    <row r="740" spans="1:11" x14ac:dyDescent="0.3">
      <c r="A740" s="45" t="s">
        <v>37</v>
      </c>
      <c r="B740" s="45" t="s">
        <v>418</v>
      </c>
      <c r="C740" s="45">
        <v>2019</v>
      </c>
      <c r="D740" s="45" t="s">
        <v>452</v>
      </c>
      <c r="E740" s="44">
        <v>26</v>
      </c>
      <c r="F740" s="44">
        <v>0</v>
      </c>
      <c r="G740" s="44">
        <v>30.8</v>
      </c>
      <c r="H740" s="44">
        <v>24.7</v>
      </c>
      <c r="I740" s="44">
        <v>19.899999999999999</v>
      </c>
      <c r="J740" s="44">
        <f t="shared" si="35"/>
        <v>985.9000000000002</v>
      </c>
      <c r="K740" s="44">
        <f t="shared" si="36"/>
        <v>57.699999999999989</v>
      </c>
    </row>
    <row r="741" spans="1:11" x14ac:dyDescent="0.3">
      <c r="A741" s="45" t="s">
        <v>37</v>
      </c>
      <c r="B741" s="45" t="s">
        <v>418</v>
      </c>
      <c r="C741" s="45">
        <v>2019</v>
      </c>
      <c r="D741" s="45" t="s">
        <v>452</v>
      </c>
      <c r="E741" s="44">
        <v>27</v>
      </c>
      <c r="F741" s="44">
        <v>2.8</v>
      </c>
      <c r="G741" s="44">
        <v>32.6</v>
      </c>
      <c r="H741" s="44">
        <v>24.9</v>
      </c>
      <c r="I741" s="44">
        <v>18</v>
      </c>
      <c r="J741" s="44">
        <f t="shared" si="35"/>
        <v>1010.8000000000002</v>
      </c>
      <c r="K741" s="44">
        <f t="shared" si="36"/>
        <v>60.499999999999986</v>
      </c>
    </row>
    <row r="742" spans="1:11" x14ac:dyDescent="0.3">
      <c r="A742" s="45" t="s">
        <v>37</v>
      </c>
      <c r="B742" s="45" t="s">
        <v>418</v>
      </c>
      <c r="C742" s="45">
        <v>2019</v>
      </c>
      <c r="D742" s="45" t="s">
        <v>452</v>
      </c>
      <c r="E742" s="44">
        <v>28</v>
      </c>
      <c r="F742" s="44">
        <v>0</v>
      </c>
      <c r="G742" s="44">
        <v>27.4</v>
      </c>
      <c r="H742" s="44">
        <v>22.2</v>
      </c>
      <c r="I742" s="44">
        <v>19.100000000000001</v>
      </c>
      <c r="J742" s="44">
        <f t="shared" si="35"/>
        <v>1033.0000000000002</v>
      </c>
      <c r="K742" s="44">
        <f t="shared" si="36"/>
        <v>60.499999999999986</v>
      </c>
    </row>
    <row r="743" spans="1:11" x14ac:dyDescent="0.3">
      <c r="A743" s="45" t="s">
        <v>37</v>
      </c>
      <c r="B743" s="45" t="s">
        <v>418</v>
      </c>
      <c r="C743" s="45">
        <v>2019</v>
      </c>
      <c r="D743" s="45" t="s">
        <v>452</v>
      </c>
      <c r="E743" s="44">
        <v>29</v>
      </c>
      <c r="F743" s="44">
        <v>0</v>
      </c>
      <c r="G743" s="44">
        <v>26.9</v>
      </c>
      <c r="H743" s="44">
        <v>22</v>
      </c>
      <c r="I743" s="44">
        <v>17.600000000000001</v>
      </c>
      <c r="J743" s="44">
        <f t="shared" si="35"/>
        <v>1055.0000000000002</v>
      </c>
      <c r="K743" s="44">
        <f t="shared" si="36"/>
        <v>60.499999999999986</v>
      </c>
    </row>
    <row r="744" spans="1:11" x14ac:dyDescent="0.3">
      <c r="A744" s="45" t="s">
        <v>37</v>
      </c>
      <c r="B744" s="45" t="s">
        <v>418</v>
      </c>
      <c r="C744" s="45">
        <v>2019</v>
      </c>
      <c r="D744" s="45" t="s">
        <v>452</v>
      </c>
      <c r="E744" s="44">
        <v>30</v>
      </c>
      <c r="F744" s="44">
        <v>0</v>
      </c>
      <c r="G744" s="44">
        <v>30.9</v>
      </c>
      <c r="H744" s="44">
        <v>24.7</v>
      </c>
      <c r="I744" s="44">
        <v>18.8</v>
      </c>
      <c r="J744" s="44">
        <f t="shared" si="35"/>
        <v>1079.7000000000003</v>
      </c>
      <c r="K744" s="44">
        <f t="shared" si="36"/>
        <v>60.499999999999986</v>
      </c>
    </row>
    <row r="745" spans="1:11" x14ac:dyDescent="0.3">
      <c r="A745" s="45" t="s">
        <v>37</v>
      </c>
      <c r="B745" s="45" t="s">
        <v>418</v>
      </c>
      <c r="C745" s="45">
        <v>2019</v>
      </c>
      <c r="D745" s="45" t="s">
        <v>452</v>
      </c>
      <c r="E745" s="44">
        <v>31</v>
      </c>
      <c r="F745" s="44">
        <v>3.3</v>
      </c>
      <c r="G745" s="44">
        <v>31.6</v>
      </c>
      <c r="H745" s="44">
        <v>26.2</v>
      </c>
      <c r="I745" s="44">
        <v>20.3</v>
      </c>
      <c r="J745" s="44">
        <f t="shared" si="35"/>
        <v>1105.9000000000003</v>
      </c>
      <c r="K745" s="44">
        <f t="shared" si="36"/>
        <v>63.799999999999983</v>
      </c>
    </row>
    <row r="746" spans="1:11" x14ac:dyDescent="0.3">
      <c r="A746" s="45" t="s">
        <v>37</v>
      </c>
      <c r="B746" s="45" t="s">
        <v>418</v>
      </c>
      <c r="C746" s="45">
        <v>2019</v>
      </c>
      <c r="D746" s="45" t="s">
        <v>454</v>
      </c>
      <c r="E746" s="44">
        <v>1</v>
      </c>
      <c r="F746" s="44">
        <v>0.5</v>
      </c>
      <c r="G746" s="44">
        <v>30.9</v>
      </c>
      <c r="H746" s="44">
        <v>25.2</v>
      </c>
      <c r="I746" s="44">
        <v>19.2</v>
      </c>
      <c r="J746" s="44">
        <f t="shared" si="35"/>
        <v>1131.1000000000004</v>
      </c>
      <c r="K746" s="44">
        <f t="shared" si="36"/>
        <v>64.299999999999983</v>
      </c>
    </row>
    <row r="747" spans="1:11" x14ac:dyDescent="0.3">
      <c r="A747" s="45" t="s">
        <v>37</v>
      </c>
      <c r="B747" s="45" t="s">
        <v>418</v>
      </c>
      <c r="C747" s="45">
        <v>2019</v>
      </c>
      <c r="D747" s="45" t="s">
        <v>454</v>
      </c>
      <c r="E747" s="44">
        <v>2</v>
      </c>
      <c r="F747" s="44">
        <v>0</v>
      </c>
      <c r="G747" s="44">
        <v>29.7</v>
      </c>
      <c r="H747" s="44">
        <v>22.5</v>
      </c>
      <c r="I747" s="44">
        <v>16.8</v>
      </c>
      <c r="J747" s="44">
        <f t="shared" si="35"/>
        <v>1153.6000000000004</v>
      </c>
      <c r="K747" s="44">
        <f t="shared" si="36"/>
        <v>64.299999999999983</v>
      </c>
    </row>
    <row r="748" spans="1:11" x14ac:dyDescent="0.3">
      <c r="A748" s="45" t="s">
        <v>37</v>
      </c>
      <c r="B748" s="45" t="s">
        <v>418</v>
      </c>
      <c r="C748" s="45">
        <v>2019</v>
      </c>
      <c r="D748" s="45" t="s">
        <v>454</v>
      </c>
      <c r="E748" s="44">
        <v>3</v>
      </c>
      <c r="F748" s="44">
        <v>0</v>
      </c>
      <c r="G748" s="44">
        <v>27.8</v>
      </c>
      <c r="H748" s="44">
        <v>21.1</v>
      </c>
      <c r="I748" s="44">
        <v>17.3</v>
      </c>
      <c r="J748" s="44">
        <f t="shared" si="35"/>
        <v>1174.7000000000003</v>
      </c>
      <c r="K748" s="44">
        <f t="shared" si="36"/>
        <v>64.299999999999983</v>
      </c>
    </row>
    <row r="749" spans="1:11" x14ac:dyDescent="0.3">
      <c r="A749" s="45" t="s">
        <v>37</v>
      </c>
      <c r="B749" s="45" t="s">
        <v>418</v>
      </c>
      <c r="C749" s="45">
        <v>2019</v>
      </c>
      <c r="D749" s="45" t="s">
        <v>454</v>
      </c>
      <c r="E749" s="44">
        <v>4</v>
      </c>
      <c r="F749" s="44">
        <v>0</v>
      </c>
      <c r="G749" s="44">
        <v>26.3</v>
      </c>
      <c r="H749" s="44">
        <v>20.7</v>
      </c>
      <c r="I749" s="44">
        <v>14.3</v>
      </c>
      <c r="J749" s="44">
        <f t="shared" si="35"/>
        <v>1195.4000000000003</v>
      </c>
      <c r="K749" s="44">
        <f t="shared" si="36"/>
        <v>64.299999999999983</v>
      </c>
    </row>
    <row r="750" spans="1:11" x14ac:dyDescent="0.3">
      <c r="A750" s="45" t="s">
        <v>37</v>
      </c>
      <c r="B750" s="45" t="s">
        <v>418</v>
      </c>
      <c r="C750" s="45">
        <v>2019</v>
      </c>
      <c r="D750" s="45" t="s">
        <v>454</v>
      </c>
      <c r="E750" s="44">
        <v>5</v>
      </c>
      <c r="F750" s="44">
        <v>0</v>
      </c>
      <c r="G750" s="44">
        <v>30.2</v>
      </c>
      <c r="H750" s="44">
        <v>22.5</v>
      </c>
      <c r="I750" s="44">
        <v>13.5</v>
      </c>
      <c r="J750" s="44">
        <f t="shared" si="35"/>
        <v>1217.9000000000003</v>
      </c>
      <c r="K750" s="44">
        <f t="shared" si="36"/>
        <v>64.299999999999983</v>
      </c>
    </row>
    <row r="751" spans="1:11" x14ac:dyDescent="0.3">
      <c r="A751" s="45" t="s">
        <v>37</v>
      </c>
      <c r="B751" s="45" t="s">
        <v>418</v>
      </c>
      <c r="C751" s="45">
        <v>2019</v>
      </c>
      <c r="D751" s="45" t="s">
        <v>454</v>
      </c>
      <c r="E751" s="44">
        <v>6</v>
      </c>
      <c r="F751" s="44">
        <v>0</v>
      </c>
      <c r="G751" s="44">
        <v>32.700000000000003</v>
      </c>
      <c r="H751" s="44">
        <v>24.5</v>
      </c>
      <c r="I751" s="44">
        <v>16.2</v>
      </c>
      <c r="J751" s="44">
        <f t="shared" si="35"/>
        <v>1242.4000000000003</v>
      </c>
      <c r="K751" s="44">
        <f t="shared" si="36"/>
        <v>64.299999999999983</v>
      </c>
    </row>
    <row r="752" spans="1:11" x14ac:dyDescent="0.3">
      <c r="A752" s="45" t="s">
        <v>37</v>
      </c>
      <c r="B752" s="45" t="s">
        <v>418</v>
      </c>
      <c r="C752" s="45">
        <v>2019</v>
      </c>
      <c r="D752" s="45" t="s">
        <v>454</v>
      </c>
      <c r="E752" s="44">
        <v>7</v>
      </c>
      <c r="F752" s="44">
        <v>0</v>
      </c>
      <c r="G752" s="44">
        <v>32.700000000000003</v>
      </c>
      <c r="H752" s="44">
        <v>27.1</v>
      </c>
      <c r="I752" s="44">
        <v>20</v>
      </c>
      <c r="J752" s="44">
        <f t="shared" si="35"/>
        <v>1269.5000000000002</v>
      </c>
      <c r="K752" s="44">
        <f t="shared" si="36"/>
        <v>64.299999999999983</v>
      </c>
    </row>
    <row r="753" spans="1:11" x14ac:dyDescent="0.3">
      <c r="A753" s="45" t="s">
        <v>37</v>
      </c>
      <c r="B753" s="45" t="s">
        <v>418</v>
      </c>
      <c r="C753" s="45">
        <v>2019</v>
      </c>
      <c r="D753" s="45" t="s">
        <v>454</v>
      </c>
      <c r="E753" s="44">
        <v>8</v>
      </c>
      <c r="F753" s="44">
        <v>0</v>
      </c>
      <c r="G753" s="44">
        <v>30.1</v>
      </c>
      <c r="H753" s="44">
        <v>25.1</v>
      </c>
      <c r="I753" s="44">
        <v>19.899999999999999</v>
      </c>
      <c r="J753" s="44">
        <f t="shared" si="35"/>
        <v>1294.6000000000001</v>
      </c>
      <c r="K753" s="44">
        <f t="shared" si="36"/>
        <v>64.299999999999983</v>
      </c>
    </row>
    <row r="754" spans="1:11" x14ac:dyDescent="0.3">
      <c r="A754" s="45" t="s">
        <v>37</v>
      </c>
      <c r="B754" s="45" t="s">
        <v>418</v>
      </c>
      <c r="C754" s="45">
        <v>2019</v>
      </c>
      <c r="D754" s="45" t="s">
        <v>454</v>
      </c>
      <c r="E754" s="44">
        <v>9</v>
      </c>
      <c r="F754" s="44">
        <v>0</v>
      </c>
      <c r="G754" s="44">
        <v>31.8</v>
      </c>
      <c r="H754" s="44">
        <v>24.8</v>
      </c>
      <c r="I754" s="44">
        <v>18.600000000000001</v>
      </c>
      <c r="J754" s="44">
        <f t="shared" si="35"/>
        <v>1319.4</v>
      </c>
      <c r="K754" s="44">
        <f t="shared" si="36"/>
        <v>64.299999999999983</v>
      </c>
    </row>
    <row r="755" spans="1:11" x14ac:dyDescent="0.3">
      <c r="A755" s="45" t="s">
        <v>37</v>
      </c>
      <c r="B755" s="45" t="s">
        <v>418</v>
      </c>
      <c r="C755" s="45">
        <v>2019</v>
      </c>
      <c r="D755" s="45" t="s">
        <v>454</v>
      </c>
      <c r="E755" s="44">
        <v>10</v>
      </c>
      <c r="F755" s="44">
        <v>0</v>
      </c>
      <c r="G755" s="44">
        <v>33.4</v>
      </c>
      <c r="H755" s="44">
        <v>26.5</v>
      </c>
      <c r="I755" s="44">
        <v>18.7</v>
      </c>
      <c r="J755" s="44">
        <f t="shared" si="35"/>
        <v>1345.9</v>
      </c>
      <c r="K755" s="44">
        <f t="shared" si="36"/>
        <v>64.299999999999983</v>
      </c>
    </row>
    <row r="756" spans="1:11" x14ac:dyDescent="0.3">
      <c r="A756" s="45" t="s">
        <v>37</v>
      </c>
      <c r="B756" s="45" t="s">
        <v>418</v>
      </c>
      <c r="C756" s="45">
        <v>2019</v>
      </c>
      <c r="D756" s="45" t="s">
        <v>454</v>
      </c>
      <c r="E756" s="44">
        <v>11</v>
      </c>
      <c r="F756" s="44">
        <v>0.5</v>
      </c>
      <c r="G756" s="44">
        <v>34</v>
      </c>
      <c r="H756" s="44">
        <v>27.2</v>
      </c>
      <c r="I756" s="44">
        <v>20.5</v>
      </c>
      <c r="J756" s="44">
        <f t="shared" si="35"/>
        <v>1373.1000000000001</v>
      </c>
      <c r="K756" s="44">
        <f t="shared" si="36"/>
        <v>64.799999999999983</v>
      </c>
    </row>
    <row r="757" spans="1:11" x14ac:dyDescent="0.3">
      <c r="A757" s="45" t="s">
        <v>37</v>
      </c>
      <c r="B757" s="45" t="s">
        <v>418</v>
      </c>
      <c r="C757" s="45">
        <v>2019</v>
      </c>
      <c r="D757" s="45" t="s">
        <v>454</v>
      </c>
      <c r="E757" s="44"/>
      <c r="F757" s="44"/>
      <c r="G757" s="44"/>
      <c r="H757" s="44"/>
      <c r="I757" s="44"/>
      <c r="J757" s="44">
        <f t="shared" si="35"/>
        <v>1373.1000000000001</v>
      </c>
      <c r="K757" s="44">
        <f t="shared" si="36"/>
        <v>64.799999999999983</v>
      </c>
    </row>
    <row r="758" spans="1:11" x14ac:dyDescent="0.3">
      <c r="A758" s="45" t="s">
        <v>37</v>
      </c>
      <c r="B758" s="45" t="s">
        <v>418</v>
      </c>
      <c r="C758" s="45">
        <v>2019</v>
      </c>
      <c r="D758" s="45" t="s">
        <v>454</v>
      </c>
      <c r="E758" s="44">
        <v>13</v>
      </c>
      <c r="F758" s="44">
        <v>0.51</v>
      </c>
      <c r="G758" s="44">
        <v>30.6</v>
      </c>
      <c r="H758" s="44">
        <v>25.6</v>
      </c>
      <c r="I758" s="44">
        <v>19.8</v>
      </c>
      <c r="J758" s="44">
        <f t="shared" si="35"/>
        <v>1398.7</v>
      </c>
      <c r="K758" s="44">
        <f t="shared" si="36"/>
        <v>65.309999999999988</v>
      </c>
    </row>
    <row r="759" spans="1:11" x14ac:dyDescent="0.3">
      <c r="A759" s="45" t="s">
        <v>37</v>
      </c>
      <c r="B759" s="45" t="s">
        <v>418</v>
      </c>
      <c r="C759" s="45">
        <v>2019</v>
      </c>
      <c r="D759" s="45" t="s">
        <v>454</v>
      </c>
      <c r="E759" s="44">
        <v>14</v>
      </c>
      <c r="F759" s="44">
        <v>13.2</v>
      </c>
      <c r="G759" s="44">
        <v>23.9</v>
      </c>
      <c r="H759" s="44">
        <v>18.899999999999999</v>
      </c>
      <c r="I759" s="44">
        <v>15.9</v>
      </c>
      <c r="J759" s="44">
        <f t="shared" si="35"/>
        <v>1417.6000000000001</v>
      </c>
      <c r="K759" s="44">
        <f t="shared" si="36"/>
        <v>78.509999999999991</v>
      </c>
    </row>
    <row r="760" spans="1:11" x14ac:dyDescent="0.3">
      <c r="A760" s="45" t="s">
        <v>37</v>
      </c>
      <c r="B760" s="45" t="s">
        <v>418</v>
      </c>
      <c r="C760" s="45">
        <v>2019</v>
      </c>
      <c r="D760" s="45" t="s">
        <v>454</v>
      </c>
      <c r="E760" s="44">
        <v>15</v>
      </c>
      <c r="F760" s="44">
        <v>0</v>
      </c>
      <c r="G760" s="44">
        <v>26.4</v>
      </c>
      <c r="H760" s="44">
        <v>19.399999999999999</v>
      </c>
      <c r="I760" s="44">
        <v>12</v>
      </c>
      <c r="J760" s="44">
        <f t="shared" si="35"/>
        <v>1437.0000000000002</v>
      </c>
      <c r="K760" s="44">
        <f t="shared" si="36"/>
        <v>78.509999999999991</v>
      </c>
    </row>
    <row r="761" spans="1:11" x14ac:dyDescent="0.3">
      <c r="A761" s="45" t="s">
        <v>37</v>
      </c>
      <c r="B761" s="45" t="s">
        <v>418</v>
      </c>
      <c r="C761" s="45">
        <v>2019</v>
      </c>
      <c r="D761" s="45" t="s">
        <v>454</v>
      </c>
      <c r="E761" s="44">
        <v>16</v>
      </c>
      <c r="F761" s="44">
        <v>2.0299999999999998</v>
      </c>
      <c r="G761" s="44">
        <v>25.3</v>
      </c>
      <c r="H761" s="44">
        <v>18.100000000000001</v>
      </c>
      <c r="I761" s="44">
        <v>11.4</v>
      </c>
      <c r="J761" s="44">
        <f t="shared" si="35"/>
        <v>1455.1000000000001</v>
      </c>
      <c r="K761" s="44">
        <f t="shared" si="36"/>
        <v>80.539999999999992</v>
      </c>
    </row>
    <row r="762" spans="1:11" x14ac:dyDescent="0.3">
      <c r="A762" s="45" t="s">
        <v>37</v>
      </c>
      <c r="B762" s="45" t="s">
        <v>418</v>
      </c>
      <c r="C762" s="45">
        <v>2019</v>
      </c>
      <c r="D762" s="45" t="s">
        <v>454</v>
      </c>
      <c r="E762" s="44">
        <v>17</v>
      </c>
      <c r="F762" s="44">
        <v>0</v>
      </c>
      <c r="G762" s="44">
        <v>28.9</v>
      </c>
      <c r="H762" s="44">
        <v>21.2</v>
      </c>
      <c r="I762" s="44">
        <v>12.8</v>
      </c>
      <c r="J762" s="44">
        <f t="shared" si="35"/>
        <v>1476.3000000000002</v>
      </c>
      <c r="K762" s="44">
        <f t="shared" si="36"/>
        <v>80.539999999999992</v>
      </c>
    </row>
    <row r="763" spans="1:11" x14ac:dyDescent="0.3">
      <c r="A763" s="45" t="s">
        <v>37</v>
      </c>
      <c r="B763" s="45" t="s">
        <v>418</v>
      </c>
      <c r="C763" s="45">
        <v>2019</v>
      </c>
      <c r="D763" s="45" t="s">
        <v>454</v>
      </c>
      <c r="E763" s="44">
        <v>18</v>
      </c>
      <c r="F763" s="44">
        <v>0</v>
      </c>
      <c r="G763" s="44">
        <v>31.4</v>
      </c>
      <c r="H763" s="44">
        <v>22.8</v>
      </c>
      <c r="I763" s="44">
        <v>13.7</v>
      </c>
      <c r="J763" s="44">
        <f t="shared" si="35"/>
        <v>1499.1000000000001</v>
      </c>
      <c r="K763" s="44">
        <f t="shared" si="36"/>
        <v>80.539999999999992</v>
      </c>
    </row>
    <row r="764" spans="1:11" x14ac:dyDescent="0.3">
      <c r="A764" s="45" t="s">
        <v>37</v>
      </c>
      <c r="B764" s="45" t="s">
        <v>418</v>
      </c>
      <c r="C764" s="45">
        <v>2019</v>
      </c>
      <c r="D764" s="45" t="s">
        <v>454</v>
      </c>
      <c r="E764" s="44">
        <v>19</v>
      </c>
      <c r="F764" s="44">
        <v>0</v>
      </c>
      <c r="G764" s="44">
        <v>34.6</v>
      </c>
      <c r="H764" s="44">
        <v>25.2</v>
      </c>
      <c r="I764" s="44">
        <v>15.8</v>
      </c>
      <c r="J764" s="44">
        <f t="shared" si="35"/>
        <v>1524.3000000000002</v>
      </c>
      <c r="K764" s="44">
        <f t="shared" si="36"/>
        <v>80.539999999999992</v>
      </c>
    </row>
    <row r="765" spans="1:11" x14ac:dyDescent="0.3">
      <c r="A765" s="45" t="s">
        <v>37</v>
      </c>
      <c r="B765" s="45" t="s">
        <v>418</v>
      </c>
      <c r="C765" s="45">
        <v>2019</v>
      </c>
      <c r="D765" s="45" t="s">
        <v>454</v>
      </c>
      <c r="E765" s="44">
        <v>20</v>
      </c>
      <c r="F765" s="44">
        <v>0</v>
      </c>
      <c r="G765" s="44">
        <v>34.6</v>
      </c>
      <c r="H765" s="44">
        <v>25.7</v>
      </c>
      <c r="I765" s="44">
        <v>15.6</v>
      </c>
      <c r="J765" s="44">
        <f t="shared" ref="J765:J791" si="37">H765+J764</f>
        <v>1550.0000000000002</v>
      </c>
      <c r="K765" s="44">
        <f t="shared" ref="K765:K791" si="38">F765+K764</f>
        <v>80.539999999999992</v>
      </c>
    </row>
    <row r="766" spans="1:11" x14ac:dyDescent="0.3">
      <c r="A766" s="45" t="s">
        <v>37</v>
      </c>
      <c r="B766" s="45" t="s">
        <v>418</v>
      </c>
      <c r="C766" s="45">
        <v>2019</v>
      </c>
      <c r="D766" s="45" t="s">
        <v>454</v>
      </c>
      <c r="E766" s="44">
        <v>21</v>
      </c>
      <c r="F766" s="44">
        <v>0</v>
      </c>
      <c r="G766" s="44">
        <v>30.9</v>
      </c>
      <c r="H766" s="44">
        <v>25.3</v>
      </c>
      <c r="I766" s="44">
        <v>18.5</v>
      </c>
      <c r="J766" s="44">
        <f t="shared" si="37"/>
        <v>1575.3000000000002</v>
      </c>
      <c r="K766" s="44">
        <f t="shared" si="38"/>
        <v>80.539999999999992</v>
      </c>
    </row>
    <row r="767" spans="1:11" x14ac:dyDescent="0.3">
      <c r="A767" s="45" t="s">
        <v>37</v>
      </c>
      <c r="B767" s="45" t="s">
        <v>418</v>
      </c>
      <c r="C767" s="45">
        <v>2019</v>
      </c>
      <c r="D767" s="45" t="s">
        <v>454</v>
      </c>
      <c r="E767" s="44">
        <v>22</v>
      </c>
      <c r="F767" s="44">
        <v>0</v>
      </c>
      <c r="G767" s="44">
        <v>30.8</v>
      </c>
      <c r="H767" s="44">
        <v>23.1</v>
      </c>
      <c r="I767" s="44">
        <v>15.3</v>
      </c>
      <c r="J767" s="44">
        <f t="shared" si="37"/>
        <v>1598.4</v>
      </c>
      <c r="K767" s="44">
        <f t="shared" si="38"/>
        <v>80.539999999999992</v>
      </c>
    </row>
    <row r="768" spans="1:11" x14ac:dyDescent="0.3">
      <c r="A768" s="45" t="s">
        <v>37</v>
      </c>
      <c r="B768" s="45" t="s">
        <v>418</v>
      </c>
      <c r="C768" s="45">
        <v>2019</v>
      </c>
      <c r="D768" s="45" t="s">
        <v>454</v>
      </c>
      <c r="E768" s="44">
        <v>23</v>
      </c>
      <c r="F768" s="44">
        <v>0</v>
      </c>
      <c r="G768" s="44">
        <v>30.7</v>
      </c>
      <c r="H768" s="44">
        <v>25.9</v>
      </c>
      <c r="I768" s="44">
        <v>20.8</v>
      </c>
      <c r="J768" s="44">
        <f t="shared" si="37"/>
        <v>1624.3000000000002</v>
      </c>
      <c r="K768" s="44">
        <f t="shared" si="38"/>
        <v>80.539999999999992</v>
      </c>
    </row>
    <row r="769" spans="1:11" x14ac:dyDescent="0.3">
      <c r="A769" s="45" t="s">
        <v>37</v>
      </c>
      <c r="B769" s="45" t="s">
        <v>418</v>
      </c>
      <c r="C769" s="45">
        <v>2019</v>
      </c>
      <c r="D769" s="45" t="s">
        <v>454</v>
      </c>
      <c r="E769" s="44">
        <v>24</v>
      </c>
      <c r="F769" s="44">
        <v>0</v>
      </c>
      <c r="G769" s="44">
        <v>31.5</v>
      </c>
      <c r="H769" s="44">
        <v>27.2</v>
      </c>
      <c r="I769" s="44">
        <v>23.4</v>
      </c>
      <c r="J769" s="44">
        <f t="shared" si="37"/>
        <v>1651.5000000000002</v>
      </c>
      <c r="K769" s="44">
        <f t="shared" si="38"/>
        <v>80.539999999999992</v>
      </c>
    </row>
    <row r="770" spans="1:11" x14ac:dyDescent="0.3">
      <c r="A770" s="45" t="s">
        <v>37</v>
      </c>
      <c r="B770" s="45" t="s">
        <v>418</v>
      </c>
      <c r="C770" s="45">
        <v>2019</v>
      </c>
      <c r="D770" s="45" t="s">
        <v>454</v>
      </c>
      <c r="E770" s="44">
        <v>25</v>
      </c>
      <c r="F770" s="44">
        <v>0.51</v>
      </c>
      <c r="G770" s="44">
        <v>30.4</v>
      </c>
      <c r="H770" s="44">
        <v>24.4</v>
      </c>
      <c r="I770" s="44">
        <v>18.7</v>
      </c>
      <c r="J770" s="44">
        <f t="shared" si="37"/>
        <v>1675.9000000000003</v>
      </c>
      <c r="K770" s="44">
        <f t="shared" si="38"/>
        <v>81.05</v>
      </c>
    </row>
    <row r="771" spans="1:11" x14ac:dyDescent="0.3">
      <c r="A771" s="45" t="s">
        <v>37</v>
      </c>
      <c r="B771" s="45" t="s">
        <v>418</v>
      </c>
      <c r="C771" s="45">
        <v>2019</v>
      </c>
      <c r="D771" s="45" t="s">
        <v>454</v>
      </c>
      <c r="E771" s="44">
        <v>26</v>
      </c>
      <c r="F771" s="44">
        <v>0</v>
      </c>
      <c r="G771" s="44">
        <v>29</v>
      </c>
      <c r="H771" s="44">
        <v>24.8</v>
      </c>
      <c r="I771" s="44">
        <v>20.7</v>
      </c>
      <c r="J771" s="44">
        <f t="shared" si="37"/>
        <v>1700.7000000000003</v>
      </c>
      <c r="K771" s="44">
        <f t="shared" si="38"/>
        <v>81.05</v>
      </c>
    </row>
    <row r="772" spans="1:11" x14ac:dyDescent="0.3">
      <c r="A772" s="45" t="s">
        <v>37</v>
      </c>
      <c r="B772" s="45" t="s">
        <v>418</v>
      </c>
      <c r="C772" s="45">
        <v>2019</v>
      </c>
      <c r="D772" s="45" t="s">
        <v>454</v>
      </c>
      <c r="E772" s="44">
        <v>27</v>
      </c>
      <c r="F772" s="44">
        <v>0</v>
      </c>
      <c r="G772" s="44">
        <v>31</v>
      </c>
      <c r="H772" s="44">
        <v>25.5</v>
      </c>
      <c r="I772" s="44">
        <v>19.7</v>
      </c>
      <c r="J772" s="44">
        <f t="shared" si="37"/>
        <v>1726.2000000000003</v>
      </c>
      <c r="K772" s="44">
        <f t="shared" si="38"/>
        <v>81.05</v>
      </c>
    </row>
    <row r="773" spans="1:11" x14ac:dyDescent="0.3">
      <c r="A773" s="45" t="s">
        <v>37</v>
      </c>
      <c r="B773" s="45" t="s">
        <v>418</v>
      </c>
      <c r="C773" s="45">
        <v>2019</v>
      </c>
      <c r="D773" s="45" t="s">
        <v>454</v>
      </c>
      <c r="E773" s="44">
        <v>28</v>
      </c>
      <c r="F773" s="44">
        <v>0</v>
      </c>
      <c r="G773" s="44">
        <v>32.6</v>
      </c>
      <c r="H773" s="44">
        <v>26</v>
      </c>
      <c r="I773" s="44">
        <v>17.8</v>
      </c>
      <c r="J773" s="44">
        <f t="shared" si="37"/>
        <v>1752.2000000000003</v>
      </c>
      <c r="K773" s="44">
        <f t="shared" si="38"/>
        <v>81.05</v>
      </c>
    </row>
    <row r="774" spans="1:11" x14ac:dyDescent="0.3">
      <c r="A774" s="45" t="s">
        <v>37</v>
      </c>
      <c r="B774" s="45" t="s">
        <v>418</v>
      </c>
      <c r="C774" s="45">
        <v>2019</v>
      </c>
      <c r="D774" s="45" t="s">
        <v>454</v>
      </c>
      <c r="E774" s="44">
        <v>29</v>
      </c>
      <c r="F774" s="44">
        <v>0</v>
      </c>
      <c r="G774" s="44">
        <v>32.1</v>
      </c>
      <c r="H774" s="44">
        <v>26.5</v>
      </c>
      <c r="I774" s="44">
        <v>18.3</v>
      </c>
      <c r="J774" s="44">
        <f t="shared" si="37"/>
        <v>1778.7000000000003</v>
      </c>
      <c r="K774" s="44">
        <f t="shared" si="38"/>
        <v>81.05</v>
      </c>
    </row>
    <row r="775" spans="1:11" x14ac:dyDescent="0.3">
      <c r="A775" s="45" t="s">
        <v>37</v>
      </c>
      <c r="B775" s="45" t="s">
        <v>418</v>
      </c>
      <c r="C775" s="45">
        <v>2019</v>
      </c>
      <c r="D775" s="45" t="s">
        <v>454</v>
      </c>
      <c r="E775" s="44">
        <v>30</v>
      </c>
      <c r="F775" s="44">
        <v>0</v>
      </c>
      <c r="G775" s="44">
        <v>34.1</v>
      </c>
      <c r="H775" s="44">
        <v>25.6</v>
      </c>
      <c r="I775" s="44">
        <v>15.5</v>
      </c>
      <c r="J775" s="44">
        <f t="shared" si="37"/>
        <v>1804.3000000000002</v>
      </c>
      <c r="K775" s="44">
        <f t="shared" si="38"/>
        <v>81.05</v>
      </c>
    </row>
    <row r="776" spans="1:11" x14ac:dyDescent="0.3">
      <c r="A776" s="45" t="s">
        <v>37</v>
      </c>
      <c r="B776" s="45" t="s">
        <v>418</v>
      </c>
      <c r="C776" s="45">
        <v>2019</v>
      </c>
      <c r="D776" s="45" t="s">
        <v>454</v>
      </c>
      <c r="E776" s="44">
        <v>31</v>
      </c>
      <c r="F776" s="44">
        <v>0</v>
      </c>
      <c r="G776" s="44">
        <v>33.200000000000003</v>
      </c>
      <c r="H776" s="44">
        <v>26.1</v>
      </c>
      <c r="I776" s="44">
        <v>17.899999999999999</v>
      </c>
      <c r="J776" s="44">
        <f t="shared" si="37"/>
        <v>1830.4</v>
      </c>
      <c r="K776" s="44">
        <f t="shared" si="38"/>
        <v>81.05</v>
      </c>
    </row>
    <row r="777" spans="1:11" x14ac:dyDescent="0.3">
      <c r="A777" s="45" t="s">
        <v>37</v>
      </c>
      <c r="B777" s="45" t="s">
        <v>418</v>
      </c>
      <c r="C777" s="45">
        <v>2019</v>
      </c>
      <c r="D777" s="45" t="s">
        <v>455</v>
      </c>
      <c r="E777" s="44">
        <v>1</v>
      </c>
      <c r="F777" s="44">
        <v>0</v>
      </c>
      <c r="G777" s="44">
        <v>33.4</v>
      </c>
      <c r="H777" s="44">
        <v>24.9</v>
      </c>
      <c r="I777" s="44">
        <v>15.6</v>
      </c>
      <c r="J777" s="44">
        <f t="shared" si="37"/>
        <v>1855.3000000000002</v>
      </c>
      <c r="K777" s="44">
        <f t="shared" si="38"/>
        <v>81.05</v>
      </c>
    </row>
    <row r="778" spans="1:11" x14ac:dyDescent="0.3">
      <c r="A778" s="45" t="s">
        <v>37</v>
      </c>
      <c r="B778" s="45" t="s">
        <v>418</v>
      </c>
      <c r="C778" s="45">
        <v>2019</v>
      </c>
      <c r="D778" s="45" t="s">
        <v>455</v>
      </c>
      <c r="E778" s="44">
        <v>2</v>
      </c>
      <c r="F778" s="44">
        <v>0</v>
      </c>
      <c r="G778" s="44">
        <v>34.5</v>
      </c>
      <c r="H778" s="44">
        <v>26.4</v>
      </c>
      <c r="I778" s="44">
        <v>15.3</v>
      </c>
      <c r="J778" s="44">
        <f t="shared" si="37"/>
        <v>1881.7000000000003</v>
      </c>
      <c r="K778" s="44">
        <f t="shared" si="38"/>
        <v>81.05</v>
      </c>
    </row>
    <row r="779" spans="1:11" x14ac:dyDescent="0.3">
      <c r="A779" s="45" t="s">
        <v>37</v>
      </c>
      <c r="B779" s="45" t="s">
        <v>418</v>
      </c>
      <c r="C779" s="45">
        <v>2019</v>
      </c>
      <c r="D779" s="45" t="s">
        <v>455</v>
      </c>
      <c r="E779" s="44">
        <v>3</v>
      </c>
      <c r="F779" s="44">
        <v>0</v>
      </c>
      <c r="G779" s="44">
        <v>22.1</v>
      </c>
      <c r="H779" s="44">
        <v>18.8</v>
      </c>
      <c r="I779" s="44">
        <v>13.7</v>
      </c>
      <c r="J779" s="44">
        <f t="shared" si="37"/>
        <v>1900.5000000000002</v>
      </c>
      <c r="K779" s="44">
        <f t="shared" si="38"/>
        <v>81.05</v>
      </c>
    </row>
    <row r="780" spans="1:11" x14ac:dyDescent="0.3">
      <c r="A780" s="45" t="s">
        <v>37</v>
      </c>
      <c r="B780" s="45" t="s">
        <v>418</v>
      </c>
      <c r="C780" s="45">
        <v>2019</v>
      </c>
      <c r="D780" s="45" t="s">
        <v>455</v>
      </c>
      <c r="E780" s="44">
        <v>4</v>
      </c>
      <c r="F780" s="44">
        <v>0</v>
      </c>
      <c r="G780" s="44">
        <v>25.4</v>
      </c>
      <c r="H780" s="44">
        <v>18.399999999999999</v>
      </c>
      <c r="I780" s="44">
        <v>9.3000000000000007</v>
      </c>
      <c r="J780" s="44">
        <f t="shared" si="37"/>
        <v>1918.9000000000003</v>
      </c>
      <c r="K780" s="44">
        <f t="shared" si="38"/>
        <v>81.05</v>
      </c>
    </row>
    <row r="781" spans="1:11" x14ac:dyDescent="0.3">
      <c r="A781" s="45" t="s">
        <v>37</v>
      </c>
      <c r="B781" s="45" t="s">
        <v>418</v>
      </c>
      <c r="C781" s="45">
        <v>2019</v>
      </c>
      <c r="D781" s="45" t="s">
        <v>455</v>
      </c>
      <c r="E781" s="44">
        <v>5</v>
      </c>
      <c r="F781" s="44">
        <v>0</v>
      </c>
      <c r="G781" s="44">
        <v>28.3</v>
      </c>
      <c r="H781" s="44">
        <v>19.5</v>
      </c>
      <c r="I781" s="44">
        <v>8.6999999999999993</v>
      </c>
      <c r="J781" s="44">
        <f t="shared" si="37"/>
        <v>1938.4000000000003</v>
      </c>
      <c r="K781" s="44">
        <f t="shared" si="38"/>
        <v>81.05</v>
      </c>
    </row>
    <row r="782" spans="1:11" x14ac:dyDescent="0.3">
      <c r="A782" s="45" t="s">
        <v>37</v>
      </c>
      <c r="B782" s="45" t="s">
        <v>418</v>
      </c>
      <c r="C782" s="45">
        <v>2019</v>
      </c>
      <c r="D782" s="45" t="s">
        <v>455</v>
      </c>
      <c r="E782" s="44">
        <v>6</v>
      </c>
      <c r="F782" s="44">
        <v>0</v>
      </c>
      <c r="G782" s="44">
        <v>26.8</v>
      </c>
      <c r="H782" s="44">
        <v>21.8</v>
      </c>
      <c r="I782" s="44">
        <v>12.2</v>
      </c>
      <c r="J782" s="44">
        <f t="shared" si="37"/>
        <v>1960.2000000000003</v>
      </c>
      <c r="K782" s="44">
        <f t="shared" si="38"/>
        <v>81.05</v>
      </c>
    </row>
    <row r="783" spans="1:11" x14ac:dyDescent="0.3">
      <c r="A783" s="45" t="s">
        <v>37</v>
      </c>
      <c r="B783" s="45" t="s">
        <v>418</v>
      </c>
      <c r="C783" s="45">
        <v>2019</v>
      </c>
      <c r="D783" s="45" t="s">
        <v>455</v>
      </c>
      <c r="E783" s="44">
        <v>7</v>
      </c>
      <c r="F783" s="44">
        <v>11.4</v>
      </c>
      <c r="G783" s="44">
        <v>23.7</v>
      </c>
      <c r="H783" s="44">
        <v>17.8</v>
      </c>
      <c r="I783" s="44">
        <v>13.8</v>
      </c>
      <c r="J783" s="44">
        <f t="shared" si="37"/>
        <v>1978.0000000000002</v>
      </c>
      <c r="K783" s="44">
        <f t="shared" si="38"/>
        <v>92.45</v>
      </c>
    </row>
    <row r="784" spans="1:11" x14ac:dyDescent="0.3">
      <c r="A784" s="45" t="s">
        <v>37</v>
      </c>
      <c r="B784" s="45" t="s">
        <v>418</v>
      </c>
      <c r="C784" s="45">
        <v>2019</v>
      </c>
      <c r="D784" s="45" t="s">
        <v>455</v>
      </c>
      <c r="E784" s="44">
        <v>8</v>
      </c>
      <c r="F784" s="44">
        <v>0</v>
      </c>
      <c r="G784" s="44">
        <v>23.7</v>
      </c>
      <c r="H784" s="44">
        <v>19.899999999999999</v>
      </c>
      <c r="I784" s="44">
        <v>15.3</v>
      </c>
      <c r="J784" s="44">
        <f t="shared" si="37"/>
        <v>1997.9000000000003</v>
      </c>
      <c r="K784" s="44">
        <f t="shared" si="38"/>
        <v>92.45</v>
      </c>
    </row>
    <row r="785" spans="1:11" x14ac:dyDescent="0.3">
      <c r="A785" s="45" t="s">
        <v>37</v>
      </c>
      <c r="B785" s="45" t="s">
        <v>418</v>
      </c>
      <c r="C785" s="45">
        <v>2019</v>
      </c>
      <c r="D785" s="45" t="s">
        <v>455</v>
      </c>
      <c r="E785" s="44">
        <v>9</v>
      </c>
      <c r="F785" s="44">
        <v>6.6</v>
      </c>
      <c r="G785" s="44">
        <v>22.4</v>
      </c>
      <c r="H785" s="44">
        <v>18.3</v>
      </c>
      <c r="I785" s="44">
        <v>13.7</v>
      </c>
      <c r="J785" s="44">
        <f t="shared" si="37"/>
        <v>2016.2000000000003</v>
      </c>
      <c r="K785" s="44">
        <f t="shared" si="38"/>
        <v>99.05</v>
      </c>
    </row>
    <row r="786" spans="1:11" x14ac:dyDescent="0.3">
      <c r="A786" s="45" t="s">
        <v>37</v>
      </c>
      <c r="B786" s="45" t="s">
        <v>418</v>
      </c>
      <c r="C786" s="45">
        <v>2019</v>
      </c>
      <c r="D786" s="45" t="s">
        <v>455</v>
      </c>
      <c r="E786" s="44">
        <v>10</v>
      </c>
      <c r="F786" s="44">
        <v>0</v>
      </c>
      <c r="G786" s="44">
        <v>23.7</v>
      </c>
      <c r="H786" s="44">
        <v>17.5</v>
      </c>
      <c r="I786" s="44">
        <v>10</v>
      </c>
      <c r="J786" s="44">
        <f t="shared" si="37"/>
        <v>2033.7000000000003</v>
      </c>
      <c r="K786" s="44">
        <f t="shared" si="38"/>
        <v>99.05</v>
      </c>
    </row>
    <row r="787" spans="1:11" x14ac:dyDescent="0.3">
      <c r="A787" s="45" t="s">
        <v>37</v>
      </c>
      <c r="B787" s="45" t="s">
        <v>418</v>
      </c>
      <c r="C787" s="45">
        <v>2019</v>
      </c>
      <c r="D787" s="45" t="s">
        <v>455</v>
      </c>
      <c r="E787" s="44">
        <v>11</v>
      </c>
      <c r="F787" s="44">
        <v>0</v>
      </c>
      <c r="G787" s="44">
        <v>26.7</v>
      </c>
      <c r="H787" s="44">
        <v>21.9</v>
      </c>
      <c r="I787" s="44">
        <v>17.3</v>
      </c>
      <c r="J787" s="44">
        <f t="shared" si="37"/>
        <v>2055.6000000000004</v>
      </c>
      <c r="K787" s="44">
        <f t="shared" si="38"/>
        <v>99.05</v>
      </c>
    </row>
    <row r="788" spans="1:11" x14ac:dyDescent="0.3">
      <c r="A788" s="45" t="s">
        <v>37</v>
      </c>
      <c r="B788" s="45" t="s">
        <v>418</v>
      </c>
      <c r="C788" s="45">
        <v>2019</v>
      </c>
      <c r="D788" s="45" t="s">
        <v>455</v>
      </c>
      <c r="E788" s="44">
        <v>12</v>
      </c>
      <c r="F788" s="44">
        <v>0</v>
      </c>
      <c r="G788" s="44">
        <v>27.8</v>
      </c>
      <c r="H788" s="44">
        <v>22.5</v>
      </c>
      <c r="I788" s="44">
        <v>16.5</v>
      </c>
      <c r="J788" s="44">
        <f t="shared" si="37"/>
        <v>2078.1000000000004</v>
      </c>
      <c r="K788" s="44">
        <f t="shared" si="38"/>
        <v>99.05</v>
      </c>
    </row>
    <row r="789" spans="1:11" x14ac:dyDescent="0.3">
      <c r="A789" s="45" t="s">
        <v>37</v>
      </c>
      <c r="B789" s="45" t="s">
        <v>418</v>
      </c>
      <c r="C789" s="45">
        <v>2019</v>
      </c>
      <c r="D789" s="45" t="s">
        <v>455</v>
      </c>
      <c r="E789" s="44">
        <v>13</v>
      </c>
      <c r="F789" s="44">
        <v>0</v>
      </c>
      <c r="G789" s="44">
        <v>28.3</v>
      </c>
      <c r="H789" s="44">
        <v>20.9</v>
      </c>
      <c r="I789" s="44">
        <v>12.3</v>
      </c>
      <c r="J789" s="44">
        <f t="shared" si="37"/>
        <v>2099.0000000000005</v>
      </c>
      <c r="K789" s="44">
        <f t="shared" si="38"/>
        <v>99.05</v>
      </c>
    </row>
    <row r="790" spans="1:11" x14ac:dyDescent="0.3">
      <c r="A790" s="45" t="s">
        <v>37</v>
      </c>
      <c r="B790" s="45" t="s">
        <v>418</v>
      </c>
      <c r="C790" s="45">
        <v>2019</v>
      </c>
      <c r="D790" s="45" t="s">
        <v>455</v>
      </c>
      <c r="E790" s="44">
        <v>14</v>
      </c>
      <c r="F790" s="44">
        <v>0</v>
      </c>
      <c r="G790" s="44">
        <v>29.1</v>
      </c>
      <c r="H790" s="44">
        <v>21.9</v>
      </c>
      <c r="I790" s="44">
        <v>14.5</v>
      </c>
      <c r="J790" s="44">
        <f t="shared" si="37"/>
        <v>2120.9000000000005</v>
      </c>
      <c r="K790" s="44">
        <f t="shared" si="38"/>
        <v>99.05</v>
      </c>
    </row>
    <row r="791" spans="1:11" x14ac:dyDescent="0.3">
      <c r="A791" s="49" t="s">
        <v>37</v>
      </c>
      <c r="B791" s="49" t="s">
        <v>418</v>
      </c>
      <c r="C791" s="49">
        <v>2019</v>
      </c>
      <c r="D791" s="49" t="s">
        <v>455</v>
      </c>
      <c r="E791" s="50">
        <v>15</v>
      </c>
      <c r="F791" s="50">
        <v>0</v>
      </c>
      <c r="G791" s="50">
        <v>28.1</v>
      </c>
      <c r="H791" s="50">
        <v>20.3</v>
      </c>
      <c r="I791" s="50">
        <v>10.7</v>
      </c>
      <c r="J791" s="50">
        <f t="shared" si="37"/>
        <v>2141.2000000000007</v>
      </c>
      <c r="K791" s="50">
        <f t="shared" si="38"/>
        <v>99.05</v>
      </c>
    </row>
    <row r="792" spans="1:11" x14ac:dyDescent="0.3">
      <c r="A792" s="58"/>
      <c r="B792" s="58"/>
      <c r="C792" s="58"/>
      <c r="D792" s="58"/>
      <c r="E792" s="58"/>
      <c r="F792" s="62">
        <f>SUM(F699:F791)</f>
        <v>99.05</v>
      </c>
      <c r="G792" s="62">
        <f>AVERAGE(G699:G791)</f>
        <v>29.826086956521738</v>
      </c>
      <c r="H792" s="62">
        <f t="shared" ref="H792:I792" si="39">AVERAGE(H699:H791)</f>
        <v>23.27391304347827</v>
      </c>
      <c r="I792" s="62">
        <f t="shared" si="39"/>
        <v>16.470652173913042</v>
      </c>
      <c r="J792" s="62">
        <f>J791</f>
        <v>2141.2000000000007</v>
      </c>
      <c r="K792" s="62">
        <f>K791</f>
        <v>99.05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4"/>
  <sheetViews>
    <sheetView workbookViewId="0">
      <selection activeCell="L14" sqref="L14"/>
    </sheetView>
  </sheetViews>
  <sheetFormatPr defaultColWidth="11.42578125" defaultRowHeight="15" x14ac:dyDescent="0.25"/>
  <sheetData>
    <row r="1" spans="1:10" x14ac:dyDescent="0.25">
      <c r="A1" s="127" t="s">
        <v>539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</row>
    <row r="3" spans="1:10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10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</row>
  </sheetData>
  <mergeCells count="1">
    <mergeCell ref="A1:J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U430"/>
  <sheetViews>
    <sheetView workbookViewId="0">
      <selection activeCell="J1" sqref="J1:K1"/>
    </sheetView>
  </sheetViews>
  <sheetFormatPr defaultColWidth="11.42578125" defaultRowHeight="15" x14ac:dyDescent="0.3"/>
  <cols>
    <col min="1" max="1" width="14.5703125" style="79" customWidth="1"/>
    <col min="2" max="2" width="8.85546875" style="79" customWidth="1"/>
    <col min="3" max="3" width="16" style="79" customWidth="1"/>
    <col min="4" max="4" width="10.7109375" style="79" customWidth="1"/>
    <col min="5" max="5" width="15" style="79" customWidth="1"/>
    <col min="6" max="6" width="16" style="79" customWidth="1"/>
    <col min="7" max="7" width="15.5703125" style="78" customWidth="1"/>
    <col min="8" max="8" width="11.28515625" style="89" customWidth="1"/>
    <col min="9" max="9" width="10.140625" style="89" customWidth="1"/>
    <col min="10" max="11" width="11.5703125" style="78" bestFit="1" customWidth="1"/>
    <col min="12" max="13" width="13.5703125" style="78" customWidth="1"/>
    <col min="14" max="14" width="15.28515625" style="78" hidden="1" customWidth="1"/>
    <col min="15" max="15" width="15.28515625" style="78" customWidth="1"/>
    <col min="16" max="16" width="15.28515625" style="78" hidden="1" customWidth="1"/>
    <col min="17" max="17" width="15.28515625" style="78" customWidth="1"/>
    <col min="18" max="18" width="14.42578125" style="78" bestFit="1" customWidth="1"/>
    <col min="19" max="19" width="16.7109375" style="78" bestFit="1" customWidth="1"/>
    <col min="20" max="20" width="15.28515625" style="78" hidden="1" customWidth="1"/>
    <col min="21" max="21" width="15.28515625" style="78" customWidth="1"/>
    <col min="22" max="22" width="15" style="78" hidden="1" customWidth="1"/>
    <col min="23" max="23" width="15" style="78" customWidth="1"/>
    <col min="24" max="24" width="15.28515625" style="78" hidden="1" customWidth="1"/>
    <col min="25" max="25" width="15.28515625" style="78" customWidth="1"/>
    <col min="26" max="26" width="15.28515625" style="78" hidden="1" customWidth="1"/>
    <col min="27" max="27" width="15.28515625" style="78" customWidth="1"/>
    <col min="28" max="28" width="15.28515625" style="78" hidden="1" customWidth="1"/>
    <col min="29" max="29" width="15.28515625" style="78" customWidth="1"/>
    <col min="30" max="30" width="15.28515625" style="78" hidden="1" customWidth="1"/>
    <col min="31" max="31" width="15.28515625" style="78" customWidth="1"/>
    <col min="32" max="32" width="15.28515625" style="78" hidden="1" customWidth="1"/>
    <col min="33" max="33" width="15.28515625" style="78" customWidth="1"/>
    <col min="34" max="34" width="14" style="78" customWidth="1"/>
    <col min="35" max="35" width="15.42578125" style="78" bestFit="1" customWidth="1"/>
    <col min="36" max="36" width="13.42578125" style="78" bestFit="1" customWidth="1"/>
    <col min="37" max="39" width="15.42578125" style="78" bestFit="1" customWidth="1"/>
    <col min="40" max="41" width="13.42578125" style="78" bestFit="1" customWidth="1"/>
    <col min="42" max="42" width="0" style="79" hidden="1" customWidth="1"/>
    <col min="43" max="43" width="0" style="78" hidden="1" customWidth="1"/>
    <col min="44" max="47" width="11.42578125" style="90"/>
    <col min="48" max="171" width="11.42578125" style="78"/>
    <col min="172" max="172" width="14.5703125" style="78" customWidth="1"/>
    <col min="173" max="173" width="8.85546875" style="78" customWidth="1"/>
    <col min="174" max="174" width="12.5703125" style="78" customWidth="1"/>
    <col min="175" max="175" width="8.7109375" style="78" customWidth="1"/>
    <col min="176" max="176" width="10.7109375" style="78" customWidth="1"/>
    <col min="177" max="177" width="15" style="78" customWidth="1"/>
    <col min="178" max="179" width="16" style="78" customWidth="1"/>
    <col min="180" max="180" width="13.28515625" style="78" customWidth="1"/>
    <col min="181" max="181" width="12.28515625" style="78" customWidth="1"/>
    <col min="182" max="182" width="13.5703125" style="78" customWidth="1"/>
    <col min="183" max="183" width="16.85546875" style="78" customWidth="1"/>
    <col min="184" max="185" width="13.5703125" style="78" customWidth="1"/>
    <col min="186" max="187" width="15.28515625" style="78" bestFit="1" customWidth="1"/>
    <col min="188" max="188" width="14.140625" style="78" bestFit="1" customWidth="1"/>
    <col min="189" max="189" width="16.5703125" style="78" bestFit="1" customWidth="1"/>
    <col min="190" max="190" width="15.28515625" style="78" bestFit="1" customWidth="1"/>
    <col min="191" max="191" width="15.28515625" style="78" customWidth="1"/>
    <col min="192" max="192" width="15" style="78" bestFit="1" customWidth="1"/>
    <col min="193" max="196" width="15.28515625" style="78" bestFit="1" customWidth="1"/>
    <col min="197" max="197" width="15.28515625" style="78" customWidth="1"/>
    <col min="198" max="198" width="15.28515625" style="78" bestFit="1" customWidth="1"/>
    <col min="199" max="199" width="16.5703125" style="78" bestFit="1" customWidth="1"/>
    <col min="200" max="200" width="15.28515625" style="78" bestFit="1" customWidth="1"/>
    <col min="201" max="201" width="13" style="78" bestFit="1" customWidth="1"/>
    <col min="202" max="204" width="15.28515625" style="78" bestFit="1" customWidth="1"/>
    <col min="205" max="206" width="13" style="78" bestFit="1" customWidth="1"/>
    <col min="207" max="209" width="14.140625" style="78" bestFit="1" customWidth="1"/>
    <col min="210" max="210" width="16.5703125" style="78" bestFit="1" customWidth="1"/>
    <col min="211" max="218" width="14.140625" style="78" bestFit="1" customWidth="1"/>
    <col min="219" max="220" width="13.85546875" style="78" bestFit="1" customWidth="1"/>
    <col min="221" max="224" width="13" style="78" bestFit="1" customWidth="1"/>
    <col min="225" max="427" width="11.42578125" style="78"/>
    <col min="428" max="428" width="14.5703125" style="78" customWidth="1"/>
    <col min="429" max="429" width="8.85546875" style="78" customWidth="1"/>
    <col min="430" max="430" width="12.5703125" style="78" customWidth="1"/>
    <col min="431" max="431" width="8.7109375" style="78" customWidth="1"/>
    <col min="432" max="432" width="10.7109375" style="78" customWidth="1"/>
    <col min="433" max="433" width="15" style="78" customWidth="1"/>
    <col min="434" max="435" width="16" style="78" customWidth="1"/>
    <col min="436" max="436" width="13.28515625" style="78" customWidth="1"/>
    <col min="437" max="437" width="12.28515625" style="78" customWidth="1"/>
    <col min="438" max="438" width="13.5703125" style="78" customWidth="1"/>
    <col min="439" max="439" width="16.85546875" style="78" customWidth="1"/>
    <col min="440" max="441" width="13.5703125" style="78" customWidth="1"/>
    <col min="442" max="443" width="15.28515625" style="78" bestFit="1" customWidth="1"/>
    <col min="444" max="444" width="14.140625" style="78" bestFit="1" customWidth="1"/>
    <col min="445" max="445" width="16.5703125" style="78" bestFit="1" customWidth="1"/>
    <col min="446" max="446" width="15.28515625" style="78" bestFit="1" customWidth="1"/>
    <col min="447" max="447" width="15.28515625" style="78" customWidth="1"/>
    <col min="448" max="448" width="15" style="78" bestFit="1" customWidth="1"/>
    <col min="449" max="452" width="15.28515625" style="78" bestFit="1" customWidth="1"/>
    <col min="453" max="453" width="15.28515625" style="78" customWidth="1"/>
    <col min="454" max="454" width="15.28515625" style="78" bestFit="1" customWidth="1"/>
    <col min="455" max="455" width="16.5703125" style="78" bestFit="1" customWidth="1"/>
    <col min="456" max="456" width="15.28515625" style="78" bestFit="1" customWidth="1"/>
    <col min="457" max="457" width="13" style="78" bestFit="1" customWidth="1"/>
    <col min="458" max="460" width="15.28515625" style="78" bestFit="1" customWidth="1"/>
    <col min="461" max="462" width="13" style="78" bestFit="1" customWidth="1"/>
    <col min="463" max="465" width="14.140625" style="78" bestFit="1" customWidth="1"/>
    <col min="466" max="466" width="16.5703125" style="78" bestFit="1" customWidth="1"/>
    <col min="467" max="474" width="14.140625" style="78" bestFit="1" customWidth="1"/>
    <col min="475" max="476" width="13.85546875" style="78" bestFit="1" customWidth="1"/>
    <col min="477" max="480" width="13" style="78" bestFit="1" customWidth="1"/>
    <col min="481" max="683" width="11.42578125" style="78"/>
    <col min="684" max="684" width="14.5703125" style="78" customWidth="1"/>
    <col min="685" max="685" width="8.85546875" style="78" customWidth="1"/>
    <col min="686" max="686" width="12.5703125" style="78" customWidth="1"/>
    <col min="687" max="687" width="8.7109375" style="78" customWidth="1"/>
    <col min="688" max="688" width="10.7109375" style="78" customWidth="1"/>
    <col min="689" max="689" width="15" style="78" customWidth="1"/>
    <col min="690" max="691" width="16" style="78" customWidth="1"/>
    <col min="692" max="692" width="13.28515625" style="78" customWidth="1"/>
    <col min="693" max="693" width="12.28515625" style="78" customWidth="1"/>
    <col min="694" max="694" width="13.5703125" style="78" customWidth="1"/>
    <col min="695" max="695" width="16.85546875" style="78" customWidth="1"/>
    <col min="696" max="697" width="13.5703125" style="78" customWidth="1"/>
    <col min="698" max="699" width="15.28515625" style="78" bestFit="1" customWidth="1"/>
    <col min="700" max="700" width="14.140625" style="78" bestFit="1" customWidth="1"/>
    <col min="701" max="701" width="16.5703125" style="78" bestFit="1" customWidth="1"/>
    <col min="702" max="702" width="15.28515625" style="78" bestFit="1" customWidth="1"/>
    <col min="703" max="703" width="15.28515625" style="78" customWidth="1"/>
    <col min="704" max="704" width="15" style="78" bestFit="1" customWidth="1"/>
    <col min="705" max="708" width="15.28515625" style="78" bestFit="1" customWidth="1"/>
    <col min="709" max="709" width="15.28515625" style="78" customWidth="1"/>
    <col min="710" max="710" width="15.28515625" style="78" bestFit="1" customWidth="1"/>
    <col min="711" max="711" width="16.5703125" style="78" bestFit="1" customWidth="1"/>
    <col min="712" max="712" width="15.28515625" style="78" bestFit="1" customWidth="1"/>
    <col min="713" max="713" width="13" style="78" bestFit="1" customWidth="1"/>
    <col min="714" max="716" width="15.28515625" style="78" bestFit="1" customWidth="1"/>
    <col min="717" max="718" width="13" style="78" bestFit="1" customWidth="1"/>
    <col min="719" max="721" width="14.140625" style="78" bestFit="1" customWidth="1"/>
    <col min="722" max="722" width="16.5703125" style="78" bestFit="1" customWidth="1"/>
    <col min="723" max="730" width="14.140625" style="78" bestFit="1" customWidth="1"/>
    <col min="731" max="732" width="13.85546875" style="78" bestFit="1" customWidth="1"/>
    <col min="733" max="736" width="13" style="78" bestFit="1" customWidth="1"/>
    <col min="737" max="939" width="11.42578125" style="78"/>
    <col min="940" max="940" width="14.5703125" style="78" customWidth="1"/>
    <col min="941" max="941" width="8.85546875" style="78" customWidth="1"/>
    <col min="942" max="942" width="12.5703125" style="78" customWidth="1"/>
    <col min="943" max="943" width="8.7109375" style="78" customWidth="1"/>
    <col min="944" max="944" width="10.7109375" style="78" customWidth="1"/>
    <col min="945" max="945" width="15" style="78" customWidth="1"/>
    <col min="946" max="947" width="16" style="78" customWidth="1"/>
    <col min="948" max="948" width="13.28515625" style="78" customWidth="1"/>
    <col min="949" max="949" width="12.28515625" style="78" customWidth="1"/>
    <col min="950" max="950" width="13.5703125" style="78" customWidth="1"/>
    <col min="951" max="951" width="16.85546875" style="78" customWidth="1"/>
    <col min="952" max="953" width="13.5703125" style="78" customWidth="1"/>
    <col min="954" max="955" width="15.28515625" style="78" bestFit="1" customWidth="1"/>
    <col min="956" max="956" width="14.140625" style="78" bestFit="1" customWidth="1"/>
    <col min="957" max="957" width="16.5703125" style="78" bestFit="1" customWidth="1"/>
    <col min="958" max="958" width="15.28515625" style="78" bestFit="1" customWidth="1"/>
    <col min="959" max="959" width="15.28515625" style="78" customWidth="1"/>
    <col min="960" max="960" width="15" style="78" bestFit="1" customWidth="1"/>
    <col min="961" max="964" width="15.28515625" style="78" bestFit="1" customWidth="1"/>
    <col min="965" max="965" width="15.28515625" style="78" customWidth="1"/>
    <col min="966" max="966" width="15.28515625" style="78" bestFit="1" customWidth="1"/>
    <col min="967" max="967" width="16.5703125" style="78" bestFit="1" customWidth="1"/>
    <col min="968" max="968" width="15.28515625" style="78" bestFit="1" customWidth="1"/>
    <col min="969" max="969" width="13" style="78" bestFit="1" customWidth="1"/>
    <col min="970" max="972" width="15.28515625" style="78" bestFit="1" customWidth="1"/>
    <col min="973" max="974" width="13" style="78" bestFit="1" customWidth="1"/>
    <col min="975" max="977" width="14.140625" style="78" bestFit="1" customWidth="1"/>
    <col min="978" max="978" width="16.5703125" style="78" bestFit="1" customWidth="1"/>
    <col min="979" max="986" width="14.140625" style="78" bestFit="1" customWidth="1"/>
    <col min="987" max="988" width="13.85546875" style="78" bestFit="1" customWidth="1"/>
    <col min="989" max="992" width="13" style="78" bestFit="1" customWidth="1"/>
    <col min="993" max="1195" width="11.42578125" style="78"/>
    <col min="1196" max="1196" width="14.5703125" style="78" customWidth="1"/>
    <col min="1197" max="1197" width="8.85546875" style="78" customWidth="1"/>
    <col min="1198" max="1198" width="12.5703125" style="78" customWidth="1"/>
    <col min="1199" max="1199" width="8.7109375" style="78" customWidth="1"/>
    <col min="1200" max="1200" width="10.7109375" style="78" customWidth="1"/>
    <col min="1201" max="1201" width="15" style="78" customWidth="1"/>
    <col min="1202" max="1203" width="16" style="78" customWidth="1"/>
    <col min="1204" max="1204" width="13.28515625" style="78" customWidth="1"/>
    <col min="1205" max="1205" width="12.28515625" style="78" customWidth="1"/>
    <col min="1206" max="1206" width="13.5703125" style="78" customWidth="1"/>
    <col min="1207" max="1207" width="16.85546875" style="78" customWidth="1"/>
    <col min="1208" max="1209" width="13.5703125" style="78" customWidth="1"/>
    <col min="1210" max="1211" width="15.28515625" style="78" bestFit="1" customWidth="1"/>
    <col min="1212" max="1212" width="14.140625" style="78" bestFit="1" customWidth="1"/>
    <col min="1213" max="1213" width="16.5703125" style="78" bestFit="1" customWidth="1"/>
    <col min="1214" max="1214" width="15.28515625" style="78" bestFit="1" customWidth="1"/>
    <col min="1215" max="1215" width="15.28515625" style="78" customWidth="1"/>
    <col min="1216" max="1216" width="15" style="78" bestFit="1" customWidth="1"/>
    <col min="1217" max="1220" width="15.28515625" style="78" bestFit="1" customWidth="1"/>
    <col min="1221" max="1221" width="15.28515625" style="78" customWidth="1"/>
    <col min="1222" max="1222" width="15.28515625" style="78" bestFit="1" customWidth="1"/>
    <col min="1223" max="1223" width="16.5703125" style="78" bestFit="1" customWidth="1"/>
    <col min="1224" max="1224" width="15.28515625" style="78" bestFit="1" customWidth="1"/>
    <col min="1225" max="1225" width="13" style="78" bestFit="1" customWidth="1"/>
    <col min="1226" max="1228" width="15.28515625" style="78" bestFit="1" customWidth="1"/>
    <col min="1229" max="1230" width="13" style="78" bestFit="1" customWidth="1"/>
    <col min="1231" max="1233" width="14.140625" style="78" bestFit="1" customWidth="1"/>
    <col min="1234" max="1234" width="16.5703125" style="78" bestFit="1" customWidth="1"/>
    <col min="1235" max="1242" width="14.140625" style="78" bestFit="1" customWidth="1"/>
    <col min="1243" max="1244" width="13.85546875" style="78" bestFit="1" customWidth="1"/>
    <col min="1245" max="1248" width="13" style="78" bestFit="1" customWidth="1"/>
    <col min="1249" max="1451" width="11.42578125" style="78"/>
    <col min="1452" max="1452" width="14.5703125" style="78" customWidth="1"/>
    <col min="1453" max="1453" width="8.85546875" style="78" customWidth="1"/>
    <col min="1454" max="1454" width="12.5703125" style="78" customWidth="1"/>
    <col min="1455" max="1455" width="8.7109375" style="78" customWidth="1"/>
    <col min="1456" max="1456" width="10.7109375" style="78" customWidth="1"/>
    <col min="1457" max="1457" width="15" style="78" customWidth="1"/>
    <col min="1458" max="1459" width="16" style="78" customWidth="1"/>
    <col min="1460" max="1460" width="13.28515625" style="78" customWidth="1"/>
    <col min="1461" max="1461" width="12.28515625" style="78" customWidth="1"/>
    <col min="1462" max="1462" width="13.5703125" style="78" customWidth="1"/>
    <col min="1463" max="1463" width="16.85546875" style="78" customWidth="1"/>
    <col min="1464" max="1465" width="13.5703125" style="78" customWidth="1"/>
    <col min="1466" max="1467" width="15.28515625" style="78" bestFit="1" customWidth="1"/>
    <col min="1468" max="1468" width="14.140625" style="78" bestFit="1" customWidth="1"/>
    <col min="1469" max="1469" width="16.5703125" style="78" bestFit="1" customWidth="1"/>
    <col min="1470" max="1470" width="15.28515625" style="78" bestFit="1" customWidth="1"/>
    <col min="1471" max="1471" width="15.28515625" style="78" customWidth="1"/>
    <col min="1472" max="1472" width="15" style="78" bestFit="1" customWidth="1"/>
    <col min="1473" max="1476" width="15.28515625" style="78" bestFit="1" customWidth="1"/>
    <col min="1477" max="1477" width="15.28515625" style="78" customWidth="1"/>
    <col min="1478" max="1478" width="15.28515625" style="78" bestFit="1" customWidth="1"/>
    <col min="1479" max="1479" width="16.5703125" style="78" bestFit="1" customWidth="1"/>
    <col min="1480" max="1480" width="15.28515625" style="78" bestFit="1" customWidth="1"/>
    <col min="1481" max="1481" width="13" style="78" bestFit="1" customWidth="1"/>
    <col min="1482" max="1484" width="15.28515625" style="78" bestFit="1" customWidth="1"/>
    <col min="1485" max="1486" width="13" style="78" bestFit="1" customWidth="1"/>
    <col min="1487" max="1489" width="14.140625" style="78" bestFit="1" customWidth="1"/>
    <col min="1490" max="1490" width="16.5703125" style="78" bestFit="1" customWidth="1"/>
    <col min="1491" max="1498" width="14.140625" style="78" bestFit="1" customWidth="1"/>
    <col min="1499" max="1500" width="13.85546875" style="78" bestFit="1" customWidth="1"/>
    <col min="1501" max="1504" width="13" style="78" bestFit="1" customWidth="1"/>
    <col min="1505" max="1707" width="11.42578125" style="78"/>
    <col min="1708" max="1708" width="14.5703125" style="78" customWidth="1"/>
    <col min="1709" max="1709" width="8.85546875" style="78" customWidth="1"/>
    <col min="1710" max="1710" width="12.5703125" style="78" customWidth="1"/>
    <col min="1711" max="1711" width="8.7109375" style="78" customWidth="1"/>
    <col min="1712" max="1712" width="10.7109375" style="78" customWidth="1"/>
    <col min="1713" max="1713" width="15" style="78" customWidth="1"/>
    <col min="1714" max="1715" width="16" style="78" customWidth="1"/>
    <col min="1716" max="1716" width="13.28515625" style="78" customWidth="1"/>
    <col min="1717" max="1717" width="12.28515625" style="78" customWidth="1"/>
    <col min="1718" max="1718" width="13.5703125" style="78" customWidth="1"/>
    <col min="1719" max="1719" width="16.85546875" style="78" customWidth="1"/>
    <col min="1720" max="1721" width="13.5703125" style="78" customWidth="1"/>
    <col min="1722" max="1723" width="15.28515625" style="78" bestFit="1" customWidth="1"/>
    <col min="1724" max="1724" width="14.140625" style="78" bestFit="1" customWidth="1"/>
    <col min="1725" max="1725" width="16.5703125" style="78" bestFit="1" customWidth="1"/>
    <col min="1726" max="1726" width="15.28515625" style="78" bestFit="1" customWidth="1"/>
    <col min="1727" max="1727" width="15.28515625" style="78" customWidth="1"/>
    <col min="1728" max="1728" width="15" style="78" bestFit="1" customWidth="1"/>
    <col min="1729" max="1732" width="15.28515625" style="78" bestFit="1" customWidth="1"/>
    <col min="1733" max="1733" width="15.28515625" style="78" customWidth="1"/>
    <col min="1734" max="1734" width="15.28515625" style="78" bestFit="1" customWidth="1"/>
    <col min="1735" max="1735" width="16.5703125" style="78" bestFit="1" customWidth="1"/>
    <col min="1736" max="1736" width="15.28515625" style="78" bestFit="1" customWidth="1"/>
    <col min="1737" max="1737" width="13" style="78" bestFit="1" customWidth="1"/>
    <col min="1738" max="1740" width="15.28515625" style="78" bestFit="1" customWidth="1"/>
    <col min="1741" max="1742" width="13" style="78" bestFit="1" customWidth="1"/>
    <col min="1743" max="1745" width="14.140625" style="78" bestFit="1" customWidth="1"/>
    <col min="1746" max="1746" width="16.5703125" style="78" bestFit="1" customWidth="1"/>
    <col min="1747" max="1754" width="14.140625" style="78" bestFit="1" customWidth="1"/>
    <col min="1755" max="1756" width="13.85546875" style="78" bestFit="1" customWidth="1"/>
    <col min="1757" max="1760" width="13" style="78" bestFit="1" customWidth="1"/>
    <col min="1761" max="1963" width="11.42578125" style="78"/>
    <col min="1964" max="1964" width="14.5703125" style="78" customWidth="1"/>
    <col min="1965" max="1965" width="8.85546875" style="78" customWidth="1"/>
    <col min="1966" max="1966" width="12.5703125" style="78" customWidth="1"/>
    <col min="1967" max="1967" width="8.7109375" style="78" customWidth="1"/>
    <col min="1968" max="1968" width="10.7109375" style="78" customWidth="1"/>
    <col min="1969" max="1969" width="15" style="78" customWidth="1"/>
    <col min="1970" max="1971" width="16" style="78" customWidth="1"/>
    <col min="1972" max="1972" width="13.28515625" style="78" customWidth="1"/>
    <col min="1973" max="1973" width="12.28515625" style="78" customWidth="1"/>
    <col min="1974" max="1974" width="13.5703125" style="78" customWidth="1"/>
    <col min="1975" max="1975" width="16.85546875" style="78" customWidth="1"/>
    <col min="1976" max="1977" width="13.5703125" style="78" customWidth="1"/>
    <col min="1978" max="1979" width="15.28515625" style="78" bestFit="1" customWidth="1"/>
    <col min="1980" max="1980" width="14.140625" style="78" bestFit="1" customWidth="1"/>
    <col min="1981" max="1981" width="16.5703125" style="78" bestFit="1" customWidth="1"/>
    <col min="1982" max="1982" width="15.28515625" style="78" bestFit="1" customWidth="1"/>
    <col min="1983" max="1983" width="15.28515625" style="78" customWidth="1"/>
    <col min="1984" max="1984" width="15" style="78" bestFit="1" customWidth="1"/>
    <col min="1985" max="1988" width="15.28515625" style="78" bestFit="1" customWidth="1"/>
    <col min="1989" max="1989" width="15.28515625" style="78" customWidth="1"/>
    <col min="1990" max="1990" width="15.28515625" style="78" bestFit="1" customWidth="1"/>
    <col min="1991" max="1991" width="16.5703125" style="78" bestFit="1" customWidth="1"/>
    <col min="1992" max="1992" width="15.28515625" style="78" bestFit="1" customWidth="1"/>
    <col min="1993" max="1993" width="13" style="78" bestFit="1" customWidth="1"/>
    <col min="1994" max="1996" width="15.28515625" style="78" bestFit="1" customWidth="1"/>
    <col min="1997" max="1998" width="13" style="78" bestFit="1" customWidth="1"/>
    <col min="1999" max="2001" width="14.140625" style="78" bestFit="1" customWidth="1"/>
    <col min="2002" max="2002" width="16.5703125" style="78" bestFit="1" customWidth="1"/>
    <col min="2003" max="2010" width="14.140625" style="78" bestFit="1" customWidth="1"/>
    <col min="2011" max="2012" width="13.85546875" style="78" bestFit="1" customWidth="1"/>
    <col min="2013" max="2016" width="13" style="78" bestFit="1" customWidth="1"/>
    <col min="2017" max="2219" width="11.42578125" style="78"/>
    <col min="2220" max="2220" width="14.5703125" style="78" customWidth="1"/>
    <col min="2221" max="2221" width="8.85546875" style="78" customWidth="1"/>
    <col min="2222" max="2222" width="12.5703125" style="78" customWidth="1"/>
    <col min="2223" max="2223" width="8.7109375" style="78" customWidth="1"/>
    <col min="2224" max="2224" width="10.7109375" style="78" customWidth="1"/>
    <col min="2225" max="2225" width="15" style="78" customWidth="1"/>
    <col min="2226" max="2227" width="16" style="78" customWidth="1"/>
    <col min="2228" max="2228" width="13.28515625" style="78" customWidth="1"/>
    <col min="2229" max="2229" width="12.28515625" style="78" customWidth="1"/>
    <col min="2230" max="2230" width="13.5703125" style="78" customWidth="1"/>
    <col min="2231" max="2231" width="16.85546875" style="78" customWidth="1"/>
    <col min="2232" max="2233" width="13.5703125" style="78" customWidth="1"/>
    <col min="2234" max="2235" width="15.28515625" style="78" bestFit="1" customWidth="1"/>
    <col min="2236" max="2236" width="14.140625" style="78" bestFit="1" customWidth="1"/>
    <col min="2237" max="2237" width="16.5703125" style="78" bestFit="1" customWidth="1"/>
    <col min="2238" max="2238" width="15.28515625" style="78" bestFit="1" customWidth="1"/>
    <col min="2239" max="2239" width="15.28515625" style="78" customWidth="1"/>
    <col min="2240" max="2240" width="15" style="78" bestFit="1" customWidth="1"/>
    <col min="2241" max="2244" width="15.28515625" style="78" bestFit="1" customWidth="1"/>
    <col min="2245" max="2245" width="15.28515625" style="78" customWidth="1"/>
    <col min="2246" max="2246" width="15.28515625" style="78" bestFit="1" customWidth="1"/>
    <col min="2247" max="2247" width="16.5703125" style="78" bestFit="1" customWidth="1"/>
    <col min="2248" max="2248" width="15.28515625" style="78" bestFit="1" customWidth="1"/>
    <col min="2249" max="2249" width="13" style="78" bestFit="1" customWidth="1"/>
    <col min="2250" max="2252" width="15.28515625" style="78" bestFit="1" customWidth="1"/>
    <col min="2253" max="2254" width="13" style="78" bestFit="1" customWidth="1"/>
    <col min="2255" max="2257" width="14.140625" style="78" bestFit="1" customWidth="1"/>
    <col min="2258" max="2258" width="16.5703125" style="78" bestFit="1" customWidth="1"/>
    <col min="2259" max="2266" width="14.140625" style="78" bestFit="1" customWidth="1"/>
    <col min="2267" max="2268" width="13.85546875" style="78" bestFit="1" customWidth="1"/>
    <col min="2269" max="2272" width="13" style="78" bestFit="1" customWidth="1"/>
    <col min="2273" max="2475" width="11.42578125" style="78"/>
    <col min="2476" max="2476" width="14.5703125" style="78" customWidth="1"/>
    <col min="2477" max="2477" width="8.85546875" style="78" customWidth="1"/>
    <col min="2478" max="2478" width="12.5703125" style="78" customWidth="1"/>
    <col min="2479" max="2479" width="8.7109375" style="78" customWidth="1"/>
    <col min="2480" max="2480" width="10.7109375" style="78" customWidth="1"/>
    <col min="2481" max="2481" width="15" style="78" customWidth="1"/>
    <col min="2482" max="2483" width="16" style="78" customWidth="1"/>
    <col min="2484" max="2484" width="13.28515625" style="78" customWidth="1"/>
    <col min="2485" max="2485" width="12.28515625" style="78" customWidth="1"/>
    <col min="2486" max="2486" width="13.5703125" style="78" customWidth="1"/>
    <col min="2487" max="2487" width="16.85546875" style="78" customWidth="1"/>
    <col min="2488" max="2489" width="13.5703125" style="78" customWidth="1"/>
    <col min="2490" max="2491" width="15.28515625" style="78" bestFit="1" customWidth="1"/>
    <col min="2492" max="2492" width="14.140625" style="78" bestFit="1" customWidth="1"/>
    <col min="2493" max="2493" width="16.5703125" style="78" bestFit="1" customWidth="1"/>
    <col min="2494" max="2494" width="15.28515625" style="78" bestFit="1" customWidth="1"/>
    <col min="2495" max="2495" width="15.28515625" style="78" customWidth="1"/>
    <col min="2496" max="2496" width="15" style="78" bestFit="1" customWidth="1"/>
    <col min="2497" max="2500" width="15.28515625" style="78" bestFit="1" customWidth="1"/>
    <col min="2501" max="2501" width="15.28515625" style="78" customWidth="1"/>
    <col min="2502" max="2502" width="15.28515625" style="78" bestFit="1" customWidth="1"/>
    <col min="2503" max="2503" width="16.5703125" style="78" bestFit="1" customWidth="1"/>
    <col min="2504" max="2504" width="15.28515625" style="78" bestFit="1" customWidth="1"/>
    <col min="2505" max="2505" width="13" style="78" bestFit="1" customWidth="1"/>
    <col min="2506" max="2508" width="15.28515625" style="78" bestFit="1" customWidth="1"/>
    <col min="2509" max="2510" width="13" style="78" bestFit="1" customWidth="1"/>
    <col min="2511" max="2513" width="14.140625" style="78" bestFit="1" customWidth="1"/>
    <col min="2514" max="2514" width="16.5703125" style="78" bestFit="1" customWidth="1"/>
    <col min="2515" max="2522" width="14.140625" style="78" bestFit="1" customWidth="1"/>
    <col min="2523" max="2524" width="13.85546875" style="78" bestFit="1" customWidth="1"/>
    <col min="2525" max="2528" width="13" style="78" bestFit="1" customWidth="1"/>
    <col min="2529" max="2731" width="11.42578125" style="78"/>
    <col min="2732" max="2732" width="14.5703125" style="78" customWidth="1"/>
    <col min="2733" max="2733" width="8.85546875" style="78" customWidth="1"/>
    <col min="2734" max="2734" width="12.5703125" style="78" customWidth="1"/>
    <col min="2735" max="2735" width="8.7109375" style="78" customWidth="1"/>
    <col min="2736" max="2736" width="10.7109375" style="78" customWidth="1"/>
    <col min="2737" max="2737" width="15" style="78" customWidth="1"/>
    <col min="2738" max="2739" width="16" style="78" customWidth="1"/>
    <col min="2740" max="2740" width="13.28515625" style="78" customWidth="1"/>
    <col min="2741" max="2741" width="12.28515625" style="78" customWidth="1"/>
    <col min="2742" max="2742" width="13.5703125" style="78" customWidth="1"/>
    <col min="2743" max="2743" width="16.85546875" style="78" customWidth="1"/>
    <col min="2744" max="2745" width="13.5703125" style="78" customWidth="1"/>
    <col min="2746" max="2747" width="15.28515625" style="78" bestFit="1" customWidth="1"/>
    <col min="2748" max="2748" width="14.140625" style="78" bestFit="1" customWidth="1"/>
    <col min="2749" max="2749" width="16.5703125" style="78" bestFit="1" customWidth="1"/>
    <col min="2750" max="2750" width="15.28515625" style="78" bestFit="1" customWidth="1"/>
    <col min="2751" max="2751" width="15.28515625" style="78" customWidth="1"/>
    <col min="2752" max="2752" width="15" style="78" bestFit="1" customWidth="1"/>
    <col min="2753" max="2756" width="15.28515625" style="78" bestFit="1" customWidth="1"/>
    <col min="2757" max="2757" width="15.28515625" style="78" customWidth="1"/>
    <col min="2758" max="2758" width="15.28515625" style="78" bestFit="1" customWidth="1"/>
    <col min="2759" max="2759" width="16.5703125" style="78" bestFit="1" customWidth="1"/>
    <col min="2760" max="2760" width="15.28515625" style="78" bestFit="1" customWidth="1"/>
    <col min="2761" max="2761" width="13" style="78" bestFit="1" customWidth="1"/>
    <col min="2762" max="2764" width="15.28515625" style="78" bestFit="1" customWidth="1"/>
    <col min="2765" max="2766" width="13" style="78" bestFit="1" customWidth="1"/>
    <col min="2767" max="2769" width="14.140625" style="78" bestFit="1" customWidth="1"/>
    <col min="2770" max="2770" width="16.5703125" style="78" bestFit="1" customWidth="1"/>
    <col min="2771" max="2778" width="14.140625" style="78" bestFit="1" customWidth="1"/>
    <col min="2779" max="2780" width="13.85546875" style="78" bestFit="1" customWidth="1"/>
    <col min="2781" max="2784" width="13" style="78" bestFit="1" customWidth="1"/>
    <col min="2785" max="2987" width="11.42578125" style="78"/>
    <col min="2988" max="2988" width="14.5703125" style="78" customWidth="1"/>
    <col min="2989" max="2989" width="8.85546875" style="78" customWidth="1"/>
    <col min="2990" max="2990" width="12.5703125" style="78" customWidth="1"/>
    <col min="2991" max="2991" width="8.7109375" style="78" customWidth="1"/>
    <col min="2992" max="2992" width="10.7109375" style="78" customWidth="1"/>
    <col min="2993" max="2993" width="15" style="78" customWidth="1"/>
    <col min="2994" max="2995" width="16" style="78" customWidth="1"/>
    <col min="2996" max="2996" width="13.28515625" style="78" customWidth="1"/>
    <col min="2997" max="2997" width="12.28515625" style="78" customWidth="1"/>
    <col min="2998" max="2998" width="13.5703125" style="78" customWidth="1"/>
    <col min="2999" max="2999" width="16.85546875" style="78" customWidth="1"/>
    <col min="3000" max="3001" width="13.5703125" style="78" customWidth="1"/>
    <col min="3002" max="3003" width="15.28515625" style="78" bestFit="1" customWidth="1"/>
    <col min="3004" max="3004" width="14.140625" style="78" bestFit="1" customWidth="1"/>
    <col min="3005" max="3005" width="16.5703125" style="78" bestFit="1" customWidth="1"/>
    <col min="3006" max="3006" width="15.28515625" style="78" bestFit="1" customWidth="1"/>
    <col min="3007" max="3007" width="15.28515625" style="78" customWidth="1"/>
    <col min="3008" max="3008" width="15" style="78" bestFit="1" customWidth="1"/>
    <col min="3009" max="3012" width="15.28515625" style="78" bestFit="1" customWidth="1"/>
    <col min="3013" max="3013" width="15.28515625" style="78" customWidth="1"/>
    <col min="3014" max="3014" width="15.28515625" style="78" bestFit="1" customWidth="1"/>
    <col min="3015" max="3015" width="16.5703125" style="78" bestFit="1" customWidth="1"/>
    <col min="3016" max="3016" width="15.28515625" style="78" bestFit="1" customWidth="1"/>
    <col min="3017" max="3017" width="13" style="78" bestFit="1" customWidth="1"/>
    <col min="3018" max="3020" width="15.28515625" style="78" bestFit="1" customWidth="1"/>
    <col min="3021" max="3022" width="13" style="78" bestFit="1" customWidth="1"/>
    <col min="3023" max="3025" width="14.140625" style="78" bestFit="1" customWidth="1"/>
    <col min="3026" max="3026" width="16.5703125" style="78" bestFit="1" customWidth="1"/>
    <col min="3027" max="3034" width="14.140625" style="78" bestFit="1" customWidth="1"/>
    <col min="3035" max="3036" width="13.85546875" style="78" bestFit="1" customWidth="1"/>
    <col min="3037" max="3040" width="13" style="78" bestFit="1" customWidth="1"/>
    <col min="3041" max="3243" width="11.42578125" style="78"/>
    <col min="3244" max="3244" width="14.5703125" style="78" customWidth="1"/>
    <col min="3245" max="3245" width="8.85546875" style="78" customWidth="1"/>
    <col min="3246" max="3246" width="12.5703125" style="78" customWidth="1"/>
    <col min="3247" max="3247" width="8.7109375" style="78" customWidth="1"/>
    <col min="3248" max="3248" width="10.7109375" style="78" customWidth="1"/>
    <col min="3249" max="3249" width="15" style="78" customWidth="1"/>
    <col min="3250" max="3251" width="16" style="78" customWidth="1"/>
    <col min="3252" max="3252" width="13.28515625" style="78" customWidth="1"/>
    <col min="3253" max="3253" width="12.28515625" style="78" customWidth="1"/>
    <col min="3254" max="3254" width="13.5703125" style="78" customWidth="1"/>
    <col min="3255" max="3255" width="16.85546875" style="78" customWidth="1"/>
    <col min="3256" max="3257" width="13.5703125" style="78" customWidth="1"/>
    <col min="3258" max="3259" width="15.28515625" style="78" bestFit="1" customWidth="1"/>
    <col min="3260" max="3260" width="14.140625" style="78" bestFit="1" customWidth="1"/>
    <col min="3261" max="3261" width="16.5703125" style="78" bestFit="1" customWidth="1"/>
    <col min="3262" max="3262" width="15.28515625" style="78" bestFit="1" customWidth="1"/>
    <col min="3263" max="3263" width="15.28515625" style="78" customWidth="1"/>
    <col min="3264" max="3264" width="15" style="78" bestFit="1" customWidth="1"/>
    <col min="3265" max="3268" width="15.28515625" style="78" bestFit="1" customWidth="1"/>
    <col min="3269" max="3269" width="15.28515625" style="78" customWidth="1"/>
    <col min="3270" max="3270" width="15.28515625" style="78" bestFit="1" customWidth="1"/>
    <col min="3271" max="3271" width="16.5703125" style="78" bestFit="1" customWidth="1"/>
    <col min="3272" max="3272" width="15.28515625" style="78" bestFit="1" customWidth="1"/>
    <col min="3273" max="3273" width="13" style="78" bestFit="1" customWidth="1"/>
    <col min="3274" max="3276" width="15.28515625" style="78" bestFit="1" customWidth="1"/>
    <col min="3277" max="3278" width="13" style="78" bestFit="1" customWidth="1"/>
    <col min="3279" max="3281" width="14.140625" style="78" bestFit="1" customWidth="1"/>
    <col min="3282" max="3282" width="16.5703125" style="78" bestFit="1" customWidth="1"/>
    <col min="3283" max="3290" width="14.140625" style="78" bestFit="1" customWidth="1"/>
    <col min="3291" max="3292" width="13.85546875" style="78" bestFit="1" customWidth="1"/>
    <col min="3293" max="3296" width="13" style="78" bestFit="1" customWidth="1"/>
    <col min="3297" max="3499" width="11.42578125" style="78"/>
    <col min="3500" max="3500" width="14.5703125" style="78" customWidth="1"/>
    <col min="3501" max="3501" width="8.85546875" style="78" customWidth="1"/>
    <col min="3502" max="3502" width="12.5703125" style="78" customWidth="1"/>
    <col min="3503" max="3503" width="8.7109375" style="78" customWidth="1"/>
    <col min="3504" max="3504" width="10.7109375" style="78" customWidth="1"/>
    <col min="3505" max="3505" width="15" style="78" customWidth="1"/>
    <col min="3506" max="3507" width="16" style="78" customWidth="1"/>
    <col min="3508" max="3508" width="13.28515625" style="78" customWidth="1"/>
    <col min="3509" max="3509" width="12.28515625" style="78" customWidth="1"/>
    <col min="3510" max="3510" width="13.5703125" style="78" customWidth="1"/>
    <col min="3511" max="3511" width="16.85546875" style="78" customWidth="1"/>
    <col min="3512" max="3513" width="13.5703125" style="78" customWidth="1"/>
    <col min="3514" max="3515" width="15.28515625" style="78" bestFit="1" customWidth="1"/>
    <col min="3516" max="3516" width="14.140625" style="78" bestFit="1" customWidth="1"/>
    <col min="3517" max="3517" width="16.5703125" style="78" bestFit="1" customWidth="1"/>
    <col min="3518" max="3518" width="15.28515625" style="78" bestFit="1" customWidth="1"/>
    <col min="3519" max="3519" width="15.28515625" style="78" customWidth="1"/>
    <col min="3520" max="3520" width="15" style="78" bestFit="1" customWidth="1"/>
    <col min="3521" max="3524" width="15.28515625" style="78" bestFit="1" customWidth="1"/>
    <col min="3525" max="3525" width="15.28515625" style="78" customWidth="1"/>
    <col min="3526" max="3526" width="15.28515625" style="78" bestFit="1" customWidth="1"/>
    <col min="3527" max="3527" width="16.5703125" style="78" bestFit="1" customWidth="1"/>
    <col min="3528" max="3528" width="15.28515625" style="78" bestFit="1" customWidth="1"/>
    <col min="3529" max="3529" width="13" style="78" bestFit="1" customWidth="1"/>
    <col min="3530" max="3532" width="15.28515625" style="78" bestFit="1" customWidth="1"/>
    <col min="3533" max="3534" width="13" style="78" bestFit="1" customWidth="1"/>
    <col min="3535" max="3537" width="14.140625" style="78" bestFit="1" customWidth="1"/>
    <col min="3538" max="3538" width="16.5703125" style="78" bestFit="1" customWidth="1"/>
    <col min="3539" max="3546" width="14.140625" style="78" bestFit="1" customWidth="1"/>
    <col min="3547" max="3548" width="13.85546875" style="78" bestFit="1" customWidth="1"/>
    <col min="3549" max="3552" width="13" style="78" bestFit="1" customWidth="1"/>
    <col min="3553" max="3755" width="11.42578125" style="78"/>
    <col min="3756" max="3756" width="14.5703125" style="78" customWidth="1"/>
    <col min="3757" max="3757" width="8.85546875" style="78" customWidth="1"/>
    <col min="3758" max="3758" width="12.5703125" style="78" customWidth="1"/>
    <col min="3759" max="3759" width="8.7109375" style="78" customWidth="1"/>
    <col min="3760" max="3760" width="10.7109375" style="78" customWidth="1"/>
    <col min="3761" max="3761" width="15" style="78" customWidth="1"/>
    <col min="3762" max="3763" width="16" style="78" customWidth="1"/>
    <col min="3764" max="3764" width="13.28515625" style="78" customWidth="1"/>
    <col min="3765" max="3765" width="12.28515625" style="78" customWidth="1"/>
    <col min="3766" max="3766" width="13.5703125" style="78" customWidth="1"/>
    <col min="3767" max="3767" width="16.85546875" style="78" customWidth="1"/>
    <col min="3768" max="3769" width="13.5703125" style="78" customWidth="1"/>
    <col min="3770" max="3771" width="15.28515625" style="78" bestFit="1" customWidth="1"/>
    <col min="3772" max="3772" width="14.140625" style="78" bestFit="1" customWidth="1"/>
    <col min="3773" max="3773" width="16.5703125" style="78" bestFit="1" customWidth="1"/>
    <col min="3774" max="3774" width="15.28515625" style="78" bestFit="1" customWidth="1"/>
    <col min="3775" max="3775" width="15.28515625" style="78" customWidth="1"/>
    <col min="3776" max="3776" width="15" style="78" bestFit="1" customWidth="1"/>
    <col min="3777" max="3780" width="15.28515625" style="78" bestFit="1" customWidth="1"/>
    <col min="3781" max="3781" width="15.28515625" style="78" customWidth="1"/>
    <col min="3782" max="3782" width="15.28515625" style="78" bestFit="1" customWidth="1"/>
    <col min="3783" max="3783" width="16.5703125" style="78" bestFit="1" customWidth="1"/>
    <col min="3784" max="3784" width="15.28515625" style="78" bestFit="1" customWidth="1"/>
    <col min="3785" max="3785" width="13" style="78" bestFit="1" customWidth="1"/>
    <col min="3786" max="3788" width="15.28515625" style="78" bestFit="1" customWidth="1"/>
    <col min="3789" max="3790" width="13" style="78" bestFit="1" customWidth="1"/>
    <col min="3791" max="3793" width="14.140625" style="78" bestFit="1" customWidth="1"/>
    <col min="3794" max="3794" width="16.5703125" style="78" bestFit="1" customWidth="1"/>
    <col min="3795" max="3802" width="14.140625" style="78" bestFit="1" customWidth="1"/>
    <col min="3803" max="3804" width="13.85546875" style="78" bestFit="1" customWidth="1"/>
    <col min="3805" max="3808" width="13" style="78" bestFit="1" customWidth="1"/>
    <col min="3809" max="4011" width="11.42578125" style="78"/>
    <col min="4012" max="4012" width="14.5703125" style="78" customWidth="1"/>
    <col min="4013" max="4013" width="8.85546875" style="78" customWidth="1"/>
    <col min="4014" max="4014" width="12.5703125" style="78" customWidth="1"/>
    <col min="4015" max="4015" width="8.7109375" style="78" customWidth="1"/>
    <col min="4016" max="4016" width="10.7109375" style="78" customWidth="1"/>
    <col min="4017" max="4017" width="15" style="78" customWidth="1"/>
    <col min="4018" max="4019" width="16" style="78" customWidth="1"/>
    <col min="4020" max="4020" width="13.28515625" style="78" customWidth="1"/>
    <col min="4021" max="4021" width="12.28515625" style="78" customWidth="1"/>
    <col min="4022" max="4022" width="13.5703125" style="78" customWidth="1"/>
    <col min="4023" max="4023" width="16.85546875" style="78" customWidth="1"/>
    <col min="4024" max="4025" width="13.5703125" style="78" customWidth="1"/>
    <col min="4026" max="4027" width="15.28515625" style="78" bestFit="1" customWidth="1"/>
    <col min="4028" max="4028" width="14.140625" style="78" bestFit="1" customWidth="1"/>
    <col min="4029" max="4029" width="16.5703125" style="78" bestFit="1" customWidth="1"/>
    <col min="4030" max="4030" width="15.28515625" style="78" bestFit="1" customWidth="1"/>
    <col min="4031" max="4031" width="15.28515625" style="78" customWidth="1"/>
    <col min="4032" max="4032" width="15" style="78" bestFit="1" customWidth="1"/>
    <col min="4033" max="4036" width="15.28515625" style="78" bestFit="1" customWidth="1"/>
    <col min="4037" max="4037" width="15.28515625" style="78" customWidth="1"/>
    <col min="4038" max="4038" width="15.28515625" style="78" bestFit="1" customWidth="1"/>
    <col min="4039" max="4039" width="16.5703125" style="78" bestFit="1" customWidth="1"/>
    <col min="4040" max="4040" width="15.28515625" style="78" bestFit="1" customWidth="1"/>
    <col min="4041" max="4041" width="13" style="78" bestFit="1" customWidth="1"/>
    <col min="4042" max="4044" width="15.28515625" style="78" bestFit="1" customWidth="1"/>
    <col min="4045" max="4046" width="13" style="78" bestFit="1" customWidth="1"/>
    <col min="4047" max="4049" width="14.140625" style="78" bestFit="1" customWidth="1"/>
    <col min="4050" max="4050" width="16.5703125" style="78" bestFit="1" customWidth="1"/>
    <col min="4051" max="4058" width="14.140625" style="78" bestFit="1" customWidth="1"/>
    <col min="4059" max="4060" width="13.85546875" style="78" bestFit="1" customWidth="1"/>
    <col min="4061" max="4064" width="13" style="78" bestFit="1" customWidth="1"/>
    <col min="4065" max="4267" width="11.42578125" style="78"/>
    <col min="4268" max="4268" width="14.5703125" style="78" customWidth="1"/>
    <col min="4269" max="4269" width="8.85546875" style="78" customWidth="1"/>
    <col min="4270" max="4270" width="12.5703125" style="78" customWidth="1"/>
    <col min="4271" max="4271" width="8.7109375" style="78" customWidth="1"/>
    <col min="4272" max="4272" width="10.7109375" style="78" customWidth="1"/>
    <col min="4273" max="4273" width="15" style="78" customWidth="1"/>
    <col min="4274" max="4275" width="16" style="78" customWidth="1"/>
    <col min="4276" max="4276" width="13.28515625" style="78" customWidth="1"/>
    <col min="4277" max="4277" width="12.28515625" style="78" customWidth="1"/>
    <col min="4278" max="4278" width="13.5703125" style="78" customWidth="1"/>
    <col min="4279" max="4279" width="16.85546875" style="78" customWidth="1"/>
    <col min="4280" max="4281" width="13.5703125" style="78" customWidth="1"/>
    <col min="4282" max="4283" width="15.28515625" style="78" bestFit="1" customWidth="1"/>
    <col min="4284" max="4284" width="14.140625" style="78" bestFit="1" customWidth="1"/>
    <col min="4285" max="4285" width="16.5703125" style="78" bestFit="1" customWidth="1"/>
    <col min="4286" max="4286" width="15.28515625" style="78" bestFit="1" customWidth="1"/>
    <col min="4287" max="4287" width="15.28515625" style="78" customWidth="1"/>
    <col min="4288" max="4288" width="15" style="78" bestFit="1" customWidth="1"/>
    <col min="4289" max="4292" width="15.28515625" style="78" bestFit="1" customWidth="1"/>
    <col min="4293" max="4293" width="15.28515625" style="78" customWidth="1"/>
    <col min="4294" max="4294" width="15.28515625" style="78" bestFit="1" customWidth="1"/>
    <col min="4295" max="4295" width="16.5703125" style="78" bestFit="1" customWidth="1"/>
    <col min="4296" max="4296" width="15.28515625" style="78" bestFit="1" customWidth="1"/>
    <col min="4297" max="4297" width="13" style="78" bestFit="1" customWidth="1"/>
    <col min="4298" max="4300" width="15.28515625" style="78" bestFit="1" customWidth="1"/>
    <col min="4301" max="4302" width="13" style="78" bestFit="1" customWidth="1"/>
    <col min="4303" max="4305" width="14.140625" style="78" bestFit="1" customWidth="1"/>
    <col min="4306" max="4306" width="16.5703125" style="78" bestFit="1" customWidth="1"/>
    <col min="4307" max="4314" width="14.140625" style="78" bestFit="1" customWidth="1"/>
    <col min="4315" max="4316" width="13.85546875" style="78" bestFit="1" customWidth="1"/>
    <col min="4317" max="4320" width="13" style="78" bestFit="1" customWidth="1"/>
    <col min="4321" max="4523" width="11.42578125" style="78"/>
    <col min="4524" max="4524" width="14.5703125" style="78" customWidth="1"/>
    <col min="4525" max="4525" width="8.85546875" style="78" customWidth="1"/>
    <col min="4526" max="4526" width="12.5703125" style="78" customWidth="1"/>
    <col min="4527" max="4527" width="8.7109375" style="78" customWidth="1"/>
    <col min="4528" max="4528" width="10.7109375" style="78" customWidth="1"/>
    <col min="4529" max="4529" width="15" style="78" customWidth="1"/>
    <col min="4530" max="4531" width="16" style="78" customWidth="1"/>
    <col min="4532" max="4532" width="13.28515625" style="78" customWidth="1"/>
    <col min="4533" max="4533" width="12.28515625" style="78" customWidth="1"/>
    <col min="4534" max="4534" width="13.5703125" style="78" customWidth="1"/>
    <col min="4535" max="4535" width="16.85546875" style="78" customWidth="1"/>
    <col min="4536" max="4537" width="13.5703125" style="78" customWidth="1"/>
    <col min="4538" max="4539" width="15.28515625" style="78" bestFit="1" customWidth="1"/>
    <col min="4540" max="4540" width="14.140625" style="78" bestFit="1" customWidth="1"/>
    <col min="4541" max="4541" width="16.5703125" style="78" bestFit="1" customWidth="1"/>
    <col min="4542" max="4542" width="15.28515625" style="78" bestFit="1" customWidth="1"/>
    <col min="4543" max="4543" width="15.28515625" style="78" customWidth="1"/>
    <col min="4544" max="4544" width="15" style="78" bestFit="1" customWidth="1"/>
    <col min="4545" max="4548" width="15.28515625" style="78" bestFit="1" customWidth="1"/>
    <col min="4549" max="4549" width="15.28515625" style="78" customWidth="1"/>
    <col min="4550" max="4550" width="15.28515625" style="78" bestFit="1" customWidth="1"/>
    <col min="4551" max="4551" width="16.5703125" style="78" bestFit="1" customWidth="1"/>
    <col min="4552" max="4552" width="15.28515625" style="78" bestFit="1" customWidth="1"/>
    <col min="4553" max="4553" width="13" style="78" bestFit="1" customWidth="1"/>
    <col min="4554" max="4556" width="15.28515625" style="78" bestFit="1" customWidth="1"/>
    <col min="4557" max="4558" width="13" style="78" bestFit="1" customWidth="1"/>
    <col min="4559" max="4561" width="14.140625" style="78" bestFit="1" customWidth="1"/>
    <col min="4562" max="4562" width="16.5703125" style="78" bestFit="1" customWidth="1"/>
    <col min="4563" max="4570" width="14.140625" style="78" bestFit="1" customWidth="1"/>
    <col min="4571" max="4572" width="13.85546875" style="78" bestFit="1" customWidth="1"/>
    <col min="4573" max="4576" width="13" style="78" bestFit="1" customWidth="1"/>
    <col min="4577" max="4779" width="11.42578125" style="78"/>
    <col min="4780" max="4780" width="14.5703125" style="78" customWidth="1"/>
    <col min="4781" max="4781" width="8.85546875" style="78" customWidth="1"/>
    <col min="4782" max="4782" width="12.5703125" style="78" customWidth="1"/>
    <col min="4783" max="4783" width="8.7109375" style="78" customWidth="1"/>
    <col min="4784" max="4784" width="10.7109375" style="78" customWidth="1"/>
    <col min="4785" max="4785" width="15" style="78" customWidth="1"/>
    <col min="4786" max="4787" width="16" style="78" customWidth="1"/>
    <col min="4788" max="4788" width="13.28515625" style="78" customWidth="1"/>
    <col min="4789" max="4789" width="12.28515625" style="78" customWidth="1"/>
    <col min="4790" max="4790" width="13.5703125" style="78" customWidth="1"/>
    <col min="4791" max="4791" width="16.85546875" style="78" customWidth="1"/>
    <col min="4792" max="4793" width="13.5703125" style="78" customWidth="1"/>
    <col min="4794" max="4795" width="15.28515625" style="78" bestFit="1" customWidth="1"/>
    <col min="4796" max="4796" width="14.140625" style="78" bestFit="1" customWidth="1"/>
    <col min="4797" max="4797" width="16.5703125" style="78" bestFit="1" customWidth="1"/>
    <col min="4798" max="4798" width="15.28515625" style="78" bestFit="1" customWidth="1"/>
    <col min="4799" max="4799" width="15.28515625" style="78" customWidth="1"/>
    <col min="4800" max="4800" width="15" style="78" bestFit="1" customWidth="1"/>
    <col min="4801" max="4804" width="15.28515625" style="78" bestFit="1" customWidth="1"/>
    <col min="4805" max="4805" width="15.28515625" style="78" customWidth="1"/>
    <col min="4806" max="4806" width="15.28515625" style="78" bestFit="1" customWidth="1"/>
    <col min="4807" max="4807" width="16.5703125" style="78" bestFit="1" customWidth="1"/>
    <col min="4808" max="4808" width="15.28515625" style="78" bestFit="1" customWidth="1"/>
    <col min="4809" max="4809" width="13" style="78" bestFit="1" customWidth="1"/>
    <col min="4810" max="4812" width="15.28515625" style="78" bestFit="1" customWidth="1"/>
    <col min="4813" max="4814" width="13" style="78" bestFit="1" customWidth="1"/>
    <col min="4815" max="4817" width="14.140625" style="78" bestFit="1" customWidth="1"/>
    <col min="4818" max="4818" width="16.5703125" style="78" bestFit="1" customWidth="1"/>
    <col min="4819" max="4826" width="14.140625" style="78" bestFit="1" customWidth="1"/>
    <col min="4827" max="4828" width="13.85546875" style="78" bestFit="1" customWidth="1"/>
    <col min="4829" max="4832" width="13" style="78" bestFit="1" customWidth="1"/>
    <col min="4833" max="5035" width="11.42578125" style="78"/>
    <col min="5036" max="5036" width="14.5703125" style="78" customWidth="1"/>
    <col min="5037" max="5037" width="8.85546875" style="78" customWidth="1"/>
    <col min="5038" max="5038" width="12.5703125" style="78" customWidth="1"/>
    <col min="5039" max="5039" width="8.7109375" style="78" customWidth="1"/>
    <col min="5040" max="5040" width="10.7109375" style="78" customWidth="1"/>
    <col min="5041" max="5041" width="15" style="78" customWidth="1"/>
    <col min="5042" max="5043" width="16" style="78" customWidth="1"/>
    <col min="5044" max="5044" width="13.28515625" style="78" customWidth="1"/>
    <col min="5045" max="5045" width="12.28515625" style="78" customWidth="1"/>
    <col min="5046" max="5046" width="13.5703125" style="78" customWidth="1"/>
    <col min="5047" max="5047" width="16.85546875" style="78" customWidth="1"/>
    <col min="5048" max="5049" width="13.5703125" style="78" customWidth="1"/>
    <col min="5050" max="5051" width="15.28515625" style="78" bestFit="1" customWidth="1"/>
    <col min="5052" max="5052" width="14.140625" style="78" bestFit="1" customWidth="1"/>
    <col min="5053" max="5053" width="16.5703125" style="78" bestFit="1" customWidth="1"/>
    <col min="5054" max="5054" width="15.28515625" style="78" bestFit="1" customWidth="1"/>
    <col min="5055" max="5055" width="15.28515625" style="78" customWidth="1"/>
    <col min="5056" max="5056" width="15" style="78" bestFit="1" customWidth="1"/>
    <col min="5057" max="5060" width="15.28515625" style="78" bestFit="1" customWidth="1"/>
    <col min="5061" max="5061" width="15.28515625" style="78" customWidth="1"/>
    <col min="5062" max="5062" width="15.28515625" style="78" bestFit="1" customWidth="1"/>
    <col min="5063" max="5063" width="16.5703125" style="78" bestFit="1" customWidth="1"/>
    <col min="5064" max="5064" width="15.28515625" style="78" bestFit="1" customWidth="1"/>
    <col min="5065" max="5065" width="13" style="78" bestFit="1" customWidth="1"/>
    <col min="5066" max="5068" width="15.28515625" style="78" bestFit="1" customWidth="1"/>
    <col min="5069" max="5070" width="13" style="78" bestFit="1" customWidth="1"/>
    <col min="5071" max="5073" width="14.140625" style="78" bestFit="1" customWidth="1"/>
    <col min="5074" max="5074" width="16.5703125" style="78" bestFit="1" customWidth="1"/>
    <col min="5075" max="5082" width="14.140625" style="78" bestFit="1" customWidth="1"/>
    <col min="5083" max="5084" width="13.85546875" style="78" bestFit="1" customWidth="1"/>
    <col min="5085" max="5088" width="13" style="78" bestFit="1" customWidth="1"/>
    <col min="5089" max="5291" width="11.42578125" style="78"/>
    <col min="5292" max="5292" width="14.5703125" style="78" customWidth="1"/>
    <col min="5293" max="5293" width="8.85546875" style="78" customWidth="1"/>
    <col min="5294" max="5294" width="12.5703125" style="78" customWidth="1"/>
    <col min="5295" max="5295" width="8.7109375" style="78" customWidth="1"/>
    <col min="5296" max="5296" width="10.7109375" style="78" customWidth="1"/>
    <col min="5297" max="5297" width="15" style="78" customWidth="1"/>
    <col min="5298" max="5299" width="16" style="78" customWidth="1"/>
    <col min="5300" max="5300" width="13.28515625" style="78" customWidth="1"/>
    <col min="5301" max="5301" width="12.28515625" style="78" customWidth="1"/>
    <col min="5302" max="5302" width="13.5703125" style="78" customWidth="1"/>
    <col min="5303" max="5303" width="16.85546875" style="78" customWidth="1"/>
    <col min="5304" max="5305" width="13.5703125" style="78" customWidth="1"/>
    <col min="5306" max="5307" width="15.28515625" style="78" bestFit="1" customWidth="1"/>
    <col min="5308" max="5308" width="14.140625" style="78" bestFit="1" customWidth="1"/>
    <col min="5309" max="5309" width="16.5703125" style="78" bestFit="1" customWidth="1"/>
    <col min="5310" max="5310" width="15.28515625" style="78" bestFit="1" customWidth="1"/>
    <col min="5311" max="5311" width="15.28515625" style="78" customWidth="1"/>
    <col min="5312" max="5312" width="15" style="78" bestFit="1" customWidth="1"/>
    <col min="5313" max="5316" width="15.28515625" style="78" bestFit="1" customWidth="1"/>
    <col min="5317" max="5317" width="15.28515625" style="78" customWidth="1"/>
    <col min="5318" max="5318" width="15.28515625" style="78" bestFit="1" customWidth="1"/>
    <col min="5319" max="5319" width="16.5703125" style="78" bestFit="1" customWidth="1"/>
    <col min="5320" max="5320" width="15.28515625" style="78" bestFit="1" customWidth="1"/>
    <col min="5321" max="5321" width="13" style="78" bestFit="1" customWidth="1"/>
    <col min="5322" max="5324" width="15.28515625" style="78" bestFit="1" customWidth="1"/>
    <col min="5325" max="5326" width="13" style="78" bestFit="1" customWidth="1"/>
    <col min="5327" max="5329" width="14.140625" style="78" bestFit="1" customWidth="1"/>
    <col min="5330" max="5330" width="16.5703125" style="78" bestFit="1" customWidth="1"/>
    <col min="5331" max="5338" width="14.140625" style="78" bestFit="1" customWidth="1"/>
    <col min="5339" max="5340" width="13.85546875" style="78" bestFit="1" customWidth="1"/>
    <col min="5341" max="5344" width="13" style="78" bestFit="1" customWidth="1"/>
    <col min="5345" max="5547" width="11.42578125" style="78"/>
    <col min="5548" max="5548" width="14.5703125" style="78" customWidth="1"/>
    <col min="5549" max="5549" width="8.85546875" style="78" customWidth="1"/>
    <col min="5550" max="5550" width="12.5703125" style="78" customWidth="1"/>
    <col min="5551" max="5551" width="8.7109375" style="78" customWidth="1"/>
    <col min="5552" max="5552" width="10.7109375" style="78" customWidth="1"/>
    <col min="5553" max="5553" width="15" style="78" customWidth="1"/>
    <col min="5554" max="5555" width="16" style="78" customWidth="1"/>
    <col min="5556" max="5556" width="13.28515625" style="78" customWidth="1"/>
    <col min="5557" max="5557" width="12.28515625" style="78" customWidth="1"/>
    <col min="5558" max="5558" width="13.5703125" style="78" customWidth="1"/>
    <col min="5559" max="5559" width="16.85546875" style="78" customWidth="1"/>
    <col min="5560" max="5561" width="13.5703125" style="78" customWidth="1"/>
    <col min="5562" max="5563" width="15.28515625" style="78" bestFit="1" customWidth="1"/>
    <col min="5564" max="5564" width="14.140625" style="78" bestFit="1" customWidth="1"/>
    <col min="5565" max="5565" width="16.5703125" style="78" bestFit="1" customWidth="1"/>
    <col min="5566" max="5566" width="15.28515625" style="78" bestFit="1" customWidth="1"/>
    <col min="5567" max="5567" width="15.28515625" style="78" customWidth="1"/>
    <col min="5568" max="5568" width="15" style="78" bestFit="1" customWidth="1"/>
    <col min="5569" max="5572" width="15.28515625" style="78" bestFit="1" customWidth="1"/>
    <col min="5573" max="5573" width="15.28515625" style="78" customWidth="1"/>
    <col min="5574" max="5574" width="15.28515625" style="78" bestFit="1" customWidth="1"/>
    <col min="5575" max="5575" width="16.5703125" style="78" bestFit="1" customWidth="1"/>
    <col min="5576" max="5576" width="15.28515625" style="78" bestFit="1" customWidth="1"/>
    <col min="5577" max="5577" width="13" style="78" bestFit="1" customWidth="1"/>
    <col min="5578" max="5580" width="15.28515625" style="78" bestFit="1" customWidth="1"/>
    <col min="5581" max="5582" width="13" style="78" bestFit="1" customWidth="1"/>
    <col min="5583" max="5585" width="14.140625" style="78" bestFit="1" customWidth="1"/>
    <col min="5586" max="5586" width="16.5703125" style="78" bestFit="1" customWidth="1"/>
    <col min="5587" max="5594" width="14.140625" style="78" bestFit="1" customWidth="1"/>
    <col min="5595" max="5596" width="13.85546875" style="78" bestFit="1" customWidth="1"/>
    <col min="5597" max="5600" width="13" style="78" bestFit="1" customWidth="1"/>
    <col min="5601" max="5803" width="11.42578125" style="78"/>
    <col min="5804" max="5804" width="14.5703125" style="78" customWidth="1"/>
    <col min="5805" max="5805" width="8.85546875" style="78" customWidth="1"/>
    <col min="5806" max="5806" width="12.5703125" style="78" customWidth="1"/>
    <col min="5807" max="5807" width="8.7109375" style="78" customWidth="1"/>
    <col min="5808" max="5808" width="10.7109375" style="78" customWidth="1"/>
    <col min="5809" max="5809" width="15" style="78" customWidth="1"/>
    <col min="5810" max="5811" width="16" style="78" customWidth="1"/>
    <col min="5812" max="5812" width="13.28515625" style="78" customWidth="1"/>
    <col min="5813" max="5813" width="12.28515625" style="78" customWidth="1"/>
    <col min="5814" max="5814" width="13.5703125" style="78" customWidth="1"/>
    <col min="5815" max="5815" width="16.85546875" style="78" customWidth="1"/>
    <col min="5816" max="5817" width="13.5703125" style="78" customWidth="1"/>
    <col min="5818" max="5819" width="15.28515625" style="78" bestFit="1" customWidth="1"/>
    <col min="5820" max="5820" width="14.140625" style="78" bestFit="1" customWidth="1"/>
    <col min="5821" max="5821" width="16.5703125" style="78" bestFit="1" customWidth="1"/>
    <col min="5822" max="5822" width="15.28515625" style="78" bestFit="1" customWidth="1"/>
    <col min="5823" max="5823" width="15.28515625" style="78" customWidth="1"/>
    <col min="5824" max="5824" width="15" style="78" bestFit="1" customWidth="1"/>
    <col min="5825" max="5828" width="15.28515625" style="78" bestFit="1" customWidth="1"/>
    <col min="5829" max="5829" width="15.28515625" style="78" customWidth="1"/>
    <col min="5830" max="5830" width="15.28515625" style="78" bestFit="1" customWidth="1"/>
    <col min="5831" max="5831" width="16.5703125" style="78" bestFit="1" customWidth="1"/>
    <col min="5832" max="5832" width="15.28515625" style="78" bestFit="1" customWidth="1"/>
    <col min="5833" max="5833" width="13" style="78" bestFit="1" customWidth="1"/>
    <col min="5834" max="5836" width="15.28515625" style="78" bestFit="1" customWidth="1"/>
    <col min="5837" max="5838" width="13" style="78" bestFit="1" customWidth="1"/>
    <col min="5839" max="5841" width="14.140625" style="78" bestFit="1" customWidth="1"/>
    <col min="5842" max="5842" width="16.5703125" style="78" bestFit="1" customWidth="1"/>
    <col min="5843" max="5850" width="14.140625" style="78" bestFit="1" customWidth="1"/>
    <col min="5851" max="5852" width="13.85546875" style="78" bestFit="1" customWidth="1"/>
    <col min="5853" max="5856" width="13" style="78" bestFit="1" customWidth="1"/>
    <col min="5857" max="6059" width="11.42578125" style="78"/>
    <col min="6060" max="6060" width="14.5703125" style="78" customWidth="1"/>
    <col min="6061" max="6061" width="8.85546875" style="78" customWidth="1"/>
    <col min="6062" max="6062" width="12.5703125" style="78" customWidth="1"/>
    <col min="6063" max="6063" width="8.7109375" style="78" customWidth="1"/>
    <col min="6064" max="6064" width="10.7109375" style="78" customWidth="1"/>
    <col min="6065" max="6065" width="15" style="78" customWidth="1"/>
    <col min="6066" max="6067" width="16" style="78" customWidth="1"/>
    <col min="6068" max="6068" width="13.28515625" style="78" customWidth="1"/>
    <col min="6069" max="6069" width="12.28515625" style="78" customWidth="1"/>
    <col min="6070" max="6070" width="13.5703125" style="78" customWidth="1"/>
    <col min="6071" max="6071" width="16.85546875" style="78" customWidth="1"/>
    <col min="6072" max="6073" width="13.5703125" style="78" customWidth="1"/>
    <col min="6074" max="6075" width="15.28515625" style="78" bestFit="1" customWidth="1"/>
    <col min="6076" max="6076" width="14.140625" style="78" bestFit="1" customWidth="1"/>
    <col min="6077" max="6077" width="16.5703125" style="78" bestFit="1" customWidth="1"/>
    <col min="6078" max="6078" width="15.28515625" style="78" bestFit="1" customWidth="1"/>
    <col min="6079" max="6079" width="15.28515625" style="78" customWidth="1"/>
    <col min="6080" max="6080" width="15" style="78" bestFit="1" customWidth="1"/>
    <col min="6081" max="6084" width="15.28515625" style="78" bestFit="1" customWidth="1"/>
    <col min="6085" max="6085" width="15.28515625" style="78" customWidth="1"/>
    <col min="6086" max="6086" width="15.28515625" style="78" bestFit="1" customWidth="1"/>
    <col min="6087" max="6087" width="16.5703125" style="78" bestFit="1" customWidth="1"/>
    <col min="6088" max="6088" width="15.28515625" style="78" bestFit="1" customWidth="1"/>
    <col min="6089" max="6089" width="13" style="78" bestFit="1" customWidth="1"/>
    <col min="6090" max="6092" width="15.28515625" style="78" bestFit="1" customWidth="1"/>
    <col min="6093" max="6094" width="13" style="78" bestFit="1" customWidth="1"/>
    <col min="6095" max="6097" width="14.140625" style="78" bestFit="1" customWidth="1"/>
    <col min="6098" max="6098" width="16.5703125" style="78" bestFit="1" customWidth="1"/>
    <col min="6099" max="6106" width="14.140625" style="78" bestFit="1" customWidth="1"/>
    <col min="6107" max="6108" width="13.85546875" style="78" bestFit="1" customWidth="1"/>
    <col min="6109" max="6112" width="13" style="78" bestFit="1" customWidth="1"/>
    <col min="6113" max="6315" width="11.42578125" style="78"/>
    <col min="6316" max="6316" width="14.5703125" style="78" customWidth="1"/>
    <col min="6317" max="6317" width="8.85546875" style="78" customWidth="1"/>
    <col min="6318" max="6318" width="12.5703125" style="78" customWidth="1"/>
    <col min="6319" max="6319" width="8.7109375" style="78" customWidth="1"/>
    <col min="6320" max="6320" width="10.7109375" style="78" customWidth="1"/>
    <col min="6321" max="6321" width="15" style="78" customWidth="1"/>
    <col min="6322" max="6323" width="16" style="78" customWidth="1"/>
    <col min="6324" max="6324" width="13.28515625" style="78" customWidth="1"/>
    <col min="6325" max="6325" width="12.28515625" style="78" customWidth="1"/>
    <col min="6326" max="6326" width="13.5703125" style="78" customWidth="1"/>
    <col min="6327" max="6327" width="16.85546875" style="78" customWidth="1"/>
    <col min="6328" max="6329" width="13.5703125" style="78" customWidth="1"/>
    <col min="6330" max="6331" width="15.28515625" style="78" bestFit="1" customWidth="1"/>
    <col min="6332" max="6332" width="14.140625" style="78" bestFit="1" customWidth="1"/>
    <col min="6333" max="6333" width="16.5703125" style="78" bestFit="1" customWidth="1"/>
    <col min="6334" max="6334" width="15.28515625" style="78" bestFit="1" customWidth="1"/>
    <col min="6335" max="6335" width="15.28515625" style="78" customWidth="1"/>
    <col min="6336" max="6336" width="15" style="78" bestFit="1" customWidth="1"/>
    <col min="6337" max="6340" width="15.28515625" style="78" bestFit="1" customWidth="1"/>
    <col min="6341" max="6341" width="15.28515625" style="78" customWidth="1"/>
    <col min="6342" max="6342" width="15.28515625" style="78" bestFit="1" customWidth="1"/>
    <col min="6343" max="6343" width="16.5703125" style="78" bestFit="1" customWidth="1"/>
    <col min="6344" max="6344" width="15.28515625" style="78" bestFit="1" customWidth="1"/>
    <col min="6345" max="6345" width="13" style="78" bestFit="1" customWidth="1"/>
    <col min="6346" max="6348" width="15.28515625" style="78" bestFit="1" customWidth="1"/>
    <col min="6349" max="6350" width="13" style="78" bestFit="1" customWidth="1"/>
    <col min="6351" max="6353" width="14.140625" style="78" bestFit="1" customWidth="1"/>
    <col min="6354" max="6354" width="16.5703125" style="78" bestFit="1" customWidth="1"/>
    <col min="6355" max="6362" width="14.140625" style="78" bestFit="1" customWidth="1"/>
    <col min="6363" max="6364" width="13.85546875" style="78" bestFit="1" customWidth="1"/>
    <col min="6365" max="6368" width="13" style="78" bestFit="1" customWidth="1"/>
    <col min="6369" max="6571" width="11.42578125" style="78"/>
    <col min="6572" max="6572" width="14.5703125" style="78" customWidth="1"/>
    <col min="6573" max="6573" width="8.85546875" style="78" customWidth="1"/>
    <col min="6574" max="6574" width="12.5703125" style="78" customWidth="1"/>
    <col min="6575" max="6575" width="8.7109375" style="78" customWidth="1"/>
    <col min="6576" max="6576" width="10.7109375" style="78" customWidth="1"/>
    <col min="6577" max="6577" width="15" style="78" customWidth="1"/>
    <col min="6578" max="6579" width="16" style="78" customWidth="1"/>
    <col min="6580" max="6580" width="13.28515625" style="78" customWidth="1"/>
    <col min="6581" max="6581" width="12.28515625" style="78" customWidth="1"/>
    <col min="6582" max="6582" width="13.5703125" style="78" customWidth="1"/>
    <col min="6583" max="6583" width="16.85546875" style="78" customWidth="1"/>
    <col min="6584" max="6585" width="13.5703125" style="78" customWidth="1"/>
    <col min="6586" max="6587" width="15.28515625" style="78" bestFit="1" customWidth="1"/>
    <col min="6588" max="6588" width="14.140625" style="78" bestFit="1" customWidth="1"/>
    <col min="6589" max="6589" width="16.5703125" style="78" bestFit="1" customWidth="1"/>
    <col min="6590" max="6590" width="15.28515625" style="78" bestFit="1" customWidth="1"/>
    <col min="6591" max="6591" width="15.28515625" style="78" customWidth="1"/>
    <col min="6592" max="6592" width="15" style="78" bestFit="1" customWidth="1"/>
    <col min="6593" max="6596" width="15.28515625" style="78" bestFit="1" customWidth="1"/>
    <col min="6597" max="6597" width="15.28515625" style="78" customWidth="1"/>
    <col min="6598" max="6598" width="15.28515625" style="78" bestFit="1" customWidth="1"/>
    <col min="6599" max="6599" width="16.5703125" style="78" bestFit="1" customWidth="1"/>
    <col min="6600" max="6600" width="15.28515625" style="78" bestFit="1" customWidth="1"/>
    <col min="6601" max="6601" width="13" style="78" bestFit="1" customWidth="1"/>
    <col min="6602" max="6604" width="15.28515625" style="78" bestFit="1" customWidth="1"/>
    <col min="6605" max="6606" width="13" style="78" bestFit="1" customWidth="1"/>
    <col min="6607" max="6609" width="14.140625" style="78" bestFit="1" customWidth="1"/>
    <col min="6610" max="6610" width="16.5703125" style="78" bestFit="1" customWidth="1"/>
    <col min="6611" max="6618" width="14.140625" style="78" bestFit="1" customWidth="1"/>
    <col min="6619" max="6620" width="13.85546875" style="78" bestFit="1" customWidth="1"/>
    <col min="6621" max="6624" width="13" style="78" bestFit="1" customWidth="1"/>
    <col min="6625" max="6827" width="11.42578125" style="78"/>
    <col min="6828" max="6828" width="14.5703125" style="78" customWidth="1"/>
    <col min="6829" max="6829" width="8.85546875" style="78" customWidth="1"/>
    <col min="6830" max="6830" width="12.5703125" style="78" customWidth="1"/>
    <col min="6831" max="6831" width="8.7109375" style="78" customWidth="1"/>
    <col min="6832" max="6832" width="10.7109375" style="78" customWidth="1"/>
    <col min="6833" max="6833" width="15" style="78" customWidth="1"/>
    <col min="6834" max="6835" width="16" style="78" customWidth="1"/>
    <col min="6836" max="6836" width="13.28515625" style="78" customWidth="1"/>
    <col min="6837" max="6837" width="12.28515625" style="78" customWidth="1"/>
    <col min="6838" max="6838" width="13.5703125" style="78" customWidth="1"/>
    <col min="6839" max="6839" width="16.85546875" style="78" customWidth="1"/>
    <col min="6840" max="6841" width="13.5703125" style="78" customWidth="1"/>
    <col min="6842" max="6843" width="15.28515625" style="78" bestFit="1" customWidth="1"/>
    <col min="6844" max="6844" width="14.140625" style="78" bestFit="1" customWidth="1"/>
    <col min="6845" max="6845" width="16.5703125" style="78" bestFit="1" customWidth="1"/>
    <col min="6846" max="6846" width="15.28515625" style="78" bestFit="1" customWidth="1"/>
    <col min="6847" max="6847" width="15.28515625" style="78" customWidth="1"/>
    <col min="6848" max="6848" width="15" style="78" bestFit="1" customWidth="1"/>
    <col min="6849" max="6852" width="15.28515625" style="78" bestFit="1" customWidth="1"/>
    <col min="6853" max="6853" width="15.28515625" style="78" customWidth="1"/>
    <col min="6854" max="6854" width="15.28515625" style="78" bestFit="1" customWidth="1"/>
    <col min="6855" max="6855" width="16.5703125" style="78" bestFit="1" customWidth="1"/>
    <col min="6856" max="6856" width="15.28515625" style="78" bestFit="1" customWidth="1"/>
    <col min="6857" max="6857" width="13" style="78" bestFit="1" customWidth="1"/>
    <col min="6858" max="6860" width="15.28515625" style="78" bestFit="1" customWidth="1"/>
    <col min="6861" max="6862" width="13" style="78" bestFit="1" customWidth="1"/>
    <col min="6863" max="6865" width="14.140625" style="78" bestFit="1" customWidth="1"/>
    <col min="6866" max="6866" width="16.5703125" style="78" bestFit="1" customWidth="1"/>
    <col min="6867" max="6874" width="14.140625" style="78" bestFit="1" customWidth="1"/>
    <col min="6875" max="6876" width="13.85546875" style="78" bestFit="1" customWidth="1"/>
    <col min="6877" max="6880" width="13" style="78" bestFit="1" customWidth="1"/>
    <col min="6881" max="7083" width="11.42578125" style="78"/>
    <col min="7084" max="7084" width="14.5703125" style="78" customWidth="1"/>
    <col min="7085" max="7085" width="8.85546875" style="78" customWidth="1"/>
    <col min="7086" max="7086" width="12.5703125" style="78" customWidth="1"/>
    <col min="7087" max="7087" width="8.7109375" style="78" customWidth="1"/>
    <col min="7088" max="7088" width="10.7109375" style="78" customWidth="1"/>
    <col min="7089" max="7089" width="15" style="78" customWidth="1"/>
    <col min="7090" max="7091" width="16" style="78" customWidth="1"/>
    <col min="7092" max="7092" width="13.28515625" style="78" customWidth="1"/>
    <col min="7093" max="7093" width="12.28515625" style="78" customWidth="1"/>
    <col min="7094" max="7094" width="13.5703125" style="78" customWidth="1"/>
    <col min="7095" max="7095" width="16.85546875" style="78" customWidth="1"/>
    <col min="7096" max="7097" width="13.5703125" style="78" customWidth="1"/>
    <col min="7098" max="7099" width="15.28515625" style="78" bestFit="1" customWidth="1"/>
    <col min="7100" max="7100" width="14.140625" style="78" bestFit="1" customWidth="1"/>
    <col min="7101" max="7101" width="16.5703125" style="78" bestFit="1" customWidth="1"/>
    <col min="7102" max="7102" width="15.28515625" style="78" bestFit="1" customWidth="1"/>
    <col min="7103" max="7103" width="15.28515625" style="78" customWidth="1"/>
    <col min="7104" max="7104" width="15" style="78" bestFit="1" customWidth="1"/>
    <col min="7105" max="7108" width="15.28515625" style="78" bestFit="1" customWidth="1"/>
    <col min="7109" max="7109" width="15.28515625" style="78" customWidth="1"/>
    <col min="7110" max="7110" width="15.28515625" style="78" bestFit="1" customWidth="1"/>
    <col min="7111" max="7111" width="16.5703125" style="78" bestFit="1" customWidth="1"/>
    <col min="7112" max="7112" width="15.28515625" style="78" bestFit="1" customWidth="1"/>
    <col min="7113" max="7113" width="13" style="78" bestFit="1" customWidth="1"/>
    <col min="7114" max="7116" width="15.28515625" style="78" bestFit="1" customWidth="1"/>
    <col min="7117" max="7118" width="13" style="78" bestFit="1" customWidth="1"/>
    <col min="7119" max="7121" width="14.140625" style="78" bestFit="1" customWidth="1"/>
    <col min="7122" max="7122" width="16.5703125" style="78" bestFit="1" customWidth="1"/>
    <col min="7123" max="7130" width="14.140625" style="78" bestFit="1" customWidth="1"/>
    <col min="7131" max="7132" width="13.85546875" style="78" bestFit="1" customWidth="1"/>
    <col min="7133" max="7136" width="13" style="78" bestFit="1" customWidth="1"/>
    <col min="7137" max="7339" width="11.42578125" style="78"/>
    <col min="7340" max="7340" width="14.5703125" style="78" customWidth="1"/>
    <col min="7341" max="7341" width="8.85546875" style="78" customWidth="1"/>
    <col min="7342" max="7342" width="12.5703125" style="78" customWidth="1"/>
    <col min="7343" max="7343" width="8.7109375" style="78" customWidth="1"/>
    <col min="7344" max="7344" width="10.7109375" style="78" customWidth="1"/>
    <col min="7345" max="7345" width="15" style="78" customWidth="1"/>
    <col min="7346" max="7347" width="16" style="78" customWidth="1"/>
    <col min="7348" max="7348" width="13.28515625" style="78" customWidth="1"/>
    <col min="7349" max="7349" width="12.28515625" style="78" customWidth="1"/>
    <col min="7350" max="7350" width="13.5703125" style="78" customWidth="1"/>
    <col min="7351" max="7351" width="16.85546875" style="78" customWidth="1"/>
    <col min="7352" max="7353" width="13.5703125" style="78" customWidth="1"/>
    <col min="7354" max="7355" width="15.28515625" style="78" bestFit="1" customWidth="1"/>
    <col min="7356" max="7356" width="14.140625" style="78" bestFit="1" customWidth="1"/>
    <col min="7357" max="7357" width="16.5703125" style="78" bestFit="1" customWidth="1"/>
    <col min="7358" max="7358" width="15.28515625" style="78" bestFit="1" customWidth="1"/>
    <col min="7359" max="7359" width="15.28515625" style="78" customWidth="1"/>
    <col min="7360" max="7360" width="15" style="78" bestFit="1" customWidth="1"/>
    <col min="7361" max="7364" width="15.28515625" style="78" bestFit="1" customWidth="1"/>
    <col min="7365" max="7365" width="15.28515625" style="78" customWidth="1"/>
    <col min="7366" max="7366" width="15.28515625" style="78" bestFit="1" customWidth="1"/>
    <col min="7367" max="7367" width="16.5703125" style="78" bestFit="1" customWidth="1"/>
    <col min="7368" max="7368" width="15.28515625" style="78" bestFit="1" customWidth="1"/>
    <col min="7369" max="7369" width="13" style="78" bestFit="1" customWidth="1"/>
    <col min="7370" max="7372" width="15.28515625" style="78" bestFit="1" customWidth="1"/>
    <col min="7373" max="7374" width="13" style="78" bestFit="1" customWidth="1"/>
    <col min="7375" max="7377" width="14.140625" style="78" bestFit="1" customWidth="1"/>
    <col min="7378" max="7378" width="16.5703125" style="78" bestFit="1" customWidth="1"/>
    <col min="7379" max="7386" width="14.140625" style="78" bestFit="1" customWidth="1"/>
    <col min="7387" max="7388" width="13.85546875" style="78" bestFit="1" customWidth="1"/>
    <col min="7389" max="7392" width="13" style="78" bestFit="1" customWidth="1"/>
    <col min="7393" max="7595" width="11.42578125" style="78"/>
    <col min="7596" max="7596" width="14.5703125" style="78" customWidth="1"/>
    <col min="7597" max="7597" width="8.85546875" style="78" customWidth="1"/>
    <col min="7598" max="7598" width="12.5703125" style="78" customWidth="1"/>
    <col min="7599" max="7599" width="8.7109375" style="78" customWidth="1"/>
    <col min="7600" max="7600" width="10.7109375" style="78" customWidth="1"/>
    <col min="7601" max="7601" width="15" style="78" customWidth="1"/>
    <col min="7602" max="7603" width="16" style="78" customWidth="1"/>
    <col min="7604" max="7604" width="13.28515625" style="78" customWidth="1"/>
    <col min="7605" max="7605" width="12.28515625" style="78" customWidth="1"/>
    <col min="7606" max="7606" width="13.5703125" style="78" customWidth="1"/>
    <col min="7607" max="7607" width="16.85546875" style="78" customWidth="1"/>
    <col min="7608" max="7609" width="13.5703125" style="78" customWidth="1"/>
    <col min="7610" max="7611" width="15.28515625" style="78" bestFit="1" customWidth="1"/>
    <col min="7612" max="7612" width="14.140625" style="78" bestFit="1" customWidth="1"/>
    <col min="7613" max="7613" width="16.5703125" style="78" bestFit="1" customWidth="1"/>
    <col min="7614" max="7614" width="15.28515625" style="78" bestFit="1" customWidth="1"/>
    <col min="7615" max="7615" width="15.28515625" style="78" customWidth="1"/>
    <col min="7616" max="7616" width="15" style="78" bestFit="1" customWidth="1"/>
    <col min="7617" max="7620" width="15.28515625" style="78" bestFit="1" customWidth="1"/>
    <col min="7621" max="7621" width="15.28515625" style="78" customWidth="1"/>
    <col min="7622" max="7622" width="15.28515625" style="78" bestFit="1" customWidth="1"/>
    <col min="7623" max="7623" width="16.5703125" style="78" bestFit="1" customWidth="1"/>
    <col min="7624" max="7624" width="15.28515625" style="78" bestFit="1" customWidth="1"/>
    <col min="7625" max="7625" width="13" style="78" bestFit="1" customWidth="1"/>
    <col min="7626" max="7628" width="15.28515625" style="78" bestFit="1" customWidth="1"/>
    <col min="7629" max="7630" width="13" style="78" bestFit="1" customWidth="1"/>
    <col min="7631" max="7633" width="14.140625" style="78" bestFit="1" customWidth="1"/>
    <col min="7634" max="7634" width="16.5703125" style="78" bestFit="1" customWidth="1"/>
    <col min="7635" max="7642" width="14.140625" style="78" bestFit="1" customWidth="1"/>
    <col min="7643" max="7644" width="13.85546875" style="78" bestFit="1" customWidth="1"/>
    <col min="7645" max="7648" width="13" style="78" bestFit="1" customWidth="1"/>
    <col min="7649" max="7851" width="11.42578125" style="78"/>
    <col min="7852" max="7852" width="14.5703125" style="78" customWidth="1"/>
    <col min="7853" max="7853" width="8.85546875" style="78" customWidth="1"/>
    <col min="7854" max="7854" width="12.5703125" style="78" customWidth="1"/>
    <col min="7855" max="7855" width="8.7109375" style="78" customWidth="1"/>
    <col min="7856" max="7856" width="10.7109375" style="78" customWidth="1"/>
    <col min="7857" max="7857" width="15" style="78" customWidth="1"/>
    <col min="7858" max="7859" width="16" style="78" customWidth="1"/>
    <col min="7860" max="7860" width="13.28515625" style="78" customWidth="1"/>
    <col min="7861" max="7861" width="12.28515625" style="78" customWidth="1"/>
    <col min="7862" max="7862" width="13.5703125" style="78" customWidth="1"/>
    <col min="7863" max="7863" width="16.85546875" style="78" customWidth="1"/>
    <col min="7864" max="7865" width="13.5703125" style="78" customWidth="1"/>
    <col min="7866" max="7867" width="15.28515625" style="78" bestFit="1" customWidth="1"/>
    <col min="7868" max="7868" width="14.140625" style="78" bestFit="1" customWidth="1"/>
    <col min="7869" max="7869" width="16.5703125" style="78" bestFit="1" customWidth="1"/>
    <col min="7870" max="7870" width="15.28515625" style="78" bestFit="1" customWidth="1"/>
    <col min="7871" max="7871" width="15.28515625" style="78" customWidth="1"/>
    <col min="7872" max="7872" width="15" style="78" bestFit="1" customWidth="1"/>
    <col min="7873" max="7876" width="15.28515625" style="78" bestFit="1" customWidth="1"/>
    <col min="7877" max="7877" width="15.28515625" style="78" customWidth="1"/>
    <col min="7878" max="7878" width="15.28515625" style="78" bestFit="1" customWidth="1"/>
    <col min="7879" max="7879" width="16.5703125" style="78" bestFit="1" customWidth="1"/>
    <col min="7880" max="7880" width="15.28515625" style="78" bestFit="1" customWidth="1"/>
    <col min="7881" max="7881" width="13" style="78" bestFit="1" customWidth="1"/>
    <col min="7882" max="7884" width="15.28515625" style="78" bestFit="1" customWidth="1"/>
    <col min="7885" max="7886" width="13" style="78" bestFit="1" customWidth="1"/>
    <col min="7887" max="7889" width="14.140625" style="78" bestFit="1" customWidth="1"/>
    <col min="7890" max="7890" width="16.5703125" style="78" bestFit="1" customWidth="1"/>
    <col min="7891" max="7898" width="14.140625" style="78" bestFit="1" customWidth="1"/>
    <col min="7899" max="7900" width="13.85546875" style="78" bestFit="1" customWidth="1"/>
    <col min="7901" max="7904" width="13" style="78" bestFit="1" customWidth="1"/>
    <col min="7905" max="8107" width="11.42578125" style="78"/>
    <col min="8108" max="8108" width="14.5703125" style="78" customWidth="1"/>
    <col min="8109" max="8109" width="8.85546875" style="78" customWidth="1"/>
    <col min="8110" max="8110" width="12.5703125" style="78" customWidth="1"/>
    <col min="8111" max="8111" width="8.7109375" style="78" customWidth="1"/>
    <col min="8112" max="8112" width="10.7109375" style="78" customWidth="1"/>
    <col min="8113" max="8113" width="15" style="78" customWidth="1"/>
    <col min="8114" max="8115" width="16" style="78" customWidth="1"/>
    <col min="8116" max="8116" width="13.28515625" style="78" customWidth="1"/>
    <col min="8117" max="8117" width="12.28515625" style="78" customWidth="1"/>
    <col min="8118" max="8118" width="13.5703125" style="78" customWidth="1"/>
    <col min="8119" max="8119" width="16.85546875" style="78" customWidth="1"/>
    <col min="8120" max="8121" width="13.5703125" style="78" customWidth="1"/>
    <col min="8122" max="8123" width="15.28515625" style="78" bestFit="1" customWidth="1"/>
    <col min="8124" max="8124" width="14.140625" style="78" bestFit="1" customWidth="1"/>
    <col min="8125" max="8125" width="16.5703125" style="78" bestFit="1" customWidth="1"/>
    <col min="8126" max="8126" width="15.28515625" style="78" bestFit="1" customWidth="1"/>
    <col min="8127" max="8127" width="15.28515625" style="78" customWidth="1"/>
    <col min="8128" max="8128" width="15" style="78" bestFit="1" customWidth="1"/>
    <col min="8129" max="8132" width="15.28515625" style="78" bestFit="1" customWidth="1"/>
    <col min="8133" max="8133" width="15.28515625" style="78" customWidth="1"/>
    <col min="8134" max="8134" width="15.28515625" style="78" bestFit="1" customWidth="1"/>
    <col min="8135" max="8135" width="16.5703125" style="78" bestFit="1" customWidth="1"/>
    <col min="8136" max="8136" width="15.28515625" style="78" bestFit="1" customWidth="1"/>
    <col min="8137" max="8137" width="13" style="78" bestFit="1" customWidth="1"/>
    <col min="8138" max="8140" width="15.28515625" style="78" bestFit="1" customWidth="1"/>
    <col min="8141" max="8142" width="13" style="78" bestFit="1" customWidth="1"/>
    <col min="8143" max="8145" width="14.140625" style="78" bestFit="1" customWidth="1"/>
    <col min="8146" max="8146" width="16.5703125" style="78" bestFit="1" customWidth="1"/>
    <col min="8147" max="8154" width="14.140625" style="78" bestFit="1" customWidth="1"/>
    <col min="8155" max="8156" width="13.85546875" style="78" bestFit="1" customWidth="1"/>
    <col min="8157" max="8160" width="13" style="78" bestFit="1" customWidth="1"/>
    <col min="8161" max="8363" width="11.42578125" style="78"/>
    <col min="8364" max="8364" width="14.5703125" style="78" customWidth="1"/>
    <col min="8365" max="8365" width="8.85546875" style="78" customWidth="1"/>
    <col min="8366" max="8366" width="12.5703125" style="78" customWidth="1"/>
    <col min="8367" max="8367" width="8.7109375" style="78" customWidth="1"/>
    <col min="8368" max="8368" width="10.7109375" style="78" customWidth="1"/>
    <col min="8369" max="8369" width="15" style="78" customWidth="1"/>
    <col min="8370" max="8371" width="16" style="78" customWidth="1"/>
    <col min="8372" max="8372" width="13.28515625" style="78" customWidth="1"/>
    <col min="8373" max="8373" width="12.28515625" style="78" customWidth="1"/>
    <col min="8374" max="8374" width="13.5703125" style="78" customWidth="1"/>
    <col min="8375" max="8375" width="16.85546875" style="78" customWidth="1"/>
    <col min="8376" max="8377" width="13.5703125" style="78" customWidth="1"/>
    <col min="8378" max="8379" width="15.28515625" style="78" bestFit="1" customWidth="1"/>
    <col min="8380" max="8380" width="14.140625" style="78" bestFit="1" customWidth="1"/>
    <col min="8381" max="8381" width="16.5703125" style="78" bestFit="1" customWidth="1"/>
    <col min="8382" max="8382" width="15.28515625" style="78" bestFit="1" customWidth="1"/>
    <col min="8383" max="8383" width="15.28515625" style="78" customWidth="1"/>
    <col min="8384" max="8384" width="15" style="78" bestFit="1" customWidth="1"/>
    <col min="8385" max="8388" width="15.28515625" style="78" bestFit="1" customWidth="1"/>
    <col min="8389" max="8389" width="15.28515625" style="78" customWidth="1"/>
    <col min="8390" max="8390" width="15.28515625" style="78" bestFit="1" customWidth="1"/>
    <col min="8391" max="8391" width="16.5703125" style="78" bestFit="1" customWidth="1"/>
    <col min="8392" max="8392" width="15.28515625" style="78" bestFit="1" customWidth="1"/>
    <col min="8393" max="8393" width="13" style="78" bestFit="1" customWidth="1"/>
    <col min="8394" max="8396" width="15.28515625" style="78" bestFit="1" customWidth="1"/>
    <col min="8397" max="8398" width="13" style="78" bestFit="1" customWidth="1"/>
    <col min="8399" max="8401" width="14.140625" style="78" bestFit="1" customWidth="1"/>
    <col min="8402" max="8402" width="16.5703125" style="78" bestFit="1" customWidth="1"/>
    <col min="8403" max="8410" width="14.140625" style="78" bestFit="1" customWidth="1"/>
    <col min="8411" max="8412" width="13.85546875" style="78" bestFit="1" customWidth="1"/>
    <col min="8413" max="8416" width="13" style="78" bestFit="1" customWidth="1"/>
    <col min="8417" max="8619" width="11.42578125" style="78"/>
    <col min="8620" max="8620" width="14.5703125" style="78" customWidth="1"/>
    <col min="8621" max="8621" width="8.85546875" style="78" customWidth="1"/>
    <col min="8622" max="8622" width="12.5703125" style="78" customWidth="1"/>
    <col min="8623" max="8623" width="8.7109375" style="78" customWidth="1"/>
    <col min="8624" max="8624" width="10.7109375" style="78" customWidth="1"/>
    <col min="8625" max="8625" width="15" style="78" customWidth="1"/>
    <col min="8626" max="8627" width="16" style="78" customWidth="1"/>
    <col min="8628" max="8628" width="13.28515625" style="78" customWidth="1"/>
    <col min="8629" max="8629" width="12.28515625" style="78" customWidth="1"/>
    <col min="8630" max="8630" width="13.5703125" style="78" customWidth="1"/>
    <col min="8631" max="8631" width="16.85546875" style="78" customWidth="1"/>
    <col min="8632" max="8633" width="13.5703125" style="78" customWidth="1"/>
    <col min="8634" max="8635" width="15.28515625" style="78" bestFit="1" customWidth="1"/>
    <col min="8636" max="8636" width="14.140625" style="78" bestFit="1" customWidth="1"/>
    <col min="8637" max="8637" width="16.5703125" style="78" bestFit="1" customWidth="1"/>
    <col min="8638" max="8638" width="15.28515625" style="78" bestFit="1" customWidth="1"/>
    <col min="8639" max="8639" width="15.28515625" style="78" customWidth="1"/>
    <col min="8640" max="8640" width="15" style="78" bestFit="1" customWidth="1"/>
    <col min="8641" max="8644" width="15.28515625" style="78" bestFit="1" customWidth="1"/>
    <col min="8645" max="8645" width="15.28515625" style="78" customWidth="1"/>
    <col min="8646" max="8646" width="15.28515625" style="78" bestFit="1" customWidth="1"/>
    <col min="8647" max="8647" width="16.5703125" style="78" bestFit="1" customWidth="1"/>
    <col min="8648" max="8648" width="15.28515625" style="78" bestFit="1" customWidth="1"/>
    <col min="8649" max="8649" width="13" style="78" bestFit="1" customWidth="1"/>
    <col min="8650" max="8652" width="15.28515625" style="78" bestFit="1" customWidth="1"/>
    <col min="8653" max="8654" width="13" style="78" bestFit="1" customWidth="1"/>
    <col min="8655" max="8657" width="14.140625" style="78" bestFit="1" customWidth="1"/>
    <col min="8658" max="8658" width="16.5703125" style="78" bestFit="1" customWidth="1"/>
    <col min="8659" max="8666" width="14.140625" style="78" bestFit="1" customWidth="1"/>
    <col min="8667" max="8668" width="13.85546875" style="78" bestFit="1" customWidth="1"/>
    <col min="8669" max="8672" width="13" style="78" bestFit="1" customWidth="1"/>
    <col min="8673" max="8875" width="11.42578125" style="78"/>
    <col min="8876" max="8876" width="14.5703125" style="78" customWidth="1"/>
    <col min="8877" max="8877" width="8.85546875" style="78" customWidth="1"/>
    <col min="8878" max="8878" width="12.5703125" style="78" customWidth="1"/>
    <col min="8879" max="8879" width="8.7109375" style="78" customWidth="1"/>
    <col min="8880" max="8880" width="10.7109375" style="78" customWidth="1"/>
    <col min="8881" max="8881" width="15" style="78" customWidth="1"/>
    <col min="8882" max="8883" width="16" style="78" customWidth="1"/>
    <col min="8884" max="8884" width="13.28515625" style="78" customWidth="1"/>
    <col min="8885" max="8885" width="12.28515625" style="78" customWidth="1"/>
    <col min="8886" max="8886" width="13.5703125" style="78" customWidth="1"/>
    <col min="8887" max="8887" width="16.85546875" style="78" customWidth="1"/>
    <col min="8888" max="8889" width="13.5703125" style="78" customWidth="1"/>
    <col min="8890" max="8891" width="15.28515625" style="78" bestFit="1" customWidth="1"/>
    <col min="8892" max="8892" width="14.140625" style="78" bestFit="1" customWidth="1"/>
    <col min="8893" max="8893" width="16.5703125" style="78" bestFit="1" customWidth="1"/>
    <col min="8894" max="8894" width="15.28515625" style="78" bestFit="1" customWidth="1"/>
    <col min="8895" max="8895" width="15.28515625" style="78" customWidth="1"/>
    <col min="8896" max="8896" width="15" style="78" bestFit="1" customWidth="1"/>
    <col min="8897" max="8900" width="15.28515625" style="78" bestFit="1" customWidth="1"/>
    <col min="8901" max="8901" width="15.28515625" style="78" customWidth="1"/>
    <col min="8902" max="8902" width="15.28515625" style="78" bestFit="1" customWidth="1"/>
    <col min="8903" max="8903" width="16.5703125" style="78" bestFit="1" customWidth="1"/>
    <col min="8904" max="8904" width="15.28515625" style="78" bestFit="1" customWidth="1"/>
    <col min="8905" max="8905" width="13" style="78" bestFit="1" customWidth="1"/>
    <col min="8906" max="8908" width="15.28515625" style="78" bestFit="1" customWidth="1"/>
    <col min="8909" max="8910" width="13" style="78" bestFit="1" customWidth="1"/>
    <col min="8911" max="8913" width="14.140625" style="78" bestFit="1" customWidth="1"/>
    <col min="8914" max="8914" width="16.5703125" style="78" bestFit="1" customWidth="1"/>
    <col min="8915" max="8922" width="14.140625" style="78" bestFit="1" customWidth="1"/>
    <col min="8923" max="8924" width="13.85546875" style="78" bestFit="1" customWidth="1"/>
    <col min="8925" max="8928" width="13" style="78" bestFit="1" customWidth="1"/>
    <col min="8929" max="9131" width="11.42578125" style="78"/>
    <col min="9132" max="9132" width="14.5703125" style="78" customWidth="1"/>
    <col min="9133" max="9133" width="8.85546875" style="78" customWidth="1"/>
    <col min="9134" max="9134" width="12.5703125" style="78" customWidth="1"/>
    <col min="9135" max="9135" width="8.7109375" style="78" customWidth="1"/>
    <col min="9136" max="9136" width="10.7109375" style="78" customWidth="1"/>
    <col min="9137" max="9137" width="15" style="78" customWidth="1"/>
    <col min="9138" max="9139" width="16" style="78" customWidth="1"/>
    <col min="9140" max="9140" width="13.28515625" style="78" customWidth="1"/>
    <col min="9141" max="9141" width="12.28515625" style="78" customWidth="1"/>
    <col min="9142" max="9142" width="13.5703125" style="78" customWidth="1"/>
    <col min="9143" max="9143" width="16.85546875" style="78" customWidth="1"/>
    <col min="9144" max="9145" width="13.5703125" style="78" customWidth="1"/>
    <col min="9146" max="9147" width="15.28515625" style="78" bestFit="1" customWidth="1"/>
    <col min="9148" max="9148" width="14.140625" style="78" bestFit="1" customWidth="1"/>
    <col min="9149" max="9149" width="16.5703125" style="78" bestFit="1" customWidth="1"/>
    <col min="9150" max="9150" width="15.28515625" style="78" bestFit="1" customWidth="1"/>
    <col min="9151" max="9151" width="15.28515625" style="78" customWidth="1"/>
    <col min="9152" max="9152" width="15" style="78" bestFit="1" customWidth="1"/>
    <col min="9153" max="9156" width="15.28515625" style="78" bestFit="1" customWidth="1"/>
    <col min="9157" max="9157" width="15.28515625" style="78" customWidth="1"/>
    <col min="9158" max="9158" width="15.28515625" style="78" bestFit="1" customWidth="1"/>
    <col min="9159" max="9159" width="16.5703125" style="78" bestFit="1" customWidth="1"/>
    <col min="9160" max="9160" width="15.28515625" style="78" bestFit="1" customWidth="1"/>
    <col min="9161" max="9161" width="13" style="78" bestFit="1" customWidth="1"/>
    <col min="9162" max="9164" width="15.28515625" style="78" bestFit="1" customWidth="1"/>
    <col min="9165" max="9166" width="13" style="78" bestFit="1" customWidth="1"/>
    <col min="9167" max="9169" width="14.140625" style="78" bestFit="1" customWidth="1"/>
    <col min="9170" max="9170" width="16.5703125" style="78" bestFit="1" customWidth="1"/>
    <col min="9171" max="9178" width="14.140625" style="78" bestFit="1" customWidth="1"/>
    <col min="9179" max="9180" width="13.85546875" style="78" bestFit="1" customWidth="1"/>
    <col min="9181" max="9184" width="13" style="78" bestFit="1" customWidth="1"/>
    <col min="9185" max="9387" width="11.42578125" style="78"/>
    <col min="9388" max="9388" width="14.5703125" style="78" customWidth="1"/>
    <col min="9389" max="9389" width="8.85546875" style="78" customWidth="1"/>
    <col min="9390" max="9390" width="12.5703125" style="78" customWidth="1"/>
    <col min="9391" max="9391" width="8.7109375" style="78" customWidth="1"/>
    <col min="9392" max="9392" width="10.7109375" style="78" customWidth="1"/>
    <col min="9393" max="9393" width="15" style="78" customWidth="1"/>
    <col min="9394" max="9395" width="16" style="78" customWidth="1"/>
    <col min="9396" max="9396" width="13.28515625" style="78" customWidth="1"/>
    <col min="9397" max="9397" width="12.28515625" style="78" customWidth="1"/>
    <col min="9398" max="9398" width="13.5703125" style="78" customWidth="1"/>
    <col min="9399" max="9399" width="16.85546875" style="78" customWidth="1"/>
    <col min="9400" max="9401" width="13.5703125" style="78" customWidth="1"/>
    <col min="9402" max="9403" width="15.28515625" style="78" bestFit="1" customWidth="1"/>
    <col min="9404" max="9404" width="14.140625" style="78" bestFit="1" customWidth="1"/>
    <col min="9405" max="9405" width="16.5703125" style="78" bestFit="1" customWidth="1"/>
    <col min="9406" max="9406" width="15.28515625" style="78" bestFit="1" customWidth="1"/>
    <col min="9407" max="9407" width="15.28515625" style="78" customWidth="1"/>
    <col min="9408" max="9408" width="15" style="78" bestFit="1" customWidth="1"/>
    <col min="9409" max="9412" width="15.28515625" style="78" bestFit="1" customWidth="1"/>
    <col min="9413" max="9413" width="15.28515625" style="78" customWidth="1"/>
    <col min="9414" max="9414" width="15.28515625" style="78" bestFit="1" customWidth="1"/>
    <col min="9415" max="9415" width="16.5703125" style="78" bestFit="1" customWidth="1"/>
    <col min="9416" max="9416" width="15.28515625" style="78" bestFit="1" customWidth="1"/>
    <col min="9417" max="9417" width="13" style="78" bestFit="1" customWidth="1"/>
    <col min="9418" max="9420" width="15.28515625" style="78" bestFit="1" customWidth="1"/>
    <col min="9421" max="9422" width="13" style="78" bestFit="1" customWidth="1"/>
    <col min="9423" max="9425" width="14.140625" style="78" bestFit="1" customWidth="1"/>
    <col min="9426" max="9426" width="16.5703125" style="78" bestFit="1" customWidth="1"/>
    <col min="9427" max="9434" width="14.140625" style="78" bestFit="1" customWidth="1"/>
    <col min="9435" max="9436" width="13.85546875" style="78" bestFit="1" customWidth="1"/>
    <col min="9437" max="9440" width="13" style="78" bestFit="1" customWidth="1"/>
    <col min="9441" max="9643" width="11.42578125" style="78"/>
    <col min="9644" max="9644" width="14.5703125" style="78" customWidth="1"/>
    <col min="9645" max="9645" width="8.85546875" style="78" customWidth="1"/>
    <col min="9646" max="9646" width="12.5703125" style="78" customWidth="1"/>
    <col min="9647" max="9647" width="8.7109375" style="78" customWidth="1"/>
    <col min="9648" max="9648" width="10.7109375" style="78" customWidth="1"/>
    <col min="9649" max="9649" width="15" style="78" customWidth="1"/>
    <col min="9650" max="9651" width="16" style="78" customWidth="1"/>
    <col min="9652" max="9652" width="13.28515625" style="78" customWidth="1"/>
    <col min="9653" max="9653" width="12.28515625" style="78" customWidth="1"/>
    <col min="9654" max="9654" width="13.5703125" style="78" customWidth="1"/>
    <col min="9655" max="9655" width="16.85546875" style="78" customWidth="1"/>
    <col min="9656" max="9657" width="13.5703125" style="78" customWidth="1"/>
    <col min="9658" max="9659" width="15.28515625" style="78" bestFit="1" customWidth="1"/>
    <col min="9660" max="9660" width="14.140625" style="78" bestFit="1" customWidth="1"/>
    <col min="9661" max="9661" width="16.5703125" style="78" bestFit="1" customWidth="1"/>
    <col min="9662" max="9662" width="15.28515625" style="78" bestFit="1" customWidth="1"/>
    <col min="9663" max="9663" width="15.28515625" style="78" customWidth="1"/>
    <col min="9664" max="9664" width="15" style="78" bestFit="1" customWidth="1"/>
    <col min="9665" max="9668" width="15.28515625" style="78" bestFit="1" customWidth="1"/>
    <col min="9669" max="9669" width="15.28515625" style="78" customWidth="1"/>
    <col min="9670" max="9670" width="15.28515625" style="78" bestFit="1" customWidth="1"/>
    <col min="9671" max="9671" width="16.5703125" style="78" bestFit="1" customWidth="1"/>
    <col min="9672" max="9672" width="15.28515625" style="78" bestFit="1" customWidth="1"/>
    <col min="9673" max="9673" width="13" style="78" bestFit="1" customWidth="1"/>
    <col min="9674" max="9676" width="15.28515625" style="78" bestFit="1" customWidth="1"/>
    <col min="9677" max="9678" width="13" style="78" bestFit="1" customWidth="1"/>
    <col min="9679" max="9681" width="14.140625" style="78" bestFit="1" customWidth="1"/>
    <col min="9682" max="9682" width="16.5703125" style="78" bestFit="1" customWidth="1"/>
    <col min="9683" max="9690" width="14.140625" style="78" bestFit="1" customWidth="1"/>
    <col min="9691" max="9692" width="13.85546875" style="78" bestFit="1" customWidth="1"/>
    <col min="9693" max="9696" width="13" style="78" bestFit="1" customWidth="1"/>
    <col min="9697" max="9899" width="11.42578125" style="78"/>
    <col min="9900" max="9900" width="14.5703125" style="78" customWidth="1"/>
    <col min="9901" max="9901" width="8.85546875" style="78" customWidth="1"/>
    <col min="9902" max="9902" width="12.5703125" style="78" customWidth="1"/>
    <col min="9903" max="9903" width="8.7109375" style="78" customWidth="1"/>
    <col min="9904" max="9904" width="10.7109375" style="78" customWidth="1"/>
    <col min="9905" max="9905" width="15" style="78" customWidth="1"/>
    <col min="9906" max="9907" width="16" style="78" customWidth="1"/>
    <col min="9908" max="9908" width="13.28515625" style="78" customWidth="1"/>
    <col min="9909" max="9909" width="12.28515625" style="78" customWidth="1"/>
    <col min="9910" max="9910" width="13.5703125" style="78" customWidth="1"/>
    <col min="9911" max="9911" width="16.85546875" style="78" customWidth="1"/>
    <col min="9912" max="9913" width="13.5703125" style="78" customWidth="1"/>
    <col min="9914" max="9915" width="15.28515625" style="78" bestFit="1" customWidth="1"/>
    <col min="9916" max="9916" width="14.140625" style="78" bestFit="1" customWidth="1"/>
    <col min="9917" max="9917" width="16.5703125" style="78" bestFit="1" customWidth="1"/>
    <col min="9918" max="9918" width="15.28515625" style="78" bestFit="1" customWidth="1"/>
    <col min="9919" max="9919" width="15.28515625" style="78" customWidth="1"/>
    <col min="9920" max="9920" width="15" style="78" bestFit="1" customWidth="1"/>
    <col min="9921" max="9924" width="15.28515625" style="78" bestFit="1" customWidth="1"/>
    <col min="9925" max="9925" width="15.28515625" style="78" customWidth="1"/>
    <col min="9926" max="9926" width="15.28515625" style="78" bestFit="1" customWidth="1"/>
    <col min="9927" max="9927" width="16.5703125" style="78" bestFit="1" customWidth="1"/>
    <col min="9928" max="9928" width="15.28515625" style="78" bestFit="1" customWidth="1"/>
    <col min="9929" max="9929" width="13" style="78" bestFit="1" customWidth="1"/>
    <col min="9930" max="9932" width="15.28515625" style="78" bestFit="1" customWidth="1"/>
    <col min="9933" max="9934" width="13" style="78" bestFit="1" customWidth="1"/>
    <col min="9935" max="9937" width="14.140625" style="78" bestFit="1" customWidth="1"/>
    <col min="9938" max="9938" width="16.5703125" style="78" bestFit="1" customWidth="1"/>
    <col min="9939" max="9946" width="14.140625" style="78" bestFit="1" customWidth="1"/>
    <col min="9947" max="9948" width="13.85546875" style="78" bestFit="1" customWidth="1"/>
    <col min="9949" max="9952" width="13" style="78" bestFit="1" customWidth="1"/>
    <col min="9953" max="10155" width="11.42578125" style="78"/>
    <col min="10156" max="10156" width="14.5703125" style="78" customWidth="1"/>
    <col min="10157" max="10157" width="8.85546875" style="78" customWidth="1"/>
    <col min="10158" max="10158" width="12.5703125" style="78" customWidth="1"/>
    <col min="10159" max="10159" width="8.7109375" style="78" customWidth="1"/>
    <col min="10160" max="10160" width="10.7109375" style="78" customWidth="1"/>
    <col min="10161" max="10161" width="15" style="78" customWidth="1"/>
    <col min="10162" max="10163" width="16" style="78" customWidth="1"/>
    <col min="10164" max="10164" width="13.28515625" style="78" customWidth="1"/>
    <col min="10165" max="10165" width="12.28515625" style="78" customWidth="1"/>
    <col min="10166" max="10166" width="13.5703125" style="78" customWidth="1"/>
    <col min="10167" max="10167" width="16.85546875" style="78" customWidth="1"/>
    <col min="10168" max="10169" width="13.5703125" style="78" customWidth="1"/>
    <col min="10170" max="10171" width="15.28515625" style="78" bestFit="1" customWidth="1"/>
    <col min="10172" max="10172" width="14.140625" style="78" bestFit="1" customWidth="1"/>
    <col min="10173" max="10173" width="16.5703125" style="78" bestFit="1" customWidth="1"/>
    <col min="10174" max="10174" width="15.28515625" style="78" bestFit="1" customWidth="1"/>
    <col min="10175" max="10175" width="15.28515625" style="78" customWidth="1"/>
    <col min="10176" max="10176" width="15" style="78" bestFit="1" customWidth="1"/>
    <col min="10177" max="10180" width="15.28515625" style="78" bestFit="1" customWidth="1"/>
    <col min="10181" max="10181" width="15.28515625" style="78" customWidth="1"/>
    <col min="10182" max="10182" width="15.28515625" style="78" bestFit="1" customWidth="1"/>
    <col min="10183" max="10183" width="16.5703125" style="78" bestFit="1" customWidth="1"/>
    <col min="10184" max="10184" width="15.28515625" style="78" bestFit="1" customWidth="1"/>
    <col min="10185" max="10185" width="13" style="78" bestFit="1" customWidth="1"/>
    <col min="10186" max="10188" width="15.28515625" style="78" bestFit="1" customWidth="1"/>
    <col min="10189" max="10190" width="13" style="78" bestFit="1" customWidth="1"/>
    <col min="10191" max="10193" width="14.140625" style="78" bestFit="1" customWidth="1"/>
    <col min="10194" max="10194" width="16.5703125" style="78" bestFit="1" customWidth="1"/>
    <col min="10195" max="10202" width="14.140625" style="78" bestFit="1" customWidth="1"/>
    <col min="10203" max="10204" width="13.85546875" style="78" bestFit="1" customWidth="1"/>
    <col min="10205" max="10208" width="13" style="78" bestFit="1" customWidth="1"/>
    <col min="10209" max="10411" width="11.42578125" style="78"/>
    <col min="10412" max="10412" width="14.5703125" style="78" customWidth="1"/>
    <col min="10413" max="10413" width="8.85546875" style="78" customWidth="1"/>
    <col min="10414" max="10414" width="12.5703125" style="78" customWidth="1"/>
    <col min="10415" max="10415" width="8.7109375" style="78" customWidth="1"/>
    <col min="10416" max="10416" width="10.7109375" style="78" customWidth="1"/>
    <col min="10417" max="10417" width="15" style="78" customWidth="1"/>
    <col min="10418" max="10419" width="16" style="78" customWidth="1"/>
    <col min="10420" max="10420" width="13.28515625" style="78" customWidth="1"/>
    <col min="10421" max="10421" width="12.28515625" style="78" customWidth="1"/>
    <col min="10422" max="10422" width="13.5703125" style="78" customWidth="1"/>
    <col min="10423" max="10423" width="16.85546875" style="78" customWidth="1"/>
    <col min="10424" max="10425" width="13.5703125" style="78" customWidth="1"/>
    <col min="10426" max="10427" width="15.28515625" style="78" bestFit="1" customWidth="1"/>
    <col min="10428" max="10428" width="14.140625" style="78" bestFit="1" customWidth="1"/>
    <col min="10429" max="10429" width="16.5703125" style="78" bestFit="1" customWidth="1"/>
    <col min="10430" max="10430" width="15.28515625" style="78" bestFit="1" customWidth="1"/>
    <col min="10431" max="10431" width="15.28515625" style="78" customWidth="1"/>
    <col min="10432" max="10432" width="15" style="78" bestFit="1" customWidth="1"/>
    <col min="10433" max="10436" width="15.28515625" style="78" bestFit="1" customWidth="1"/>
    <col min="10437" max="10437" width="15.28515625" style="78" customWidth="1"/>
    <col min="10438" max="10438" width="15.28515625" style="78" bestFit="1" customWidth="1"/>
    <col min="10439" max="10439" width="16.5703125" style="78" bestFit="1" customWidth="1"/>
    <col min="10440" max="10440" width="15.28515625" style="78" bestFit="1" customWidth="1"/>
    <col min="10441" max="10441" width="13" style="78" bestFit="1" customWidth="1"/>
    <col min="10442" max="10444" width="15.28515625" style="78" bestFit="1" customWidth="1"/>
    <col min="10445" max="10446" width="13" style="78" bestFit="1" customWidth="1"/>
    <col min="10447" max="10449" width="14.140625" style="78" bestFit="1" customWidth="1"/>
    <col min="10450" max="10450" width="16.5703125" style="78" bestFit="1" customWidth="1"/>
    <col min="10451" max="10458" width="14.140625" style="78" bestFit="1" customWidth="1"/>
    <col min="10459" max="10460" width="13.85546875" style="78" bestFit="1" customWidth="1"/>
    <col min="10461" max="10464" width="13" style="78" bestFit="1" customWidth="1"/>
    <col min="10465" max="10667" width="11.42578125" style="78"/>
    <col min="10668" max="10668" width="14.5703125" style="78" customWidth="1"/>
    <col min="10669" max="10669" width="8.85546875" style="78" customWidth="1"/>
    <col min="10670" max="10670" width="12.5703125" style="78" customWidth="1"/>
    <col min="10671" max="10671" width="8.7109375" style="78" customWidth="1"/>
    <col min="10672" max="10672" width="10.7109375" style="78" customWidth="1"/>
    <col min="10673" max="10673" width="15" style="78" customWidth="1"/>
    <col min="10674" max="10675" width="16" style="78" customWidth="1"/>
    <col min="10676" max="10676" width="13.28515625" style="78" customWidth="1"/>
    <col min="10677" max="10677" width="12.28515625" style="78" customWidth="1"/>
    <col min="10678" max="10678" width="13.5703125" style="78" customWidth="1"/>
    <col min="10679" max="10679" width="16.85546875" style="78" customWidth="1"/>
    <col min="10680" max="10681" width="13.5703125" style="78" customWidth="1"/>
    <col min="10682" max="10683" width="15.28515625" style="78" bestFit="1" customWidth="1"/>
    <col min="10684" max="10684" width="14.140625" style="78" bestFit="1" customWidth="1"/>
    <col min="10685" max="10685" width="16.5703125" style="78" bestFit="1" customWidth="1"/>
    <col min="10686" max="10686" width="15.28515625" style="78" bestFit="1" customWidth="1"/>
    <col min="10687" max="10687" width="15.28515625" style="78" customWidth="1"/>
    <col min="10688" max="10688" width="15" style="78" bestFit="1" customWidth="1"/>
    <col min="10689" max="10692" width="15.28515625" style="78" bestFit="1" customWidth="1"/>
    <col min="10693" max="10693" width="15.28515625" style="78" customWidth="1"/>
    <col min="10694" max="10694" width="15.28515625" style="78" bestFit="1" customWidth="1"/>
    <col min="10695" max="10695" width="16.5703125" style="78" bestFit="1" customWidth="1"/>
    <col min="10696" max="10696" width="15.28515625" style="78" bestFit="1" customWidth="1"/>
    <col min="10697" max="10697" width="13" style="78" bestFit="1" customWidth="1"/>
    <col min="10698" max="10700" width="15.28515625" style="78" bestFit="1" customWidth="1"/>
    <col min="10701" max="10702" width="13" style="78" bestFit="1" customWidth="1"/>
    <col min="10703" max="10705" width="14.140625" style="78" bestFit="1" customWidth="1"/>
    <col min="10706" max="10706" width="16.5703125" style="78" bestFit="1" customWidth="1"/>
    <col min="10707" max="10714" width="14.140625" style="78" bestFit="1" customWidth="1"/>
    <col min="10715" max="10716" width="13.85546875" style="78" bestFit="1" customWidth="1"/>
    <col min="10717" max="10720" width="13" style="78" bestFit="1" customWidth="1"/>
    <col min="10721" max="10923" width="11.42578125" style="78"/>
    <col min="10924" max="10924" width="14.5703125" style="78" customWidth="1"/>
    <col min="10925" max="10925" width="8.85546875" style="78" customWidth="1"/>
    <col min="10926" max="10926" width="12.5703125" style="78" customWidth="1"/>
    <col min="10927" max="10927" width="8.7109375" style="78" customWidth="1"/>
    <col min="10928" max="10928" width="10.7109375" style="78" customWidth="1"/>
    <col min="10929" max="10929" width="15" style="78" customWidth="1"/>
    <col min="10930" max="10931" width="16" style="78" customWidth="1"/>
    <col min="10932" max="10932" width="13.28515625" style="78" customWidth="1"/>
    <col min="10933" max="10933" width="12.28515625" style="78" customWidth="1"/>
    <col min="10934" max="10934" width="13.5703125" style="78" customWidth="1"/>
    <col min="10935" max="10935" width="16.85546875" style="78" customWidth="1"/>
    <col min="10936" max="10937" width="13.5703125" style="78" customWidth="1"/>
    <col min="10938" max="10939" width="15.28515625" style="78" bestFit="1" customWidth="1"/>
    <col min="10940" max="10940" width="14.140625" style="78" bestFit="1" customWidth="1"/>
    <col min="10941" max="10941" width="16.5703125" style="78" bestFit="1" customWidth="1"/>
    <col min="10942" max="10942" width="15.28515625" style="78" bestFit="1" customWidth="1"/>
    <col min="10943" max="10943" width="15.28515625" style="78" customWidth="1"/>
    <col min="10944" max="10944" width="15" style="78" bestFit="1" customWidth="1"/>
    <col min="10945" max="10948" width="15.28515625" style="78" bestFit="1" customWidth="1"/>
    <col min="10949" max="10949" width="15.28515625" style="78" customWidth="1"/>
    <col min="10950" max="10950" width="15.28515625" style="78" bestFit="1" customWidth="1"/>
    <col min="10951" max="10951" width="16.5703125" style="78" bestFit="1" customWidth="1"/>
    <col min="10952" max="10952" width="15.28515625" style="78" bestFit="1" customWidth="1"/>
    <col min="10953" max="10953" width="13" style="78" bestFit="1" customWidth="1"/>
    <col min="10954" max="10956" width="15.28515625" style="78" bestFit="1" customWidth="1"/>
    <col min="10957" max="10958" width="13" style="78" bestFit="1" customWidth="1"/>
    <col min="10959" max="10961" width="14.140625" style="78" bestFit="1" customWidth="1"/>
    <col min="10962" max="10962" width="16.5703125" style="78" bestFit="1" customWidth="1"/>
    <col min="10963" max="10970" width="14.140625" style="78" bestFit="1" customWidth="1"/>
    <col min="10971" max="10972" width="13.85546875" style="78" bestFit="1" customWidth="1"/>
    <col min="10973" max="10976" width="13" style="78" bestFit="1" customWidth="1"/>
    <col min="10977" max="11179" width="11.42578125" style="78"/>
    <col min="11180" max="11180" width="14.5703125" style="78" customWidth="1"/>
    <col min="11181" max="11181" width="8.85546875" style="78" customWidth="1"/>
    <col min="11182" max="11182" width="12.5703125" style="78" customWidth="1"/>
    <col min="11183" max="11183" width="8.7109375" style="78" customWidth="1"/>
    <col min="11184" max="11184" width="10.7109375" style="78" customWidth="1"/>
    <col min="11185" max="11185" width="15" style="78" customWidth="1"/>
    <col min="11186" max="11187" width="16" style="78" customWidth="1"/>
    <col min="11188" max="11188" width="13.28515625" style="78" customWidth="1"/>
    <col min="11189" max="11189" width="12.28515625" style="78" customWidth="1"/>
    <col min="11190" max="11190" width="13.5703125" style="78" customWidth="1"/>
    <col min="11191" max="11191" width="16.85546875" style="78" customWidth="1"/>
    <col min="11192" max="11193" width="13.5703125" style="78" customWidth="1"/>
    <col min="11194" max="11195" width="15.28515625" style="78" bestFit="1" customWidth="1"/>
    <col min="11196" max="11196" width="14.140625" style="78" bestFit="1" customWidth="1"/>
    <col min="11197" max="11197" width="16.5703125" style="78" bestFit="1" customWidth="1"/>
    <col min="11198" max="11198" width="15.28515625" style="78" bestFit="1" customWidth="1"/>
    <col min="11199" max="11199" width="15.28515625" style="78" customWidth="1"/>
    <col min="11200" max="11200" width="15" style="78" bestFit="1" customWidth="1"/>
    <col min="11201" max="11204" width="15.28515625" style="78" bestFit="1" customWidth="1"/>
    <col min="11205" max="11205" width="15.28515625" style="78" customWidth="1"/>
    <col min="11206" max="11206" width="15.28515625" style="78" bestFit="1" customWidth="1"/>
    <col min="11207" max="11207" width="16.5703125" style="78" bestFit="1" customWidth="1"/>
    <col min="11208" max="11208" width="15.28515625" style="78" bestFit="1" customWidth="1"/>
    <col min="11209" max="11209" width="13" style="78" bestFit="1" customWidth="1"/>
    <col min="11210" max="11212" width="15.28515625" style="78" bestFit="1" customWidth="1"/>
    <col min="11213" max="11214" width="13" style="78" bestFit="1" customWidth="1"/>
    <col min="11215" max="11217" width="14.140625" style="78" bestFit="1" customWidth="1"/>
    <col min="11218" max="11218" width="16.5703125" style="78" bestFit="1" customWidth="1"/>
    <col min="11219" max="11226" width="14.140625" style="78" bestFit="1" customWidth="1"/>
    <col min="11227" max="11228" width="13.85546875" style="78" bestFit="1" customWidth="1"/>
    <col min="11229" max="11232" width="13" style="78" bestFit="1" customWidth="1"/>
    <col min="11233" max="11435" width="11.42578125" style="78"/>
    <col min="11436" max="11436" width="14.5703125" style="78" customWidth="1"/>
    <col min="11437" max="11437" width="8.85546875" style="78" customWidth="1"/>
    <col min="11438" max="11438" width="12.5703125" style="78" customWidth="1"/>
    <col min="11439" max="11439" width="8.7109375" style="78" customWidth="1"/>
    <col min="11440" max="11440" width="10.7109375" style="78" customWidth="1"/>
    <col min="11441" max="11441" width="15" style="78" customWidth="1"/>
    <col min="11442" max="11443" width="16" style="78" customWidth="1"/>
    <col min="11444" max="11444" width="13.28515625" style="78" customWidth="1"/>
    <col min="11445" max="11445" width="12.28515625" style="78" customWidth="1"/>
    <col min="11446" max="11446" width="13.5703125" style="78" customWidth="1"/>
    <col min="11447" max="11447" width="16.85546875" style="78" customWidth="1"/>
    <col min="11448" max="11449" width="13.5703125" style="78" customWidth="1"/>
    <col min="11450" max="11451" width="15.28515625" style="78" bestFit="1" customWidth="1"/>
    <col min="11452" max="11452" width="14.140625" style="78" bestFit="1" customWidth="1"/>
    <col min="11453" max="11453" width="16.5703125" style="78" bestFit="1" customWidth="1"/>
    <col min="11454" max="11454" width="15.28515625" style="78" bestFit="1" customWidth="1"/>
    <col min="11455" max="11455" width="15.28515625" style="78" customWidth="1"/>
    <col min="11456" max="11456" width="15" style="78" bestFit="1" customWidth="1"/>
    <col min="11457" max="11460" width="15.28515625" style="78" bestFit="1" customWidth="1"/>
    <col min="11461" max="11461" width="15.28515625" style="78" customWidth="1"/>
    <col min="11462" max="11462" width="15.28515625" style="78" bestFit="1" customWidth="1"/>
    <col min="11463" max="11463" width="16.5703125" style="78" bestFit="1" customWidth="1"/>
    <col min="11464" max="11464" width="15.28515625" style="78" bestFit="1" customWidth="1"/>
    <col min="11465" max="11465" width="13" style="78" bestFit="1" customWidth="1"/>
    <col min="11466" max="11468" width="15.28515625" style="78" bestFit="1" customWidth="1"/>
    <col min="11469" max="11470" width="13" style="78" bestFit="1" customWidth="1"/>
    <col min="11471" max="11473" width="14.140625" style="78" bestFit="1" customWidth="1"/>
    <col min="11474" max="11474" width="16.5703125" style="78" bestFit="1" customWidth="1"/>
    <col min="11475" max="11482" width="14.140625" style="78" bestFit="1" customWidth="1"/>
    <col min="11483" max="11484" width="13.85546875" style="78" bestFit="1" customWidth="1"/>
    <col min="11485" max="11488" width="13" style="78" bestFit="1" customWidth="1"/>
    <col min="11489" max="11691" width="11.42578125" style="78"/>
    <col min="11692" max="11692" width="14.5703125" style="78" customWidth="1"/>
    <col min="11693" max="11693" width="8.85546875" style="78" customWidth="1"/>
    <col min="11694" max="11694" width="12.5703125" style="78" customWidth="1"/>
    <col min="11695" max="11695" width="8.7109375" style="78" customWidth="1"/>
    <col min="11696" max="11696" width="10.7109375" style="78" customWidth="1"/>
    <col min="11697" max="11697" width="15" style="78" customWidth="1"/>
    <col min="11698" max="11699" width="16" style="78" customWidth="1"/>
    <col min="11700" max="11700" width="13.28515625" style="78" customWidth="1"/>
    <col min="11701" max="11701" width="12.28515625" style="78" customWidth="1"/>
    <col min="11702" max="11702" width="13.5703125" style="78" customWidth="1"/>
    <col min="11703" max="11703" width="16.85546875" style="78" customWidth="1"/>
    <col min="11704" max="11705" width="13.5703125" style="78" customWidth="1"/>
    <col min="11706" max="11707" width="15.28515625" style="78" bestFit="1" customWidth="1"/>
    <col min="11708" max="11708" width="14.140625" style="78" bestFit="1" customWidth="1"/>
    <col min="11709" max="11709" width="16.5703125" style="78" bestFit="1" customWidth="1"/>
    <col min="11710" max="11710" width="15.28515625" style="78" bestFit="1" customWidth="1"/>
    <col min="11711" max="11711" width="15.28515625" style="78" customWidth="1"/>
    <col min="11712" max="11712" width="15" style="78" bestFit="1" customWidth="1"/>
    <col min="11713" max="11716" width="15.28515625" style="78" bestFit="1" customWidth="1"/>
    <col min="11717" max="11717" width="15.28515625" style="78" customWidth="1"/>
    <col min="11718" max="11718" width="15.28515625" style="78" bestFit="1" customWidth="1"/>
    <col min="11719" max="11719" width="16.5703125" style="78" bestFit="1" customWidth="1"/>
    <col min="11720" max="11720" width="15.28515625" style="78" bestFit="1" customWidth="1"/>
    <col min="11721" max="11721" width="13" style="78" bestFit="1" customWidth="1"/>
    <col min="11722" max="11724" width="15.28515625" style="78" bestFit="1" customWidth="1"/>
    <col min="11725" max="11726" width="13" style="78" bestFit="1" customWidth="1"/>
    <col min="11727" max="11729" width="14.140625" style="78" bestFit="1" customWidth="1"/>
    <col min="11730" max="11730" width="16.5703125" style="78" bestFit="1" customWidth="1"/>
    <col min="11731" max="11738" width="14.140625" style="78" bestFit="1" customWidth="1"/>
    <col min="11739" max="11740" width="13.85546875" style="78" bestFit="1" customWidth="1"/>
    <col min="11741" max="11744" width="13" style="78" bestFit="1" customWidth="1"/>
    <col min="11745" max="11947" width="11.42578125" style="78"/>
    <col min="11948" max="11948" width="14.5703125" style="78" customWidth="1"/>
    <col min="11949" max="11949" width="8.85546875" style="78" customWidth="1"/>
    <col min="11950" max="11950" width="12.5703125" style="78" customWidth="1"/>
    <col min="11951" max="11951" width="8.7109375" style="78" customWidth="1"/>
    <col min="11952" max="11952" width="10.7109375" style="78" customWidth="1"/>
    <col min="11953" max="11953" width="15" style="78" customWidth="1"/>
    <col min="11954" max="11955" width="16" style="78" customWidth="1"/>
    <col min="11956" max="11956" width="13.28515625" style="78" customWidth="1"/>
    <col min="11957" max="11957" width="12.28515625" style="78" customWidth="1"/>
    <col min="11958" max="11958" width="13.5703125" style="78" customWidth="1"/>
    <col min="11959" max="11959" width="16.85546875" style="78" customWidth="1"/>
    <col min="11960" max="11961" width="13.5703125" style="78" customWidth="1"/>
    <col min="11962" max="11963" width="15.28515625" style="78" bestFit="1" customWidth="1"/>
    <col min="11964" max="11964" width="14.140625" style="78" bestFit="1" customWidth="1"/>
    <col min="11965" max="11965" width="16.5703125" style="78" bestFit="1" customWidth="1"/>
    <col min="11966" max="11966" width="15.28515625" style="78" bestFit="1" customWidth="1"/>
    <col min="11967" max="11967" width="15.28515625" style="78" customWidth="1"/>
    <col min="11968" max="11968" width="15" style="78" bestFit="1" customWidth="1"/>
    <col min="11969" max="11972" width="15.28515625" style="78" bestFit="1" customWidth="1"/>
    <col min="11973" max="11973" width="15.28515625" style="78" customWidth="1"/>
    <col min="11974" max="11974" width="15.28515625" style="78" bestFit="1" customWidth="1"/>
    <col min="11975" max="11975" width="16.5703125" style="78" bestFit="1" customWidth="1"/>
    <col min="11976" max="11976" width="15.28515625" style="78" bestFit="1" customWidth="1"/>
    <col min="11977" max="11977" width="13" style="78" bestFit="1" customWidth="1"/>
    <col min="11978" max="11980" width="15.28515625" style="78" bestFit="1" customWidth="1"/>
    <col min="11981" max="11982" width="13" style="78" bestFit="1" customWidth="1"/>
    <col min="11983" max="11985" width="14.140625" style="78" bestFit="1" customWidth="1"/>
    <col min="11986" max="11986" width="16.5703125" style="78" bestFit="1" customWidth="1"/>
    <col min="11987" max="11994" width="14.140625" style="78" bestFit="1" customWidth="1"/>
    <col min="11995" max="11996" width="13.85546875" style="78" bestFit="1" customWidth="1"/>
    <col min="11997" max="12000" width="13" style="78" bestFit="1" customWidth="1"/>
    <col min="12001" max="12203" width="11.42578125" style="78"/>
    <col min="12204" max="12204" width="14.5703125" style="78" customWidth="1"/>
    <col min="12205" max="12205" width="8.85546875" style="78" customWidth="1"/>
    <col min="12206" max="12206" width="12.5703125" style="78" customWidth="1"/>
    <col min="12207" max="12207" width="8.7109375" style="78" customWidth="1"/>
    <col min="12208" max="12208" width="10.7109375" style="78" customWidth="1"/>
    <col min="12209" max="12209" width="15" style="78" customWidth="1"/>
    <col min="12210" max="12211" width="16" style="78" customWidth="1"/>
    <col min="12212" max="12212" width="13.28515625" style="78" customWidth="1"/>
    <col min="12213" max="12213" width="12.28515625" style="78" customWidth="1"/>
    <col min="12214" max="12214" width="13.5703125" style="78" customWidth="1"/>
    <col min="12215" max="12215" width="16.85546875" style="78" customWidth="1"/>
    <col min="12216" max="12217" width="13.5703125" style="78" customWidth="1"/>
    <col min="12218" max="12219" width="15.28515625" style="78" bestFit="1" customWidth="1"/>
    <col min="12220" max="12220" width="14.140625" style="78" bestFit="1" customWidth="1"/>
    <col min="12221" max="12221" width="16.5703125" style="78" bestFit="1" customWidth="1"/>
    <col min="12222" max="12222" width="15.28515625" style="78" bestFit="1" customWidth="1"/>
    <col min="12223" max="12223" width="15.28515625" style="78" customWidth="1"/>
    <col min="12224" max="12224" width="15" style="78" bestFit="1" customWidth="1"/>
    <col min="12225" max="12228" width="15.28515625" style="78" bestFit="1" customWidth="1"/>
    <col min="12229" max="12229" width="15.28515625" style="78" customWidth="1"/>
    <col min="12230" max="12230" width="15.28515625" style="78" bestFit="1" customWidth="1"/>
    <col min="12231" max="12231" width="16.5703125" style="78" bestFit="1" customWidth="1"/>
    <col min="12232" max="12232" width="15.28515625" style="78" bestFit="1" customWidth="1"/>
    <col min="12233" max="12233" width="13" style="78" bestFit="1" customWidth="1"/>
    <col min="12234" max="12236" width="15.28515625" style="78" bestFit="1" customWidth="1"/>
    <col min="12237" max="12238" width="13" style="78" bestFit="1" customWidth="1"/>
    <col min="12239" max="12241" width="14.140625" style="78" bestFit="1" customWidth="1"/>
    <col min="12242" max="12242" width="16.5703125" style="78" bestFit="1" customWidth="1"/>
    <col min="12243" max="12250" width="14.140625" style="78" bestFit="1" customWidth="1"/>
    <col min="12251" max="12252" width="13.85546875" style="78" bestFit="1" customWidth="1"/>
    <col min="12253" max="12256" width="13" style="78" bestFit="1" customWidth="1"/>
    <col min="12257" max="12459" width="11.42578125" style="78"/>
    <col min="12460" max="12460" width="14.5703125" style="78" customWidth="1"/>
    <col min="12461" max="12461" width="8.85546875" style="78" customWidth="1"/>
    <col min="12462" max="12462" width="12.5703125" style="78" customWidth="1"/>
    <col min="12463" max="12463" width="8.7109375" style="78" customWidth="1"/>
    <col min="12464" max="12464" width="10.7109375" style="78" customWidth="1"/>
    <col min="12465" max="12465" width="15" style="78" customWidth="1"/>
    <col min="12466" max="12467" width="16" style="78" customWidth="1"/>
    <col min="12468" max="12468" width="13.28515625" style="78" customWidth="1"/>
    <col min="12469" max="12469" width="12.28515625" style="78" customWidth="1"/>
    <col min="12470" max="12470" width="13.5703125" style="78" customWidth="1"/>
    <col min="12471" max="12471" width="16.85546875" style="78" customWidth="1"/>
    <col min="12472" max="12473" width="13.5703125" style="78" customWidth="1"/>
    <col min="12474" max="12475" width="15.28515625" style="78" bestFit="1" customWidth="1"/>
    <col min="12476" max="12476" width="14.140625" style="78" bestFit="1" customWidth="1"/>
    <col min="12477" max="12477" width="16.5703125" style="78" bestFit="1" customWidth="1"/>
    <col min="12478" max="12478" width="15.28515625" style="78" bestFit="1" customWidth="1"/>
    <col min="12479" max="12479" width="15.28515625" style="78" customWidth="1"/>
    <col min="12480" max="12480" width="15" style="78" bestFit="1" customWidth="1"/>
    <col min="12481" max="12484" width="15.28515625" style="78" bestFit="1" customWidth="1"/>
    <col min="12485" max="12485" width="15.28515625" style="78" customWidth="1"/>
    <col min="12486" max="12486" width="15.28515625" style="78" bestFit="1" customWidth="1"/>
    <col min="12487" max="12487" width="16.5703125" style="78" bestFit="1" customWidth="1"/>
    <col min="12488" max="12488" width="15.28515625" style="78" bestFit="1" customWidth="1"/>
    <col min="12489" max="12489" width="13" style="78" bestFit="1" customWidth="1"/>
    <col min="12490" max="12492" width="15.28515625" style="78" bestFit="1" customWidth="1"/>
    <col min="12493" max="12494" width="13" style="78" bestFit="1" customWidth="1"/>
    <col min="12495" max="12497" width="14.140625" style="78" bestFit="1" customWidth="1"/>
    <col min="12498" max="12498" width="16.5703125" style="78" bestFit="1" customWidth="1"/>
    <col min="12499" max="12506" width="14.140625" style="78" bestFit="1" customWidth="1"/>
    <col min="12507" max="12508" width="13.85546875" style="78" bestFit="1" customWidth="1"/>
    <col min="12509" max="12512" width="13" style="78" bestFit="1" customWidth="1"/>
    <col min="12513" max="12715" width="11.42578125" style="78"/>
    <col min="12716" max="12716" width="14.5703125" style="78" customWidth="1"/>
    <col min="12717" max="12717" width="8.85546875" style="78" customWidth="1"/>
    <col min="12718" max="12718" width="12.5703125" style="78" customWidth="1"/>
    <col min="12719" max="12719" width="8.7109375" style="78" customWidth="1"/>
    <col min="12720" max="12720" width="10.7109375" style="78" customWidth="1"/>
    <col min="12721" max="12721" width="15" style="78" customWidth="1"/>
    <col min="12722" max="12723" width="16" style="78" customWidth="1"/>
    <col min="12724" max="12724" width="13.28515625" style="78" customWidth="1"/>
    <col min="12725" max="12725" width="12.28515625" style="78" customWidth="1"/>
    <col min="12726" max="12726" width="13.5703125" style="78" customWidth="1"/>
    <col min="12727" max="12727" width="16.85546875" style="78" customWidth="1"/>
    <col min="12728" max="12729" width="13.5703125" style="78" customWidth="1"/>
    <col min="12730" max="12731" width="15.28515625" style="78" bestFit="1" customWidth="1"/>
    <col min="12732" max="12732" width="14.140625" style="78" bestFit="1" customWidth="1"/>
    <col min="12733" max="12733" width="16.5703125" style="78" bestFit="1" customWidth="1"/>
    <col min="12734" max="12734" width="15.28515625" style="78" bestFit="1" customWidth="1"/>
    <col min="12735" max="12735" width="15.28515625" style="78" customWidth="1"/>
    <col min="12736" max="12736" width="15" style="78" bestFit="1" customWidth="1"/>
    <col min="12737" max="12740" width="15.28515625" style="78" bestFit="1" customWidth="1"/>
    <col min="12741" max="12741" width="15.28515625" style="78" customWidth="1"/>
    <col min="12742" max="12742" width="15.28515625" style="78" bestFit="1" customWidth="1"/>
    <col min="12743" max="12743" width="16.5703125" style="78" bestFit="1" customWidth="1"/>
    <col min="12744" max="12744" width="15.28515625" style="78" bestFit="1" customWidth="1"/>
    <col min="12745" max="12745" width="13" style="78" bestFit="1" customWidth="1"/>
    <col min="12746" max="12748" width="15.28515625" style="78" bestFit="1" customWidth="1"/>
    <col min="12749" max="12750" width="13" style="78" bestFit="1" customWidth="1"/>
    <col min="12751" max="12753" width="14.140625" style="78" bestFit="1" customWidth="1"/>
    <col min="12754" max="12754" width="16.5703125" style="78" bestFit="1" customWidth="1"/>
    <col min="12755" max="12762" width="14.140625" style="78" bestFit="1" customWidth="1"/>
    <col min="12763" max="12764" width="13.85546875" style="78" bestFit="1" customWidth="1"/>
    <col min="12765" max="12768" width="13" style="78" bestFit="1" customWidth="1"/>
    <col min="12769" max="12971" width="11.42578125" style="78"/>
    <col min="12972" max="12972" width="14.5703125" style="78" customWidth="1"/>
    <col min="12973" max="12973" width="8.85546875" style="78" customWidth="1"/>
    <col min="12974" max="12974" width="12.5703125" style="78" customWidth="1"/>
    <col min="12975" max="12975" width="8.7109375" style="78" customWidth="1"/>
    <col min="12976" max="12976" width="10.7109375" style="78" customWidth="1"/>
    <col min="12977" max="12977" width="15" style="78" customWidth="1"/>
    <col min="12978" max="12979" width="16" style="78" customWidth="1"/>
    <col min="12980" max="12980" width="13.28515625" style="78" customWidth="1"/>
    <col min="12981" max="12981" width="12.28515625" style="78" customWidth="1"/>
    <col min="12982" max="12982" width="13.5703125" style="78" customWidth="1"/>
    <col min="12983" max="12983" width="16.85546875" style="78" customWidth="1"/>
    <col min="12984" max="12985" width="13.5703125" style="78" customWidth="1"/>
    <col min="12986" max="12987" width="15.28515625" style="78" bestFit="1" customWidth="1"/>
    <col min="12988" max="12988" width="14.140625" style="78" bestFit="1" customWidth="1"/>
    <col min="12989" max="12989" width="16.5703125" style="78" bestFit="1" customWidth="1"/>
    <col min="12990" max="12990" width="15.28515625" style="78" bestFit="1" customWidth="1"/>
    <col min="12991" max="12991" width="15.28515625" style="78" customWidth="1"/>
    <col min="12992" max="12992" width="15" style="78" bestFit="1" customWidth="1"/>
    <col min="12993" max="12996" width="15.28515625" style="78" bestFit="1" customWidth="1"/>
    <col min="12997" max="12997" width="15.28515625" style="78" customWidth="1"/>
    <col min="12998" max="12998" width="15.28515625" style="78" bestFit="1" customWidth="1"/>
    <col min="12999" max="12999" width="16.5703125" style="78" bestFit="1" customWidth="1"/>
    <col min="13000" max="13000" width="15.28515625" style="78" bestFit="1" customWidth="1"/>
    <col min="13001" max="13001" width="13" style="78" bestFit="1" customWidth="1"/>
    <col min="13002" max="13004" width="15.28515625" style="78" bestFit="1" customWidth="1"/>
    <col min="13005" max="13006" width="13" style="78" bestFit="1" customWidth="1"/>
    <col min="13007" max="13009" width="14.140625" style="78" bestFit="1" customWidth="1"/>
    <col min="13010" max="13010" width="16.5703125" style="78" bestFit="1" customWidth="1"/>
    <col min="13011" max="13018" width="14.140625" style="78" bestFit="1" customWidth="1"/>
    <col min="13019" max="13020" width="13.85546875" style="78" bestFit="1" customWidth="1"/>
    <col min="13021" max="13024" width="13" style="78" bestFit="1" customWidth="1"/>
    <col min="13025" max="13227" width="11.42578125" style="78"/>
    <col min="13228" max="13228" width="14.5703125" style="78" customWidth="1"/>
    <col min="13229" max="13229" width="8.85546875" style="78" customWidth="1"/>
    <col min="13230" max="13230" width="12.5703125" style="78" customWidth="1"/>
    <col min="13231" max="13231" width="8.7109375" style="78" customWidth="1"/>
    <col min="13232" max="13232" width="10.7109375" style="78" customWidth="1"/>
    <col min="13233" max="13233" width="15" style="78" customWidth="1"/>
    <col min="13234" max="13235" width="16" style="78" customWidth="1"/>
    <col min="13236" max="13236" width="13.28515625" style="78" customWidth="1"/>
    <col min="13237" max="13237" width="12.28515625" style="78" customWidth="1"/>
    <col min="13238" max="13238" width="13.5703125" style="78" customWidth="1"/>
    <col min="13239" max="13239" width="16.85546875" style="78" customWidth="1"/>
    <col min="13240" max="13241" width="13.5703125" style="78" customWidth="1"/>
    <col min="13242" max="13243" width="15.28515625" style="78" bestFit="1" customWidth="1"/>
    <col min="13244" max="13244" width="14.140625" style="78" bestFit="1" customWidth="1"/>
    <col min="13245" max="13245" width="16.5703125" style="78" bestFit="1" customWidth="1"/>
    <col min="13246" max="13246" width="15.28515625" style="78" bestFit="1" customWidth="1"/>
    <col min="13247" max="13247" width="15.28515625" style="78" customWidth="1"/>
    <col min="13248" max="13248" width="15" style="78" bestFit="1" customWidth="1"/>
    <col min="13249" max="13252" width="15.28515625" style="78" bestFit="1" customWidth="1"/>
    <col min="13253" max="13253" width="15.28515625" style="78" customWidth="1"/>
    <col min="13254" max="13254" width="15.28515625" style="78" bestFit="1" customWidth="1"/>
    <col min="13255" max="13255" width="16.5703125" style="78" bestFit="1" customWidth="1"/>
    <col min="13256" max="13256" width="15.28515625" style="78" bestFit="1" customWidth="1"/>
    <col min="13257" max="13257" width="13" style="78" bestFit="1" customWidth="1"/>
    <col min="13258" max="13260" width="15.28515625" style="78" bestFit="1" customWidth="1"/>
    <col min="13261" max="13262" width="13" style="78" bestFit="1" customWidth="1"/>
    <col min="13263" max="13265" width="14.140625" style="78" bestFit="1" customWidth="1"/>
    <col min="13266" max="13266" width="16.5703125" style="78" bestFit="1" customWidth="1"/>
    <col min="13267" max="13274" width="14.140625" style="78" bestFit="1" customWidth="1"/>
    <col min="13275" max="13276" width="13.85546875" style="78" bestFit="1" customWidth="1"/>
    <col min="13277" max="13280" width="13" style="78" bestFit="1" customWidth="1"/>
    <col min="13281" max="13483" width="11.42578125" style="78"/>
    <col min="13484" max="13484" width="14.5703125" style="78" customWidth="1"/>
    <col min="13485" max="13485" width="8.85546875" style="78" customWidth="1"/>
    <col min="13486" max="13486" width="12.5703125" style="78" customWidth="1"/>
    <col min="13487" max="13487" width="8.7109375" style="78" customWidth="1"/>
    <col min="13488" max="13488" width="10.7109375" style="78" customWidth="1"/>
    <col min="13489" max="13489" width="15" style="78" customWidth="1"/>
    <col min="13490" max="13491" width="16" style="78" customWidth="1"/>
    <col min="13492" max="13492" width="13.28515625" style="78" customWidth="1"/>
    <col min="13493" max="13493" width="12.28515625" style="78" customWidth="1"/>
    <col min="13494" max="13494" width="13.5703125" style="78" customWidth="1"/>
    <col min="13495" max="13495" width="16.85546875" style="78" customWidth="1"/>
    <col min="13496" max="13497" width="13.5703125" style="78" customWidth="1"/>
    <col min="13498" max="13499" width="15.28515625" style="78" bestFit="1" customWidth="1"/>
    <col min="13500" max="13500" width="14.140625" style="78" bestFit="1" customWidth="1"/>
    <col min="13501" max="13501" width="16.5703125" style="78" bestFit="1" customWidth="1"/>
    <col min="13502" max="13502" width="15.28515625" style="78" bestFit="1" customWidth="1"/>
    <col min="13503" max="13503" width="15.28515625" style="78" customWidth="1"/>
    <col min="13504" max="13504" width="15" style="78" bestFit="1" customWidth="1"/>
    <col min="13505" max="13508" width="15.28515625" style="78" bestFit="1" customWidth="1"/>
    <col min="13509" max="13509" width="15.28515625" style="78" customWidth="1"/>
    <col min="13510" max="13510" width="15.28515625" style="78" bestFit="1" customWidth="1"/>
    <col min="13511" max="13511" width="16.5703125" style="78" bestFit="1" customWidth="1"/>
    <col min="13512" max="13512" width="15.28515625" style="78" bestFit="1" customWidth="1"/>
    <col min="13513" max="13513" width="13" style="78" bestFit="1" customWidth="1"/>
    <col min="13514" max="13516" width="15.28515625" style="78" bestFit="1" customWidth="1"/>
    <col min="13517" max="13518" width="13" style="78" bestFit="1" customWidth="1"/>
    <col min="13519" max="13521" width="14.140625" style="78" bestFit="1" customWidth="1"/>
    <col min="13522" max="13522" width="16.5703125" style="78" bestFit="1" customWidth="1"/>
    <col min="13523" max="13530" width="14.140625" style="78" bestFit="1" customWidth="1"/>
    <col min="13531" max="13532" width="13.85546875" style="78" bestFit="1" customWidth="1"/>
    <col min="13533" max="13536" width="13" style="78" bestFit="1" customWidth="1"/>
    <col min="13537" max="13739" width="11.42578125" style="78"/>
    <col min="13740" max="13740" width="14.5703125" style="78" customWidth="1"/>
    <col min="13741" max="13741" width="8.85546875" style="78" customWidth="1"/>
    <col min="13742" max="13742" width="12.5703125" style="78" customWidth="1"/>
    <col min="13743" max="13743" width="8.7109375" style="78" customWidth="1"/>
    <col min="13744" max="13744" width="10.7109375" style="78" customWidth="1"/>
    <col min="13745" max="13745" width="15" style="78" customWidth="1"/>
    <col min="13746" max="13747" width="16" style="78" customWidth="1"/>
    <col min="13748" max="13748" width="13.28515625" style="78" customWidth="1"/>
    <col min="13749" max="13749" width="12.28515625" style="78" customWidth="1"/>
    <col min="13750" max="13750" width="13.5703125" style="78" customWidth="1"/>
    <col min="13751" max="13751" width="16.85546875" style="78" customWidth="1"/>
    <col min="13752" max="13753" width="13.5703125" style="78" customWidth="1"/>
    <col min="13754" max="13755" width="15.28515625" style="78" bestFit="1" customWidth="1"/>
    <col min="13756" max="13756" width="14.140625" style="78" bestFit="1" customWidth="1"/>
    <col min="13757" max="13757" width="16.5703125" style="78" bestFit="1" customWidth="1"/>
    <col min="13758" max="13758" width="15.28515625" style="78" bestFit="1" customWidth="1"/>
    <col min="13759" max="13759" width="15.28515625" style="78" customWidth="1"/>
    <col min="13760" max="13760" width="15" style="78" bestFit="1" customWidth="1"/>
    <col min="13761" max="13764" width="15.28515625" style="78" bestFit="1" customWidth="1"/>
    <col min="13765" max="13765" width="15.28515625" style="78" customWidth="1"/>
    <col min="13766" max="13766" width="15.28515625" style="78" bestFit="1" customWidth="1"/>
    <col min="13767" max="13767" width="16.5703125" style="78" bestFit="1" customWidth="1"/>
    <col min="13768" max="13768" width="15.28515625" style="78" bestFit="1" customWidth="1"/>
    <col min="13769" max="13769" width="13" style="78" bestFit="1" customWidth="1"/>
    <col min="13770" max="13772" width="15.28515625" style="78" bestFit="1" customWidth="1"/>
    <col min="13773" max="13774" width="13" style="78" bestFit="1" customWidth="1"/>
    <col min="13775" max="13777" width="14.140625" style="78" bestFit="1" customWidth="1"/>
    <col min="13778" max="13778" width="16.5703125" style="78" bestFit="1" customWidth="1"/>
    <col min="13779" max="13786" width="14.140625" style="78" bestFit="1" customWidth="1"/>
    <col min="13787" max="13788" width="13.85546875" style="78" bestFit="1" customWidth="1"/>
    <col min="13789" max="13792" width="13" style="78" bestFit="1" customWidth="1"/>
    <col min="13793" max="13995" width="11.42578125" style="78"/>
    <col min="13996" max="13996" width="14.5703125" style="78" customWidth="1"/>
    <col min="13997" max="13997" width="8.85546875" style="78" customWidth="1"/>
    <col min="13998" max="13998" width="12.5703125" style="78" customWidth="1"/>
    <col min="13999" max="13999" width="8.7109375" style="78" customWidth="1"/>
    <col min="14000" max="14000" width="10.7109375" style="78" customWidth="1"/>
    <col min="14001" max="14001" width="15" style="78" customWidth="1"/>
    <col min="14002" max="14003" width="16" style="78" customWidth="1"/>
    <col min="14004" max="14004" width="13.28515625" style="78" customWidth="1"/>
    <col min="14005" max="14005" width="12.28515625" style="78" customWidth="1"/>
    <col min="14006" max="14006" width="13.5703125" style="78" customWidth="1"/>
    <col min="14007" max="14007" width="16.85546875" style="78" customWidth="1"/>
    <col min="14008" max="14009" width="13.5703125" style="78" customWidth="1"/>
    <col min="14010" max="14011" width="15.28515625" style="78" bestFit="1" customWidth="1"/>
    <col min="14012" max="14012" width="14.140625" style="78" bestFit="1" customWidth="1"/>
    <col min="14013" max="14013" width="16.5703125" style="78" bestFit="1" customWidth="1"/>
    <col min="14014" max="14014" width="15.28515625" style="78" bestFit="1" customWidth="1"/>
    <col min="14015" max="14015" width="15.28515625" style="78" customWidth="1"/>
    <col min="14016" max="14016" width="15" style="78" bestFit="1" customWidth="1"/>
    <col min="14017" max="14020" width="15.28515625" style="78" bestFit="1" customWidth="1"/>
    <col min="14021" max="14021" width="15.28515625" style="78" customWidth="1"/>
    <col min="14022" max="14022" width="15.28515625" style="78" bestFit="1" customWidth="1"/>
    <col min="14023" max="14023" width="16.5703125" style="78" bestFit="1" customWidth="1"/>
    <col min="14024" max="14024" width="15.28515625" style="78" bestFit="1" customWidth="1"/>
    <col min="14025" max="14025" width="13" style="78" bestFit="1" customWidth="1"/>
    <col min="14026" max="14028" width="15.28515625" style="78" bestFit="1" customWidth="1"/>
    <col min="14029" max="14030" width="13" style="78" bestFit="1" customWidth="1"/>
    <col min="14031" max="14033" width="14.140625" style="78" bestFit="1" customWidth="1"/>
    <col min="14034" max="14034" width="16.5703125" style="78" bestFit="1" customWidth="1"/>
    <col min="14035" max="14042" width="14.140625" style="78" bestFit="1" customWidth="1"/>
    <col min="14043" max="14044" width="13.85546875" style="78" bestFit="1" customWidth="1"/>
    <col min="14045" max="14048" width="13" style="78" bestFit="1" customWidth="1"/>
    <col min="14049" max="14251" width="11.42578125" style="78"/>
    <col min="14252" max="14252" width="14.5703125" style="78" customWidth="1"/>
    <col min="14253" max="14253" width="8.85546875" style="78" customWidth="1"/>
    <col min="14254" max="14254" width="12.5703125" style="78" customWidth="1"/>
    <col min="14255" max="14255" width="8.7109375" style="78" customWidth="1"/>
    <col min="14256" max="14256" width="10.7109375" style="78" customWidth="1"/>
    <col min="14257" max="14257" width="15" style="78" customWidth="1"/>
    <col min="14258" max="14259" width="16" style="78" customWidth="1"/>
    <col min="14260" max="14260" width="13.28515625" style="78" customWidth="1"/>
    <col min="14261" max="14261" width="12.28515625" style="78" customWidth="1"/>
    <col min="14262" max="14262" width="13.5703125" style="78" customWidth="1"/>
    <col min="14263" max="14263" width="16.85546875" style="78" customWidth="1"/>
    <col min="14264" max="14265" width="13.5703125" style="78" customWidth="1"/>
    <col min="14266" max="14267" width="15.28515625" style="78" bestFit="1" customWidth="1"/>
    <col min="14268" max="14268" width="14.140625" style="78" bestFit="1" customWidth="1"/>
    <col min="14269" max="14269" width="16.5703125" style="78" bestFit="1" customWidth="1"/>
    <col min="14270" max="14270" width="15.28515625" style="78" bestFit="1" customWidth="1"/>
    <col min="14271" max="14271" width="15.28515625" style="78" customWidth="1"/>
    <col min="14272" max="14272" width="15" style="78" bestFit="1" customWidth="1"/>
    <col min="14273" max="14276" width="15.28515625" style="78" bestFit="1" customWidth="1"/>
    <col min="14277" max="14277" width="15.28515625" style="78" customWidth="1"/>
    <col min="14278" max="14278" width="15.28515625" style="78" bestFit="1" customWidth="1"/>
    <col min="14279" max="14279" width="16.5703125" style="78" bestFit="1" customWidth="1"/>
    <col min="14280" max="14280" width="15.28515625" style="78" bestFit="1" customWidth="1"/>
    <col min="14281" max="14281" width="13" style="78" bestFit="1" customWidth="1"/>
    <col min="14282" max="14284" width="15.28515625" style="78" bestFit="1" customWidth="1"/>
    <col min="14285" max="14286" width="13" style="78" bestFit="1" customWidth="1"/>
    <col min="14287" max="14289" width="14.140625" style="78" bestFit="1" customWidth="1"/>
    <col min="14290" max="14290" width="16.5703125" style="78" bestFit="1" customWidth="1"/>
    <col min="14291" max="14298" width="14.140625" style="78" bestFit="1" customWidth="1"/>
    <col min="14299" max="14300" width="13.85546875" style="78" bestFit="1" customWidth="1"/>
    <col min="14301" max="14304" width="13" style="78" bestFit="1" customWidth="1"/>
    <col min="14305" max="14507" width="11.42578125" style="78"/>
    <col min="14508" max="14508" width="14.5703125" style="78" customWidth="1"/>
    <col min="14509" max="14509" width="8.85546875" style="78" customWidth="1"/>
    <col min="14510" max="14510" width="12.5703125" style="78" customWidth="1"/>
    <col min="14511" max="14511" width="8.7109375" style="78" customWidth="1"/>
    <col min="14512" max="14512" width="10.7109375" style="78" customWidth="1"/>
    <col min="14513" max="14513" width="15" style="78" customWidth="1"/>
    <col min="14514" max="14515" width="16" style="78" customWidth="1"/>
    <col min="14516" max="14516" width="13.28515625" style="78" customWidth="1"/>
    <col min="14517" max="14517" width="12.28515625" style="78" customWidth="1"/>
    <col min="14518" max="14518" width="13.5703125" style="78" customWidth="1"/>
    <col min="14519" max="14519" width="16.85546875" style="78" customWidth="1"/>
    <col min="14520" max="14521" width="13.5703125" style="78" customWidth="1"/>
    <col min="14522" max="14523" width="15.28515625" style="78" bestFit="1" customWidth="1"/>
    <col min="14524" max="14524" width="14.140625" style="78" bestFit="1" customWidth="1"/>
    <col min="14525" max="14525" width="16.5703125" style="78" bestFit="1" customWidth="1"/>
    <col min="14526" max="14526" width="15.28515625" style="78" bestFit="1" customWidth="1"/>
    <col min="14527" max="14527" width="15.28515625" style="78" customWidth="1"/>
    <col min="14528" max="14528" width="15" style="78" bestFit="1" customWidth="1"/>
    <col min="14529" max="14532" width="15.28515625" style="78" bestFit="1" customWidth="1"/>
    <col min="14533" max="14533" width="15.28515625" style="78" customWidth="1"/>
    <col min="14534" max="14534" width="15.28515625" style="78" bestFit="1" customWidth="1"/>
    <col min="14535" max="14535" width="16.5703125" style="78" bestFit="1" customWidth="1"/>
    <col min="14536" max="14536" width="15.28515625" style="78" bestFit="1" customWidth="1"/>
    <col min="14537" max="14537" width="13" style="78" bestFit="1" customWidth="1"/>
    <col min="14538" max="14540" width="15.28515625" style="78" bestFit="1" customWidth="1"/>
    <col min="14541" max="14542" width="13" style="78" bestFit="1" customWidth="1"/>
    <col min="14543" max="14545" width="14.140625" style="78" bestFit="1" customWidth="1"/>
    <col min="14546" max="14546" width="16.5703125" style="78" bestFit="1" customWidth="1"/>
    <col min="14547" max="14554" width="14.140625" style="78" bestFit="1" customWidth="1"/>
    <col min="14555" max="14556" width="13.85546875" style="78" bestFit="1" customWidth="1"/>
    <col min="14557" max="14560" width="13" style="78" bestFit="1" customWidth="1"/>
    <col min="14561" max="14763" width="11.42578125" style="78"/>
    <col min="14764" max="14764" width="14.5703125" style="78" customWidth="1"/>
    <col min="14765" max="14765" width="8.85546875" style="78" customWidth="1"/>
    <col min="14766" max="14766" width="12.5703125" style="78" customWidth="1"/>
    <col min="14767" max="14767" width="8.7109375" style="78" customWidth="1"/>
    <col min="14768" max="14768" width="10.7109375" style="78" customWidth="1"/>
    <col min="14769" max="14769" width="15" style="78" customWidth="1"/>
    <col min="14770" max="14771" width="16" style="78" customWidth="1"/>
    <col min="14772" max="14772" width="13.28515625" style="78" customWidth="1"/>
    <col min="14773" max="14773" width="12.28515625" style="78" customWidth="1"/>
    <col min="14774" max="14774" width="13.5703125" style="78" customWidth="1"/>
    <col min="14775" max="14775" width="16.85546875" style="78" customWidth="1"/>
    <col min="14776" max="14777" width="13.5703125" style="78" customWidth="1"/>
    <col min="14778" max="14779" width="15.28515625" style="78" bestFit="1" customWidth="1"/>
    <col min="14780" max="14780" width="14.140625" style="78" bestFit="1" customWidth="1"/>
    <col min="14781" max="14781" width="16.5703125" style="78" bestFit="1" customWidth="1"/>
    <col min="14782" max="14782" width="15.28515625" style="78" bestFit="1" customWidth="1"/>
    <col min="14783" max="14783" width="15.28515625" style="78" customWidth="1"/>
    <col min="14784" max="14784" width="15" style="78" bestFit="1" customWidth="1"/>
    <col min="14785" max="14788" width="15.28515625" style="78" bestFit="1" customWidth="1"/>
    <col min="14789" max="14789" width="15.28515625" style="78" customWidth="1"/>
    <col min="14790" max="14790" width="15.28515625" style="78" bestFit="1" customWidth="1"/>
    <col min="14791" max="14791" width="16.5703125" style="78" bestFit="1" customWidth="1"/>
    <col min="14792" max="14792" width="15.28515625" style="78" bestFit="1" customWidth="1"/>
    <col min="14793" max="14793" width="13" style="78" bestFit="1" customWidth="1"/>
    <col min="14794" max="14796" width="15.28515625" style="78" bestFit="1" customWidth="1"/>
    <col min="14797" max="14798" width="13" style="78" bestFit="1" customWidth="1"/>
    <col min="14799" max="14801" width="14.140625" style="78" bestFit="1" customWidth="1"/>
    <col min="14802" max="14802" width="16.5703125" style="78" bestFit="1" customWidth="1"/>
    <col min="14803" max="14810" width="14.140625" style="78" bestFit="1" customWidth="1"/>
    <col min="14811" max="14812" width="13.85546875" style="78" bestFit="1" customWidth="1"/>
    <col min="14813" max="14816" width="13" style="78" bestFit="1" customWidth="1"/>
    <col min="14817" max="15019" width="11.42578125" style="78"/>
    <col min="15020" max="15020" width="14.5703125" style="78" customWidth="1"/>
    <col min="15021" max="15021" width="8.85546875" style="78" customWidth="1"/>
    <col min="15022" max="15022" width="12.5703125" style="78" customWidth="1"/>
    <col min="15023" max="15023" width="8.7109375" style="78" customWidth="1"/>
    <col min="15024" max="15024" width="10.7109375" style="78" customWidth="1"/>
    <col min="15025" max="15025" width="15" style="78" customWidth="1"/>
    <col min="15026" max="15027" width="16" style="78" customWidth="1"/>
    <col min="15028" max="15028" width="13.28515625" style="78" customWidth="1"/>
    <col min="15029" max="15029" width="12.28515625" style="78" customWidth="1"/>
    <col min="15030" max="15030" width="13.5703125" style="78" customWidth="1"/>
    <col min="15031" max="15031" width="16.85546875" style="78" customWidth="1"/>
    <col min="15032" max="15033" width="13.5703125" style="78" customWidth="1"/>
    <col min="15034" max="15035" width="15.28515625" style="78" bestFit="1" customWidth="1"/>
    <col min="15036" max="15036" width="14.140625" style="78" bestFit="1" customWidth="1"/>
    <col min="15037" max="15037" width="16.5703125" style="78" bestFit="1" customWidth="1"/>
    <col min="15038" max="15038" width="15.28515625" style="78" bestFit="1" customWidth="1"/>
    <col min="15039" max="15039" width="15.28515625" style="78" customWidth="1"/>
    <col min="15040" max="15040" width="15" style="78" bestFit="1" customWidth="1"/>
    <col min="15041" max="15044" width="15.28515625" style="78" bestFit="1" customWidth="1"/>
    <col min="15045" max="15045" width="15.28515625" style="78" customWidth="1"/>
    <col min="15046" max="15046" width="15.28515625" style="78" bestFit="1" customWidth="1"/>
    <col min="15047" max="15047" width="16.5703125" style="78" bestFit="1" customWidth="1"/>
    <col min="15048" max="15048" width="15.28515625" style="78" bestFit="1" customWidth="1"/>
    <col min="15049" max="15049" width="13" style="78" bestFit="1" customWidth="1"/>
    <col min="15050" max="15052" width="15.28515625" style="78" bestFit="1" customWidth="1"/>
    <col min="15053" max="15054" width="13" style="78" bestFit="1" customWidth="1"/>
    <col min="15055" max="15057" width="14.140625" style="78" bestFit="1" customWidth="1"/>
    <col min="15058" max="15058" width="16.5703125" style="78" bestFit="1" customWidth="1"/>
    <col min="15059" max="15066" width="14.140625" style="78" bestFit="1" customWidth="1"/>
    <col min="15067" max="15068" width="13.85546875" style="78" bestFit="1" customWidth="1"/>
    <col min="15069" max="15072" width="13" style="78" bestFit="1" customWidth="1"/>
    <col min="15073" max="15275" width="11.42578125" style="78"/>
    <col min="15276" max="15276" width="14.5703125" style="78" customWidth="1"/>
    <col min="15277" max="15277" width="8.85546875" style="78" customWidth="1"/>
    <col min="15278" max="15278" width="12.5703125" style="78" customWidth="1"/>
    <col min="15279" max="15279" width="8.7109375" style="78" customWidth="1"/>
    <col min="15280" max="15280" width="10.7109375" style="78" customWidth="1"/>
    <col min="15281" max="15281" width="15" style="78" customWidth="1"/>
    <col min="15282" max="15283" width="16" style="78" customWidth="1"/>
    <col min="15284" max="15284" width="13.28515625" style="78" customWidth="1"/>
    <col min="15285" max="15285" width="12.28515625" style="78" customWidth="1"/>
    <col min="15286" max="15286" width="13.5703125" style="78" customWidth="1"/>
    <col min="15287" max="15287" width="16.85546875" style="78" customWidth="1"/>
    <col min="15288" max="15289" width="13.5703125" style="78" customWidth="1"/>
    <col min="15290" max="15291" width="15.28515625" style="78" bestFit="1" customWidth="1"/>
    <col min="15292" max="15292" width="14.140625" style="78" bestFit="1" customWidth="1"/>
    <col min="15293" max="15293" width="16.5703125" style="78" bestFit="1" customWidth="1"/>
    <col min="15294" max="15294" width="15.28515625" style="78" bestFit="1" customWidth="1"/>
    <col min="15295" max="15295" width="15.28515625" style="78" customWidth="1"/>
    <col min="15296" max="15296" width="15" style="78" bestFit="1" customWidth="1"/>
    <col min="15297" max="15300" width="15.28515625" style="78" bestFit="1" customWidth="1"/>
    <col min="15301" max="15301" width="15.28515625" style="78" customWidth="1"/>
    <col min="15302" max="15302" width="15.28515625" style="78" bestFit="1" customWidth="1"/>
    <col min="15303" max="15303" width="16.5703125" style="78" bestFit="1" customWidth="1"/>
    <col min="15304" max="15304" width="15.28515625" style="78" bestFit="1" customWidth="1"/>
    <col min="15305" max="15305" width="13" style="78" bestFit="1" customWidth="1"/>
    <col min="15306" max="15308" width="15.28515625" style="78" bestFit="1" customWidth="1"/>
    <col min="15309" max="15310" width="13" style="78" bestFit="1" customWidth="1"/>
    <col min="15311" max="15313" width="14.140625" style="78" bestFit="1" customWidth="1"/>
    <col min="15314" max="15314" width="16.5703125" style="78" bestFit="1" customWidth="1"/>
    <col min="15315" max="15322" width="14.140625" style="78" bestFit="1" customWidth="1"/>
    <col min="15323" max="15324" width="13.85546875" style="78" bestFit="1" customWidth="1"/>
    <col min="15325" max="15328" width="13" style="78" bestFit="1" customWidth="1"/>
    <col min="15329" max="15531" width="11.42578125" style="78"/>
    <col min="15532" max="15532" width="14.5703125" style="78" customWidth="1"/>
    <col min="15533" max="15533" width="8.85546875" style="78" customWidth="1"/>
    <col min="15534" max="15534" width="12.5703125" style="78" customWidth="1"/>
    <col min="15535" max="15535" width="8.7109375" style="78" customWidth="1"/>
    <col min="15536" max="15536" width="10.7109375" style="78" customWidth="1"/>
    <col min="15537" max="15537" width="15" style="78" customWidth="1"/>
    <col min="15538" max="15539" width="16" style="78" customWidth="1"/>
    <col min="15540" max="15540" width="13.28515625" style="78" customWidth="1"/>
    <col min="15541" max="15541" width="12.28515625" style="78" customWidth="1"/>
    <col min="15542" max="15542" width="13.5703125" style="78" customWidth="1"/>
    <col min="15543" max="15543" width="16.85546875" style="78" customWidth="1"/>
    <col min="15544" max="15545" width="13.5703125" style="78" customWidth="1"/>
    <col min="15546" max="15547" width="15.28515625" style="78" bestFit="1" customWidth="1"/>
    <col min="15548" max="15548" width="14.140625" style="78" bestFit="1" customWidth="1"/>
    <col min="15549" max="15549" width="16.5703125" style="78" bestFit="1" customWidth="1"/>
    <col min="15550" max="15550" width="15.28515625" style="78" bestFit="1" customWidth="1"/>
    <col min="15551" max="15551" width="15.28515625" style="78" customWidth="1"/>
    <col min="15552" max="15552" width="15" style="78" bestFit="1" customWidth="1"/>
    <col min="15553" max="15556" width="15.28515625" style="78" bestFit="1" customWidth="1"/>
    <col min="15557" max="15557" width="15.28515625" style="78" customWidth="1"/>
    <col min="15558" max="15558" width="15.28515625" style="78" bestFit="1" customWidth="1"/>
    <col min="15559" max="15559" width="16.5703125" style="78" bestFit="1" customWidth="1"/>
    <col min="15560" max="15560" width="15.28515625" style="78" bestFit="1" customWidth="1"/>
    <col min="15561" max="15561" width="13" style="78" bestFit="1" customWidth="1"/>
    <col min="15562" max="15564" width="15.28515625" style="78" bestFit="1" customWidth="1"/>
    <col min="15565" max="15566" width="13" style="78" bestFit="1" customWidth="1"/>
    <col min="15567" max="15569" width="14.140625" style="78" bestFit="1" customWidth="1"/>
    <col min="15570" max="15570" width="16.5703125" style="78" bestFit="1" customWidth="1"/>
    <col min="15571" max="15578" width="14.140625" style="78" bestFit="1" customWidth="1"/>
    <col min="15579" max="15580" width="13.85546875" style="78" bestFit="1" customWidth="1"/>
    <col min="15581" max="15584" width="13" style="78" bestFit="1" customWidth="1"/>
    <col min="15585" max="16384" width="11.42578125" style="78"/>
  </cols>
  <sheetData>
    <row r="1" spans="1:47" ht="75.75" thickBot="1" x14ac:dyDescent="0.35">
      <c r="A1" s="98" t="s">
        <v>0</v>
      </c>
      <c r="B1" s="99" t="s">
        <v>1</v>
      </c>
      <c r="C1" s="99" t="s">
        <v>2</v>
      </c>
      <c r="D1" s="99" t="s">
        <v>3</v>
      </c>
      <c r="E1" s="99" t="s">
        <v>4</v>
      </c>
      <c r="F1" s="99" t="s">
        <v>529</v>
      </c>
      <c r="G1" s="100" t="s">
        <v>381</v>
      </c>
      <c r="H1" s="101" t="s">
        <v>516</v>
      </c>
      <c r="I1" s="101" t="s">
        <v>519</v>
      </c>
      <c r="J1" s="102" t="s">
        <v>517</v>
      </c>
      <c r="K1" s="102" t="s">
        <v>518</v>
      </c>
      <c r="L1" s="99" t="s">
        <v>5</v>
      </c>
      <c r="M1" s="99" t="s">
        <v>6</v>
      </c>
      <c r="N1" s="99" t="s">
        <v>404</v>
      </c>
      <c r="O1" s="103" t="s">
        <v>208</v>
      </c>
      <c r="P1" s="104" t="s">
        <v>405</v>
      </c>
      <c r="Q1" s="103" t="s">
        <v>209</v>
      </c>
      <c r="R1" s="103" t="s">
        <v>210</v>
      </c>
      <c r="S1" s="103" t="s">
        <v>211</v>
      </c>
      <c r="T1" s="105" t="s">
        <v>406</v>
      </c>
      <c r="U1" s="106" t="s">
        <v>12</v>
      </c>
      <c r="V1" s="105" t="s">
        <v>407</v>
      </c>
      <c r="W1" s="103" t="s">
        <v>213</v>
      </c>
      <c r="X1" s="104" t="s">
        <v>408</v>
      </c>
      <c r="Y1" s="103" t="s">
        <v>214</v>
      </c>
      <c r="Z1" s="105" t="s">
        <v>409</v>
      </c>
      <c r="AA1" s="103" t="s">
        <v>215</v>
      </c>
      <c r="AB1" s="105" t="s">
        <v>410</v>
      </c>
      <c r="AC1" s="103" t="s">
        <v>216</v>
      </c>
      <c r="AD1" s="104" t="s">
        <v>411</v>
      </c>
      <c r="AE1" s="106" t="s">
        <v>217</v>
      </c>
      <c r="AF1" s="104" t="s">
        <v>412</v>
      </c>
      <c r="AG1" s="103" t="s">
        <v>218</v>
      </c>
      <c r="AH1" s="106" t="s">
        <v>219</v>
      </c>
      <c r="AI1" s="103" t="s">
        <v>220</v>
      </c>
      <c r="AJ1" s="103" t="s">
        <v>401</v>
      </c>
      <c r="AK1" s="103" t="s">
        <v>221</v>
      </c>
      <c r="AL1" s="106" t="s">
        <v>222</v>
      </c>
      <c r="AM1" s="103" t="s">
        <v>223</v>
      </c>
      <c r="AN1" s="106" t="s">
        <v>402</v>
      </c>
      <c r="AO1" s="107" t="s">
        <v>403</v>
      </c>
      <c r="AP1" s="77" t="s">
        <v>155</v>
      </c>
      <c r="AQ1" s="77" t="s">
        <v>156</v>
      </c>
      <c r="AR1" s="78"/>
      <c r="AS1" s="78"/>
      <c r="AT1" s="78"/>
      <c r="AU1" s="78"/>
    </row>
    <row r="2" spans="1:47" ht="13.5" customHeight="1" x14ac:dyDescent="0.3">
      <c r="A2" s="79" t="s">
        <v>35</v>
      </c>
      <c r="B2" s="79" t="s">
        <v>36</v>
      </c>
      <c r="C2" s="79">
        <v>2017</v>
      </c>
      <c r="D2" s="79" t="s">
        <v>37</v>
      </c>
      <c r="E2" s="79">
        <v>1</v>
      </c>
      <c r="F2" s="79">
        <v>2</v>
      </c>
      <c r="G2" s="79">
        <v>2</v>
      </c>
      <c r="H2" s="80">
        <v>0.66</v>
      </c>
      <c r="I2" s="80">
        <v>0.72</v>
      </c>
      <c r="J2" s="81">
        <v>0.36</v>
      </c>
      <c r="K2" s="81">
        <v>0.48</v>
      </c>
      <c r="L2" s="82">
        <v>38.1</v>
      </c>
      <c r="M2" s="82">
        <v>15.65</v>
      </c>
      <c r="N2" s="82">
        <v>180</v>
      </c>
      <c r="O2" s="83">
        <f t="shared" ref="O2:O65" si="0">N2/12</f>
        <v>15</v>
      </c>
      <c r="P2" s="83">
        <v>75</v>
      </c>
      <c r="Q2" s="83">
        <f t="shared" ref="Q2:Q65" si="1">P2/12</f>
        <v>6.25</v>
      </c>
      <c r="R2" s="83">
        <v>33</v>
      </c>
      <c r="S2" s="83">
        <v>5331</v>
      </c>
      <c r="T2" s="83">
        <v>303</v>
      </c>
      <c r="U2" s="83">
        <f t="shared" ref="U2:U65" si="2">T2/12</f>
        <v>25.25</v>
      </c>
      <c r="V2" s="83">
        <v>81</v>
      </c>
      <c r="W2" s="83">
        <f t="shared" ref="W2:W65" si="3">V2/12</f>
        <v>6.75</v>
      </c>
      <c r="X2" s="83">
        <v>222</v>
      </c>
      <c r="Y2" s="83">
        <f t="shared" ref="Y2:Y65" si="4">X2/12</f>
        <v>18.5</v>
      </c>
      <c r="Z2" s="83">
        <v>133</v>
      </c>
      <c r="AA2" s="83">
        <f t="shared" ref="AA2:AA65" si="5">Z2/12</f>
        <v>11.083333333333334</v>
      </c>
      <c r="AB2" s="83">
        <v>248</v>
      </c>
      <c r="AC2" s="83">
        <f t="shared" ref="AC2:AC65" si="6">AB2/12</f>
        <v>20.666666666666668</v>
      </c>
      <c r="AD2" s="83">
        <v>251</v>
      </c>
      <c r="AE2" s="83">
        <f t="shared" ref="AE2:AE65" si="7">AD2/12</f>
        <v>20.916666666666668</v>
      </c>
      <c r="AF2" s="83">
        <v>117</v>
      </c>
      <c r="AG2" s="83">
        <f t="shared" ref="AG2:AG65" si="8">AF2/12</f>
        <v>9.75</v>
      </c>
      <c r="AH2" s="83">
        <v>810</v>
      </c>
      <c r="AI2" s="83">
        <v>116</v>
      </c>
      <c r="AJ2" s="83">
        <v>1.146128035678238</v>
      </c>
      <c r="AK2" s="83">
        <v>57</v>
      </c>
      <c r="AL2" s="83">
        <v>333</v>
      </c>
      <c r="AM2" s="83">
        <v>50</v>
      </c>
      <c r="AN2" s="83">
        <v>1.968482948553935</v>
      </c>
      <c r="AO2" s="83">
        <v>2.5065050324048719</v>
      </c>
      <c r="AP2" s="79">
        <v>1</v>
      </c>
      <c r="AQ2" s="79">
        <v>2</v>
      </c>
      <c r="AR2" s="78"/>
      <c r="AS2" s="78"/>
      <c r="AT2" s="78"/>
      <c r="AU2" s="78"/>
    </row>
    <row r="3" spans="1:47" ht="15.75" customHeight="1" x14ac:dyDescent="0.3">
      <c r="A3" s="79" t="s">
        <v>38</v>
      </c>
      <c r="B3" s="79" t="s">
        <v>39</v>
      </c>
      <c r="C3" s="79">
        <v>2017</v>
      </c>
      <c r="D3" s="79" t="s">
        <v>37</v>
      </c>
      <c r="E3" s="79">
        <v>1</v>
      </c>
      <c r="F3" s="79">
        <v>2</v>
      </c>
      <c r="G3" s="79">
        <v>4</v>
      </c>
      <c r="H3" s="80">
        <v>0.7</v>
      </c>
      <c r="I3" s="80">
        <v>0.7</v>
      </c>
      <c r="J3" s="81">
        <v>0.43</v>
      </c>
      <c r="K3" s="81">
        <v>0.7</v>
      </c>
      <c r="L3" s="82">
        <v>41.033332999999999</v>
      </c>
      <c r="M3" s="82">
        <v>28.95</v>
      </c>
      <c r="N3" s="82">
        <v>143</v>
      </c>
      <c r="O3" s="83">
        <f t="shared" si="0"/>
        <v>11.916666666666666</v>
      </c>
      <c r="P3" s="83">
        <v>74</v>
      </c>
      <c r="Q3" s="83">
        <f t="shared" si="1"/>
        <v>6.166666666666667</v>
      </c>
      <c r="R3" s="83">
        <v>30</v>
      </c>
      <c r="S3" s="83">
        <v>6313</v>
      </c>
      <c r="T3" s="83">
        <v>278</v>
      </c>
      <c r="U3" s="83">
        <f t="shared" si="2"/>
        <v>23.166666666666668</v>
      </c>
      <c r="V3" s="83">
        <v>32</v>
      </c>
      <c r="W3" s="83">
        <f t="shared" si="3"/>
        <v>2.6666666666666665</v>
      </c>
      <c r="X3" s="83">
        <v>246</v>
      </c>
      <c r="Y3" s="83">
        <f t="shared" si="4"/>
        <v>20.5</v>
      </c>
      <c r="Z3" s="83">
        <v>88</v>
      </c>
      <c r="AA3" s="83">
        <f t="shared" si="5"/>
        <v>7.333333333333333</v>
      </c>
      <c r="AB3" s="83">
        <v>201</v>
      </c>
      <c r="AC3" s="83">
        <f t="shared" si="6"/>
        <v>16.75</v>
      </c>
      <c r="AD3" s="83">
        <v>225</v>
      </c>
      <c r="AE3" s="83">
        <f t="shared" si="7"/>
        <v>18.75</v>
      </c>
      <c r="AF3" s="83">
        <v>65</v>
      </c>
      <c r="AG3" s="83">
        <f t="shared" si="8"/>
        <v>5.416666666666667</v>
      </c>
      <c r="AH3" s="83">
        <v>726</v>
      </c>
      <c r="AI3" s="83">
        <v>120</v>
      </c>
      <c r="AJ3" s="83">
        <v>1.3802112417116059</v>
      </c>
      <c r="AK3" s="83">
        <v>48</v>
      </c>
      <c r="AL3" s="83">
        <v>308</v>
      </c>
      <c r="AM3" s="83">
        <v>85</v>
      </c>
      <c r="AN3" s="83">
        <v>1.9344984512435677</v>
      </c>
      <c r="AO3" s="83">
        <v>2.3710678622717363</v>
      </c>
      <c r="AP3" s="79">
        <v>2</v>
      </c>
      <c r="AQ3" s="79">
        <v>2</v>
      </c>
      <c r="AR3" s="78"/>
      <c r="AS3" s="78"/>
      <c r="AT3" s="78"/>
      <c r="AU3" s="78"/>
    </row>
    <row r="4" spans="1:47" ht="15.75" customHeight="1" x14ac:dyDescent="0.3">
      <c r="A4" s="79" t="s">
        <v>40</v>
      </c>
      <c r="B4" s="79" t="s">
        <v>41</v>
      </c>
      <c r="C4" s="79">
        <v>2017</v>
      </c>
      <c r="D4" s="79" t="s">
        <v>37</v>
      </c>
      <c r="E4" s="79">
        <v>1</v>
      </c>
      <c r="F4" s="79">
        <v>2</v>
      </c>
      <c r="G4" s="79">
        <v>2</v>
      </c>
      <c r="H4" s="80">
        <v>0.92</v>
      </c>
      <c r="I4" s="80">
        <v>0.92</v>
      </c>
      <c r="J4" s="81">
        <v>0.64</v>
      </c>
      <c r="K4" s="81">
        <v>0.94</v>
      </c>
      <c r="L4" s="82">
        <v>36.915165000000002</v>
      </c>
      <c r="M4" s="82">
        <v>22.5</v>
      </c>
      <c r="N4" s="82">
        <v>160</v>
      </c>
      <c r="O4" s="83">
        <f t="shared" si="0"/>
        <v>13.333333333333334</v>
      </c>
      <c r="P4" s="83">
        <v>89</v>
      </c>
      <c r="Q4" s="83">
        <f t="shared" si="1"/>
        <v>7.416666666666667</v>
      </c>
      <c r="R4" s="83">
        <v>36</v>
      </c>
      <c r="S4" s="83">
        <v>5499</v>
      </c>
      <c r="T4" s="83">
        <v>295</v>
      </c>
      <c r="U4" s="83">
        <f t="shared" si="2"/>
        <v>24.583333333333332</v>
      </c>
      <c r="V4" s="83">
        <v>53</v>
      </c>
      <c r="W4" s="83">
        <f t="shared" si="3"/>
        <v>4.416666666666667</v>
      </c>
      <c r="X4" s="83">
        <v>242</v>
      </c>
      <c r="Y4" s="83">
        <f t="shared" si="4"/>
        <v>20.166666666666668</v>
      </c>
      <c r="Z4" s="83">
        <v>110</v>
      </c>
      <c r="AA4" s="83">
        <f t="shared" si="5"/>
        <v>9.1666666666666661</v>
      </c>
      <c r="AB4" s="83">
        <v>232</v>
      </c>
      <c r="AC4" s="83">
        <f t="shared" si="6"/>
        <v>19.333333333333332</v>
      </c>
      <c r="AD4" s="83">
        <v>232</v>
      </c>
      <c r="AE4" s="83">
        <f t="shared" si="7"/>
        <v>19.333333333333332</v>
      </c>
      <c r="AF4" s="83">
        <v>95</v>
      </c>
      <c r="AG4" s="83">
        <f t="shared" si="8"/>
        <v>7.916666666666667</v>
      </c>
      <c r="AH4" s="83">
        <v>706</v>
      </c>
      <c r="AI4" s="83">
        <v>135</v>
      </c>
      <c r="AJ4" s="83">
        <v>0.84509804001425681</v>
      </c>
      <c r="AK4" s="83">
        <v>75</v>
      </c>
      <c r="AL4" s="83">
        <v>361</v>
      </c>
      <c r="AM4" s="83">
        <v>21</v>
      </c>
      <c r="AN4" s="83">
        <v>1.3424226808222062</v>
      </c>
      <c r="AO4" s="83">
        <v>2.5211380837040362</v>
      </c>
      <c r="AP4" s="79">
        <v>1</v>
      </c>
      <c r="AQ4" s="79">
        <v>2</v>
      </c>
      <c r="AR4" s="78"/>
      <c r="AS4" s="78"/>
      <c r="AT4" s="78"/>
      <c r="AU4" s="78"/>
    </row>
    <row r="5" spans="1:47" ht="15.75" customHeight="1" x14ac:dyDescent="0.3">
      <c r="A5" s="79" t="s">
        <v>42</v>
      </c>
      <c r="B5" s="79" t="s">
        <v>43</v>
      </c>
      <c r="C5" s="79">
        <v>2017</v>
      </c>
      <c r="D5" s="79" t="s">
        <v>37</v>
      </c>
      <c r="E5" s="79">
        <v>1</v>
      </c>
      <c r="F5" s="79">
        <v>2</v>
      </c>
      <c r="G5" s="79">
        <v>3</v>
      </c>
      <c r="H5" s="80">
        <v>0.16</v>
      </c>
      <c r="I5" s="80">
        <v>0.2</v>
      </c>
      <c r="J5" s="81">
        <v>0.2</v>
      </c>
      <c r="K5" s="81">
        <v>0.76</v>
      </c>
      <c r="L5" s="82">
        <v>37.074665000000003</v>
      </c>
      <c r="M5" s="82">
        <v>-8.8000000000000007</v>
      </c>
      <c r="N5" s="82">
        <v>168</v>
      </c>
      <c r="O5" s="83">
        <f t="shared" si="0"/>
        <v>14</v>
      </c>
      <c r="P5" s="83">
        <v>84</v>
      </c>
      <c r="Q5" s="83">
        <f t="shared" si="1"/>
        <v>7</v>
      </c>
      <c r="R5" s="83">
        <v>46</v>
      </c>
      <c r="S5" s="83">
        <v>3389</v>
      </c>
      <c r="T5" s="83">
        <v>269</v>
      </c>
      <c r="U5" s="83">
        <f t="shared" si="2"/>
        <v>22.416666666666668</v>
      </c>
      <c r="V5" s="83">
        <v>87</v>
      </c>
      <c r="W5" s="83">
        <f t="shared" si="3"/>
        <v>7.25</v>
      </c>
      <c r="X5" s="83">
        <v>182</v>
      </c>
      <c r="Y5" s="83">
        <f t="shared" si="4"/>
        <v>15.166666666666666</v>
      </c>
      <c r="Z5" s="83">
        <v>135</v>
      </c>
      <c r="AA5" s="83">
        <f t="shared" si="5"/>
        <v>11.25</v>
      </c>
      <c r="AB5" s="83">
        <v>209</v>
      </c>
      <c r="AC5" s="83">
        <f t="shared" si="6"/>
        <v>17.416666666666668</v>
      </c>
      <c r="AD5" s="83">
        <v>213</v>
      </c>
      <c r="AE5" s="83">
        <f t="shared" si="7"/>
        <v>17.75</v>
      </c>
      <c r="AF5" s="83">
        <v>127</v>
      </c>
      <c r="AG5" s="83">
        <f t="shared" si="8"/>
        <v>10.583333333333334</v>
      </c>
      <c r="AH5" s="83">
        <v>471</v>
      </c>
      <c r="AI5" s="83">
        <v>79</v>
      </c>
      <c r="AJ5" s="83">
        <v>0</v>
      </c>
      <c r="AK5" s="83">
        <v>71</v>
      </c>
      <c r="AL5" s="83">
        <v>227</v>
      </c>
      <c r="AM5" s="83">
        <v>14</v>
      </c>
      <c r="AN5" s="83">
        <v>1.2304489213782739</v>
      </c>
      <c r="AO5" s="83">
        <v>2.3344537511509307</v>
      </c>
      <c r="AP5" s="79">
        <v>2</v>
      </c>
      <c r="AQ5" s="79">
        <v>1</v>
      </c>
      <c r="AR5" s="78"/>
      <c r="AS5" s="78"/>
      <c r="AT5" s="78"/>
      <c r="AU5" s="78"/>
    </row>
    <row r="6" spans="1:47" ht="15.75" customHeight="1" x14ac:dyDescent="0.3">
      <c r="A6" s="79" t="s">
        <v>44</v>
      </c>
      <c r="B6" s="79" t="s">
        <v>45</v>
      </c>
      <c r="C6" s="79">
        <v>2017</v>
      </c>
      <c r="D6" s="79" t="s">
        <v>37</v>
      </c>
      <c r="E6" s="79">
        <v>1</v>
      </c>
      <c r="F6" s="79">
        <v>2</v>
      </c>
      <c r="G6" s="79">
        <v>1</v>
      </c>
      <c r="H6" s="80">
        <v>0.62</v>
      </c>
      <c r="I6" s="80">
        <v>0.62</v>
      </c>
      <c r="J6" s="81">
        <v>0.38</v>
      </c>
      <c r="K6" s="81">
        <v>0.64</v>
      </c>
      <c r="L6" s="82">
        <v>36.216667000000001</v>
      </c>
      <c r="M6" s="82">
        <v>10.283333000000001</v>
      </c>
      <c r="N6" s="82">
        <v>176</v>
      </c>
      <c r="O6" s="83">
        <f t="shared" si="0"/>
        <v>14.666666666666666</v>
      </c>
      <c r="P6" s="83">
        <v>115</v>
      </c>
      <c r="Q6" s="83">
        <f t="shared" si="1"/>
        <v>9.5833333333333339</v>
      </c>
      <c r="R6" s="83">
        <v>40</v>
      </c>
      <c r="S6" s="83">
        <v>5963</v>
      </c>
      <c r="T6" s="83">
        <v>335</v>
      </c>
      <c r="U6" s="83">
        <f t="shared" si="2"/>
        <v>27.916666666666668</v>
      </c>
      <c r="V6" s="83">
        <v>51</v>
      </c>
      <c r="W6" s="83">
        <f t="shared" si="3"/>
        <v>4.25</v>
      </c>
      <c r="X6" s="83">
        <v>284</v>
      </c>
      <c r="Y6" s="83">
        <f t="shared" si="4"/>
        <v>23.666666666666668</v>
      </c>
      <c r="Z6" s="83">
        <v>103</v>
      </c>
      <c r="AA6" s="83">
        <f t="shared" si="5"/>
        <v>8.5833333333333339</v>
      </c>
      <c r="AB6" s="83">
        <v>252</v>
      </c>
      <c r="AC6" s="83">
        <f t="shared" si="6"/>
        <v>21</v>
      </c>
      <c r="AD6" s="83">
        <v>255</v>
      </c>
      <c r="AE6" s="83">
        <f t="shared" si="7"/>
        <v>21.25</v>
      </c>
      <c r="AF6" s="83">
        <v>103</v>
      </c>
      <c r="AG6" s="83">
        <f t="shared" si="8"/>
        <v>8.5833333333333339</v>
      </c>
      <c r="AH6" s="83">
        <v>456</v>
      </c>
      <c r="AI6" s="83">
        <v>69</v>
      </c>
      <c r="AJ6" s="83">
        <v>0.77815125038364363</v>
      </c>
      <c r="AK6" s="83">
        <v>52</v>
      </c>
      <c r="AL6" s="83">
        <v>189</v>
      </c>
      <c r="AM6" s="83">
        <v>31</v>
      </c>
      <c r="AN6" s="83">
        <v>1.7242758696007889</v>
      </c>
      <c r="AO6" s="83">
        <v>2.2787536009528289</v>
      </c>
      <c r="AP6" s="79">
        <v>1</v>
      </c>
      <c r="AQ6" s="79">
        <v>1</v>
      </c>
      <c r="AR6" s="78"/>
      <c r="AS6" s="78"/>
      <c r="AT6" s="78"/>
      <c r="AU6" s="78"/>
    </row>
    <row r="7" spans="1:47" ht="12.75" customHeight="1" x14ac:dyDescent="0.3">
      <c r="A7" s="79" t="s">
        <v>46</v>
      </c>
      <c r="B7" s="79" t="s">
        <v>45</v>
      </c>
      <c r="C7" s="79">
        <v>2017</v>
      </c>
      <c r="D7" s="79" t="s">
        <v>37</v>
      </c>
      <c r="E7" s="79">
        <v>1</v>
      </c>
      <c r="F7" s="79">
        <v>2</v>
      </c>
      <c r="G7" s="79">
        <v>1</v>
      </c>
      <c r="H7" s="80">
        <v>0.14000000000000001</v>
      </c>
      <c r="I7" s="80">
        <v>0.26</v>
      </c>
      <c r="J7" s="81">
        <v>0.44</v>
      </c>
      <c r="K7" s="81">
        <v>0.52</v>
      </c>
      <c r="L7" s="82">
        <v>35.75</v>
      </c>
      <c r="M7" s="82">
        <v>8.516667</v>
      </c>
      <c r="N7" s="82">
        <v>163</v>
      </c>
      <c r="O7" s="83">
        <f t="shared" si="0"/>
        <v>13.583333333333334</v>
      </c>
      <c r="P7" s="83">
        <v>132</v>
      </c>
      <c r="Q7" s="83">
        <f t="shared" si="1"/>
        <v>11</v>
      </c>
      <c r="R7" s="83">
        <v>39</v>
      </c>
      <c r="S7" s="83">
        <v>6877</v>
      </c>
      <c r="T7" s="83">
        <v>359</v>
      </c>
      <c r="U7" s="83">
        <f t="shared" si="2"/>
        <v>29.916666666666668</v>
      </c>
      <c r="V7" s="83">
        <v>24</v>
      </c>
      <c r="W7" s="83">
        <f t="shared" si="3"/>
        <v>2</v>
      </c>
      <c r="X7" s="83">
        <v>335</v>
      </c>
      <c r="Y7" s="83">
        <f t="shared" si="4"/>
        <v>27.916666666666668</v>
      </c>
      <c r="Z7" s="83">
        <v>144</v>
      </c>
      <c r="AA7" s="83">
        <f t="shared" si="5"/>
        <v>12</v>
      </c>
      <c r="AB7" s="83">
        <v>254</v>
      </c>
      <c r="AC7" s="83">
        <f t="shared" si="6"/>
        <v>21.166666666666668</v>
      </c>
      <c r="AD7" s="83">
        <v>254</v>
      </c>
      <c r="AE7" s="83">
        <f t="shared" si="7"/>
        <v>21.166666666666668</v>
      </c>
      <c r="AF7" s="83">
        <v>79</v>
      </c>
      <c r="AG7" s="83">
        <f t="shared" si="8"/>
        <v>6.583333333333333</v>
      </c>
      <c r="AH7" s="83">
        <v>400</v>
      </c>
      <c r="AI7" s="83">
        <v>43</v>
      </c>
      <c r="AJ7" s="83">
        <v>1.0413926851582251</v>
      </c>
      <c r="AK7" s="83">
        <v>29</v>
      </c>
      <c r="AL7" s="83">
        <v>122</v>
      </c>
      <c r="AM7" s="83">
        <v>52</v>
      </c>
      <c r="AN7" s="83">
        <v>1.7242758696007889</v>
      </c>
      <c r="AO7" s="83">
        <v>2.0755469613925306</v>
      </c>
      <c r="AP7" s="79">
        <v>1</v>
      </c>
      <c r="AQ7" s="79">
        <v>1</v>
      </c>
      <c r="AR7" s="78"/>
      <c r="AS7" s="78"/>
      <c r="AT7" s="78"/>
      <c r="AU7" s="78"/>
    </row>
    <row r="8" spans="1:47" ht="15.75" customHeight="1" x14ac:dyDescent="0.3">
      <c r="A8" s="79" t="s">
        <v>47</v>
      </c>
      <c r="B8" s="79" t="s">
        <v>48</v>
      </c>
      <c r="C8" s="79">
        <v>2017</v>
      </c>
      <c r="D8" s="79" t="s">
        <v>37</v>
      </c>
      <c r="E8" s="79">
        <v>1</v>
      </c>
      <c r="F8" s="79">
        <v>2</v>
      </c>
      <c r="G8" s="79">
        <v>3</v>
      </c>
      <c r="H8" s="80">
        <v>0.92</v>
      </c>
      <c r="I8" s="80">
        <v>0.94000000000000006</v>
      </c>
      <c r="J8" s="81">
        <v>0.43</v>
      </c>
      <c r="K8" s="81">
        <v>0.86</v>
      </c>
      <c r="L8" s="82">
        <v>43.146881</v>
      </c>
      <c r="M8" s="82">
        <v>2.985033</v>
      </c>
      <c r="N8" s="82">
        <v>150</v>
      </c>
      <c r="O8" s="83">
        <f t="shared" si="0"/>
        <v>12.5</v>
      </c>
      <c r="P8" s="83">
        <v>95</v>
      </c>
      <c r="Q8" s="83">
        <f t="shared" si="1"/>
        <v>7.916666666666667</v>
      </c>
      <c r="R8" s="83">
        <v>36</v>
      </c>
      <c r="S8" s="83">
        <v>5677</v>
      </c>
      <c r="T8" s="83">
        <v>291</v>
      </c>
      <c r="U8" s="83">
        <f t="shared" si="2"/>
        <v>24.25</v>
      </c>
      <c r="V8" s="83">
        <v>31</v>
      </c>
      <c r="W8" s="83">
        <f t="shared" si="3"/>
        <v>2.5833333333333335</v>
      </c>
      <c r="X8" s="83">
        <v>260</v>
      </c>
      <c r="Y8" s="83">
        <f t="shared" si="4"/>
        <v>21.666666666666668</v>
      </c>
      <c r="Z8" s="83">
        <v>116</v>
      </c>
      <c r="AA8" s="83">
        <f t="shared" si="5"/>
        <v>9.6666666666666661</v>
      </c>
      <c r="AB8" s="83">
        <v>224</v>
      </c>
      <c r="AC8" s="83">
        <f t="shared" si="6"/>
        <v>18.666666666666668</v>
      </c>
      <c r="AD8" s="83">
        <v>224</v>
      </c>
      <c r="AE8" s="83">
        <f t="shared" si="7"/>
        <v>18.666666666666668</v>
      </c>
      <c r="AF8" s="83">
        <v>78</v>
      </c>
      <c r="AG8" s="83">
        <f t="shared" si="8"/>
        <v>6.5</v>
      </c>
      <c r="AH8" s="83">
        <v>623</v>
      </c>
      <c r="AI8" s="83">
        <v>84</v>
      </c>
      <c r="AJ8" s="83">
        <v>1.3424226808222062</v>
      </c>
      <c r="AK8" s="83">
        <v>28</v>
      </c>
      <c r="AL8" s="83">
        <v>205</v>
      </c>
      <c r="AM8" s="83">
        <v>96</v>
      </c>
      <c r="AN8" s="83">
        <v>1.9867717342662448</v>
      </c>
      <c r="AO8" s="83">
        <v>2.2304489213782741</v>
      </c>
      <c r="AP8" s="79">
        <v>2</v>
      </c>
      <c r="AQ8" s="79">
        <v>1</v>
      </c>
      <c r="AR8" s="78"/>
      <c r="AS8" s="78"/>
      <c r="AT8" s="78"/>
      <c r="AU8" s="78"/>
    </row>
    <row r="9" spans="1:47" ht="15.75" customHeight="1" x14ac:dyDescent="0.3">
      <c r="A9" s="79" t="s">
        <v>49</v>
      </c>
      <c r="B9" s="79" t="s">
        <v>39</v>
      </c>
      <c r="C9" s="79">
        <v>2017</v>
      </c>
      <c r="D9" s="79" t="s">
        <v>37</v>
      </c>
      <c r="E9" s="79">
        <v>1</v>
      </c>
      <c r="F9" s="79">
        <v>2</v>
      </c>
      <c r="G9" s="79">
        <v>2</v>
      </c>
      <c r="H9" s="80">
        <v>0.4</v>
      </c>
      <c r="I9" s="80">
        <v>0.42000000000000004</v>
      </c>
      <c r="J9" s="81">
        <v>0.34</v>
      </c>
      <c r="K9" s="81">
        <v>0.5</v>
      </c>
      <c r="L9" s="82">
        <v>37.883333</v>
      </c>
      <c r="M9" s="82">
        <v>28.5</v>
      </c>
      <c r="N9" s="82">
        <v>174</v>
      </c>
      <c r="O9" s="83">
        <f t="shared" si="0"/>
        <v>14.5</v>
      </c>
      <c r="P9" s="83">
        <v>125</v>
      </c>
      <c r="Q9" s="83">
        <f t="shared" si="1"/>
        <v>10.416666666666666</v>
      </c>
      <c r="R9" s="83">
        <v>39</v>
      </c>
      <c r="S9" s="83">
        <v>6968</v>
      </c>
      <c r="T9" s="83">
        <v>353</v>
      </c>
      <c r="U9" s="83">
        <f t="shared" si="2"/>
        <v>29.416666666666668</v>
      </c>
      <c r="V9" s="83">
        <v>36</v>
      </c>
      <c r="W9" s="83">
        <f t="shared" si="3"/>
        <v>3</v>
      </c>
      <c r="X9" s="83">
        <v>317</v>
      </c>
      <c r="Y9" s="83">
        <f t="shared" si="4"/>
        <v>26.416666666666668</v>
      </c>
      <c r="Z9" s="83">
        <v>88</v>
      </c>
      <c r="AA9" s="83">
        <f t="shared" si="5"/>
        <v>7.333333333333333</v>
      </c>
      <c r="AB9" s="83">
        <v>261</v>
      </c>
      <c r="AC9" s="83">
        <f t="shared" si="6"/>
        <v>21.75</v>
      </c>
      <c r="AD9" s="83">
        <v>266</v>
      </c>
      <c r="AE9" s="83">
        <f t="shared" si="7"/>
        <v>22.166666666666668</v>
      </c>
      <c r="AF9" s="83">
        <v>88</v>
      </c>
      <c r="AG9" s="83">
        <f t="shared" si="8"/>
        <v>7.333333333333333</v>
      </c>
      <c r="AH9" s="83">
        <v>629</v>
      </c>
      <c r="AI9" s="83">
        <v>133</v>
      </c>
      <c r="AJ9" s="83">
        <v>0.69897000433601886</v>
      </c>
      <c r="AK9" s="83">
        <v>77</v>
      </c>
      <c r="AL9" s="83">
        <v>335</v>
      </c>
      <c r="AM9" s="83">
        <v>27</v>
      </c>
      <c r="AN9" s="83">
        <v>1.4623979978989561</v>
      </c>
      <c r="AO9" s="83">
        <v>2.5263392773898441</v>
      </c>
      <c r="AP9" s="79">
        <v>1</v>
      </c>
      <c r="AQ9" s="79">
        <v>2</v>
      </c>
      <c r="AR9" s="78"/>
      <c r="AS9" s="78"/>
      <c r="AT9" s="78"/>
      <c r="AU9" s="78"/>
    </row>
    <row r="10" spans="1:47" ht="15.75" customHeight="1" x14ac:dyDescent="0.3">
      <c r="A10" s="79" t="s">
        <v>50</v>
      </c>
      <c r="B10" s="79" t="s">
        <v>51</v>
      </c>
      <c r="C10" s="79">
        <v>2017</v>
      </c>
      <c r="D10" s="79" t="s">
        <v>37</v>
      </c>
      <c r="E10" s="79">
        <v>1</v>
      </c>
      <c r="F10" s="79">
        <v>2</v>
      </c>
      <c r="G10" s="79">
        <v>1</v>
      </c>
      <c r="H10" s="80">
        <v>0.82</v>
      </c>
      <c r="I10" s="80">
        <v>0.87999999999999989</v>
      </c>
      <c r="J10" s="81">
        <v>0.72</v>
      </c>
      <c r="K10" s="81">
        <v>1</v>
      </c>
      <c r="L10" s="82">
        <v>32.666666999999997</v>
      </c>
      <c r="M10" s="82">
        <v>14.25</v>
      </c>
      <c r="N10" s="82">
        <v>206</v>
      </c>
      <c r="O10" s="83">
        <f t="shared" si="0"/>
        <v>17.166666666666668</v>
      </c>
      <c r="P10" s="83">
        <v>109</v>
      </c>
      <c r="Q10" s="83">
        <f t="shared" si="1"/>
        <v>9.0833333333333339</v>
      </c>
      <c r="R10" s="83">
        <v>43</v>
      </c>
      <c r="S10" s="83">
        <v>5036</v>
      </c>
      <c r="T10" s="83">
        <v>332</v>
      </c>
      <c r="U10" s="83">
        <f t="shared" si="2"/>
        <v>27.666666666666668</v>
      </c>
      <c r="V10" s="83">
        <v>82</v>
      </c>
      <c r="W10" s="83">
        <f t="shared" si="3"/>
        <v>6.833333333333333</v>
      </c>
      <c r="X10" s="83">
        <v>250</v>
      </c>
      <c r="Y10" s="83">
        <f t="shared" si="4"/>
        <v>20.833333333333332</v>
      </c>
      <c r="Z10" s="83">
        <v>155</v>
      </c>
      <c r="AA10" s="83">
        <f t="shared" si="5"/>
        <v>12.916666666666666</v>
      </c>
      <c r="AB10" s="83">
        <v>266</v>
      </c>
      <c r="AC10" s="83">
        <f t="shared" si="6"/>
        <v>22.166666666666668</v>
      </c>
      <c r="AD10" s="83">
        <v>268</v>
      </c>
      <c r="AE10" s="83">
        <f t="shared" si="7"/>
        <v>22.333333333333332</v>
      </c>
      <c r="AF10" s="83">
        <v>140</v>
      </c>
      <c r="AG10" s="83">
        <f t="shared" si="8"/>
        <v>11.666666666666666</v>
      </c>
      <c r="AH10" s="83">
        <v>288</v>
      </c>
      <c r="AI10" s="83">
        <v>59</v>
      </c>
      <c r="AJ10" s="83">
        <v>0</v>
      </c>
      <c r="AK10" s="83">
        <v>86</v>
      </c>
      <c r="AL10" s="83">
        <v>159</v>
      </c>
      <c r="AM10" s="83">
        <v>1</v>
      </c>
      <c r="AN10" s="83">
        <v>1.0413926851582251</v>
      </c>
      <c r="AO10" s="83">
        <v>2.1789769472931693</v>
      </c>
      <c r="AP10" s="79">
        <v>1</v>
      </c>
      <c r="AQ10" s="79">
        <v>1</v>
      </c>
      <c r="AR10" s="78"/>
      <c r="AS10" s="78"/>
      <c r="AT10" s="78"/>
      <c r="AU10" s="78"/>
    </row>
    <row r="11" spans="1:47" ht="15.75" customHeight="1" x14ac:dyDescent="0.3">
      <c r="A11" s="79" t="s">
        <v>52</v>
      </c>
      <c r="B11" s="79" t="s">
        <v>51</v>
      </c>
      <c r="C11" s="79">
        <v>2017</v>
      </c>
      <c r="D11" s="79" t="s">
        <v>37</v>
      </c>
      <c r="E11" s="79">
        <v>1</v>
      </c>
      <c r="F11" s="79">
        <v>2</v>
      </c>
      <c r="G11" s="79">
        <v>1</v>
      </c>
      <c r="H11" s="80">
        <v>0.92</v>
      </c>
      <c r="I11" s="80">
        <v>0.96000000000000008</v>
      </c>
      <c r="J11" s="81">
        <v>0.28000000000000003</v>
      </c>
      <c r="K11" s="81">
        <v>0.94</v>
      </c>
      <c r="L11" s="82">
        <v>31.416667</v>
      </c>
      <c r="M11" s="82">
        <v>15.25</v>
      </c>
      <c r="N11" s="82">
        <v>201</v>
      </c>
      <c r="O11" s="83">
        <f t="shared" si="0"/>
        <v>16.75</v>
      </c>
      <c r="P11" s="83">
        <v>123</v>
      </c>
      <c r="Q11" s="83">
        <f t="shared" si="1"/>
        <v>10.25</v>
      </c>
      <c r="R11" s="83">
        <v>46</v>
      </c>
      <c r="S11" s="83">
        <v>5038</v>
      </c>
      <c r="T11" s="83">
        <v>331</v>
      </c>
      <c r="U11" s="83">
        <f t="shared" si="2"/>
        <v>27.583333333333332</v>
      </c>
      <c r="V11" s="83">
        <v>65</v>
      </c>
      <c r="W11" s="83">
        <f t="shared" si="3"/>
        <v>5.416666666666667</v>
      </c>
      <c r="X11" s="83">
        <v>266</v>
      </c>
      <c r="Y11" s="83">
        <f t="shared" si="4"/>
        <v>22.166666666666668</v>
      </c>
      <c r="Z11" s="83">
        <v>134</v>
      </c>
      <c r="AA11" s="83">
        <f t="shared" si="5"/>
        <v>11.166666666666666</v>
      </c>
      <c r="AB11" s="83">
        <v>258</v>
      </c>
      <c r="AC11" s="83">
        <f t="shared" si="6"/>
        <v>21.5</v>
      </c>
      <c r="AD11" s="83">
        <v>263</v>
      </c>
      <c r="AE11" s="83">
        <f t="shared" si="7"/>
        <v>21.916666666666668</v>
      </c>
      <c r="AF11" s="83">
        <v>134</v>
      </c>
      <c r="AG11" s="83">
        <f t="shared" si="8"/>
        <v>11.166666666666666</v>
      </c>
      <c r="AH11" s="83">
        <v>193</v>
      </c>
      <c r="AI11" s="83">
        <v>43</v>
      </c>
      <c r="AJ11" s="83">
        <v>0</v>
      </c>
      <c r="AK11" s="83">
        <v>86</v>
      </c>
      <c r="AL11" s="83">
        <v>109</v>
      </c>
      <c r="AM11" s="83">
        <v>1</v>
      </c>
      <c r="AN11" s="83">
        <v>0.95424250943932487</v>
      </c>
      <c r="AO11" s="83">
        <v>2.0413926851582249</v>
      </c>
      <c r="AP11" s="79">
        <v>1</v>
      </c>
      <c r="AQ11" s="79">
        <v>1</v>
      </c>
      <c r="AR11" s="78"/>
      <c r="AS11" s="78"/>
      <c r="AT11" s="78"/>
      <c r="AU11" s="78"/>
    </row>
    <row r="12" spans="1:47" ht="12.75" customHeight="1" x14ac:dyDescent="0.3">
      <c r="A12" s="79" t="s">
        <v>53</v>
      </c>
      <c r="B12" s="79" t="s">
        <v>51</v>
      </c>
      <c r="C12" s="79">
        <v>2017</v>
      </c>
      <c r="D12" s="79" t="s">
        <v>37</v>
      </c>
      <c r="E12" s="79">
        <v>1</v>
      </c>
      <c r="F12" s="79">
        <v>2</v>
      </c>
      <c r="G12" s="79">
        <v>1</v>
      </c>
      <c r="H12" s="80">
        <v>0.64</v>
      </c>
      <c r="I12" s="80">
        <v>0.76</v>
      </c>
      <c r="J12" s="81">
        <v>0.46</v>
      </c>
      <c r="K12" s="81">
        <v>0.72</v>
      </c>
      <c r="L12" s="82">
        <v>31.25</v>
      </c>
      <c r="M12" s="82">
        <v>16.033332999999999</v>
      </c>
      <c r="N12" s="82">
        <v>203</v>
      </c>
      <c r="O12" s="83">
        <f t="shared" si="0"/>
        <v>16.916666666666668</v>
      </c>
      <c r="P12" s="83">
        <v>116</v>
      </c>
      <c r="Q12" s="83">
        <f t="shared" si="1"/>
        <v>9.6666666666666661</v>
      </c>
      <c r="R12" s="83">
        <v>44</v>
      </c>
      <c r="S12" s="83">
        <v>5025</v>
      </c>
      <c r="T12" s="83">
        <v>324</v>
      </c>
      <c r="U12" s="83">
        <f t="shared" si="2"/>
        <v>27</v>
      </c>
      <c r="V12" s="83">
        <v>66</v>
      </c>
      <c r="W12" s="83">
        <f t="shared" si="3"/>
        <v>5.5</v>
      </c>
      <c r="X12" s="83">
        <v>258</v>
      </c>
      <c r="Y12" s="83">
        <f t="shared" si="4"/>
        <v>21.5</v>
      </c>
      <c r="Z12" s="83">
        <v>135</v>
      </c>
      <c r="AA12" s="83">
        <f t="shared" si="5"/>
        <v>11.25</v>
      </c>
      <c r="AB12" s="83">
        <v>258</v>
      </c>
      <c r="AC12" s="83">
        <f t="shared" si="6"/>
        <v>21.5</v>
      </c>
      <c r="AD12" s="83">
        <v>264</v>
      </c>
      <c r="AE12" s="83">
        <f t="shared" si="7"/>
        <v>22</v>
      </c>
      <c r="AF12" s="83">
        <v>135</v>
      </c>
      <c r="AG12" s="83">
        <f t="shared" si="8"/>
        <v>11.25</v>
      </c>
      <c r="AH12" s="83">
        <v>154</v>
      </c>
      <c r="AI12" s="83">
        <v>34</v>
      </c>
      <c r="AJ12" s="83">
        <v>0</v>
      </c>
      <c r="AK12" s="83">
        <v>90</v>
      </c>
      <c r="AL12" s="83">
        <v>84</v>
      </c>
      <c r="AM12" s="83">
        <v>0</v>
      </c>
      <c r="AN12" s="83">
        <v>0.84509804001425681</v>
      </c>
      <c r="AO12" s="83">
        <v>1.9294189257142926</v>
      </c>
      <c r="AP12" s="79">
        <v>1</v>
      </c>
      <c r="AQ12" s="79">
        <v>1</v>
      </c>
      <c r="AR12" s="78"/>
      <c r="AS12" s="78"/>
      <c r="AT12" s="78"/>
      <c r="AU12" s="78"/>
    </row>
    <row r="13" spans="1:47" ht="15.75" customHeight="1" x14ac:dyDescent="0.3">
      <c r="A13" s="79" t="s">
        <v>54</v>
      </c>
      <c r="B13" s="79" t="s">
        <v>55</v>
      </c>
      <c r="C13" s="79">
        <v>2017</v>
      </c>
      <c r="D13" s="79" t="s">
        <v>37</v>
      </c>
      <c r="E13" s="79">
        <v>1</v>
      </c>
      <c r="F13" s="79">
        <v>2</v>
      </c>
      <c r="G13" s="79">
        <v>1</v>
      </c>
      <c r="H13" s="80">
        <v>0.62</v>
      </c>
      <c r="I13" s="80">
        <v>0.66</v>
      </c>
      <c r="J13" s="81">
        <v>0.4</v>
      </c>
      <c r="K13" s="81">
        <v>0.76</v>
      </c>
      <c r="L13" s="82">
        <v>35.016666999999998</v>
      </c>
      <c r="M13" s="82">
        <v>37.083333000000003</v>
      </c>
      <c r="N13" s="82">
        <v>168</v>
      </c>
      <c r="O13" s="83">
        <f t="shared" si="0"/>
        <v>14</v>
      </c>
      <c r="P13" s="83">
        <v>143</v>
      </c>
      <c r="Q13" s="83">
        <f t="shared" si="1"/>
        <v>11.916666666666666</v>
      </c>
      <c r="R13" s="83">
        <v>41</v>
      </c>
      <c r="S13" s="83">
        <v>7393</v>
      </c>
      <c r="T13" s="83">
        <v>356</v>
      </c>
      <c r="U13" s="83">
        <f t="shared" si="2"/>
        <v>29.666666666666668</v>
      </c>
      <c r="V13" s="83">
        <v>14</v>
      </c>
      <c r="W13" s="83">
        <f t="shared" si="3"/>
        <v>1.1666666666666667</v>
      </c>
      <c r="X13" s="83">
        <v>342</v>
      </c>
      <c r="Y13" s="83">
        <f t="shared" si="4"/>
        <v>28.5</v>
      </c>
      <c r="Z13" s="83">
        <v>72</v>
      </c>
      <c r="AA13" s="83">
        <f t="shared" si="5"/>
        <v>6</v>
      </c>
      <c r="AB13" s="83">
        <v>257</v>
      </c>
      <c r="AC13" s="83">
        <f t="shared" si="6"/>
        <v>21.416666666666668</v>
      </c>
      <c r="AD13" s="83">
        <v>260</v>
      </c>
      <c r="AE13" s="83">
        <f t="shared" si="7"/>
        <v>21.666666666666668</v>
      </c>
      <c r="AF13" s="83">
        <v>72</v>
      </c>
      <c r="AG13" s="83">
        <f t="shared" si="8"/>
        <v>6</v>
      </c>
      <c r="AH13" s="83">
        <v>267</v>
      </c>
      <c r="AI13" s="83">
        <v>54</v>
      </c>
      <c r="AJ13" s="83">
        <v>0</v>
      </c>
      <c r="AK13" s="83">
        <v>84</v>
      </c>
      <c r="AL13" s="83">
        <v>147</v>
      </c>
      <c r="AM13" s="83">
        <v>1</v>
      </c>
      <c r="AN13" s="83">
        <v>0.47712125471966244</v>
      </c>
      <c r="AO13" s="83">
        <v>2.1702617153949575</v>
      </c>
      <c r="AP13" s="79">
        <v>1</v>
      </c>
      <c r="AQ13" s="79">
        <v>1</v>
      </c>
      <c r="AR13" s="78"/>
      <c r="AS13" s="78"/>
      <c r="AT13" s="78"/>
      <c r="AU13" s="78"/>
    </row>
    <row r="14" spans="1:47" ht="15.75" customHeight="1" x14ac:dyDescent="0.3">
      <c r="A14" s="79" t="s">
        <v>56</v>
      </c>
      <c r="B14" s="79" t="s">
        <v>36</v>
      </c>
      <c r="C14" s="79">
        <v>2017</v>
      </c>
      <c r="D14" s="79" t="s">
        <v>37</v>
      </c>
      <c r="E14" s="79">
        <v>1</v>
      </c>
      <c r="F14" s="79">
        <v>2</v>
      </c>
      <c r="G14" s="79">
        <v>3</v>
      </c>
      <c r="H14" s="80">
        <v>0.6</v>
      </c>
      <c r="I14" s="80">
        <v>0.64</v>
      </c>
      <c r="J14" s="81">
        <v>0.52</v>
      </c>
      <c r="K14" s="81">
        <v>0.8</v>
      </c>
      <c r="L14" s="82">
        <v>37.133333</v>
      </c>
      <c r="M14" s="82">
        <v>14.916667</v>
      </c>
      <c r="N14" s="82">
        <v>143</v>
      </c>
      <c r="O14" s="83">
        <f t="shared" si="0"/>
        <v>11.916666666666666</v>
      </c>
      <c r="P14" s="83">
        <v>76</v>
      </c>
      <c r="Q14" s="83">
        <f t="shared" si="1"/>
        <v>6.333333333333333</v>
      </c>
      <c r="R14" s="83">
        <v>32</v>
      </c>
      <c r="S14" s="83">
        <v>5671</v>
      </c>
      <c r="T14" s="83">
        <v>274</v>
      </c>
      <c r="U14" s="83">
        <f t="shared" si="2"/>
        <v>22.833333333333332</v>
      </c>
      <c r="V14" s="83">
        <v>40</v>
      </c>
      <c r="W14" s="83">
        <f t="shared" si="3"/>
        <v>3.3333333333333335</v>
      </c>
      <c r="X14" s="83">
        <v>234</v>
      </c>
      <c r="Y14" s="83">
        <f t="shared" si="4"/>
        <v>19.5</v>
      </c>
      <c r="Z14" s="83">
        <v>121</v>
      </c>
      <c r="AA14" s="83">
        <f t="shared" si="5"/>
        <v>10.083333333333334</v>
      </c>
      <c r="AB14" s="83">
        <v>216</v>
      </c>
      <c r="AC14" s="83">
        <f t="shared" si="6"/>
        <v>18</v>
      </c>
      <c r="AD14" s="83">
        <v>218</v>
      </c>
      <c r="AE14" s="83">
        <f t="shared" si="7"/>
        <v>18.166666666666668</v>
      </c>
      <c r="AF14" s="83">
        <v>77</v>
      </c>
      <c r="AG14" s="83">
        <f t="shared" si="8"/>
        <v>6.416666666666667</v>
      </c>
      <c r="AH14" s="83">
        <v>517</v>
      </c>
      <c r="AI14" s="83">
        <v>97</v>
      </c>
      <c r="AJ14" s="83">
        <v>0.84509804001425681</v>
      </c>
      <c r="AK14" s="83">
        <v>62</v>
      </c>
      <c r="AL14" s="83">
        <v>232</v>
      </c>
      <c r="AM14" s="83">
        <v>30</v>
      </c>
      <c r="AN14" s="83">
        <v>1.7634279935629373</v>
      </c>
      <c r="AO14" s="83">
        <v>2.2253092817258628</v>
      </c>
      <c r="AP14" s="79">
        <v>2</v>
      </c>
      <c r="AQ14" s="79">
        <v>1</v>
      </c>
      <c r="AR14" s="78"/>
      <c r="AS14" s="78"/>
      <c r="AT14" s="78"/>
      <c r="AU14" s="78"/>
    </row>
    <row r="15" spans="1:47" ht="12.75" customHeight="1" x14ac:dyDescent="0.3">
      <c r="A15" s="79" t="s">
        <v>57</v>
      </c>
      <c r="B15" s="79" t="s">
        <v>58</v>
      </c>
      <c r="C15" s="79">
        <v>2017</v>
      </c>
      <c r="D15" s="79" t="s">
        <v>37</v>
      </c>
      <c r="E15" s="79">
        <v>1</v>
      </c>
      <c r="F15" s="79">
        <v>2</v>
      </c>
      <c r="G15" s="79">
        <v>1</v>
      </c>
      <c r="H15" s="80">
        <v>1</v>
      </c>
      <c r="I15" s="80">
        <v>1</v>
      </c>
      <c r="J15" s="81">
        <v>0.88</v>
      </c>
      <c r="K15" s="81">
        <v>1</v>
      </c>
      <c r="L15" s="82">
        <v>33.883333</v>
      </c>
      <c r="M15" s="82">
        <v>-5.6166669999999996</v>
      </c>
      <c r="N15" s="82">
        <v>173</v>
      </c>
      <c r="O15" s="83">
        <f t="shared" si="0"/>
        <v>14.416666666666666</v>
      </c>
      <c r="P15" s="83">
        <v>135</v>
      </c>
      <c r="Q15" s="83">
        <f t="shared" si="1"/>
        <v>11.25</v>
      </c>
      <c r="R15" s="83">
        <v>45</v>
      </c>
      <c r="S15" s="83">
        <v>5574</v>
      </c>
      <c r="T15" s="83">
        <v>345</v>
      </c>
      <c r="U15" s="83">
        <f t="shared" si="2"/>
        <v>28.75</v>
      </c>
      <c r="V15" s="83">
        <v>45</v>
      </c>
      <c r="W15" s="83">
        <f t="shared" si="3"/>
        <v>3.75</v>
      </c>
      <c r="X15" s="83">
        <v>300</v>
      </c>
      <c r="Y15" s="83">
        <f t="shared" si="4"/>
        <v>25</v>
      </c>
      <c r="Z15" s="83">
        <v>116</v>
      </c>
      <c r="AA15" s="83">
        <f t="shared" si="5"/>
        <v>9.6666666666666661</v>
      </c>
      <c r="AB15" s="83">
        <v>245</v>
      </c>
      <c r="AC15" s="83">
        <f t="shared" si="6"/>
        <v>20.416666666666668</v>
      </c>
      <c r="AD15" s="83">
        <v>248</v>
      </c>
      <c r="AE15" s="83">
        <f t="shared" si="7"/>
        <v>20.666666666666668</v>
      </c>
      <c r="AF15" s="83">
        <v>105</v>
      </c>
      <c r="AG15" s="83">
        <f t="shared" si="8"/>
        <v>8.75</v>
      </c>
      <c r="AH15" s="83">
        <v>576</v>
      </c>
      <c r="AI15" s="83">
        <v>93</v>
      </c>
      <c r="AJ15" s="83">
        <v>0.47712125471966244</v>
      </c>
      <c r="AK15" s="83">
        <v>65</v>
      </c>
      <c r="AL15" s="83">
        <v>247</v>
      </c>
      <c r="AM15" s="83">
        <v>16</v>
      </c>
      <c r="AN15" s="83">
        <v>1.2787536009528289</v>
      </c>
      <c r="AO15" s="83">
        <v>2.3891660843645326</v>
      </c>
      <c r="AP15" s="79">
        <v>1</v>
      </c>
      <c r="AQ15" s="79">
        <v>1</v>
      </c>
      <c r="AR15" s="78"/>
      <c r="AS15" s="78"/>
      <c r="AT15" s="78"/>
      <c r="AU15" s="78"/>
    </row>
    <row r="16" spans="1:47" ht="15.75" customHeight="1" x14ac:dyDescent="0.3">
      <c r="A16" s="79" t="s">
        <v>59</v>
      </c>
      <c r="B16" s="79" t="s">
        <v>41</v>
      </c>
      <c r="C16" s="79">
        <v>2017</v>
      </c>
      <c r="D16" s="79" t="s">
        <v>37</v>
      </c>
      <c r="E16" s="79">
        <v>1</v>
      </c>
      <c r="F16" s="79">
        <v>2</v>
      </c>
      <c r="G16" s="79">
        <v>2</v>
      </c>
      <c r="H16" s="80">
        <v>0.72</v>
      </c>
      <c r="I16" s="80">
        <v>0.78</v>
      </c>
      <c r="J16" s="81">
        <v>0.36</v>
      </c>
      <c r="K16" s="81">
        <v>0.84</v>
      </c>
      <c r="L16" s="82">
        <v>35.115001999999997</v>
      </c>
      <c r="M16" s="82">
        <v>24.6875</v>
      </c>
      <c r="N16" s="82">
        <v>187</v>
      </c>
      <c r="O16" s="83">
        <f t="shared" si="0"/>
        <v>15.583333333333334</v>
      </c>
      <c r="P16" s="83">
        <v>63</v>
      </c>
      <c r="Q16" s="83">
        <f t="shared" si="1"/>
        <v>5.25</v>
      </c>
      <c r="R16" s="83">
        <v>31</v>
      </c>
      <c r="S16" s="83">
        <v>5072</v>
      </c>
      <c r="T16" s="83">
        <v>292</v>
      </c>
      <c r="U16" s="83">
        <f t="shared" si="2"/>
        <v>24.333333333333332</v>
      </c>
      <c r="V16" s="83">
        <v>93</v>
      </c>
      <c r="W16" s="83">
        <f t="shared" si="3"/>
        <v>7.75</v>
      </c>
      <c r="X16" s="83">
        <v>199</v>
      </c>
      <c r="Y16" s="83">
        <f t="shared" si="4"/>
        <v>16.583333333333332</v>
      </c>
      <c r="Z16" s="83">
        <v>127</v>
      </c>
      <c r="AA16" s="83">
        <f t="shared" si="5"/>
        <v>10.583333333333334</v>
      </c>
      <c r="AB16" s="83">
        <v>254</v>
      </c>
      <c r="AC16" s="83">
        <f t="shared" si="6"/>
        <v>21.166666666666668</v>
      </c>
      <c r="AD16" s="83">
        <v>254</v>
      </c>
      <c r="AE16" s="83">
        <f t="shared" si="7"/>
        <v>21.166666666666668</v>
      </c>
      <c r="AF16" s="83">
        <v>125</v>
      </c>
      <c r="AG16" s="83">
        <f t="shared" si="8"/>
        <v>10.416666666666666</v>
      </c>
      <c r="AH16" s="83">
        <v>816</v>
      </c>
      <c r="AI16" s="83">
        <v>169</v>
      </c>
      <c r="AJ16" s="83">
        <v>0.3010299956639812</v>
      </c>
      <c r="AK16" s="83">
        <v>85</v>
      </c>
      <c r="AL16" s="83">
        <v>440</v>
      </c>
      <c r="AM16" s="83">
        <v>12</v>
      </c>
      <c r="AN16" s="83">
        <v>1.1139433523068367</v>
      </c>
      <c r="AO16" s="83">
        <v>2.6031443726201822</v>
      </c>
      <c r="AP16" s="79">
        <v>1</v>
      </c>
      <c r="AQ16" s="79">
        <v>2</v>
      </c>
      <c r="AR16" s="78"/>
      <c r="AS16" s="78"/>
      <c r="AT16" s="78"/>
      <c r="AU16" s="78"/>
    </row>
    <row r="17" spans="1:47" ht="15.75" customHeight="1" x14ac:dyDescent="0.3">
      <c r="A17" s="79" t="s">
        <v>60</v>
      </c>
      <c r="B17" s="79" t="s">
        <v>61</v>
      </c>
      <c r="C17" s="79">
        <v>2017</v>
      </c>
      <c r="D17" s="79" t="s">
        <v>37</v>
      </c>
      <c r="E17" s="79">
        <v>1</v>
      </c>
      <c r="F17" s="79">
        <v>2</v>
      </c>
      <c r="G17" s="79">
        <v>1</v>
      </c>
      <c r="H17" s="80">
        <v>0.88</v>
      </c>
      <c r="I17" s="80">
        <v>0.92</v>
      </c>
      <c r="J17" s="81">
        <v>0.57999999999999996</v>
      </c>
      <c r="K17" s="81">
        <v>0.88</v>
      </c>
      <c r="L17" s="82">
        <v>36.013500000000001</v>
      </c>
      <c r="M17" s="82">
        <v>6.5666669999999998</v>
      </c>
      <c r="N17" s="82">
        <v>147</v>
      </c>
      <c r="O17" s="83">
        <f t="shared" si="0"/>
        <v>12.25</v>
      </c>
      <c r="P17" s="83">
        <v>119</v>
      </c>
      <c r="Q17" s="83">
        <f t="shared" si="1"/>
        <v>9.9166666666666661</v>
      </c>
      <c r="R17" s="83">
        <v>39</v>
      </c>
      <c r="S17" s="83">
        <v>6390</v>
      </c>
      <c r="T17" s="83">
        <v>320</v>
      </c>
      <c r="U17" s="83">
        <f t="shared" si="2"/>
        <v>26.666666666666668</v>
      </c>
      <c r="V17" s="83">
        <v>17</v>
      </c>
      <c r="W17" s="83">
        <f t="shared" si="3"/>
        <v>1.4166666666666667</v>
      </c>
      <c r="X17" s="83">
        <v>303</v>
      </c>
      <c r="Y17" s="83">
        <f t="shared" si="4"/>
        <v>25.25</v>
      </c>
      <c r="Z17" s="83">
        <v>96</v>
      </c>
      <c r="AA17" s="83">
        <f t="shared" si="5"/>
        <v>8</v>
      </c>
      <c r="AB17" s="83">
        <v>232</v>
      </c>
      <c r="AC17" s="83">
        <f t="shared" si="6"/>
        <v>19.333333333333332</v>
      </c>
      <c r="AD17" s="83">
        <v>232</v>
      </c>
      <c r="AE17" s="83">
        <f t="shared" si="7"/>
        <v>19.333333333333332</v>
      </c>
      <c r="AF17" s="83">
        <v>69</v>
      </c>
      <c r="AG17" s="83">
        <f t="shared" si="8"/>
        <v>5.75</v>
      </c>
      <c r="AH17" s="83">
        <v>418</v>
      </c>
      <c r="AI17" s="83">
        <v>49</v>
      </c>
      <c r="AJ17" s="83">
        <v>1</v>
      </c>
      <c r="AK17" s="83">
        <v>35</v>
      </c>
      <c r="AL17" s="83">
        <v>132</v>
      </c>
      <c r="AM17" s="83">
        <v>51</v>
      </c>
      <c r="AN17" s="83">
        <v>1.7160033436347992</v>
      </c>
      <c r="AO17" s="83">
        <v>2.0969100130080562</v>
      </c>
      <c r="AP17" s="79">
        <v>1</v>
      </c>
      <c r="AQ17" s="79">
        <v>1</v>
      </c>
      <c r="AR17" s="78"/>
      <c r="AS17" s="78"/>
      <c r="AT17" s="78"/>
      <c r="AU17" s="78"/>
    </row>
    <row r="18" spans="1:47" ht="15.75" customHeight="1" x14ac:dyDescent="0.3">
      <c r="A18" s="79" t="s">
        <v>62</v>
      </c>
      <c r="B18" s="79" t="s">
        <v>63</v>
      </c>
      <c r="C18" s="79">
        <v>2017</v>
      </c>
      <c r="D18" s="79" t="s">
        <v>37</v>
      </c>
      <c r="E18" s="79">
        <v>1</v>
      </c>
      <c r="F18" s="79">
        <v>2</v>
      </c>
      <c r="G18" s="79">
        <v>1</v>
      </c>
      <c r="H18" s="80">
        <v>0.84</v>
      </c>
      <c r="I18" s="80">
        <v>0.84</v>
      </c>
      <c r="J18" s="81">
        <v>0.46</v>
      </c>
      <c r="K18" s="81">
        <v>0.92</v>
      </c>
      <c r="L18" s="82">
        <v>37.103999999999999</v>
      </c>
      <c r="M18" s="82">
        <v>-4.2314999999999996</v>
      </c>
      <c r="N18" s="82">
        <v>150</v>
      </c>
      <c r="O18" s="83">
        <f t="shared" si="0"/>
        <v>12.5</v>
      </c>
      <c r="P18" s="83">
        <v>111</v>
      </c>
      <c r="Q18" s="83">
        <f t="shared" si="1"/>
        <v>9.25</v>
      </c>
      <c r="R18" s="83">
        <v>38</v>
      </c>
      <c r="S18" s="83">
        <v>6064</v>
      </c>
      <c r="T18" s="83">
        <v>317</v>
      </c>
      <c r="U18" s="83">
        <f t="shared" si="2"/>
        <v>26.416666666666668</v>
      </c>
      <c r="V18" s="83">
        <v>27</v>
      </c>
      <c r="W18" s="83">
        <f t="shared" si="3"/>
        <v>2.25</v>
      </c>
      <c r="X18" s="83">
        <v>291</v>
      </c>
      <c r="Y18" s="83">
        <f t="shared" si="4"/>
        <v>24.25</v>
      </c>
      <c r="Z18" s="83">
        <v>85</v>
      </c>
      <c r="AA18" s="83">
        <f t="shared" si="5"/>
        <v>7.083333333333333</v>
      </c>
      <c r="AB18" s="83">
        <v>232</v>
      </c>
      <c r="AC18" s="83">
        <f t="shared" si="6"/>
        <v>19.333333333333332</v>
      </c>
      <c r="AD18" s="83">
        <v>232</v>
      </c>
      <c r="AE18" s="83">
        <f t="shared" si="7"/>
        <v>19.333333333333332</v>
      </c>
      <c r="AF18" s="83">
        <v>77</v>
      </c>
      <c r="AG18" s="83">
        <f t="shared" si="8"/>
        <v>6.416666666666667</v>
      </c>
      <c r="AH18" s="83">
        <v>574</v>
      </c>
      <c r="AI18" s="83">
        <v>82</v>
      </c>
      <c r="AJ18" s="83">
        <v>0.77815125038364363</v>
      </c>
      <c r="AK18" s="83">
        <v>58</v>
      </c>
      <c r="AL18" s="83">
        <v>237</v>
      </c>
      <c r="AM18" s="83">
        <v>26</v>
      </c>
      <c r="AN18" s="83">
        <v>1.4313637641589874</v>
      </c>
      <c r="AO18" s="83">
        <v>2.3560258571931225</v>
      </c>
      <c r="AP18" s="79">
        <v>1</v>
      </c>
      <c r="AQ18" s="79">
        <v>1</v>
      </c>
      <c r="AR18" s="78"/>
      <c r="AS18" s="78"/>
      <c r="AT18" s="78"/>
      <c r="AU18" s="78"/>
    </row>
    <row r="19" spans="1:47" ht="15.75" customHeight="1" x14ac:dyDescent="0.3">
      <c r="A19" s="79" t="s">
        <v>64</v>
      </c>
      <c r="B19" s="79" t="s">
        <v>48</v>
      </c>
      <c r="C19" s="79">
        <v>2017</v>
      </c>
      <c r="D19" s="79" t="s">
        <v>37</v>
      </c>
      <c r="E19" s="79">
        <v>1</v>
      </c>
      <c r="F19" s="79">
        <v>2</v>
      </c>
      <c r="G19" s="79">
        <v>3</v>
      </c>
      <c r="H19" s="80">
        <v>0.6</v>
      </c>
      <c r="I19" s="80">
        <v>0.62</v>
      </c>
      <c r="J19" s="81">
        <v>0.38</v>
      </c>
      <c r="K19" s="81">
        <v>0.9</v>
      </c>
      <c r="L19" s="82">
        <v>43.136223000000001</v>
      </c>
      <c r="M19" s="82">
        <v>2.8920650000000001</v>
      </c>
      <c r="N19" s="82">
        <v>143</v>
      </c>
      <c r="O19" s="83">
        <f t="shared" si="0"/>
        <v>11.916666666666666</v>
      </c>
      <c r="P19" s="83">
        <v>94</v>
      </c>
      <c r="Q19" s="83">
        <f t="shared" si="1"/>
        <v>7.833333333333333</v>
      </c>
      <c r="R19" s="83">
        <v>36</v>
      </c>
      <c r="S19" s="83">
        <v>5679</v>
      </c>
      <c r="T19" s="83">
        <v>284</v>
      </c>
      <c r="U19" s="83">
        <f t="shared" si="2"/>
        <v>23.666666666666668</v>
      </c>
      <c r="V19" s="83">
        <v>26</v>
      </c>
      <c r="W19" s="83">
        <f t="shared" si="3"/>
        <v>2.1666666666666665</v>
      </c>
      <c r="X19" s="83">
        <v>258</v>
      </c>
      <c r="Y19" s="83">
        <f t="shared" si="4"/>
        <v>21.5</v>
      </c>
      <c r="Z19" s="83">
        <v>110</v>
      </c>
      <c r="AA19" s="83">
        <f t="shared" si="5"/>
        <v>9.1666666666666661</v>
      </c>
      <c r="AB19" s="83">
        <v>217</v>
      </c>
      <c r="AC19" s="83">
        <f t="shared" si="6"/>
        <v>18.083333333333332</v>
      </c>
      <c r="AD19" s="83">
        <v>217</v>
      </c>
      <c r="AE19" s="83">
        <f t="shared" si="7"/>
        <v>18.083333333333332</v>
      </c>
      <c r="AF19" s="83">
        <v>71</v>
      </c>
      <c r="AG19" s="83">
        <f t="shared" si="8"/>
        <v>5.916666666666667</v>
      </c>
      <c r="AH19" s="83">
        <v>654</v>
      </c>
      <c r="AI19" s="83">
        <v>84</v>
      </c>
      <c r="AJ19" s="83">
        <v>1.3979400086720377</v>
      </c>
      <c r="AK19" s="83">
        <v>26</v>
      </c>
      <c r="AL19" s="83">
        <v>211</v>
      </c>
      <c r="AM19" s="83">
        <v>105</v>
      </c>
      <c r="AN19" s="83">
        <v>2.0253058652647704</v>
      </c>
      <c r="AO19" s="83">
        <v>2.2504200023088941</v>
      </c>
      <c r="AP19" s="79">
        <v>2</v>
      </c>
      <c r="AQ19" s="79">
        <v>1</v>
      </c>
      <c r="AR19" s="78"/>
      <c r="AS19" s="78"/>
      <c r="AT19" s="78"/>
      <c r="AU19" s="78"/>
    </row>
    <row r="20" spans="1:47" ht="12.75" customHeight="1" x14ac:dyDescent="0.3">
      <c r="A20" s="79" t="s">
        <v>65</v>
      </c>
      <c r="B20" s="79" t="s">
        <v>41</v>
      </c>
      <c r="C20" s="79">
        <v>2017</v>
      </c>
      <c r="D20" s="79" t="s">
        <v>37</v>
      </c>
      <c r="E20" s="79">
        <v>1</v>
      </c>
      <c r="F20" s="79">
        <v>2</v>
      </c>
      <c r="G20" s="79">
        <v>2</v>
      </c>
      <c r="H20" s="80">
        <v>0.82</v>
      </c>
      <c r="I20" s="80">
        <v>0.84</v>
      </c>
      <c r="J20" s="81">
        <v>0.56000000000000005</v>
      </c>
      <c r="K20" s="81">
        <v>0.9</v>
      </c>
      <c r="L20" s="82">
        <v>37.723331000000002</v>
      </c>
      <c r="M20" s="82">
        <v>21.873501000000001</v>
      </c>
      <c r="N20" s="82">
        <v>165</v>
      </c>
      <c r="O20" s="83">
        <f t="shared" si="0"/>
        <v>13.75</v>
      </c>
      <c r="P20" s="83">
        <v>102</v>
      </c>
      <c r="Q20" s="83">
        <f t="shared" si="1"/>
        <v>8.5</v>
      </c>
      <c r="R20" s="83">
        <v>39</v>
      </c>
      <c r="S20" s="83">
        <v>5604</v>
      </c>
      <c r="T20" s="83">
        <v>309</v>
      </c>
      <c r="U20" s="83">
        <f t="shared" si="2"/>
        <v>25.75</v>
      </c>
      <c r="V20" s="83">
        <v>49</v>
      </c>
      <c r="W20" s="83">
        <f t="shared" si="3"/>
        <v>4.083333333333333</v>
      </c>
      <c r="X20" s="83">
        <v>260</v>
      </c>
      <c r="Y20" s="83">
        <f t="shared" si="4"/>
        <v>21.666666666666668</v>
      </c>
      <c r="Z20" s="83">
        <v>112</v>
      </c>
      <c r="AA20" s="83">
        <f t="shared" si="5"/>
        <v>9.3333333333333339</v>
      </c>
      <c r="AB20" s="83">
        <v>237</v>
      </c>
      <c r="AC20" s="83">
        <f t="shared" si="6"/>
        <v>19.75</v>
      </c>
      <c r="AD20" s="83">
        <v>237</v>
      </c>
      <c r="AE20" s="83">
        <f t="shared" si="7"/>
        <v>19.75</v>
      </c>
      <c r="AF20" s="83">
        <v>97</v>
      </c>
      <c r="AG20" s="83">
        <f t="shared" si="8"/>
        <v>8.0833333333333339</v>
      </c>
      <c r="AH20" s="83">
        <v>766</v>
      </c>
      <c r="AI20" s="83">
        <v>141</v>
      </c>
      <c r="AJ20" s="83">
        <v>0.90308998699194354</v>
      </c>
      <c r="AK20" s="83">
        <v>71</v>
      </c>
      <c r="AL20" s="83">
        <v>377</v>
      </c>
      <c r="AM20" s="83">
        <v>28</v>
      </c>
      <c r="AN20" s="83">
        <v>1.5314789170422551</v>
      </c>
      <c r="AO20" s="83">
        <v>2.537819095073274</v>
      </c>
      <c r="AP20" s="79">
        <v>1</v>
      </c>
      <c r="AQ20" s="79">
        <v>2</v>
      </c>
      <c r="AR20" s="78"/>
      <c r="AS20" s="78"/>
      <c r="AT20" s="78"/>
      <c r="AU20" s="78"/>
    </row>
    <row r="21" spans="1:47" ht="15.75" customHeight="1" x14ac:dyDescent="0.3">
      <c r="A21" s="79" t="s">
        <v>66</v>
      </c>
      <c r="B21" s="79" t="s">
        <v>58</v>
      </c>
      <c r="C21" s="79">
        <v>2017</v>
      </c>
      <c r="D21" s="79" t="s">
        <v>37</v>
      </c>
      <c r="E21" s="79">
        <v>1</v>
      </c>
      <c r="F21" s="79">
        <v>2</v>
      </c>
      <c r="G21" s="79">
        <v>2</v>
      </c>
      <c r="H21" s="80">
        <v>0.1</v>
      </c>
      <c r="I21" s="80">
        <v>0.12000000000000001</v>
      </c>
      <c r="J21" s="81">
        <v>0.38</v>
      </c>
      <c r="K21" s="81">
        <v>0.34</v>
      </c>
      <c r="L21" s="82">
        <v>35.479999999999997</v>
      </c>
      <c r="M21" s="82">
        <v>-6.03</v>
      </c>
      <c r="N21" s="82">
        <v>178</v>
      </c>
      <c r="O21" s="83">
        <f t="shared" si="0"/>
        <v>14.833333333333334</v>
      </c>
      <c r="P21" s="83">
        <v>103</v>
      </c>
      <c r="Q21" s="83">
        <f t="shared" si="1"/>
        <v>8.5833333333333339</v>
      </c>
      <c r="R21" s="83">
        <v>47</v>
      </c>
      <c r="S21" s="83">
        <v>3945</v>
      </c>
      <c r="T21" s="83">
        <v>290</v>
      </c>
      <c r="U21" s="83">
        <f t="shared" si="2"/>
        <v>24.166666666666668</v>
      </c>
      <c r="V21" s="83">
        <v>74</v>
      </c>
      <c r="W21" s="83">
        <f t="shared" si="3"/>
        <v>6.166666666666667</v>
      </c>
      <c r="X21" s="83">
        <v>216</v>
      </c>
      <c r="Y21" s="83">
        <f t="shared" si="4"/>
        <v>18</v>
      </c>
      <c r="Z21" s="83">
        <v>127</v>
      </c>
      <c r="AA21" s="83">
        <f t="shared" si="5"/>
        <v>10.583333333333334</v>
      </c>
      <c r="AB21" s="83">
        <v>226</v>
      </c>
      <c r="AC21" s="83">
        <f t="shared" si="6"/>
        <v>18.833333333333332</v>
      </c>
      <c r="AD21" s="83">
        <v>227</v>
      </c>
      <c r="AE21" s="83">
        <f t="shared" si="7"/>
        <v>18.916666666666668</v>
      </c>
      <c r="AF21" s="83">
        <v>127</v>
      </c>
      <c r="AG21" s="83">
        <f t="shared" si="8"/>
        <v>10.583333333333334</v>
      </c>
      <c r="AH21" s="83">
        <v>673</v>
      </c>
      <c r="AI21" s="83">
        <v>127</v>
      </c>
      <c r="AJ21" s="83">
        <v>0</v>
      </c>
      <c r="AK21" s="83">
        <v>78</v>
      </c>
      <c r="AL21" s="83">
        <v>343</v>
      </c>
      <c r="AM21" s="83">
        <v>11</v>
      </c>
      <c r="AN21" s="83">
        <v>1.255272505103306</v>
      </c>
      <c r="AO21" s="83">
        <v>2.53655844257153</v>
      </c>
      <c r="AP21" s="79">
        <v>1</v>
      </c>
      <c r="AQ21" s="79">
        <v>2</v>
      </c>
      <c r="AR21" s="78"/>
      <c r="AS21" s="78"/>
      <c r="AT21" s="78"/>
      <c r="AU21" s="78"/>
    </row>
    <row r="22" spans="1:47" ht="15.75" customHeight="1" x14ac:dyDescent="0.3">
      <c r="A22" s="79" t="s">
        <v>67</v>
      </c>
      <c r="B22" s="79" t="s">
        <v>41</v>
      </c>
      <c r="C22" s="79">
        <v>2017</v>
      </c>
      <c r="D22" s="79" t="s">
        <v>37</v>
      </c>
      <c r="E22" s="79">
        <v>1</v>
      </c>
      <c r="F22" s="79">
        <v>2</v>
      </c>
      <c r="G22" s="79">
        <v>4</v>
      </c>
      <c r="H22" s="80">
        <v>0.92</v>
      </c>
      <c r="I22" s="80">
        <v>0.92</v>
      </c>
      <c r="J22" s="81">
        <v>0.75</v>
      </c>
      <c r="K22" s="81">
        <v>0.96</v>
      </c>
      <c r="L22" s="82">
        <v>35.25</v>
      </c>
      <c r="M22" s="82">
        <v>24.75</v>
      </c>
      <c r="N22" s="82">
        <v>93</v>
      </c>
      <c r="O22" s="83">
        <f t="shared" si="0"/>
        <v>7.75</v>
      </c>
      <c r="P22" s="83">
        <v>74</v>
      </c>
      <c r="Q22" s="83">
        <f t="shared" si="1"/>
        <v>6.166666666666667</v>
      </c>
      <c r="R22" s="83">
        <v>33</v>
      </c>
      <c r="S22" s="83">
        <v>5555</v>
      </c>
      <c r="T22" s="83">
        <v>216</v>
      </c>
      <c r="U22" s="83">
        <f t="shared" si="2"/>
        <v>18</v>
      </c>
      <c r="V22" s="83">
        <v>-7</v>
      </c>
      <c r="W22" s="83">
        <f t="shared" si="3"/>
        <v>-0.58333333333333337</v>
      </c>
      <c r="X22" s="83">
        <v>223</v>
      </c>
      <c r="Y22" s="83">
        <f t="shared" si="4"/>
        <v>18.583333333333332</v>
      </c>
      <c r="Z22" s="83">
        <v>26</v>
      </c>
      <c r="AA22" s="83">
        <f t="shared" si="5"/>
        <v>2.1666666666666665</v>
      </c>
      <c r="AB22" s="83">
        <v>165</v>
      </c>
      <c r="AC22" s="83">
        <f t="shared" si="6"/>
        <v>13.75</v>
      </c>
      <c r="AD22" s="83">
        <v>165</v>
      </c>
      <c r="AE22" s="83">
        <f t="shared" si="7"/>
        <v>13.75</v>
      </c>
      <c r="AF22" s="83">
        <v>25</v>
      </c>
      <c r="AG22" s="83">
        <f t="shared" si="8"/>
        <v>2.0833333333333335</v>
      </c>
      <c r="AH22" s="83">
        <v>1028</v>
      </c>
      <c r="AI22" s="83">
        <v>212</v>
      </c>
      <c r="AJ22" s="83">
        <v>0.90308998699194354</v>
      </c>
      <c r="AK22" s="83">
        <v>79</v>
      </c>
      <c r="AL22" s="83">
        <v>539</v>
      </c>
      <c r="AM22" s="83">
        <v>35</v>
      </c>
      <c r="AN22" s="83">
        <v>1.5563025007672873</v>
      </c>
      <c r="AO22" s="83">
        <v>2.6875289612146345</v>
      </c>
      <c r="AP22" s="79">
        <v>2</v>
      </c>
      <c r="AQ22" s="79">
        <v>2</v>
      </c>
      <c r="AR22" s="78"/>
      <c r="AS22" s="78"/>
      <c r="AT22" s="78"/>
      <c r="AU22" s="78"/>
    </row>
    <row r="23" spans="1:47" ht="15.75" customHeight="1" x14ac:dyDescent="0.3">
      <c r="A23" s="79" t="s">
        <v>68</v>
      </c>
      <c r="B23" s="79" t="s">
        <v>61</v>
      </c>
      <c r="C23" s="79">
        <v>2017</v>
      </c>
      <c r="D23" s="79" t="s">
        <v>37</v>
      </c>
      <c r="E23" s="79">
        <v>1</v>
      </c>
      <c r="F23" s="79">
        <v>2</v>
      </c>
      <c r="G23" s="79">
        <v>1</v>
      </c>
      <c r="H23" s="80">
        <v>1</v>
      </c>
      <c r="I23" s="80">
        <v>1</v>
      </c>
      <c r="J23" s="81">
        <v>0.96</v>
      </c>
      <c r="K23" s="81">
        <v>1</v>
      </c>
      <c r="L23" s="82">
        <v>36.42</v>
      </c>
      <c r="M23" s="82">
        <v>7.79</v>
      </c>
      <c r="N23" s="82">
        <v>166</v>
      </c>
      <c r="O23" s="83">
        <f t="shared" si="0"/>
        <v>13.833333333333334</v>
      </c>
      <c r="P23" s="83">
        <v>124</v>
      </c>
      <c r="Q23" s="83">
        <f t="shared" si="1"/>
        <v>10.333333333333334</v>
      </c>
      <c r="R23" s="83">
        <v>41</v>
      </c>
      <c r="S23" s="83">
        <v>6004</v>
      </c>
      <c r="T23" s="83">
        <v>335</v>
      </c>
      <c r="U23" s="83">
        <f t="shared" si="2"/>
        <v>27.916666666666668</v>
      </c>
      <c r="V23" s="83">
        <v>36</v>
      </c>
      <c r="W23" s="83">
        <f t="shared" si="3"/>
        <v>3</v>
      </c>
      <c r="X23" s="83">
        <v>299</v>
      </c>
      <c r="Y23" s="83">
        <f t="shared" si="4"/>
        <v>24.916666666666668</v>
      </c>
      <c r="Z23" s="83">
        <v>99</v>
      </c>
      <c r="AA23" s="83">
        <f t="shared" si="5"/>
        <v>8.25</v>
      </c>
      <c r="AB23" s="83">
        <v>244</v>
      </c>
      <c r="AC23" s="83">
        <f t="shared" si="6"/>
        <v>20.333333333333332</v>
      </c>
      <c r="AD23" s="83">
        <v>245</v>
      </c>
      <c r="AE23" s="83">
        <f t="shared" si="7"/>
        <v>20.416666666666668</v>
      </c>
      <c r="AF23" s="83">
        <v>93</v>
      </c>
      <c r="AG23" s="83">
        <f t="shared" si="8"/>
        <v>7.75</v>
      </c>
      <c r="AH23" s="83">
        <v>629</v>
      </c>
      <c r="AI23" s="83">
        <v>93</v>
      </c>
      <c r="AJ23" s="83">
        <v>0.69897000433601886</v>
      </c>
      <c r="AK23" s="83">
        <v>54</v>
      </c>
      <c r="AL23" s="83">
        <v>260</v>
      </c>
      <c r="AM23" s="83">
        <v>39</v>
      </c>
      <c r="AN23" s="83">
        <v>1.6627578316815741</v>
      </c>
      <c r="AO23" s="83">
        <v>2.4149733479708178</v>
      </c>
      <c r="AP23" s="79">
        <v>1</v>
      </c>
      <c r="AQ23" s="79">
        <v>1</v>
      </c>
      <c r="AR23" s="78"/>
      <c r="AS23" s="78"/>
      <c r="AT23" s="78"/>
      <c r="AU23" s="78"/>
    </row>
    <row r="24" spans="1:47" ht="15.75" customHeight="1" x14ac:dyDescent="0.3">
      <c r="A24" s="79" t="s">
        <v>69</v>
      </c>
      <c r="B24" s="79" t="s">
        <v>58</v>
      </c>
      <c r="C24" s="79">
        <v>2017</v>
      </c>
      <c r="D24" s="79" t="s">
        <v>37</v>
      </c>
      <c r="E24" s="79">
        <v>1</v>
      </c>
      <c r="F24" s="79">
        <v>2</v>
      </c>
      <c r="G24" s="79">
        <v>1</v>
      </c>
      <c r="H24" s="80">
        <v>0.86</v>
      </c>
      <c r="I24" s="80">
        <v>0.88</v>
      </c>
      <c r="J24" s="81">
        <v>0.31</v>
      </c>
      <c r="K24" s="81">
        <v>1</v>
      </c>
      <c r="L24" s="82">
        <v>33.82</v>
      </c>
      <c r="M24" s="82">
        <v>-6.08</v>
      </c>
      <c r="N24" s="82">
        <v>176</v>
      </c>
      <c r="O24" s="83">
        <f t="shared" si="0"/>
        <v>14.666666666666666</v>
      </c>
      <c r="P24" s="83">
        <v>132</v>
      </c>
      <c r="Q24" s="83">
        <f t="shared" si="1"/>
        <v>11</v>
      </c>
      <c r="R24" s="83">
        <v>44</v>
      </c>
      <c r="S24" s="83">
        <v>5573</v>
      </c>
      <c r="T24" s="83">
        <v>344</v>
      </c>
      <c r="U24" s="83">
        <f t="shared" si="2"/>
        <v>28.666666666666668</v>
      </c>
      <c r="V24" s="83">
        <v>48</v>
      </c>
      <c r="W24" s="83">
        <f t="shared" si="3"/>
        <v>4</v>
      </c>
      <c r="X24" s="83">
        <v>296</v>
      </c>
      <c r="Y24" s="83">
        <f t="shared" si="4"/>
        <v>24.666666666666668</v>
      </c>
      <c r="Z24" s="83">
        <v>118</v>
      </c>
      <c r="AA24" s="83">
        <f t="shared" si="5"/>
        <v>9.8333333333333339</v>
      </c>
      <c r="AB24" s="83">
        <v>247</v>
      </c>
      <c r="AC24" s="83">
        <f t="shared" si="6"/>
        <v>20.583333333333332</v>
      </c>
      <c r="AD24" s="83">
        <v>251</v>
      </c>
      <c r="AE24" s="83">
        <f t="shared" si="7"/>
        <v>20.916666666666668</v>
      </c>
      <c r="AF24" s="83">
        <v>108</v>
      </c>
      <c r="AG24" s="83">
        <f t="shared" si="8"/>
        <v>9</v>
      </c>
      <c r="AH24" s="83">
        <v>553</v>
      </c>
      <c r="AI24" s="83">
        <v>92</v>
      </c>
      <c r="AJ24" s="83">
        <v>0.3010299956639812</v>
      </c>
      <c r="AK24" s="83">
        <v>68</v>
      </c>
      <c r="AL24" s="83">
        <v>242</v>
      </c>
      <c r="AM24" s="83">
        <v>13</v>
      </c>
      <c r="AN24" s="83">
        <v>1.2041199826559248</v>
      </c>
      <c r="AO24" s="83">
        <v>2.369215857410143</v>
      </c>
      <c r="AP24" s="79">
        <v>1</v>
      </c>
      <c r="AQ24" s="79">
        <v>1</v>
      </c>
      <c r="AR24" s="78"/>
      <c r="AS24" s="78"/>
      <c r="AT24" s="78"/>
      <c r="AU24" s="78"/>
    </row>
    <row r="25" spans="1:47" ht="12.75" customHeight="1" x14ac:dyDescent="0.3">
      <c r="A25" s="79" t="s">
        <v>35</v>
      </c>
      <c r="B25" s="79" t="s">
        <v>36</v>
      </c>
      <c r="C25" s="79">
        <v>2017</v>
      </c>
      <c r="D25" s="79" t="s">
        <v>70</v>
      </c>
      <c r="E25" s="79">
        <v>2</v>
      </c>
      <c r="F25" s="79">
        <v>1</v>
      </c>
      <c r="G25" s="79">
        <v>2</v>
      </c>
      <c r="H25" s="80">
        <v>1</v>
      </c>
      <c r="I25" s="80">
        <v>1</v>
      </c>
      <c r="J25" s="81">
        <v>0.36</v>
      </c>
      <c r="K25" s="81">
        <v>0.48</v>
      </c>
      <c r="L25" s="82">
        <v>38.1</v>
      </c>
      <c r="M25" s="82">
        <v>15.65</v>
      </c>
      <c r="N25" s="82">
        <v>180</v>
      </c>
      <c r="O25" s="83">
        <f t="shared" si="0"/>
        <v>15</v>
      </c>
      <c r="P25" s="83">
        <v>75</v>
      </c>
      <c r="Q25" s="83">
        <f t="shared" si="1"/>
        <v>6.25</v>
      </c>
      <c r="R25" s="83">
        <v>33</v>
      </c>
      <c r="S25" s="83">
        <v>5331</v>
      </c>
      <c r="T25" s="83">
        <v>303</v>
      </c>
      <c r="U25" s="83">
        <f t="shared" si="2"/>
        <v>25.25</v>
      </c>
      <c r="V25" s="83">
        <v>81</v>
      </c>
      <c r="W25" s="83">
        <f t="shared" si="3"/>
        <v>6.75</v>
      </c>
      <c r="X25" s="83">
        <v>222</v>
      </c>
      <c r="Y25" s="83">
        <f t="shared" si="4"/>
        <v>18.5</v>
      </c>
      <c r="Z25" s="83">
        <v>133</v>
      </c>
      <c r="AA25" s="83">
        <f t="shared" si="5"/>
        <v>11.083333333333334</v>
      </c>
      <c r="AB25" s="83">
        <v>248</v>
      </c>
      <c r="AC25" s="83">
        <f t="shared" si="6"/>
        <v>20.666666666666668</v>
      </c>
      <c r="AD25" s="83">
        <v>251</v>
      </c>
      <c r="AE25" s="83">
        <f t="shared" si="7"/>
        <v>20.916666666666668</v>
      </c>
      <c r="AF25" s="83">
        <v>117</v>
      </c>
      <c r="AG25" s="83">
        <f t="shared" si="8"/>
        <v>9.75</v>
      </c>
      <c r="AH25" s="83">
        <v>810</v>
      </c>
      <c r="AI25" s="83">
        <v>116</v>
      </c>
      <c r="AJ25" s="83">
        <v>1.146128035678238</v>
      </c>
      <c r="AK25" s="83">
        <v>57</v>
      </c>
      <c r="AL25" s="83">
        <v>333</v>
      </c>
      <c r="AM25" s="83">
        <v>50</v>
      </c>
      <c r="AN25" s="83">
        <v>1.968482948553935</v>
      </c>
      <c r="AO25" s="83">
        <v>2.5065050324048719</v>
      </c>
      <c r="AP25" s="79">
        <v>1</v>
      </c>
      <c r="AQ25" s="79">
        <v>2</v>
      </c>
      <c r="AR25" s="78"/>
      <c r="AS25" s="78"/>
      <c r="AT25" s="78"/>
      <c r="AU25" s="78"/>
    </row>
    <row r="26" spans="1:47" ht="15.75" customHeight="1" x14ac:dyDescent="0.3">
      <c r="A26" s="79" t="s">
        <v>38</v>
      </c>
      <c r="B26" s="79" t="s">
        <v>39</v>
      </c>
      <c r="C26" s="79">
        <v>2017</v>
      </c>
      <c r="D26" s="79" t="s">
        <v>70</v>
      </c>
      <c r="E26" s="79">
        <v>2</v>
      </c>
      <c r="F26" s="79">
        <v>1</v>
      </c>
      <c r="G26" s="79">
        <v>4</v>
      </c>
      <c r="H26" s="80">
        <v>0.28000000000000003</v>
      </c>
      <c r="I26" s="80">
        <v>0.44000000000000006</v>
      </c>
      <c r="J26" s="81">
        <v>0.43</v>
      </c>
      <c r="K26" s="81">
        <v>0.7</v>
      </c>
      <c r="L26" s="82">
        <v>41.033332999999999</v>
      </c>
      <c r="M26" s="82">
        <v>28.95</v>
      </c>
      <c r="N26" s="82">
        <v>143</v>
      </c>
      <c r="O26" s="83">
        <f t="shared" si="0"/>
        <v>11.916666666666666</v>
      </c>
      <c r="P26" s="83">
        <v>74</v>
      </c>
      <c r="Q26" s="83">
        <f t="shared" si="1"/>
        <v>6.166666666666667</v>
      </c>
      <c r="R26" s="83">
        <v>30</v>
      </c>
      <c r="S26" s="83">
        <v>6313</v>
      </c>
      <c r="T26" s="83">
        <v>278</v>
      </c>
      <c r="U26" s="83">
        <f t="shared" si="2"/>
        <v>23.166666666666668</v>
      </c>
      <c r="V26" s="83">
        <v>32</v>
      </c>
      <c r="W26" s="83">
        <f t="shared" si="3"/>
        <v>2.6666666666666665</v>
      </c>
      <c r="X26" s="83">
        <v>246</v>
      </c>
      <c r="Y26" s="83">
        <f t="shared" si="4"/>
        <v>20.5</v>
      </c>
      <c r="Z26" s="83">
        <v>88</v>
      </c>
      <c r="AA26" s="83">
        <f t="shared" si="5"/>
        <v>7.333333333333333</v>
      </c>
      <c r="AB26" s="83">
        <v>201</v>
      </c>
      <c r="AC26" s="83">
        <f t="shared" si="6"/>
        <v>16.75</v>
      </c>
      <c r="AD26" s="83">
        <v>225</v>
      </c>
      <c r="AE26" s="83">
        <f t="shared" si="7"/>
        <v>18.75</v>
      </c>
      <c r="AF26" s="83">
        <v>65</v>
      </c>
      <c r="AG26" s="83">
        <f t="shared" si="8"/>
        <v>5.416666666666667</v>
      </c>
      <c r="AH26" s="83">
        <v>726</v>
      </c>
      <c r="AI26" s="83">
        <v>120</v>
      </c>
      <c r="AJ26" s="83">
        <v>1.3802112417116059</v>
      </c>
      <c r="AK26" s="83">
        <v>48</v>
      </c>
      <c r="AL26" s="83">
        <v>308</v>
      </c>
      <c r="AM26" s="83">
        <v>85</v>
      </c>
      <c r="AN26" s="83">
        <v>1.9344984512435677</v>
      </c>
      <c r="AO26" s="83">
        <v>2.3710678622717363</v>
      </c>
      <c r="AP26" s="79">
        <v>2</v>
      </c>
      <c r="AQ26" s="79">
        <v>2</v>
      </c>
      <c r="AR26" s="78"/>
      <c r="AS26" s="78"/>
      <c r="AT26" s="78"/>
      <c r="AU26" s="78"/>
    </row>
    <row r="27" spans="1:47" ht="15.75" customHeight="1" x14ac:dyDescent="0.3">
      <c r="A27" s="79" t="s">
        <v>40</v>
      </c>
      <c r="B27" s="79" t="s">
        <v>41</v>
      </c>
      <c r="C27" s="79">
        <v>2017</v>
      </c>
      <c r="D27" s="79" t="s">
        <v>70</v>
      </c>
      <c r="E27" s="79">
        <v>2</v>
      </c>
      <c r="F27" s="79">
        <v>1</v>
      </c>
      <c r="G27" s="79">
        <v>2</v>
      </c>
      <c r="H27" s="80">
        <v>0.06</v>
      </c>
      <c r="I27" s="80">
        <v>0.58000000000000007</v>
      </c>
      <c r="J27" s="81">
        <v>0.64</v>
      </c>
      <c r="K27" s="81">
        <v>0.94</v>
      </c>
      <c r="L27" s="82">
        <v>36.915165000000002</v>
      </c>
      <c r="M27" s="82">
        <v>22.5</v>
      </c>
      <c r="N27" s="82">
        <v>160</v>
      </c>
      <c r="O27" s="83">
        <f t="shared" si="0"/>
        <v>13.333333333333334</v>
      </c>
      <c r="P27" s="83">
        <v>89</v>
      </c>
      <c r="Q27" s="83">
        <f t="shared" si="1"/>
        <v>7.416666666666667</v>
      </c>
      <c r="R27" s="83">
        <v>36</v>
      </c>
      <c r="S27" s="83">
        <v>5499</v>
      </c>
      <c r="T27" s="83">
        <v>295</v>
      </c>
      <c r="U27" s="83">
        <f t="shared" si="2"/>
        <v>24.583333333333332</v>
      </c>
      <c r="V27" s="83">
        <v>53</v>
      </c>
      <c r="W27" s="83">
        <f t="shared" si="3"/>
        <v>4.416666666666667</v>
      </c>
      <c r="X27" s="83">
        <v>242</v>
      </c>
      <c r="Y27" s="83">
        <f t="shared" si="4"/>
        <v>20.166666666666668</v>
      </c>
      <c r="Z27" s="83">
        <v>110</v>
      </c>
      <c r="AA27" s="83">
        <f t="shared" si="5"/>
        <v>9.1666666666666661</v>
      </c>
      <c r="AB27" s="83">
        <v>232</v>
      </c>
      <c r="AC27" s="83">
        <f t="shared" si="6"/>
        <v>19.333333333333332</v>
      </c>
      <c r="AD27" s="83">
        <v>232</v>
      </c>
      <c r="AE27" s="83">
        <f t="shared" si="7"/>
        <v>19.333333333333332</v>
      </c>
      <c r="AF27" s="83">
        <v>95</v>
      </c>
      <c r="AG27" s="83">
        <f t="shared" si="8"/>
        <v>7.916666666666667</v>
      </c>
      <c r="AH27" s="83">
        <v>706</v>
      </c>
      <c r="AI27" s="83">
        <v>135</v>
      </c>
      <c r="AJ27" s="83">
        <v>0.84509804001425681</v>
      </c>
      <c r="AK27" s="83">
        <v>75</v>
      </c>
      <c r="AL27" s="83">
        <v>361</v>
      </c>
      <c r="AM27" s="83">
        <v>21</v>
      </c>
      <c r="AN27" s="83">
        <v>1.3424226808222062</v>
      </c>
      <c r="AO27" s="83">
        <v>2.5211380837040362</v>
      </c>
      <c r="AP27" s="79">
        <v>1</v>
      </c>
      <c r="AQ27" s="79">
        <v>2</v>
      </c>
      <c r="AR27" s="78"/>
      <c r="AS27" s="78"/>
      <c r="AT27" s="78"/>
      <c r="AU27" s="78"/>
    </row>
    <row r="28" spans="1:47" ht="15.75" customHeight="1" x14ac:dyDescent="0.3">
      <c r="A28" s="79" t="s">
        <v>42</v>
      </c>
      <c r="B28" s="79" t="s">
        <v>43</v>
      </c>
      <c r="C28" s="79">
        <v>2017</v>
      </c>
      <c r="D28" s="79" t="s">
        <v>70</v>
      </c>
      <c r="E28" s="79">
        <v>2</v>
      </c>
      <c r="F28" s="79">
        <v>1</v>
      </c>
      <c r="G28" s="79">
        <v>3</v>
      </c>
      <c r="H28" s="80">
        <v>0.08</v>
      </c>
      <c r="I28" s="80">
        <v>0.54</v>
      </c>
      <c r="J28" s="81">
        <v>0.2</v>
      </c>
      <c r="K28" s="81">
        <v>0.76</v>
      </c>
      <c r="L28" s="82">
        <v>37.074665000000003</v>
      </c>
      <c r="M28" s="82">
        <v>-8.8000000000000007</v>
      </c>
      <c r="N28" s="82">
        <v>168</v>
      </c>
      <c r="O28" s="83">
        <f t="shared" si="0"/>
        <v>14</v>
      </c>
      <c r="P28" s="83">
        <v>84</v>
      </c>
      <c r="Q28" s="83">
        <f t="shared" si="1"/>
        <v>7</v>
      </c>
      <c r="R28" s="83">
        <v>46</v>
      </c>
      <c r="S28" s="83">
        <v>3389</v>
      </c>
      <c r="T28" s="83">
        <v>269</v>
      </c>
      <c r="U28" s="83">
        <f t="shared" si="2"/>
        <v>22.416666666666668</v>
      </c>
      <c r="V28" s="83">
        <v>87</v>
      </c>
      <c r="W28" s="83">
        <f t="shared" si="3"/>
        <v>7.25</v>
      </c>
      <c r="X28" s="83">
        <v>182</v>
      </c>
      <c r="Y28" s="83">
        <f t="shared" si="4"/>
        <v>15.166666666666666</v>
      </c>
      <c r="Z28" s="83">
        <v>135</v>
      </c>
      <c r="AA28" s="83">
        <f t="shared" si="5"/>
        <v>11.25</v>
      </c>
      <c r="AB28" s="83">
        <v>209</v>
      </c>
      <c r="AC28" s="83">
        <f t="shared" si="6"/>
        <v>17.416666666666668</v>
      </c>
      <c r="AD28" s="83">
        <v>213</v>
      </c>
      <c r="AE28" s="83">
        <f t="shared" si="7"/>
        <v>17.75</v>
      </c>
      <c r="AF28" s="83">
        <v>127</v>
      </c>
      <c r="AG28" s="83">
        <f t="shared" si="8"/>
        <v>10.583333333333334</v>
      </c>
      <c r="AH28" s="83">
        <v>471</v>
      </c>
      <c r="AI28" s="83">
        <v>79</v>
      </c>
      <c r="AJ28" s="83">
        <v>0</v>
      </c>
      <c r="AK28" s="83">
        <v>71</v>
      </c>
      <c r="AL28" s="83">
        <v>227</v>
      </c>
      <c r="AM28" s="83">
        <v>14</v>
      </c>
      <c r="AN28" s="83">
        <v>1.2304489213782739</v>
      </c>
      <c r="AO28" s="83">
        <v>2.3344537511509307</v>
      </c>
      <c r="AP28" s="79">
        <v>2</v>
      </c>
      <c r="AQ28" s="79">
        <v>1</v>
      </c>
      <c r="AR28" s="78"/>
      <c r="AS28" s="78"/>
      <c r="AT28" s="78"/>
      <c r="AU28" s="78"/>
    </row>
    <row r="29" spans="1:47" ht="15.75" customHeight="1" x14ac:dyDescent="0.3">
      <c r="A29" s="79" t="s">
        <v>44</v>
      </c>
      <c r="B29" s="79" t="s">
        <v>45</v>
      </c>
      <c r="C29" s="79">
        <v>2017</v>
      </c>
      <c r="D29" s="79" t="s">
        <v>70</v>
      </c>
      <c r="E29" s="79">
        <v>2</v>
      </c>
      <c r="F29" s="79">
        <v>1</v>
      </c>
      <c r="G29" s="79">
        <v>1</v>
      </c>
      <c r="H29" s="80">
        <v>0.14000000000000001</v>
      </c>
      <c r="I29" s="80">
        <v>0.24000000000000002</v>
      </c>
      <c r="J29" s="81">
        <v>0.38</v>
      </c>
      <c r="K29" s="81">
        <v>0.64</v>
      </c>
      <c r="L29" s="82">
        <v>36.216667000000001</v>
      </c>
      <c r="M29" s="82">
        <v>10.283333000000001</v>
      </c>
      <c r="N29" s="82">
        <v>176</v>
      </c>
      <c r="O29" s="83">
        <f t="shared" si="0"/>
        <v>14.666666666666666</v>
      </c>
      <c r="P29" s="83">
        <v>115</v>
      </c>
      <c r="Q29" s="83">
        <f t="shared" si="1"/>
        <v>9.5833333333333339</v>
      </c>
      <c r="R29" s="83">
        <v>40</v>
      </c>
      <c r="S29" s="83">
        <v>5963</v>
      </c>
      <c r="T29" s="83">
        <v>335</v>
      </c>
      <c r="U29" s="83">
        <f t="shared" si="2"/>
        <v>27.916666666666668</v>
      </c>
      <c r="V29" s="83">
        <v>51</v>
      </c>
      <c r="W29" s="83">
        <f t="shared" si="3"/>
        <v>4.25</v>
      </c>
      <c r="X29" s="83">
        <v>284</v>
      </c>
      <c r="Y29" s="83">
        <f t="shared" si="4"/>
        <v>23.666666666666668</v>
      </c>
      <c r="Z29" s="83">
        <v>103</v>
      </c>
      <c r="AA29" s="83">
        <f t="shared" si="5"/>
        <v>8.5833333333333339</v>
      </c>
      <c r="AB29" s="83">
        <v>252</v>
      </c>
      <c r="AC29" s="83">
        <f t="shared" si="6"/>
        <v>21</v>
      </c>
      <c r="AD29" s="83">
        <v>255</v>
      </c>
      <c r="AE29" s="83">
        <f t="shared" si="7"/>
        <v>21.25</v>
      </c>
      <c r="AF29" s="83">
        <v>103</v>
      </c>
      <c r="AG29" s="83">
        <f t="shared" si="8"/>
        <v>8.5833333333333339</v>
      </c>
      <c r="AH29" s="83">
        <v>456</v>
      </c>
      <c r="AI29" s="83">
        <v>69</v>
      </c>
      <c r="AJ29" s="83">
        <v>0.77815125038364363</v>
      </c>
      <c r="AK29" s="83">
        <v>52</v>
      </c>
      <c r="AL29" s="83">
        <v>189</v>
      </c>
      <c r="AM29" s="83">
        <v>31</v>
      </c>
      <c r="AN29" s="83">
        <v>1.7242758696007889</v>
      </c>
      <c r="AO29" s="83">
        <v>2.2787536009528289</v>
      </c>
      <c r="AP29" s="79">
        <v>1</v>
      </c>
      <c r="AQ29" s="79">
        <v>1</v>
      </c>
      <c r="AR29" s="78"/>
      <c r="AS29" s="78"/>
      <c r="AT29" s="78"/>
      <c r="AU29" s="78"/>
    </row>
    <row r="30" spans="1:47" ht="15" customHeight="1" x14ac:dyDescent="0.3">
      <c r="A30" s="79" t="s">
        <v>46</v>
      </c>
      <c r="B30" s="79" t="s">
        <v>45</v>
      </c>
      <c r="C30" s="79">
        <v>2017</v>
      </c>
      <c r="D30" s="79" t="s">
        <v>70</v>
      </c>
      <c r="E30" s="79">
        <v>2</v>
      </c>
      <c r="F30" s="79">
        <v>1</v>
      </c>
      <c r="G30" s="79">
        <v>1</v>
      </c>
      <c r="H30" s="80">
        <v>0.08</v>
      </c>
      <c r="I30" s="80">
        <v>0.34</v>
      </c>
      <c r="J30" s="81">
        <v>0.44</v>
      </c>
      <c r="K30" s="81">
        <v>0.52</v>
      </c>
      <c r="L30" s="82">
        <v>35.75</v>
      </c>
      <c r="M30" s="82">
        <v>8.516667</v>
      </c>
      <c r="N30" s="82">
        <v>163</v>
      </c>
      <c r="O30" s="83">
        <f t="shared" si="0"/>
        <v>13.583333333333334</v>
      </c>
      <c r="P30" s="83">
        <v>132</v>
      </c>
      <c r="Q30" s="83">
        <f t="shared" si="1"/>
        <v>11</v>
      </c>
      <c r="R30" s="83">
        <v>39</v>
      </c>
      <c r="S30" s="83">
        <v>6877</v>
      </c>
      <c r="T30" s="83">
        <v>359</v>
      </c>
      <c r="U30" s="83">
        <f t="shared" si="2"/>
        <v>29.916666666666668</v>
      </c>
      <c r="V30" s="83">
        <v>24</v>
      </c>
      <c r="W30" s="83">
        <f t="shared" si="3"/>
        <v>2</v>
      </c>
      <c r="X30" s="83">
        <v>335</v>
      </c>
      <c r="Y30" s="83">
        <f t="shared" si="4"/>
        <v>27.916666666666668</v>
      </c>
      <c r="Z30" s="83">
        <v>144</v>
      </c>
      <c r="AA30" s="83">
        <f t="shared" si="5"/>
        <v>12</v>
      </c>
      <c r="AB30" s="83">
        <v>254</v>
      </c>
      <c r="AC30" s="83">
        <f t="shared" si="6"/>
        <v>21.166666666666668</v>
      </c>
      <c r="AD30" s="83">
        <v>254</v>
      </c>
      <c r="AE30" s="83">
        <f t="shared" si="7"/>
        <v>21.166666666666668</v>
      </c>
      <c r="AF30" s="83">
        <v>79</v>
      </c>
      <c r="AG30" s="83">
        <f t="shared" si="8"/>
        <v>6.583333333333333</v>
      </c>
      <c r="AH30" s="83">
        <v>400</v>
      </c>
      <c r="AI30" s="83">
        <v>43</v>
      </c>
      <c r="AJ30" s="83">
        <v>1.0413926851582251</v>
      </c>
      <c r="AK30" s="83">
        <v>29</v>
      </c>
      <c r="AL30" s="83">
        <v>122</v>
      </c>
      <c r="AM30" s="83">
        <v>52</v>
      </c>
      <c r="AN30" s="83">
        <v>1.7242758696007889</v>
      </c>
      <c r="AO30" s="83">
        <v>2.0755469613925306</v>
      </c>
      <c r="AP30" s="79">
        <v>1</v>
      </c>
      <c r="AQ30" s="79">
        <v>1</v>
      </c>
      <c r="AR30" s="78"/>
      <c r="AS30" s="78"/>
      <c r="AT30" s="78"/>
      <c r="AU30" s="78"/>
    </row>
    <row r="31" spans="1:47" ht="15.75" customHeight="1" x14ac:dyDescent="0.3">
      <c r="A31" s="79" t="s">
        <v>47</v>
      </c>
      <c r="B31" s="79" t="s">
        <v>48</v>
      </c>
      <c r="C31" s="79">
        <v>2017</v>
      </c>
      <c r="D31" s="79" t="s">
        <v>70</v>
      </c>
      <c r="E31" s="79">
        <v>2</v>
      </c>
      <c r="F31" s="79">
        <v>1</v>
      </c>
      <c r="G31" s="79">
        <v>3</v>
      </c>
      <c r="H31" s="80">
        <v>0.2</v>
      </c>
      <c r="I31" s="80">
        <v>0.44</v>
      </c>
      <c r="J31" s="81">
        <v>0.43</v>
      </c>
      <c r="K31" s="81">
        <v>0.86</v>
      </c>
      <c r="L31" s="82">
        <v>43.146881</v>
      </c>
      <c r="M31" s="82">
        <v>2.985033</v>
      </c>
      <c r="N31" s="82">
        <v>150</v>
      </c>
      <c r="O31" s="83">
        <f t="shared" si="0"/>
        <v>12.5</v>
      </c>
      <c r="P31" s="83">
        <v>95</v>
      </c>
      <c r="Q31" s="83">
        <f t="shared" si="1"/>
        <v>7.916666666666667</v>
      </c>
      <c r="R31" s="83">
        <v>36</v>
      </c>
      <c r="S31" s="83">
        <v>5677</v>
      </c>
      <c r="T31" s="83">
        <v>291</v>
      </c>
      <c r="U31" s="83">
        <f t="shared" si="2"/>
        <v>24.25</v>
      </c>
      <c r="V31" s="83">
        <v>31</v>
      </c>
      <c r="W31" s="83">
        <f t="shared" si="3"/>
        <v>2.5833333333333335</v>
      </c>
      <c r="X31" s="83">
        <v>260</v>
      </c>
      <c r="Y31" s="83">
        <f t="shared" si="4"/>
        <v>21.666666666666668</v>
      </c>
      <c r="Z31" s="83">
        <v>116</v>
      </c>
      <c r="AA31" s="83">
        <f t="shared" si="5"/>
        <v>9.6666666666666661</v>
      </c>
      <c r="AB31" s="83">
        <v>224</v>
      </c>
      <c r="AC31" s="83">
        <f t="shared" si="6"/>
        <v>18.666666666666668</v>
      </c>
      <c r="AD31" s="83">
        <v>224</v>
      </c>
      <c r="AE31" s="83">
        <f t="shared" si="7"/>
        <v>18.666666666666668</v>
      </c>
      <c r="AF31" s="83">
        <v>78</v>
      </c>
      <c r="AG31" s="83">
        <f t="shared" si="8"/>
        <v>6.5</v>
      </c>
      <c r="AH31" s="83">
        <v>623</v>
      </c>
      <c r="AI31" s="83">
        <v>84</v>
      </c>
      <c r="AJ31" s="83">
        <v>1.3424226808222062</v>
      </c>
      <c r="AK31" s="83">
        <v>28</v>
      </c>
      <c r="AL31" s="83">
        <v>205</v>
      </c>
      <c r="AM31" s="83">
        <v>96</v>
      </c>
      <c r="AN31" s="83">
        <v>1.9867717342662448</v>
      </c>
      <c r="AO31" s="83">
        <v>2.2304489213782741</v>
      </c>
      <c r="AP31" s="79">
        <v>2</v>
      </c>
      <c r="AQ31" s="79">
        <v>1</v>
      </c>
      <c r="AR31" s="78"/>
      <c r="AS31" s="78"/>
      <c r="AT31" s="78"/>
      <c r="AU31" s="78"/>
    </row>
    <row r="32" spans="1:47" ht="15.75" customHeight="1" x14ac:dyDescent="0.3">
      <c r="A32" s="79" t="s">
        <v>49</v>
      </c>
      <c r="B32" s="79" t="s">
        <v>39</v>
      </c>
      <c r="C32" s="79">
        <v>2017</v>
      </c>
      <c r="D32" s="79" t="s">
        <v>70</v>
      </c>
      <c r="E32" s="79">
        <v>2</v>
      </c>
      <c r="F32" s="79">
        <v>1</v>
      </c>
      <c r="G32" s="79">
        <v>2</v>
      </c>
      <c r="H32" s="80">
        <v>0.16</v>
      </c>
      <c r="I32" s="80">
        <v>0.32</v>
      </c>
      <c r="J32" s="81">
        <v>0.34</v>
      </c>
      <c r="K32" s="81">
        <v>0.5</v>
      </c>
      <c r="L32" s="82">
        <v>37.883333</v>
      </c>
      <c r="M32" s="82">
        <v>28.5</v>
      </c>
      <c r="N32" s="82">
        <v>174</v>
      </c>
      <c r="O32" s="83">
        <f t="shared" si="0"/>
        <v>14.5</v>
      </c>
      <c r="P32" s="83">
        <v>125</v>
      </c>
      <c r="Q32" s="83">
        <f t="shared" si="1"/>
        <v>10.416666666666666</v>
      </c>
      <c r="R32" s="83">
        <v>39</v>
      </c>
      <c r="S32" s="83">
        <v>6968</v>
      </c>
      <c r="T32" s="83">
        <v>353</v>
      </c>
      <c r="U32" s="83">
        <f t="shared" si="2"/>
        <v>29.416666666666668</v>
      </c>
      <c r="V32" s="83">
        <v>36</v>
      </c>
      <c r="W32" s="83">
        <f t="shared" si="3"/>
        <v>3</v>
      </c>
      <c r="X32" s="83">
        <v>317</v>
      </c>
      <c r="Y32" s="83">
        <f t="shared" si="4"/>
        <v>26.416666666666668</v>
      </c>
      <c r="Z32" s="83">
        <v>88</v>
      </c>
      <c r="AA32" s="83">
        <f t="shared" si="5"/>
        <v>7.333333333333333</v>
      </c>
      <c r="AB32" s="83">
        <v>261</v>
      </c>
      <c r="AC32" s="83">
        <f t="shared" si="6"/>
        <v>21.75</v>
      </c>
      <c r="AD32" s="83">
        <v>266</v>
      </c>
      <c r="AE32" s="83">
        <f t="shared" si="7"/>
        <v>22.166666666666668</v>
      </c>
      <c r="AF32" s="83">
        <v>88</v>
      </c>
      <c r="AG32" s="83">
        <f t="shared" si="8"/>
        <v>7.333333333333333</v>
      </c>
      <c r="AH32" s="83">
        <v>629</v>
      </c>
      <c r="AI32" s="83">
        <v>133</v>
      </c>
      <c r="AJ32" s="83">
        <v>0.69897000433601886</v>
      </c>
      <c r="AK32" s="83">
        <v>77</v>
      </c>
      <c r="AL32" s="83">
        <v>335</v>
      </c>
      <c r="AM32" s="83">
        <v>27</v>
      </c>
      <c r="AN32" s="83">
        <v>1.4623979978989561</v>
      </c>
      <c r="AO32" s="83">
        <v>2.5263392773898441</v>
      </c>
      <c r="AP32" s="79">
        <v>1</v>
      </c>
      <c r="AQ32" s="79">
        <v>2</v>
      </c>
      <c r="AR32" s="78"/>
      <c r="AS32" s="78"/>
      <c r="AT32" s="78"/>
      <c r="AU32" s="78"/>
    </row>
    <row r="33" spans="1:47" ht="15" customHeight="1" x14ac:dyDescent="0.3">
      <c r="A33" s="79" t="s">
        <v>50</v>
      </c>
      <c r="B33" s="79" t="s">
        <v>51</v>
      </c>
      <c r="C33" s="79">
        <v>2017</v>
      </c>
      <c r="D33" s="79" t="s">
        <v>70</v>
      </c>
      <c r="E33" s="79">
        <v>2</v>
      </c>
      <c r="F33" s="79">
        <v>1</v>
      </c>
      <c r="G33" s="79">
        <v>1</v>
      </c>
      <c r="H33" s="80">
        <v>0.32</v>
      </c>
      <c r="I33" s="80">
        <v>0.72</v>
      </c>
      <c r="J33" s="81">
        <v>0.72</v>
      </c>
      <c r="K33" s="81">
        <v>1</v>
      </c>
      <c r="L33" s="82">
        <v>32.666666999999997</v>
      </c>
      <c r="M33" s="82">
        <v>14.25</v>
      </c>
      <c r="N33" s="82">
        <v>206</v>
      </c>
      <c r="O33" s="83">
        <f t="shared" si="0"/>
        <v>17.166666666666668</v>
      </c>
      <c r="P33" s="83">
        <v>109</v>
      </c>
      <c r="Q33" s="83">
        <f t="shared" si="1"/>
        <v>9.0833333333333339</v>
      </c>
      <c r="R33" s="83">
        <v>43</v>
      </c>
      <c r="S33" s="83">
        <v>5036</v>
      </c>
      <c r="T33" s="83">
        <v>332</v>
      </c>
      <c r="U33" s="83">
        <f t="shared" si="2"/>
        <v>27.666666666666668</v>
      </c>
      <c r="V33" s="83">
        <v>82</v>
      </c>
      <c r="W33" s="83">
        <f t="shared" si="3"/>
        <v>6.833333333333333</v>
      </c>
      <c r="X33" s="83">
        <v>250</v>
      </c>
      <c r="Y33" s="83">
        <f t="shared" si="4"/>
        <v>20.833333333333332</v>
      </c>
      <c r="Z33" s="83">
        <v>155</v>
      </c>
      <c r="AA33" s="83">
        <f t="shared" si="5"/>
        <v>12.916666666666666</v>
      </c>
      <c r="AB33" s="83">
        <v>266</v>
      </c>
      <c r="AC33" s="83">
        <f t="shared" si="6"/>
        <v>22.166666666666668</v>
      </c>
      <c r="AD33" s="83">
        <v>268</v>
      </c>
      <c r="AE33" s="83">
        <f t="shared" si="7"/>
        <v>22.333333333333332</v>
      </c>
      <c r="AF33" s="83">
        <v>140</v>
      </c>
      <c r="AG33" s="83">
        <f t="shared" si="8"/>
        <v>11.666666666666666</v>
      </c>
      <c r="AH33" s="83">
        <v>288</v>
      </c>
      <c r="AI33" s="83">
        <v>59</v>
      </c>
      <c r="AJ33" s="83">
        <v>0</v>
      </c>
      <c r="AK33" s="83">
        <v>86</v>
      </c>
      <c r="AL33" s="83">
        <v>159</v>
      </c>
      <c r="AM33" s="83">
        <v>1</v>
      </c>
      <c r="AN33" s="83">
        <v>1.0413926851582251</v>
      </c>
      <c r="AO33" s="83">
        <v>2.1789769472931693</v>
      </c>
      <c r="AP33" s="79">
        <v>1</v>
      </c>
      <c r="AQ33" s="79">
        <v>1</v>
      </c>
      <c r="AR33" s="78"/>
      <c r="AS33" s="78"/>
      <c r="AT33" s="78"/>
      <c r="AU33" s="78"/>
    </row>
    <row r="34" spans="1:47" ht="15.75" customHeight="1" x14ac:dyDescent="0.3">
      <c r="A34" s="79" t="s">
        <v>52</v>
      </c>
      <c r="B34" s="79" t="s">
        <v>51</v>
      </c>
      <c r="C34" s="79">
        <v>2017</v>
      </c>
      <c r="D34" s="79" t="s">
        <v>70</v>
      </c>
      <c r="E34" s="79">
        <v>2</v>
      </c>
      <c r="F34" s="79">
        <v>1</v>
      </c>
      <c r="G34" s="79">
        <v>1</v>
      </c>
      <c r="H34" s="80">
        <v>0.14000000000000001</v>
      </c>
      <c r="I34" s="80">
        <v>0.4</v>
      </c>
      <c r="J34" s="81">
        <v>0.28000000000000003</v>
      </c>
      <c r="K34" s="81">
        <v>0.94</v>
      </c>
      <c r="L34" s="82">
        <v>31.416667</v>
      </c>
      <c r="M34" s="82">
        <v>15.25</v>
      </c>
      <c r="N34" s="82">
        <v>201</v>
      </c>
      <c r="O34" s="83">
        <f t="shared" si="0"/>
        <v>16.75</v>
      </c>
      <c r="P34" s="83">
        <v>123</v>
      </c>
      <c r="Q34" s="83">
        <f t="shared" si="1"/>
        <v>10.25</v>
      </c>
      <c r="R34" s="83">
        <v>46</v>
      </c>
      <c r="S34" s="83">
        <v>5038</v>
      </c>
      <c r="T34" s="83">
        <v>331</v>
      </c>
      <c r="U34" s="83">
        <f t="shared" si="2"/>
        <v>27.583333333333332</v>
      </c>
      <c r="V34" s="83">
        <v>65</v>
      </c>
      <c r="W34" s="83">
        <f t="shared" si="3"/>
        <v>5.416666666666667</v>
      </c>
      <c r="X34" s="83">
        <v>266</v>
      </c>
      <c r="Y34" s="83">
        <f t="shared" si="4"/>
        <v>22.166666666666668</v>
      </c>
      <c r="Z34" s="83">
        <v>134</v>
      </c>
      <c r="AA34" s="83">
        <f t="shared" si="5"/>
        <v>11.166666666666666</v>
      </c>
      <c r="AB34" s="83">
        <v>258</v>
      </c>
      <c r="AC34" s="83">
        <f t="shared" si="6"/>
        <v>21.5</v>
      </c>
      <c r="AD34" s="83">
        <v>263</v>
      </c>
      <c r="AE34" s="83">
        <f t="shared" si="7"/>
        <v>21.916666666666668</v>
      </c>
      <c r="AF34" s="83">
        <v>134</v>
      </c>
      <c r="AG34" s="83">
        <f t="shared" si="8"/>
        <v>11.166666666666666</v>
      </c>
      <c r="AH34" s="83">
        <v>193</v>
      </c>
      <c r="AI34" s="83">
        <v>43</v>
      </c>
      <c r="AJ34" s="83">
        <v>0</v>
      </c>
      <c r="AK34" s="83">
        <v>86</v>
      </c>
      <c r="AL34" s="83">
        <v>109</v>
      </c>
      <c r="AM34" s="83">
        <v>1</v>
      </c>
      <c r="AN34" s="83">
        <v>0.95424250943932487</v>
      </c>
      <c r="AO34" s="83">
        <v>2.0413926851582249</v>
      </c>
      <c r="AP34" s="79">
        <v>1</v>
      </c>
      <c r="AQ34" s="79">
        <v>1</v>
      </c>
      <c r="AR34" s="78"/>
      <c r="AS34" s="78"/>
      <c r="AT34" s="78"/>
      <c r="AU34" s="78"/>
    </row>
    <row r="35" spans="1:47" ht="15.75" customHeight="1" x14ac:dyDescent="0.3">
      <c r="A35" s="79" t="s">
        <v>53</v>
      </c>
      <c r="B35" s="79" t="s">
        <v>51</v>
      </c>
      <c r="C35" s="79">
        <v>2017</v>
      </c>
      <c r="D35" s="79" t="s">
        <v>70</v>
      </c>
      <c r="E35" s="79">
        <v>2</v>
      </c>
      <c r="F35" s="79">
        <v>1</v>
      </c>
      <c r="G35" s="79">
        <v>1</v>
      </c>
      <c r="H35" s="80">
        <v>0.12</v>
      </c>
      <c r="I35" s="80">
        <v>0.62</v>
      </c>
      <c r="J35" s="81">
        <v>0.46</v>
      </c>
      <c r="K35" s="81">
        <v>0.72</v>
      </c>
      <c r="L35" s="82">
        <v>31.25</v>
      </c>
      <c r="M35" s="82">
        <v>16.033332999999999</v>
      </c>
      <c r="N35" s="82">
        <v>203</v>
      </c>
      <c r="O35" s="83">
        <f t="shared" si="0"/>
        <v>16.916666666666668</v>
      </c>
      <c r="P35" s="83">
        <v>116</v>
      </c>
      <c r="Q35" s="83">
        <f t="shared" si="1"/>
        <v>9.6666666666666661</v>
      </c>
      <c r="R35" s="83">
        <v>44</v>
      </c>
      <c r="S35" s="83">
        <v>5025</v>
      </c>
      <c r="T35" s="83">
        <v>324</v>
      </c>
      <c r="U35" s="83">
        <f t="shared" si="2"/>
        <v>27</v>
      </c>
      <c r="V35" s="83">
        <v>66</v>
      </c>
      <c r="W35" s="83">
        <f t="shared" si="3"/>
        <v>5.5</v>
      </c>
      <c r="X35" s="83">
        <v>258</v>
      </c>
      <c r="Y35" s="83">
        <f t="shared" si="4"/>
        <v>21.5</v>
      </c>
      <c r="Z35" s="83">
        <v>135</v>
      </c>
      <c r="AA35" s="83">
        <f t="shared" si="5"/>
        <v>11.25</v>
      </c>
      <c r="AB35" s="83">
        <v>258</v>
      </c>
      <c r="AC35" s="83">
        <f t="shared" si="6"/>
        <v>21.5</v>
      </c>
      <c r="AD35" s="83">
        <v>264</v>
      </c>
      <c r="AE35" s="83">
        <f t="shared" si="7"/>
        <v>22</v>
      </c>
      <c r="AF35" s="83">
        <v>135</v>
      </c>
      <c r="AG35" s="83">
        <f t="shared" si="8"/>
        <v>11.25</v>
      </c>
      <c r="AH35" s="83">
        <v>154</v>
      </c>
      <c r="AI35" s="83">
        <v>34</v>
      </c>
      <c r="AJ35" s="83">
        <v>0</v>
      </c>
      <c r="AK35" s="83">
        <v>90</v>
      </c>
      <c r="AL35" s="83">
        <v>84</v>
      </c>
      <c r="AM35" s="83">
        <v>0</v>
      </c>
      <c r="AN35" s="83">
        <v>0.84509804001425681</v>
      </c>
      <c r="AO35" s="83">
        <v>1.9294189257142926</v>
      </c>
      <c r="AP35" s="79">
        <v>1</v>
      </c>
      <c r="AQ35" s="79">
        <v>1</v>
      </c>
      <c r="AR35" s="78"/>
      <c r="AS35" s="78"/>
      <c r="AT35" s="78"/>
      <c r="AU35" s="78"/>
    </row>
    <row r="36" spans="1:47" ht="15" customHeight="1" x14ac:dyDescent="0.3">
      <c r="A36" s="79" t="s">
        <v>54</v>
      </c>
      <c r="B36" s="79" t="s">
        <v>55</v>
      </c>
      <c r="C36" s="79">
        <v>2017</v>
      </c>
      <c r="D36" s="79" t="s">
        <v>70</v>
      </c>
      <c r="E36" s="79">
        <v>2</v>
      </c>
      <c r="F36" s="79">
        <v>1</v>
      </c>
      <c r="G36" s="79">
        <v>1</v>
      </c>
      <c r="H36" s="80">
        <v>0.02</v>
      </c>
      <c r="I36" s="80">
        <v>0.5</v>
      </c>
      <c r="J36" s="81">
        <v>0.4</v>
      </c>
      <c r="K36" s="81">
        <v>0.76</v>
      </c>
      <c r="L36" s="82">
        <v>35.016666999999998</v>
      </c>
      <c r="M36" s="82">
        <v>37.083333000000003</v>
      </c>
      <c r="N36" s="82">
        <v>168</v>
      </c>
      <c r="O36" s="83">
        <f t="shared" si="0"/>
        <v>14</v>
      </c>
      <c r="P36" s="83">
        <v>143</v>
      </c>
      <c r="Q36" s="83">
        <f t="shared" si="1"/>
        <v>11.916666666666666</v>
      </c>
      <c r="R36" s="83">
        <v>41</v>
      </c>
      <c r="S36" s="83">
        <v>7393</v>
      </c>
      <c r="T36" s="83">
        <v>356</v>
      </c>
      <c r="U36" s="83">
        <f t="shared" si="2"/>
        <v>29.666666666666668</v>
      </c>
      <c r="V36" s="83">
        <v>14</v>
      </c>
      <c r="W36" s="83">
        <f t="shared" si="3"/>
        <v>1.1666666666666667</v>
      </c>
      <c r="X36" s="83">
        <v>342</v>
      </c>
      <c r="Y36" s="83">
        <f t="shared" si="4"/>
        <v>28.5</v>
      </c>
      <c r="Z36" s="83">
        <v>72</v>
      </c>
      <c r="AA36" s="83">
        <f t="shared" si="5"/>
        <v>6</v>
      </c>
      <c r="AB36" s="83">
        <v>257</v>
      </c>
      <c r="AC36" s="83">
        <f t="shared" si="6"/>
        <v>21.416666666666668</v>
      </c>
      <c r="AD36" s="83">
        <v>260</v>
      </c>
      <c r="AE36" s="83">
        <f t="shared" si="7"/>
        <v>21.666666666666668</v>
      </c>
      <c r="AF36" s="83">
        <v>72</v>
      </c>
      <c r="AG36" s="83">
        <f t="shared" si="8"/>
        <v>6</v>
      </c>
      <c r="AH36" s="83">
        <v>267</v>
      </c>
      <c r="AI36" s="83">
        <v>54</v>
      </c>
      <c r="AJ36" s="83">
        <v>0</v>
      </c>
      <c r="AK36" s="83">
        <v>84</v>
      </c>
      <c r="AL36" s="83">
        <v>147</v>
      </c>
      <c r="AM36" s="83">
        <v>1</v>
      </c>
      <c r="AN36" s="83">
        <v>0.47712125471966244</v>
      </c>
      <c r="AO36" s="83">
        <v>2.1702617153949575</v>
      </c>
      <c r="AP36" s="79">
        <v>1</v>
      </c>
      <c r="AQ36" s="79">
        <v>1</v>
      </c>
      <c r="AR36" s="78"/>
      <c r="AS36" s="78"/>
      <c r="AT36" s="78"/>
      <c r="AU36" s="78"/>
    </row>
    <row r="37" spans="1:47" ht="15.75" customHeight="1" x14ac:dyDescent="0.3">
      <c r="A37" s="79" t="s">
        <v>56</v>
      </c>
      <c r="B37" s="79" t="s">
        <v>36</v>
      </c>
      <c r="C37" s="79">
        <v>2017</v>
      </c>
      <c r="D37" s="79" t="s">
        <v>70</v>
      </c>
      <c r="E37" s="79">
        <v>2</v>
      </c>
      <c r="F37" s="79">
        <v>1</v>
      </c>
      <c r="G37" s="79">
        <v>3</v>
      </c>
      <c r="H37" s="80">
        <v>0.36</v>
      </c>
      <c r="I37" s="80">
        <v>0.88</v>
      </c>
      <c r="J37" s="81">
        <v>0.52</v>
      </c>
      <c r="K37" s="81">
        <v>0.8</v>
      </c>
      <c r="L37" s="82">
        <v>37.133333</v>
      </c>
      <c r="M37" s="82">
        <v>14.916667</v>
      </c>
      <c r="N37" s="82">
        <v>143</v>
      </c>
      <c r="O37" s="83">
        <f t="shared" si="0"/>
        <v>11.916666666666666</v>
      </c>
      <c r="P37" s="83">
        <v>76</v>
      </c>
      <c r="Q37" s="83">
        <f t="shared" si="1"/>
        <v>6.333333333333333</v>
      </c>
      <c r="R37" s="83">
        <v>32</v>
      </c>
      <c r="S37" s="83">
        <v>5671</v>
      </c>
      <c r="T37" s="83">
        <v>274</v>
      </c>
      <c r="U37" s="83">
        <f t="shared" si="2"/>
        <v>22.833333333333332</v>
      </c>
      <c r="V37" s="83">
        <v>40</v>
      </c>
      <c r="W37" s="83">
        <f t="shared" si="3"/>
        <v>3.3333333333333335</v>
      </c>
      <c r="X37" s="83">
        <v>234</v>
      </c>
      <c r="Y37" s="83">
        <f t="shared" si="4"/>
        <v>19.5</v>
      </c>
      <c r="Z37" s="83">
        <v>121</v>
      </c>
      <c r="AA37" s="83">
        <f t="shared" si="5"/>
        <v>10.083333333333334</v>
      </c>
      <c r="AB37" s="83">
        <v>216</v>
      </c>
      <c r="AC37" s="83">
        <f t="shared" si="6"/>
        <v>18</v>
      </c>
      <c r="AD37" s="83">
        <v>218</v>
      </c>
      <c r="AE37" s="83">
        <f t="shared" si="7"/>
        <v>18.166666666666668</v>
      </c>
      <c r="AF37" s="83">
        <v>77</v>
      </c>
      <c r="AG37" s="83">
        <f t="shared" si="8"/>
        <v>6.416666666666667</v>
      </c>
      <c r="AH37" s="83">
        <v>517</v>
      </c>
      <c r="AI37" s="83">
        <v>97</v>
      </c>
      <c r="AJ37" s="83">
        <v>0.84509804001425681</v>
      </c>
      <c r="AK37" s="83">
        <v>62</v>
      </c>
      <c r="AL37" s="83">
        <v>232</v>
      </c>
      <c r="AM37" s="83">
        <v>30</v>
      </c>
      <c r="AN37" s="83">
        <v>1.7634279935629373</v>
      </c>
      <c r="AO37" s="83">
        <v>2.2253092817258628</v>
      </c>
      <c r="AP37" s="79">
        <v>2</v>
      </c>
      <c r="AQ37" s="79">
        <v>1</v>
      </c>
      <c r="AR37" s="78"/>
      <c r="AS37" s="78"/>
      <c r="AT37" s="78"/>
      <c r="AU37" s="78"/>
    </row>
    <row r="38" spans="1:47" ht="15.75" customHeight="1" x14ac:dyDescent="0.3">
      <c r="A38" s="79" t="s">
        <v>57</v>
      </c>
      <c r="B38" s="79" t="s">
        <v>58</v>
      </c>
      <c r="C38" s="79">
        <v>2017</v>
      </c>
      <c r="D38" s="79" t="s">
        <v>70</v>
      </c>
      <c r="E38" s="79">
        <v>2</v>
      </c>
      <c r="F38" s="79">
        <v>1</v>
      </c>
      <c r="G38" s="79">
        <v>1</v>
      </c>
      <c r="H38" s="80">
        <v>0.12</v>
      </c>
      <c r="I38" s="80">
        <v>0.66</v>
      </c>
      <c r="J38" s="81">
        <v>0.88</v>
      </c>
      <c r="K38" s="81">
        <v>1</v>
      </c>
      <c r="L38" s="82">
        <v>33.883333</v>
      </c>
      <c r="M38" s="82">
        <v>-5.6166669999999996</v>
      </c>
      <c r="N38" s="82">
        <v>173</v>
      </c>
      <c r="O38" s="83">
        <f t="shared" si="0"/>
        <v>14.416666666666666</v>
      </c>
      <c r="P38" s="83">
        <v>135</v>
      </c>
      <c r="Q38" s="83">
        <f t="shared" si="1"/>
        <v>11.25</v>
      </c>
      <c r="R38" s="83">
        <v>45</v>
      </c>
      <c r="S38" s="83">
        <v>5574</v>
      </c>
      <c r="T38" s="83">
        <v>345</v>
      </c>
      <c r="U38" s="83">
        <f t="shared" si="2"/>
        <v>28.75</v>
      </c>
      <c r="V38" s="83">
        <v>45</v>
      </c>
      <c r="W38" s="83">
        <f t="shared" si="3"/>
        <v>3.75</v>
      </c>
      <c r="X38" s="83">
        <v>300</v>
      </c>
      <c r="Y38" s="83">
        <f t="shared" si="4"/>
        <v>25</v>
      </c>
      <c r="Z38" s="83">
        <v>116</v>
      </c>
      <c r="AA38" s="83">
        <f t="shared" si="5"/>
        <v>9.6666666666666661</v>
      </c>
      <c r="AB38" s="83">
        <v>245</v>
      </c>
      <c r="AC38" s="83">
        <f t="shared" si="6"/>
        <v>20.416666666666668</v>
      </c>
      <c r="AD38" s="83">
        <v>248</v>
      </c>
      <c r="AE38" s="83">
        <f t="shared" si="7"/>
        <v>20.666666666666668</v>
      </c>
      <c r="AF38" s="83">
        <v>105</v>
      </c>
      <c r="AG38" s="83">
        <f t="shared" si="8"/>
        <v>8.75</v>
      </c>
      <c r="AH38" s="83">
        <v>576</v>
      </c>
      <c r="AI38" s="83">
        <v>93</v>
      </c>
      <c r="AJ38" s="83">
        <v>0.47712125471966244</v>
      </c>
      <c r="AK38" s="83">
        <v>65</v>
      </c>
      <c r="AL38" s="83">
        <v>247</v>
      </c>
      <c r="AM38" s="83">
        <v>16</v>
      </c>
      <c r="AN38" s="83">
        <v>1.2787536009528289</v>
      </c>
      <c r="AO38" s="83">
        <v>2.3891660843645326</v>
      </c>
      <c r="AP38" s="79">
        <v>1</v>
      </c>
      <c r="AQ38" s="79">
        <v>1</v>
      </c>
      <c r="AR38" s="78"/>
      <c r="AS38" s="78"/>
      <c r="AT38" s="78"/>
      <c r="AU38" s="78"/>
    </row>
    <row r="39" spans="1:47" ht="15" customHeight="1" x14ac:dyDescent="0.3">
      <c r="A39" s="79" t="s">
        <v>59</v>
      </c>
      <c r="B39" s="79" t="s">
        <v>41</v>
      </c>
      <c r="C39" s="79">
        <v>2017</v>
      </c>
      <c r="D39" s="79" t="s">
        <v>70</v>
      </c>
      <c r="E39" s="79">
        <v>2</v>
      </c>
      <c r="F39" s="79">
        <v>1</v>
      </c>
      <c r="G39" s="79">
        <v>2</v>
      </c>
      <c r="H39" s="80">
        <v>0</v>
      </c>
      <c r="I39" s="80">
        <v>0.32</v>
      </c>
      <c r="J39" s="81">
        <v>0.36</v>
      </c>
      <c r="K39" s="81">
        <v>0.84</v>
      </c>
      <c r="L39" s="82">
        <v>35.115001999999997</v>
      </c>
      <c r="M39" s="82">
        <v>24.6875</v>
      </c>
      <c r="N39" s="82">
        <v>187</v>
      </c>
      <c r="O39" s="83">
        <f t="shared" si="0"/>
        <v>15.583333333333334</v>
      </c>
      <c r="P39" s="83">
        <v>63</v>
      </c>
      <c r="Q39" s="83">
        <f t="shared" si="1"/>
        <v>5.25</v>
      </c>
      <c r="R39" s="83">
        <v>31</v>
      </c>
      <c r="S39" s="83">
        <v>5072</v>
      </c>
      <c r="T39" s="83">
        <v>292</v>
      </c>
      <c r="U39" s="83">
        <f t="shared" si="2"/>
        <v>24.333333333333332</v>
      </c>
      <c r="V39" s="83">
        <v>93</v>
      </c>
      <c r="W39" s="83">
        <f t="shared" si="3"/>
        <v>7.75</v>
      </c>
      <c r="X39" s="83">
        <v>199</v>
      </c>
      <c r="Y39" s="83">
        <f t="shared" si="4"/>
        <v>16.583333333333332</v>
      </c>
      <c r="Z39" s="83">
        <v>127</v>
      </c>
      <c r="AA39" s="83">
        <f t="shared" si="5"/>
        <v>10.583333333333334</v>
      </c>
      <c r="AB39" s="83">
        <v>254</v>
      </c>
      <c r="AC39" s="83">
        <f t="shared" si="6"/>
        <v>21.166666666666668</v>
      </c>
      <c r="AD39" s="83">
        <v>254</v>
      </c>
      <c r="AE39" s="83">
        <f t="shared" si="7"/>
        <v>21.166666666666668</v>
      </c>
      <c r="AF39" s="83">
        <v>125</v>
      </c>
      <c r="AG39" s="83">
        <f t="shared" si="8"/>
        <v>10.416666666666666</v>
      </c>
      <c r="AH39" s="83">
        <v>816</v>
      </c>
      <c r="AI39" s="83">
        <v>169</v>
      </c>
      <c r="AJ39" s="83">
        <v>0.3010299956639812</v>
      </c>
      <c r="AK39" s="83">
        <v>85</v>
      </c>
      <c r="AL39" s="83">
        <v>440</v>
      </c>
      <c r="AM39" s="83">
        <v>12</v>
      </c>
      <c r="AN39" s="83">
        <v>1.1139433523068367</v>
      </c>
      <c r="AO39" s="83">
        <v>2.6031443726201822</v>
      </c>
      <c r="AP39" s="79">
        <v>1</v>
      </c>
      <c r="AQ39" s="79">
        <v>2</v>
      </c>
      <c r="AR39" s="78"/>
      <c r="AS39" s="78"/>
      <c r="AT39" s="78"/>
      <c r="AU39" s="78"/>
    </row>
    <row r="40" spans="1:47" ht="15.75" customHeight="1" x14ac:dyDescent="0.3">
      <c r="A40" s="79" t="s">
        <v>60</v>
      </c>
      <c r="B40" s="79" t="s">
        <v>61</v>
      </c>
      <c r="C40" s="79">
        <v>2017</v>
      </c>
      <c r="D40" s="79" t="s">
        <v>70</v>
      </c>
      <c r="E40" s="79">
        <v>2</v>
      </c>
      <c r="F40" s="79">
        <v>1</v>
      </c>
      <c r="G40" s="79">
        <v>1</v>
      </c>
      <c r="H40" s="80">
        <v>0</v>
      </c>
      <c r="I40" s="80">
        <v>0.56000000000000005</v>
      </c>
      <c r="J40" s="81">
        <v>0.57999999999999996</v>
      </c>
      <c r="K40" s="81">
        <v>0.88</v>
      </c>
      <c r="L40" s="82">
        <v>36.013500000000001</v>
      </c>
      <c r="M40" s="82">
        <v>6.5666669999999998</v>
      </c>
      <c r="N40" s="82">
        <v>147</v>
      </c>
      <c r="O40" s="83">
        <f t="shared" si="0"/>
        <v>12.25</v>
      </c>
      <c r="P40" s="83">
        <v>119</v>
      </c>
      <c r="Q40" s="83">
        <f t="shared" si="1"/>
        <v>9.9166666666666661</v>
      </c>
      <c r="R40" s="83">
        <v>39</v>
      </c>
      <c r="S40" s="83">
        <v>6390</v>
      </c>
      <c r="T40" s="83">
        <v>320</v>
      </c>
      <c r="U40" s="83">
        <f t="shared" si="2"/>
        <v>26.666666666666668</v>
      </c>
      <c r="V40" s="83">
        <v>17</v>
      </c>
      <c r="W40" s="83">
        <f t="shared" si="3"/>
        <v>1.4166666666666667</v>
      </c>
      <c r="X40" s="83">
        <v>303</v>
      </c>
      <c r="Y40" s="83">
        <f t="shared" si="4"/>
        <v>25.25</v>
      </c>
      <c r="Z40" s="83">
        <v>96</v>
      </c>
      <c r="AA40" s="83">
        <f t="shared" si="5"/>
        <v>8</v>
      </c>
      <c r="AB40" s="83">
        <v>232</v>
      </c>
      <c r="AC40" s="83">
        <f t="shared" si="6"/>
        <v>19.333333333333332</v>
      </c>
      <c r="AD40" s="83">
        <v>232</v>
      </c>
      <c r="AE40" s="83">
        <f t="shared" si="7"/>
        <v>19.333333333333332</v>
      </c>
      <c r="AF40" s="83">
        <v>69</v>
      </c>
      <c r="AG40" s="83">
        <f t="shared" si="8"/>
        <v>5.75</v>
      </c>
      <c r="AH40" s="83">
        <v>418</v>
      </c>
      <c r="AI40" s="83">
        <v>49</v>
      </c>
      <c r="AJ40" s="83">
        <v>1</v>
      </c>
      <c r="AK40" s="83">
        <v>35</v>
      </c>
      <c r="AL40" s="83">
        <v>132</v>
      </c>
      <c r="AM40" s="83">
        <v>51</v>
      </c>
      <c r="AN40" s="83">
        <v>1.7160033436347992</v>
      </c>
      <c r="AO40" s="83">
        <v>2.0969100130080562</v>
      </c>
      <c r="AP40" s="79">
        <v>1</v>
      </c>
      <c r="AQ40" s="79">
        <v>1</v>
      </c>
      <c r="AR40" s="78"/>
      <c r="AS40" s="78"/>
      <c r="AT40" s="78"/>
      <c r="AU40" s="78"/>
    </row>
    <row r="41" spans="1:47" ht="15.75" customHeight="1" x14ac:dyDescent="0.3">
      <c r="A41" s="79" t="s">
        <v>62</v>
      </c>
      <c r="B41" s="79" t="s">
        <v>63</v>
      </c>
      <c r="C41" s="79">
        <v>2017</v>
      </c>
      <c r="D41" s="79" t="s">
        <v>70</v>
      </c>
      <c r="E41" s="79">
        <v>2</v>
      </c>
      <c r="F41" s="79">
        <v>1</v>
      </c>
      <c r="G41" s="79">
        <v>1</v>
      </c>
      <c r="H41" s="80">
        <v>0.1</v>
      </c>
      <c r="I41" s="80">
        <v>0.54</v>
      </c>
      <c r="J41" s="81">
        <v>0.46</v>
      </c>
      <c r="K41" s="81">
        <v>0.92</v>
      </c>
      <c r="L41" s="82">
        <v>37.103999999999999</v>
      </c>
      <c r="M41" s="82">
        <v>-4.2314999999999996</v>
      </c>
      <c r="N41" s="82">
        <v>150</v>
      </c>
      <c r="O41" s="83">
        <f t="shared" si="0"/>
        <v>12.5</v>
      </c>
      <c r="P41" s="83">
        <v>111</v>
      </c>
      <c r="Q41" s="83">
        <f t="shared" si="1"/>
        <v>9.25</v>
      </c>
      <c r="R41" s="83">
        <v>38</v>
      </c>
      <c r="S41" s="83">
        <v>6064</v>
      </c>
      <c r="T41" s="83">
        <v>317</v>
      </c>
      <c r="U41" s="83">
        <f t="shared" si="2"/>
        <v>26.416666666666668</v>
      </c>
      <c r="V41" s="83">
        <v>27</v>
      </c>
      <c r="W41" s="83">
        <f t="shared" si="3"/>
        <v>2.25</v>
      </c>
      <c r="X41" s="83">
        <v>291</v>
      </c>
      <c r="Y41" s="83">
        <f t="shared" si="4"/>
        <v>24.25</v>
      </c>
      <c r="Z41" s="83">
        <v>85</v>
      </c>
      <c r="AA41" s="83">
        <f t="shared" si="5"/>
        <v>7.083333333333333</v>
      </c>
      <c r="AB41" s="83">
        <v>232</v>
      </c>
      <c r="AC41" s="83">
        <f t="shared" si="6"/>
        <v>19.333333333333332</v>
      </c>
      <c r="AD41" s="83">
        <v>232</v>
      </c>
      <c r="AE41" s="83">
        <f t="shared" si="7"/>
        <v>19.333333333333332</v>
      </c>
      <c r="AF41" s="83">
        <v>77</v>
      </c>
      <c r="AG41" s="83">
        <f t="shared" si="8"/>
        <v>6.416666666666667</v>
      </c>
      <c r="AH41" s="83">
        <v>574</v>
      </c>
      <c r="AI41" s="83">
        <v>82</v>
      </c>
      <c r="AJ41" s="83">
        <v>0.77815125038364363</v>
      </c>
      <c r="AK41" s="83">
        <v>58</v>
      </c>
      <c r="AL41" s="83">
        <v>237</v>
      </c>
      <c r="AM41" s="83">
        <v>26</v>
      </c>
      <c r="AN41" s="83">
        <v>1.4313637641589874</v>
      </c>
      <c r="AO41" s="83">
        <v>2.3560258571931225</v>
      </c>
      <c r="AP41" s="79">
        <v>1</v>
      </c>
      <c r="AQ41" s="79">
        <v>1</v>
      </c>
      <c r="AR41" s="78"/>
      <c r="AS41" s="78"/>
      <c r="AT41" s="78"/>
      <c r="AU41" s="78"/>
    </row>
    <row r="42" spans="1:47" ht="15.75" customHeight="1" x14ac:dyDescent="0.3">
      <c r="A42" s="79" t="s">
        <v>64</v>
      </c>
      <c r="B42" s="79" t="s">
        <v>48</v>
      </c>
      <c r="C42" s="79">
        <v>2017</v>
      </c>
      <c r="D42" s="79" t="s">
        <v>70</v>
      </c>
      <c r="E42" s="79">
        <v>2</v>
      </c>
      <c r="F42" s="79">
        <v>1</v>
      </c>
      <c r="G42" s="79">
        <v>3</v>
      </c>
      <c r="H42" s="80">
        <v>0.06</v>
      </c>
      <c r="I42" s="80">
        <v>0.26</v>
      </c>
      <c r="J42" s="81">
        <v>0.38</v>
      </c>
      <c r="K42" s="81">
        <v>0.9</v>
      </c>
      <c r="L42" s="82">
        <v>43.136223000000001</v>
      </c>
      <c r="M42" s="82">
        <v>2.8920650000000001</v>
      </c>
      <c r="N42" s="82">
        <v>143</v>
      </c>
      <c r="O42" s="83">
        <f t="shared" si="0"/>
        <v>11.916666666666666</v>
      </c>
      <c r="P42" s="83">
        <v>94</v>
      </c>
      <c r="Q42" s="83">
        <f t="shared" si="1"/>
        <v>7.833333333333333</v>
      </c>
      <c r="R42" s="83">
        <v>36</v>
      </c>
      <c r="S42" s="83">
        <v>5679</v>
      </c>
      <c r="T42" s="83">
        <v>284</v>
      </c>
      <c r="U42" s="83">
        <f t="shared" si="2"/>
        <v>23.666666666666668</v>
      </c>
      <c r="V42" s="83">
        <v>26</v>
      </c>
      <c r="W42" s="83">
        <f t="shared" si="3"/>
        <v>2.1666666666666665</v>
      </c>
      <c r="X42" s="83">
        <v>258</v>
      </c>
      <c r="Y42" s="83">
        <f t="shared" si="4"/>
        <v>21.5</v>
      </c>
      <c r="Z42" s="83">
        <v>110</v>
      </c>
      <c r="AA42" s="83">
        <f t="shared" si="5"/>
        <v>9.1666666666666661</v>
      </c>
      <c r="AB42" s="83">
        <v>217</v>
      </c>
      <c r="AC42" s="83">
        <f t="shared" si="6"/>
        <v>18.083333333333332</v>
      </c>
      <c r="AD42" s="83">
        <v>217</v>
      </c>
      <c r="AE42" s="83">
        <f t="shared" si="7"/>
        <v>18.083333333333332</v>
      </c>
      <c r="AF42" s="83">
        <v>71</v>
      </c>
      <c r="AG42" s="83">
        <f t="shared" si="8"/>
        <v>5.916666666666667</v>
      </c>
      <c r="AH42" s="83">
        <v>654</v>
      </c>
      <c r="AI42" s="83">
        <v>84</v>
      </c>
      <c r="AJ42" s="83">
        <v>1.3979400086720377</v>
      </c>
      <c r="AK42" s="83">
        <v>26</v>
      </c>
      <c r="AL42" s="83">
        <v>211</v>
      </c>
      <c r="AM42" s="83">
        <v>105</v>
      </c>
      <c r="AN42" s="83">
        <v>2.0253058652647704</v>
      </c>
      <c r="AO42" s="83">
        <v>2.2504200023088941</v>
      </c>
      <c r="AP42" s="79">
        <v>2</v>
      </c>
      <c r="AQ42" s="79">
        <v>1</v>
      </c>
      <c r="AR42" s="78"/>
      <c r="AS42" s="78"/>
      <c r="AT42" s="78"/>
      <c r="AU42" s="78"/>
    </row>
    <row r="43" spans="1:47" ht="15.75" customHeight="1" x14ac:dyDescent="0.3">
      <c r="A43" s="79" t="s">
        <v>65</v>
      </c>
      <c r="B43" s="79" t="s">
        <v>41</v>
      </c>
      <c r="C43" s="79">
        <v>2017</v>
      </c>
      <c r="D43" s="79" t="s">
        <v>70</v>
      </c>
      <c r="E43" s="79">
        <v>2</v>
      </c>
      <c r="F43" s="79">
        <v>1</v>
      </c>
      <c r="G43" s="79">
        <v>2</v>
      </c>
      <c r="H43" s="80">
        <v>0.34</v>
      </c>
      <c r="I43" s="80">
        <v>0.66</v>
      </c>
      <c r="J43" s="81">
        <v>0.56000000000000005</v>
      </c>
      <c r="K43" s="81">
        <v>0.9</v>
      </c>
      <c r="L43" s="82">
        <v>37.723331000000002</v>
      </c>
      <c r="M43" s="82">
        <v>21.873501000000001</v>
      </c>
      <c r="N43" s="82">
        <v>165</v>
      </c>
      <c r="O43" s="83">
        <f t="shared" si="0"/>
        <v>13.75</v>
      </c>
      <c r="P43" s="83">
        <v>102</v>
      </c>
      <c r="Q43" s="83">
        <f t="shared" si="1"/>
        <v>8.5</v>
      </c>
      <c r="R43" s="83">
        <v>39</v>
      </c>
      <c r="S43" s="83">
        <v>5604</v>
      </c>
      <c r="T43" s="83">
        <v>309</v>
      </c>
      <c r="U43" s="83">
        <f t="shared" si="2"/>
        <v>25.75</v>
      </c>
      <c r="V43" s="83">
        <v>49</v>
      </c>
      <c r="W43" s="83">
        <f t="shared" si="3"/>
        <v>4.083333333333333</v>
      </c>
      <c r="X43" s="83">
        <v>260</v>
      </c>
      <c r="Y43" s="83">
        <f t="shared" si="4"/>
        <v>21.666666666666668</v>
      </c>
      <c r="Z43" s="83">
        <v>112</v>
      </c>
      <c r="AA43" s="83">
        <f t="shared" si="5"/>
        <v>9.3333333333333339</v>
      </c>
      <c r="AB43" s="83">
        <v>237</v>
      </c>
      <c r="AC43" s="83">
        <f t="shared" si="6"/>
        <v>19.75</v>
      </c>
      <c r="AD43" s="83">
        <v>237</v>
      </c>
      <c r="AE43" s="83">
        <f t="shared" si="7"/>
        <v>19.75</v>
      </c>
      <c r="AF43" s="83">
        <v>97</v>
      </c>
      <c r="AG43" s="83">
        <f t="shared" si="8"/>
        <v>8.0833333333333339</v>
      </c>
      <c r="AH43" s="83">
        <v>766</v>
      </c>
      <c r="AI43" s="83">
        <v>141</v>
      </c>
      <c r="AJ43" s="83">
        <v>0.90308998699194354</v>
      </c>
      <c r="AK43" s="83">
        <v>71</v>
      </c>
      <c r="AL43" s="83">
        <v>377</v>
      </c>
      <c r="AM43" s="83">
        <v>28</v>
      </c>
      <c r="AN43" s="83">
        <v>1.5314789170422551</v>
      </c>
      <c r="AO43" s="83">
        <v>2.537819095073274</v>
      </c>
      <c r="AP43" s="79">
        <v>1</v>
      </c>
      <c r="AQ43" s="79">
        <v>2</v>
      </c>
      <c r="AR43" s="78"/>
      <c r="AS43" s="78"/>
      <c r="AT43" s="78"/>
      <c r="AU43" s="78"/>
    </row>
    <row r="44" spans="1:47" ht="15" customHeight="1" x14ac:dyDescent="0.3">
      <c r="A44" s="79" t="s">
        <v>66</v>
      </c>
      <c r="B44" s="79" t="s">
        <v>58</v>
      </c>
      <c r="C44" s="79">
        <v>2017</v>
      </c>
      <c r="D44" s="79" t="s">
        <v>70</v>
      </c>
      <c r="E44" s="79">
        <v>2</v>
      </c>
      <c r="F44" s="79">
        <v>1</v>
      </c>
      <c r="G44" s="79">
        <v>2</v>
      </c>
      <c r="H44" s="80">
        <v>0.1</v>
      </c>
      <c r="I44" s="80">
        <v>0.6</v>
      </c>
      <c r="J44" s="81">
        <v>0.38</v>
      </c>
      <c r="K44" s="81">
        <v>0.34</v>
      </c>
      <c r="L44" s="82">
        <v>35.479999999999997</v>
      </c>
      <c r="M44" s="82">
        <v>-6.03</v>
      </c>
      <c r="N44" s="82">
        <v>178</v>
      </c>
      <c r="O44" s="83">
        <f t="shared" si="0"/>
        <v>14.833333333333334</v>
      </c>
      <c r="P44" s="83">
        <v>103</v>
      </c>
      <c r="Q44" s="83">
        <f t="shared" si="1"/>
        <v>8.5833333333333339</v>
      </c>
      <c r="R44" s="83">
        <v>47</v>
      </c>
      <c r="S44" s="83">
        <v>3945</v>
      </c>
      <c r="T44" s="83">
        <v>290</v>
      </c>
      <c r="U44" s="83">
        <f t="shared" si="2"/>
        <v>24.166666666666668</v>
      </c>
      <c r="V44" s="83">
        <v>74</v>
      </c>
      <c r="W44" s="83">
        <f t="shared" si="3"/>
        <v>6.166666666666667</v>
      </c>
      <c r="X44" s="83">
        <v>216</v>
      </c>
      <c r="Y44" s="83">
        <f t="shared" si="4"/>
        <v>18</v>
      </c>
      <c r="Z44" s="83">
        <v>127</v>
      </c>
      <c r="AA44" s="83">
        <f t="shared" si="5"/>
        <v>10.583333333333334</v>
      </c>
      <c r="AB44" s="83">
        <v>226</v>
      </c>
      <c r="AC44" s="83">
        <f t="shared" si="6"/>
        <v>18.833333333333332</v>
      </c>
      <c r="AD44" s="83">
        <v>227</v>
      </c>
      <c r="AE44" s="83">
        <f t="shared" si="7"/>
        <v>18.916666666666668</v>
      </c>
      <c r="AF44" s="83">
        <v>127</v>
      </c>
      <c r="AG44" s="83">
        <f t="shared" si="8"/>
        <v>10.583333333333334</v>
      </c>
      <c r="AH44" s="83">
        <v>673</v>
      </c>
      <c r="AI44" s="83">
        <v>127</v>
      </c>
      <c r="AJ44" s="83">
        <v>0</v>
      </c>
      <c r="AK44" s="83">
        <v>78</v>
      </c>
      <c r="AL44" s="83">
        <v>343</v>
      </c>
      <c r="AM44" s="83">
        <v>11</v>
      </c>
      <c r="AN44" s="83">
        <v>1.255272505103306</v>
      </c>
      <c r="AO44" s="83">
        <v>2.53655844257153</v>
      </c>
      <c r="AP44" s="79">
        <v>1</v>
      </c>
      <c r="AQ44" s="79">
        <v>2</v>
      </c>
      <c r="AR44" s="78"/>
      <c r="AS44" s="78"/>
      <c r="AT44" s="78"/>
      <c r="AU44" s="78"/>
    </row>
    <row r="45" spans="1:47" ht="15.75" customHeight="1" x14ac:dyDescent="0.3">
      <c r="A45" s="79" t="s">
        <v>67</v>
      </c>
      <c r="B45" s="79" t="s">
        <v>41</v>
      </c>
      <c r="C45" s="79">
        <v>2017</v>
      </c>
      <c r="D45" s="79" t="s">
        <v>70</v>
      </c>
      <c r="E45" s="79">
        <v>2</v>
      </c>
      <c r="F45" s="79">
        <v>1</v>
      </c>
      <c r="G45" s="79">
        <v>4</v>
      </c>
      <c r="H45" s="80">
        <v>0.1</v>
      </c>
      <c r="I45" s="80">
        <v>0.82</v>
      </c>
      <c r="J45" s="81">
        <v>0.75</v>
      </c>
      <c r="K45" s="81">
        <v>0.96</v>
      </c>
      <c r="L45" s="82">
        <v>35.25</v>
      </c>
      <c r="M45" s="82">
        <v>24.75</v>
      </c>
      <c r="N45" s="82">
        <v>93</v>
      </c>
      <c r="O45" s="83">
        <f t="shared" si="0"/>
        <v>7.75</v>
      </c>
      <c r="P45" s="83">
        <v>74</v>
      </c>
      <c r="Q45" s="83">
        <f t="shared" si="1"/>
        <v>6.166666666666667</v>
      </c>
      <c r="R45" s="83">
        <v>33</v>
      </c>
      <c r="S45" s="83">
        <v>5555</v>
      </c>
      <c r="T45" s="83">
        <v>216</v>
      </c>
      <c r="U45" s="83">
        <f t="shared" si="2"/>
        <v>18</v>
      </c>
      <c r="V45" s="83">
        <v>-7</v>
      </c>
      <c r="W45" s="83">
        <f t="shared" si="3"/>
        <v>-0.58333333333333337</v>
      </c>
      <c r="X45" s="83">
        <v>223</v>
      </c>
      <c r="Y45" s="83">
        <f t="shared" si="4"/>
        <v>18.583333333333332</v>
      </c>
      <c r="Z45" s="83">
        <v>26</v>
      </c>
      <c r="AA45" s="83">
        <f t="shared" si="5"/>
        <v>2.1666666666666665</v>
      </c>
      <c r="AB45" s="83">
        <v>165</v>
      </c>
      <c r="AC45" s="83">
        <f t="shared" si="6"/>
        <v>13.75</v>
      </c>
      <c r="AD45" s="83">
        <v>165</v>
      </c>
      <c r="AE45" s="83">
        <f t="shared" si="7"/>
        <v>13.75</v>
      </c>
      <c r="AF45" s="83">
        <v>25</v>
      </c>
      <c r="AG45" s="83">
        <f t="shared" si="8"/>
        <v>2.0833333333333335</v>
      </c>
      <c r="AH45" s="83">
        <v>1028</v>
      </c>
      <c r="AI45" s="83">
        <v>212</v>
      </c>
      <c r="AJ45" s="83">
        <v>0.90308998699194354</v>
      </c>
      <c r="AK45" s="83">
        <v>79</v>
      </c>
      <c r="AL45" s="83">
        <v>539</v>
      </c>
      <c r="AM45" s="83">
        <v>35</v>
      </c>
      <c r="AN45" s="83">
        <v>1.5563025007672873</v>
      </c>
      <c r="AO45" s="83">
        <v>2.6875289612146345</v>
      </c>
      <c r="AP45" s="79">
        <v>2</v>
      </c>
      <c r="AQ45" s="79">
        <v>2</v>
      </c>
      <c r="AR45" s="78"/>
      <c r="AS45" s="78"/>
      <c r="AT45" s="78"/>
      <c r="AU45" s="78"/>
    </row>
    <row r="46" spans="1:47" ht="15.75" customHeight="1" x14ac:dyDescent="0.3">
      <c r="A46" s="79" t="s">
        <v>68</v>
      </c>
      <c r="B46" s="79" t="s">
        <v>61</v>
      </c>
      <c r="C46" s="79">
        <v>2017</v>
      </c>
      <c r="D46" s="79" t="s">
        <v>70</v>
      </c>
      <c r="E46" s="79">
        <v>2</v>
      </c>
      <c r="F46" s="79">
        <v>1</v>
      </c>
      <c r="G46" s="79">
        <v>1</v>
      </c>
      <c r="H46" s="80">
        <v>0.24</v>
      </c>
      <c r="I46" s="80">
        <v>0.84</v>
      </c>
      <c r="J46" s="81">
        <v>0.96</v>
      </c>
      <c r="K46" s="81">
        <v>1</v>
      </c>
      <c r="L46" s="82">
        <v>36.42</v>
      </c>
      <c r="M46" s="82">
        <v>7.79</v>
      </c>
      <c r="N46" s="82">
        <v>166</v>
      </c>
      <c r="O46" s="83">
        <f t="shared" si="0"/>
        <v>13.833333333333334</v>
      </c>
      <c r="P46" s="83">
        <v>124</v>
      </c>
      <c r="Q46" s="83">
        <f t="shared" si="1"/>
        <v>10.333333333333334</v>
      </c>
      <c r="R46" s="83">
        <v>41</v>
      </c>
      <c r="S46" s="83">
        <v>6004</v>
      </c>
      <c r="T46" s="83">
        <v>335</v>
      </c>
      <c r="U46" s="83">
        <f t="shared" si="2"/>
        <v>27.916666666666668</v>
      </c>
      <c r="V46" s="83">
        <v>36</v>
      </c>
      <c r="W46" s="83">
        <f t="shared" si="3"/>
        <v>3</v>
      </c>
      <c r="X46" s="83">
        <v>299</v>
      </c>
      <c r="Y46" s="83">
        <f t="shared" si="4"/>
        <v>24.916666666666668</v>
      </c>
      <c r="Z46" s="83">
        <v>99</v>
      </c>
      <c r="AA46" s="83">
        <f t="shared" si="5"/>
        <v>8.25</v>
      </c>
      <c r="AB46" s="83">
        <v>244</v>
      </c>
      <c r="AC46" s="83">
        <f t="shared" si="6"/>
        <v>20.333333333333332</v>
      </c>
      <c r="AD46" s="83">
        <v>245</v>
      </c>
      <c r="AE46" s="83">
        <f t="shared" si="7"/>
        <v>20.416666666666668</v>
      </c>
      <c r="AF46" s="83">
        <v>93</v>
      </c>
      <c r="AG46" s="83">
        <f t="shared" si="8"/>
        <v>7.75</v>
      </c>
      <c r="AH46" s="83">
        <v>629</v>
      </c>
      <c r="AI46" s="83">
        <v>93</v>
      </c>
      <c r="AJ46" s="83">
        <v>0.69897000433601886</v>
      </c>
      <c r="AK46" s="83">
        <v>54</v>
      </c>
      <c r="AL46" s="83">
        <v>260</v>
      </c>
      <c r="AM46" s="83">
        <v>39</v>
      </c>
      <c r="AN46" s="83">
        <v>1.6627578316815741</v>
      </c>
      <c r="AO46" s="83">
        <v>2.4149733479708178</v>
      </c>
      <c r="AP46" s="79">
        <v>1</v>
      </c>
      <c r="AQ46" s="79">
        <v>1</v>
      </c>
      <c r="AR46" s="78"/>
      <c r="AS46" s="78"/>
      <c r="AT46" s="78"/>
      <c r="AU46" s="78"/>
    </row>
    <row r="47" spans="1:47" ht="15.75" customHeight="1" x14ac:dyDescent="0.3">
      <c r="A47" s="79" t="s">
        <v>69</v>
      </c>
      <c r="B47" s="79" t="s">
        <v>58</v>
      </c>
      <c r="C47" s="79">
        <v>2017</v>
      </c>
      <c r="D47" s="79" t="s">
        <v>70</v>
      </c>
      <c r="E47" s="79">
        <v>2</v>
      </c>
      <c r="F47" s="79">
        <v>1</v>
      </c>
      <c r="G47" s="79">
        <v>1</v>
      </c>
      <c r="H47" s="80">
        <v>0</v>
      </c>
      <c r="I47" s="80">
        <v>0.36</v>
      </c>
      <c r="J47" s="81">
        <v>0.31</v>
      </c>
      <c r="K47" s="81">
        <v>1</v>
      </c>
      <c r="L47" s="82">
        <v>33.82</v>
      </c>
      <c r="M47" s="82">
        <v>-6.08</v>
      </c>
      <c r="N47" s="82">
        <v>176</v>
      </c>
      <c r="O47" s="83">
        <f t="shared" si="0"/>
        <v>14.666666666666666</v>
      </c>
      <c r="P47" s="83">
        <v>132</v>
      </c>
      <c r="Q47" s="83">
        <f t="shared" si="1"/>
        <v>11</v>
      </c>
      <c r="R47" s="83">
        <v>44</v>
      </c>
      <c r="S47" s="83">
        <v>5573</v>
      </c>
      <c r="T47" s="83">
        <v>344</v>
      </c>
      <c r="U47" s="83">
        <f t="shared" si="2"/>
        <v>28.666666666666668</v>
      </c>
      <c r="V47" s="83">
        <v>48</v>
      </c>
      <c r="W47" s="83">
        <f t="shared" si="3"/>
        <v>4</v>
      </c>
      <c r="X47" s="83">
        <v>296</v>
      </c>
      <c r="Y47" s="83">
        <f t="shared" si="4"/>
        <v>24.666666666666668</v>
      </c>
      <c r="Z47" s="83">
        <v>118</v>
      </c>
      <c r="AA47" s="83">
        <f t="shared" si="5"/>
        <v>9.8333333333333339</v>
      </c>
      <c r="AB47" s="83">
        <v>247</v>
      </c>
      <c r="AC47" s="83">
        <f t="shared" si="6"/>
        <v>20.583333333333332</v>
      </c>
      <c r="AD47" s="83">
        <v>251</v>
      </c>
      <c r="AE47" s="83">
        <f t="shared" si="7"/>
        <v>20.916666666666668</v>
      </c>
      <c r="AF47" s="83">
        <v>108</v>
      </c>
      <c r="AG47" s="83">
        <f t="shared" si="8"/>
        <v>9</v>
      </c>
      <c r="AH47" s="83">
        <v>553</v>
      </c>
      <c r="AI47" s="83">
        <v>92</v>
      </c>
      <c r="AJ47" s="83">
        <v>0.3010299956639812</v>
      </c>
      <c r="AK47" s="83">
        <v>68</v>
      </c>
      <c r="AL47" s="83">
        <v>242</v>
      </c>
      <c r="AM47" s="83">
        <v>13</v>
      </c>
      <c r="AN47" s="83">
        <v>1.2041199826559248</v>
      </c>
      <c r="AO47" s="83">
        <v>2.369215857410143</v>
      </c>
      <c r="AP47" s="79">
        <v>1</v>
      </c>
      <c r="AQ47" s="79">
        <v>1</v>
      </c>
      <c r="AR47" s="78"/>
      <c r="AS47" s="78"/>
      <c r="AT47" s="78"/>
      <c r="AU47" s="78"/>
    </row>
    <row r="48" spans="1:47" ht="15.75" customHeight="1" x14ac:dyDescent="0.3">
      <c r="A48" s="79" t="s">
        <v>35</v>
      </c>
      <c r="B48" s="79" t="s">
        <v>36</v>
      </c>
      <c r="C48" s="79">
        <v>2017</v>
      </c>
      <c r="D48" s="79" t="s">
        <v>71</v>
      </c>
      <c r="E48" s="79">
        <v>3</v>
      </c>
      <c r="F48" s="79">
        <v>1</v>
      </c>
      <c r="G48" s="79">
        <v>2</v>
      </c>
      <c r="H48" s="80">
        <v>0.36</v>
      </c>
      <c r="I48" s="80">
        <v>0.62</v>
      </c>
      <c r="J48" s="81">
        <v>0.36</v>
      </c>
      <c r="K48" s="81">
        <v>0.48</v>
      </c>
      <c r="L48" s="82">
        <v>38.1</v>
      </c>
      <c r="M48" s="82">
        <v>15.65</v>
      </c>
      <c r="N48" s="82">
        <v>180</v>
      </c>
      <c r="O48" s="83">
        <f t="shared" si="0"/>
        <v>15</v>
      </c>
      <c r="P48" s="83">
        <v>75</v>
      </c>
      <c r="Q48" s="83">
        <f t="shared" si="1"/>
        <v>6.25</v>
      </c>
      <c r="R48" s="83">
        <v>33</v>
      </c>
      <c r="S48" s="83">
        <v>5331</v>
      </c>
      <c r="T48" s="83">
        <v>303</v>
      </c>
      <c r="U48" s="83">
        <f t="shared" si="2"/>
        <v>25.25</v>
      </c>
      <c r="V48" s="83">
        <v>81</v>
      </c>
      <c r="W48" s="83">
        <f t="shared" si="3"/>
        <v>6.75</v>
      </c>
      <c r="X48" s="83">
        <v>222</v>
      </c>
      <c r="Y48" s="83">
        <f t="shared" si="4"/>
        <v>18.5</v>
      </c>
      <c r="Z48" s="83">
        <v>133</v>
      </c>
      <c r="AA48" s="83">
        <f t="shared" si="5"/>
        <v>11.083333333333334</v>
      </c>
      <c r="AB48" s="83">
        <v>248</v>
      </c>
      <c r="AC48" s="83">
        <f t="shared" si="6"/>
        <v>20.666666666666668</v>
      </c>
      <c r="AD48" s="83">
        <v>251</v>
      </c>
      <c r="AE48" s="83">
        <f t="shared" si="7"/>
        <v>20.916666666666668</v>
      </c>
      <c r="AF48" s="83">
        <v>117</v>
      </c>
      <c r="AG48" s="83">
        <f t="shared" si="8"/>
        <v>9.75</v>
      </c>
      <c r="AH48" s="83">
        <v>810</v>
      </c>
      <c r="AI48" s="83">
        <v>116</v>
      </c>
      <c r="AJ48" s="83">
        <v>1.146128035678238</v>
      </c>
      <c r="AK48" s="83">
        <v>57</v>
      </c>
      <c r="AL48" s="83">
        <v>333</v>
      </c>
      <c r="AM48" s="83">
        <v>50</v>
      </c>
      <c r="AN48" s="83">
        <v>1.968482948553935</v>
      </c>
      <c r="AO48" s="83">
        <v>2.5065050324048719</v>
      </c>
      <c r="AP48" s="79">
        <v>1</v>
      </c>
      <c r="AQ48" s="79">
        <v>2</v>
      </c>
      <c r="AR48" s="78"/>
      <c r="AS48" s="78"/>
      <c r="AT48" s="78"/>
      <c r="AU48" s="78"/>
    </row>
    <row r="49" spans="1:47" ht="15.75" customHeight="1" x14ac:dyDescent="0.3">
      <c r="A49" s="79" t="s">
        <v>38</v>
      </c>
      <c r="B49" s="79" t="s">
        <v>39</v>
      </c>
      <c r="C49" s="79">
        <v>2017</v>
      </c>
      <c r="D49" s="79" t="s">
        <v>71</v>
      </c>
      <c r="E49" s="79">
        <v>3</v>
      </c>
      <c r="F49" s="79">
        <v>1</v>
      </c>
      <c r="G49" s="79">
        <v>4</v>
      </c>
      <c r="H49" s="80">
        <v>0.4</v>
      </c>
      <c r="I49" s="80">
        <v>0.54</v>
      </c>
      <c r="J49" s="81">
        <v>0.43</v>
      </c>
      <c r="K49" s="81">
        <v>0.7</v>
      </c>
      <c r="L49" s="82">
        <v>41.033332999999999</v>
      </c>
      <c r="M49" s="82">
        <v>28.95</v>
      </c>
      <c r="N49" s="82">
        <v>143</v>
      </c>
      <c r="O49" s="83">
        <f t="shared" si="0"/>
        <v>11.916666666666666</v>
      </c>
      <c r="P49" s="83">
        <v>74</v>
      </c>
      <c r="Q49" s="83">
        <f t="shared" si="1"/>
        <v>6.166666666666667</v>
      </c>
      <c r="R49" s="83">
        <v>30</v>
      </c>
      <c r="S49" s="83">
        <v>6313</v>
      </c>
      <c r="T49" s="83">
        <v>278</v>
      </c>
      <c r="U49" s="83">
        <f t="shared" si="2"/>
        <v>23.166666666666668</v>
      </c>
      <c r="V49" s="83">
        <v>32</v>
      </c>
      <c r="W49" s="83">
        <f t="shared" si="3"/>
        <v>2.6666666666666665</v>
      </c>
      <c r="X49" s="83">
        <v>246</v>
      </c>
      <c r="Y49" s="83">
        <f t="shared" si="4"/>
        <v>20.5</v>
      </c>
      <c r="Z49" s="83">
        <v>88</v>
      </c>
      <c r="AA49" s="83">
        <f t="shared" si="5"/>
        <v>7.333333333333333</v>
      </c>
      <c r="AB49" s="83">
        <v>201</v>
      </c>
      <c r="AC49" s="83">
        <f t="shared" si="6"/>
        <v>16.75</v>
      </c>
      <c r="AD49" s="83">
        <v>225</v>
      </c>
      <c r="AE49" s="83">
        <f t="shared" si="7"/>
        <v>18.75</v>
      </c>
      <c r="AF49" s="83">
        <v>65</v>
      </c>
      <c r="AG49" s="83">
        <f t="shared" si="8"/>
        <v>5.416666666666667</v>
      </c>
      <c r="AH49" s="83">
        <v>726</v>
      </c>
      <c r="AI49" s="83">
        <v>120</v>
      </c>
      <c r="AJ49" s="83">
        <v>1.3802112417116059</v>
      </c>
      <c r="AK49" s="83">
        <v>48</v>
      </c>
      <c r="AL49" s="83">
        <v>308</v>
      </c>
      <c r="AM49" s="83">
        <v>85</v>
      </c>
      <c r="AN49" s="83">
        <v>1.9344984512435677</v>
      </c>
      <c r="AO49" s="83">
        <v>2.3710678622717363</v>
      </c>
      <c r="AP49" s="79">
        <v>2</v>
      </c>
      <c r="AQ49" s="79">
        <v>2</v>
      </c>
      <c r="AR49" s="78"/>
      <c r="AS49" s="78"/>
      <c r="AT49" s="78"/>
      <c r="AU49" s="78"/>
    </row>
    <row r="50" spans="1:47" ht="15.75" customHeight="1" x14ac:dyDescent="0.3">
      <c r="A50" s="79" t="s">
        <v>40</v>
      </c>
      <c r="B50" s="79" t="s">
        <v>41</v>
      </c>
      <c r="C50" s="79">
        <v>2017</v>
      </c>
      <c r="D50" s="79" t="s">
        <v>71</v>
      </c>
      <c r="E50" s="79">
        <v>3</v>
      </c>
      <c r="F50" s="79">
        <v>1</v>
      </c>
      <c r="G50" s="79">
        <v>2</v>
      </c>
      <c r="H50" s="80">
        <v>0.18</v>
      </c>
      <c r="I50" s="80">
        <v>0.6</v>
      </c>
      <c r="J50" s="81">
        <v>0.64</v>
      </c>
      <c r="K50" s="81">
        <v>0.94</v>
      </c>
      <c r="L50" s="82">
        <v>36.915165000000002</v>
      </c>
      <c r="M50" s="82">
        <v>22.5</v>
      </c>
      <c r="N50" s="82">
        <v>160</v>
      </c>
      <c r="O50" s="83">
        <f t="shared" si="0"/>
        <v>13.333333333333334</v>
      </c>
      <c r="P50" s="83">
        <v>89</v>
      </c>
      <c r="Q50" s="83">
        <f t="shared" si="1"/>
        <v>7.416666666666667</v>
      </c>
      <c r="R50" s="83">
        <v>36</v>
      </c>
      <c r="S50" s="83">
        <v>5499</v>
      </c>
      <c r="T50" s="83">
        <v>295</v>
      </c>
      <c r="U50" s="83">
        <f t="shared" si="2"/>
        <v>24.583333333333332</v>
      </c>
      <c r="V50" s="83">
        <v>53</v>
      </c>
      <c r="W50" s="83">
        <f t="shared" si="3"/>
        <v>4.416666666666667</v>
      </c>
      <c r="X50" s="83">
        <v>242</v>
      </c>
      <c r="Y50" s="83">
        <f t="shared" si="4"/>
        <v>20.166666666666668</v>
      </c>
      <c r="Z50" s="83">
        <v>110</v>
      </c>
      <c r="AA50" s="83">
        <f t="shared" si="5"/>
        <v>9.1666666666666661</v>
      </c>
      <c r="AB50" s="83">
        <v>232</v>
      </c>
      <c r="AC50" s="83">
        <f t="shared" si="6"/>
        <v>19.333333333333332</v>
      </c>
      <c r="AD50" s="83">
        <v>232</v>
      </c>
      <c r="AE50" s="83">
        <f t="shared" si="7"/>
        <v>19.333333333333332</v>
      </c>
      <c r="AF50" s="83">
        <v>95</v>
      </c>
      <c r="AG50" s="83">
        <f t="shared" si="8"/>
        <v>7.916666666666667</v>
      </c>
      <c r="AH50" s="83">
        <v>706</v>
      </c>
      <c r="AI50" s="83">
        <v>135</v>
      </c>
      <c r="AJ50" s="83">
        <v>0.84509804001425681</v>
      </c>
      <c r="AK50" s="83">
        <v>75</v>
      </c>
      <c r="AL50" s="83">
        <v>361</v>
      </c>
      <c r="AM50" s="83">
        <v>21</v>
      </c>
      <c r="AN50" s="83">
        <v>1.3424226808222062</v>
      </c>
      <c r="AO50" s="83">
        <v>2.5211380837040362</v>
      </c>
      <c r="AP50" s="79">
        <v>1</v>
      </c>
      <c r="AQ50" s="79">
        <v>2</v>
      </c>
      <c r="AR50" s="78"/>
      <c r="AS50" s="78"/>
      <c r="AT50" s="78"/>
      <c r="AU50" s="78"/>
    </row>
    <row r="51" spans="1:47" ht="15.75" customHeight="1" x14ac:dyDescent="0.3">
      <c r="A51" s="79" t="s">
        <v>42</v>
      </c>
      <c r="B51" s="79" t="s">
        <v>43</v>
      </c>
      <c r="C51" s="79">
        <v>2017</v>
      </c>
      <c r="D51" s="79" t="s">
        <v>71</v>
      </c>
      <c r="E51" s="79">
        <v>3</v>
      </c>
      <c r="F51" s="79">
        <v>1</v>
      </c>
      <c r="G51" s="79">
        <v>3</v>
      </c>
      <c r="H51" s="80">
        <v>0</v>
      </c>
      <c r="I51" s="80">
        <v>0.08</v>
      </c>
      <c r="J51" s="81">
        <v>0.2</v>
      </c>
      <c r="K51" s="81">
        <v>0.76</v>
      </c>
      <c r="L51" s="82">
        <v>37.074665000000003</v>
      </c>
      <c r="M51" s="82">
        <v>-8.8000000000000007</v>
      </c>
      <c r="N51" s="82">
        <v>168</v>
      </c>
      <c r="O51" s="83">
        <f t="shared" si="0"/>
        <v>14</v>
      </c>
      <c r="P51" s="83">
        <v>84</v>
      </c>
      <c r="Q51" s="83">
        <f t="shared" si="1"/>
        <v>7</v>
      </c>
      <c r="R51" s="83">
        <v>46</v>
      </c>
      <c r="S51" s="83">
        <v>3389</v>
      </c>
      <c r="T51" s="83">
        <v>269</v>
      </c>
      <c r="U51" s="83">
        <f t="shared" si="2"/>
        <v>22.416666666666668</v>
      </c>
      <c r="V51" s="83">
        <v>87</v>
      </c>
      <c r="W51" s="83">
        <f t="shared" si="3"/>
        <v>7.25</v>
      </c>
      <c r="X51" s="83">
        <v>182</v>
      </c>
      <c r="Y51" s="83">
        <f t="shared" si="4"/>
        <v>15.166666666666666</v>
      </c>
      <c r="Z51" s="83">
        <v>135</v>
      </c>
      <c r="AA51" s="83">
        <f t="shared" si="5"/>
        <v>11.25</v>
      </c>
      <c r="AB51" s="83">
        <v>209</v>
      </c>
      <c r="AC51" s="83">
        <f t="shared" si="6"/>
        <v>17.416666666666668</v>
      </c>
      <c r="AD51" s="83">
        <v>213</v>
      </c>
      <c r="AE51" s="83">
        <f t="shared" si="7"/>
        <v>17.75</v>
      </c>
      <c r="AF51" s="83">
        <v>127</v>
      </c>
      <c r="AG51" s="83">
        <f t="shared" si="8"/>
        <v>10.583333333333334</v>
      </c>
      <c r="AH51" s="83">
        <v>471</v>
      </c>
      <c r="AI51" s="83">
        <v>79</v>
      </c>
      <c r="AJ51" s="83">
        <v>0</v>
      </c>
      <c r="AK51" s="83">
        <v>71</v>
      </c>
      <c r="AL51" s="83">
        <v>227</v>
      </c>
      <c r="AM51" s="83">
        <v>14</v>
      </c>
      <c r="AN51" s="83">
        <v>1.2304489213782739</v>
      </c>
      <c r="AO51" s="83">
        <v>2.3344537511509307</v>
      </c>
      <c r="AP51" s="79">
        <v>2</v>
      </c>
      <c r="AQ51" s="79">
        <v>1</v>
      </c>
      <c r="AR51" s="78"/>
      <c r="AS51" s="78"/>
      <c r="AT51" s="78"/>
      <c r="AU51" s="78"/>
    </row>
    <row r="52" spans="1:47" ht="15.75" customHeight="1" x14ac:dyDescent="0.3">
      <c r="A52" s="79" t="s">
        <v>44</v>
      </c>
      <c r="B52" s="79" t="s">
        <v>45</v>
      </c>
      <c r="C52" s="79">
        <v>2017</v>
      </c>
      <c r="D52" s="79" t="s">
        <v>71</v>
      </c>
      <c r="E52" s="79">
        <v>3</v>
      </c>
      <c r="F52" s="79">
        <v>1</v>
      </c>
      <c r="G52" s="79">
        <v>1</v>
      </c>
      <c r="H52" s="80">
        <v>0.24</v>
      </c>
      <c r="I52" s="80">
        <v>0.32</v>
      </c>
      <c r="J52" s="81">
        <v>0.38</v>
      </c>
      <c r="K52" s="81">
        <v>0.64</v>
      </c>
      <c r="L52" s="82">
        <v>36.216667000000001</v>
      </c>
      <c r="M52" s="82">
        <v>10.283333000000001</v>
      </c>
      <c r="N52" s="82">
        <v>176</v>
      </c>
      <c r="O52" s="83">
        <f t="shared" si="0"/>
        <v>14.666666666666666</v>
      </c>
      <c r="P52" s="83">
        <v>115</v>
      </c>
      <c r="Q52" s="83">
        <f t="shared" si="1"/>
        <v>9.5833333333333339</v>
      </c>
      <c r="R52" s="83">
        <v>40</v>
      </c>
      <c r="S52" s="83">
        <v>5963</v>
      </c>
      <c r="T52" s="83">
        <v>335</v>
      </c>
      <c r="U52" s="83">
        <f t="shared" si="2"/>
        <v>27.916666666666668</v>
      </c>
      <c r="V52" s="83">
        <v>51</v>
      </c>
      <c r="W52" s="83">
        <f t="shared" si="3"/>
        <v>4.25</v>
      </c>
      <c r="X52" s="83">
        <v>284</v>
      </c>
      <c r="Y52" s="83">
        <f t="shared" si="4"/>
        <v>23.666666666666668</v>
      </c>
      <c r="Z52" s="83">
        <v>103</v>
      </c>
      <c r="AA52" s="83">
        <f t="shared" si="5"/>
        <v>8.5833333333333339</v>
      </c>
      <c r="AB52" s="83">
        <v>252</v>
      </c>
      <c r="AC52" s="83">
        <f t="shared" si="6"/>
        <v>21</v>
      </c>
      <c r="AD52" s="83">
        <v>255</v>
      </c>
      <c r="AE52" s="83">
        <f t="shared" si="7"/>
        <v>21.25</v>
      </c>
      <c r="AF52" s="83">
        <v>103</v>
      </c>
      <c r="AG52" s="83">
        <f t="shared" si="8"/>
        <v>8.5833333333333339</v>
      </c>
      <c r="AH52" s="83">
        <v>456</v>
      </c>
      <c r="AI52" s="83">
        <v>69</v>
      </c>
      <c r="AJ52" s="83">
        <v>0.77815125038364363</v>
      </c>
      <c r="AK52" s="83">
        <v>52</v>
      </c>
      <c r="AL52" s="83">
        <v>189</v>
      </c>
      <c r="AM52" s="83">
        <v>31</v>
      </c>
      <c r="AN52" s="83">
        <v>1.7242758696007889</v>
      </c>
      <c r="AO52" s="83">
        <v>2.2787536009528289</v>
      </c>
      <c r="AP52" s="79">
        <v>1</v>
      </c>
      <c r="AQ52" s="79">
        <v>1</v>
      </c>
      <c r="AR52" s="78"/>
      <c r="AS52" s="78"/>
      <c r="AT52" s="78"/>
      <c r="AU52" s="78"/>
    </row>
    <row r="53" spans="1:47" ht="15.75" customHeight="1" x14ac:dyDescent="0.3">
      <c r="A53" s="79" t="s">
        <v>46</v>
      </c>
      <c r="B53" s="79" t="s">
        <v>45</v>
      </c>
      <c r="C53" s="79">
        <v>2017</v>
      </c>
      <c r="D53" s="79" t="s">
        <v>71</v>
      </c>
      <c r="E53" s="79">
        <v>3</v>
      </c>
      <c r="F53" s="79">
        <v>1</v>
      </c>
      <c r="G53" s="79">
        <v>1</v>
      </c>
      <c r="H53" s="80">
        <v>0.1</v>
      </c>
      <c r="I53" s="80">
        <v>0.33999999999999997</v>
      </c>
      <c r="J53" s="81">
        <v>0.44</v>
      </c>
      <c r="K53" s="81">
        <v>0.52</v>
      </c>
      <c r="L53" s="82">
        <v>35.75</v>
      </c>
      <c r="M53" s="82">
        <v>8.516667</v>
      </c>
      <c r="N53" s="82">
        <v>163</v>
      </c>
      <c r="O53" s="83">
        <f t="shared" si="0"/>
        <v>13.583333333333334</v>
      </c>
      <c r="P53" s="83">
        <v>132</v>
      </c>
      <c r="Q53" s="83">
        <f t="shared" si="1"/>
        <v>11</v>
      </c>
      <c r="R53" s="83">
        <v>39</v>
      </c>
      <c r="S53" s="83">
        <v>6877</v>
      </c>
      <c r="T53" s="83">
        <v>359</v>
      </c>
      <c r="U53" s="83">
        <f t="shared" si="2"/>
        <v>29.916666666666668</v>
      </c>
      <c r="V53" s="83">
        <v>24</v>
      </c>
      <c r="W53" s="83">
        <f t="shared" si="3"/>
        <v>2</v>
      </c>
      <c r="X53" s="83">
        <v>335</v>
      </c>
      <c r="Y53" s="83">
        <f t="shared" si="4"/>
        <v>27.916666666666668</v>
      </c>
      <c r="Z53" s="83">
        <v>144</v>
      </c>
      <c r="AA53" s="83">
        <f t="shared" si="5"/>
        <v>12</v>
      </c>
      <c r="AB53" s="83">
        <v>254</v>
      </c>
      <c r="AC53" s="83">
        <f t="shared" si="6"/>
        <v>21.166666666666668</v>
      </c>
      <c r="AD53" s="83">
        <v>254</v>
      </c>
      <c r="AE53" s="83">
        <f t="shared" si="7"/>
        <v>21.166666666666668</v>
      </c>
      <c r="AF53" s="83">
        <v>79</v>
      </c>
      <c r="AG53" s="83">
        <f t="shared" si="8"/>
        <v>6.583333333333333</v>
      </c>
      <c r="AH53" s="83">
        <v>400</v>
      </c>
      <c r="AI53" s="83">
        <v>43</v>
      </c>
      <c r="AJ53" s="83">
        <v>1.0413926851582251</v>
      </c>
      <c r="AK53" s="83">
        <v>29</v>
      </c>
      <c r="AL53" s="83">
        <v>122</v>
      </c>
      <c r="AM53" s="83">
        <v>52</v>
      </c>
      <c r="AN53" s="83">
        <v>1.7242758696007889</v>
      </c>
      <c r="AO53" s="83">
        <v>2.0755469613925306</v>
      </c>
      <c r="AP53" s="79">
        <v>1</v>
      </c>
      <c r="AQ53" s="79">
        <v>1</v>
      </c>
      <c r="AR53" s="78"/>
      <c r="AS53" s="78"/>
      <c r="AT53" s="78"/>
      <c r="AU53" s="78"/>
    </row>
    <row r="54" spans="1:47" ht="15.75" customHeight="1" x14ac:dyDescent="0.3">
      <c r="A54" s="79" t="s">
        <v>47</v>
      </c>
      <c r="B54" s="79" t="s">
        <v>48</v>
      </c>
      <c r="C54" s="79">
        <v>2017</v>
      </c>
      <c r="D54" s="79" t="s">
        <v>71</v>
      </c>
      <c r="E54" s="79">
        <v>3</v>
      </c>
      <c r="F54" s="79">
        <v>1</v>
      </c>
      <c r="G54" s="79">
        <v>3</v>
      </c>
      <c r="H54" s="80">
        <v>0.16</v>
      </c>
      <c r="I54" s="80">
        <v>0.44000000000000006</v>
      </c>
      <c r="J54" s="81">
        <v>0.43</v>
      </c>
      <c r="K54" s="81">
        <v>0.86</v>
      </c>
      <c r="L54" s="82">
        <v>43.146881</v>
      </c>
      <c r="M54" s="82">
        <v>2.985033</v>
      </c>
      <c r="N54" s="82">
        <v>150</v>
      </c>
      <c r="O54" s="83">
        <f t="shared" si="0"/>
        <v>12.5</v>
      </c>
      <c r="P54" s="83">
        <v>95</v>
      </c>
      <c r="Q54" s="83">
        <f t="shared" si="1"/>
        <v>7.916666666666667</v>
      </c>
      <c r="R54" s="83">
        <v>36</v>
      </c>
      <c r="S54" s="83">
        <v>5677</v>
      </c>
      <c r="T54" s="83">
        <v>291</v>
      </c>
      <c r="U54" s="83">
        <f t="shared" si="2"/>
        <v>24.25</v>
      </c>
      <c r="V54" s="83">
        <v>31</v>
      </c>
      <c r="W54" s="83">
        <f t="shared" si="3"/>
        <v>2.5833333333333335</v>
      </c>
      <c r="X54" s="83">
        <v>260</v>
      </c>
      <c r="Y54" s="83">
        <f t="shared" si="4"/>
        <v>21.666666666666668</v>
      </c>
      <c r="Z54" s="83">
        <v>116</v>
      </c>
      <c r="AA54" s="83">
        <f t="shared" si="5"/>
        <v>9.6666666666666661</v>
      </c>
      <c r="AB54" s="83">
        <v>224</v>
      </c>
      <c r="AC54" s="83">
        <f t="shared" si="6"/>
        <v>18.666666666666668</v>
      </c>
      <c r="AD54" s="83">
        <v>224</v>
      </c>
      <c r="AE54" s="83">
        <f t="shared" si="7"/>
        <v>18.666666666666668</v>
      </c>
      <c r="AF54" s="83">
        <v>78</v>
      </c>
      <c r="AG54" s="83">
        <f t="shared" si="8"/>
        <v>6.5</v>
      </c>
      <c r="AH54" s="83">
        <v>623</v>
      </c>
      <c r="AI54" s="83">
        <v>84</v>
      </c>
      <c r="AJ54" s="83">
        <v>1.3424226808222062</v>
      </c>
      <c r="AK54" s="83">
        <v>28</v>
      </c>
      <c r="AL54" s="83">
        <v>205</v>
      </c>
      <c r="AM54" s="83">
        <v>96</v>
      </c>
      <c r="AN54" s="83">
        <v>1.9867717342662448</v>
      </c>
      <c r="AO54" s="83">
        <v>2.2304489213782741</v>
      </c>
      <c r="AP54" s="79">
        <v>2</v>
      </c>
      <c r="AQ54" s="79">
        <v>1</v>
      </c>
      <c r="AR54" s="78"/>
      <c r="AS54" s="78"/>
      <c r="AT54" s="78"/>
      <c r="AU54" s="78"/>
    </row>
    <row r="55" spans="1:47" ht="15.75" customHeight="1" x14ac:dyDescent="0.3">
      <c r="A55" s="79" t="s">
        <v>49</v>
      </c>
      <c r="B55" s="79" t="s">
        <v>39</v>
      </c>
      <c r="C55" s="79">
        <v>2017</v>
      </c>
      <c r="D55" s="79" t="s">
        <v>71</v>
      </c>
      <c r="E55" s="79">
        <v>3</v>
      </c>
      <c r="F55" s="79">
        <v>1</v>
      </c>
      <c r="G55" s="79">
        <v>2</v>
      </c>
      <c r="H55" s="80">
        <v>0.24</v>
      </c>
      <c r="I55" s="80">
        <v>0.45999999999999996</v>
      </c>
      <c r="J55" s="81">
        <v>0.34</v>
      </c>
      <c r="K55" s="81">
        <v>0.5</v>
      </c>
      <c r="L55" s="82">
        <v>37.883333</v>
      </c>
      <c r="M55" s="82">
        <v>28.5</v>
      </c>
      <c r="N55" s="82">
        <v>174</v>
      </c>
      <c r="O55" s="83">
        <f t="shared" si="0"/>
        <v>14.5</v>
      </c>
      <c r="P55" s="83">
        <v>125</v>
      </c>
      <c r="Q55" s="83">
        <f t="shared" si="1"/>
        <v>10.416666666666666</v>
      </c>
      <c r="R55" s="83">
        <v>39</v>
      </c>
      <c r="S55" s="83">
        <v>6968</v>
      </c>
      <c r="T55" s="83">
        <v>353</v>
      </c>
      <c r="U55" s="83">
        <f t="shared" si="2"/>
        <v>29.416666666666668</v>
      </c>
      <c r="V55" s="83">
        <v>36</v>
      </c>
      <c r="W55" s="83">
        <f t="shared" si="3"/>
        <v>3</v>
      </c>
      <c r="X55" s="83">
        <v>317</v>
      </c>
      <c r="Y55" s="83">
        <f t="shared" si="4"/>
        <v>26.416666666666668</v>
      </c>
      <c r="Z55" s="83">
        <v>88</v>
      </c>
      <c r="AA55" s="83">
        <f t="shared" si="5"/>
        <v>7.333333333333333</v>
      </c>
      <c r="AB55" s="83">
        <v>261</v>
      </c>
      <c r="AC55" s="83">
        <f t="shared" si="6"/>
        <v>21.75</v>
      </c>
      <c r="AD55" s="83">
        <v>266</v>
      </c>
      <c r="AE55" s="83">
        <f t="shared" si="7"/>
        <v>22.166666666666668</v>
      </c>
      <c r="AF55" s="83">
        <v>88</v>
      </c>
      <c r="AG55" s="83">
        <f t="shared" si="8"/>
        <v>7.333333333333333</v>
      </c>
      <c r="AH55" s="83">
        <v>629</v>
      </c>
      <c r="AI55" s="83">
        <v>133</v>
      </c>
      <c r="AJ55" s="83">
        <v>0.69897000433601886</v>
      </c>
      <c r="AK55" s="83">
        <v>77</v>
      </c>
      <c r="AL55" s="83">
        <v>335</v>
      </c>
      <c r="AM55" s="83">
        <v>27</v>
      </c>
      <c r="AN55" s="83">
        <v>1.4623979978989561</v>
      </c>
      <c r="AO55" s="83">
        <v>2.5263392773898441</v>
      </c>
      <c r="AP55" s="79">
        <v>1</v>
      </c>
      <c r="AQ55" s="79">
        <v>2</v>
      </c>
      <c r="AR55" s="78"/>
      <c r="AS55" s="78"/>
      <c r="AT55" s="78"/>
      <c r="AU55" s="78"/>
    </row>
    <row r="56" spans="1:47" ht="15" customHeight="1" x14ac:dyDescent="0.3">
      <c r="A56" s="79" t="s">
        <v>50</v>
      </c>
      <c r="B56" s="79" t="s">
        <v>51</v>
      </c>
      <c r="C56" s="79">
        <v>2017</v>
      </c>
      <c r="D56" s="79" t="s">
        <v>71</v>
      </c>
      <c r="E56" s="79">
        <v>3</v>
      </c>
      <c r="F56" s="79">
        <v>1</v>
      </c>
      <c r="G56" s="79">
        <v>1</v>
      </c>
      <c r="H56" s="80">
        <v>0.54</v>
      </c>
      <c r="I56" s="80">
        <v>0.78</v>
      </c>
      <c r="J56" s="81">
        <v>0.72</v>
      </c>
      <c r="K56" s="81">
        <v>1</v>
      </c>
      <c r="L56" s="82">
        <v>32.666666999999997</v>
      </c>
      <c r="M56" s="82">
        <v>14.25</v>
      </c>
      <c r="N56" s="82">
        <v>206</v>
      </c>
      <c r="O56" s="83">
        <f t="shared" si="0"/>
        <v>17.166666666666668</v>
      </c>
      <c r="P56" s="83">
        <v>109</v>
      </c>
      <c r="Q56" s="83">
        <f t="shared" si="1"/>
        <v>9.0833333333333339</v>
      </c>
      <c r="R56" s="83">
        <v>43</v>
      </c>
      <c r="S56" s="83">
        <v>5036</v>
      </c>
      <c r="T56" s="83">
        <v>332</v>
      </c>
      <c r="U56" s="83">
        <f t="shared" si="2"/>
        <v>27.666666666666668</v>
      </c>
      <c r="V56" s="83">
        <v>82</v>
      </c>
      <c r="W56" s="83">
        <f t="shared" si="3"/>
        <v>6.833333333333333</v>
      </c>
      <c r="X56" s="83">
        <v>250</v>
      </c>
      <c r="Y56" s="83">
        <f t="shared" si="4"/>
        <v>20.833333333333332</v>
      </c>
      <c r="Z56" s="83">
        <v>155</v>
      </c>
      <c r="AA56" s="83">
        <f t="shared" si="5"/>
        <v>12.916666666666666</v>
      </c>
      <c r="AB56" s="83">
        <v>266</v>
      </c>
      <c r="AC56" s="83">
        <f t="shared" si="6"/>
        <v>22.166666666666668</v>
      </c>
      <c r="AD56" s="83">
        <v>268</v>
      </c>
      <c r="AE56" s="83">
        <f t="shared" si="7"/>
        <v>22.333333333333332</v>
      </c>
      <c r="AF56" s="83">
        <v>140</v>
      </c>
      <c r="AG56" s="83">
        <f t="shared" si="8"/>
        <v>11.666666666666666</v>
      </c>
      <c r="AH56" s="83">
        <v>288</v>
      </c>
      <c r="AI56" s="83">
        <v>59</v>
      </c>
      <c r="AJ56" s="83">
        <v>0</v>
      </c>
      <c r="AK56" s="83">
        <v>86</v>
      </c>
      <c r="AL56" s="83">
        <v>159</v>
      </c>
      <c r="AM56" s="83">
        <v>1</v>
      </c>
      <c r="AN56" s="83">
        <v>1.0413926851582251</v>
      </c>
      <c r="AO56" s="83">
        <v>2.1789769472931693</v>
      </c>
      <c r="AP56" s="79">
        <v>1</v>
      </c>
      <c r="AQ56" s="79">
        <v>1</v>
      </c>
      <c r="AR56" s="78"/>
      <c r="AS56" s="78"/>
      <c r="AT56" s="78"/>
      <c r="AU56" s="78"/>
    </row>
    <row r="57" spans="1:47" ht="15.75" customHeight="1" x14ac:dyDescent="0.3">
      <c r="A57" s="79" t="s">
        <v>52</v>
      </c>
      <c r="B57" s="79" t="s">
        <v>51</v>
      </c>
      <c r="C57" s="79">
        <v>2017</v>
      </c>
      <c r="D57" s="79" t="s">
        <v>71</v>
      </c>
      <c r="E57" s="79">
        <v>3</v>
      </c>
      <c r="F57" s="79">
        <v>1</v>
      </c>
      <c r="G57" s="79">
        <v>1</v>
      </c>
      <c r="H57" s="80">
        <v>0.18</v>
      </c>
      <c r="I57" s="80">
        <v>0.58000000000000007</v>
      </c>
      <c r="J57" s="81">
        <v>0.28000000000000003</v>
      </c>
      <c r="K57" s="81">
        <v>0.94</v>
      </c>
      <c r="L57" s="82">
        <v>31.416667</v>
      </c>
      <c r="M57" s="82">
        <v>15.25</v>
      </c>
      <c r="N57" s="82">
        <v>201</v>
      </c>
      <c r="O57" s="83">
        <f t="shared" si="0"/>
        <v>16.75</v>
      </c>
      <c r="P57" s="83">
        <v>123</v>
      </c>
      <c r="Q57" s="83">
        <f t="shared" si="1"/>
        <v>10.25</v>
      </c>
      <c r="R57" s="83">
        <v>46</v>
      </c>
      <c r="S57" s="83">
        <v>5038</v>
      </c>
      <c r="T57" s="83">
        <v>331</v>
      </c>
      <c r="U57" s="83">
        <f t="shared" si="2"/>
        <v>27.583333333333332</v>
      </c>
      <c r="V57" s="83">
        <v>65</v>
      </c>
      <c r="W57" s="83">
        <f t="shared" si="3"/>
        <v>5.416666666666667</v>
      </c>
      <c r="X57" s="83">
        <v>266</v>
      </c>
      <c r="Y57" s="83">
        <f t="shared" si="4"/>
        <v>22.166666666666668</v>
      </c>
      <c r="Z57" s="83">
        <v>134</v>
      </c>
      <c r="AA57" s="83">
        <f t="shared" si="5"/>
        <v>11.166666666666666</v>
      </c>
      <c r="AB57" s="83">
        <v>258</v>
      </c>
      <c r="AC57" s="83">
        <f t="shared" si="6"/>
        <v>21.5</v>
      </c>
      <c r="AD57" s="83">
        <v>263</v>
      </c>
      <c r="AE57" s="83">
        <f t="shared" si="7"/>
        <v>21.916666666666668</v>
      </c>
      <c r="AF57" s="83">
        <v>134</v>
      </c>
      <c r="AG57" s="83">
        <f t="shared" si="8"/>
        <v>11.166666666666666</v>
      </c>
      <c r="AH57" s="83">
        <v>193</v>
      </c>
      <c r="AI57" s="83">
        <v>43</v>
      </c>
      <c r="AJ57" s="83">
        <v>0</v>
      </c>
      <c r="AK57" s="83">
        <v>86</v>
      </c>
      <c r="AL57" s="83">
        <v>109</v>
      </c>
      <c r="AM57" s="83">
        <v>1</v>
      </c>
      <c r="AN57" s="83">
        <v>0.95424250943932487</v>
      </c>
      <c r="AO57" s="83">
        <v>2.0413926851582249</v>
      </c>
      <c r="AP57" s="79">
        <v>1</v>
      </c>
      <c r="AQ57" s="79">
        <v>1</v>
      </c>
      <c r="AR57" s="78"/>
      <c r="AS57" s="78"/>
      <c r="AT57" s="78"/>
      <c r="AU57" s="78"/>
    </row>
    <row r="58" spans="1:47" ht="15.75" customHeight="1" x14ac:dyDescent="0.3">
      <c r="A58" s="79" t="s">
        <v>53</v>
      </c>
      <c r="B58" s="79" t="s">
        <v>51</v>
      </c>
      <c r="C58" s="79">
        <v>2017</v>
      </c>
      <c r="D58" s="79" t="s">
        <v>71</v>
      </c>
      <c r="E58" s="79">
        <v>3</v>
      </c>
      <c r="F58" s="79">
        <v>1</v>
      </c>
      <c r="G58" s="79">
        <v>1</v>
      </c>
      <c r="H58" s="80">
        <v>0.34</v>
      </c>
      <c r="I58" s="80">
        <v>0.66</v>
      </c>
      <c r="J58" s="81">
        <v>0.46</v>
      </c>
      <c r="K58" s="81">
        <v>0.72</v>
      </c>
      <c r="L58" s="82">
        <v>31.25</v>
      </c>
      <c r="M58" s="82">
        <v>16.033332999999999</v>
      </c>
      <c r="N58" s="82">
        <v>203</v>
      </c>
      <c r="O58" s="83">
        <f t="shared" si="0"/>
        <v>16.916666666666668</v>
      </c>
      <c r="P58" s="83">
        <v>116</v>
      </c>
      <c r="Q58" s="83">
        <f t="shared" si="1"/>
        <v>9.6666666666666661</v>
      </c>
      <c r="R58" s="83">
        <v>44</v>
      </c>
      <c r="S58" s="83">
        <v>5025</v>
      </c>
      <c r="T58" s="83">
        <v>324</v>
      </c>
      <c r="U58" s="83">
        <f t="shared" si="2"/>
        <v>27</v>
      </c>
      <c r="V58" s="83">
        <v>66</v>
      </c>
      <c r="W58" s="83">
        <f t="shared" si="3"/>
        <v>5.5</v>
      </c>
      <c r="X58" s="83">
        <v>258</v>
      </c>
      <c r="Y58" s="83">
        <f t="shared" si="4"/>
        <v>21.5</v>
      </c>
      <c r="Z58" s="83">
        <v>135</v>
      </c>
      <c r="AA58" s="83">
        <f t="shared" si="5"/>
        <v>11.25</v>
      </c>
      <c r="AB58" s="83">
        <v>258</v>
      </c>
      <c r="AC58" s="83">
        <f t="shared" si="6"/>
        <v>21.5</v>
      </c>
      <c r="AD58" s="83">
        <v>264</v>
      </c>
      <c r="AE58" s="83">
        <f t="shared" si="7"/>
        <v>22</v>
      </c>
      <c r="AF58" s="83">
        <v>135</v>
      </c>
      <c r="AG58" s="83">
        <f t="shared" si="8"/>
        <v>11.25</v>
      </c>
      <c r="AH58" s="83">
        <v>154</v>
      </c>
      <c r="AI58" s="83">
        <v>34</v>
      </c>
      <c r="AJ58" s="83">
        <v>0</v>
      </c>
      <c r="AK58" s="83">
        <v>90</v>
      </c>
      <c r="AL58" s="83">
        <v>84</v>
      </c>
      <c r="AM58" s="83">
        <v>0</v>
      </c>
      <c r="AN58" s="83">
        <v>0.84509804001425681</v>
      </c>
      <c r="AO58" s="83">
        <v>1.9294189257142926</v>
      </c>
      <c r="AP58" s="79">
        <v>1</v>
      </c>
      <c r="AQ58" s="79">
        <v>1</v>
      </c>
      <c r="AR58" s="78"/>
      <c r="AS58" s="78"/>
      <c r="AT58" s="78"/>
      <c r="AU58" s="78"/>
    </row>
    <row r="59" spans="1:47" ht="15.75" customHeight="1" x14ac:dyDescent="0.3">
      <c r="A59" s="79" t="s">
        <v>54</v>
      </c>
      <c r="B59" s="79" t="s">
        <v>55</v>
      </c>
      <c r="C59" s="79">
        <v>2017</v>
      </c>
      <c r="D59" s="79" t="s">
        <v>71</v>
      </c>
      <c r="E59" s="79">
        <v>3</v>
      </c>
      <c r="F59" s="79">
        <v>1</v>
      </c>
      <c r="G59" s="79">
        <v>1</v>
      </c>
      <c r="H59" s="80">
        <v>0.34</v>
      </c>
      <c r="I59" s="80">
        <v>0.5</v>
      </c>
      <c r="J59" s="81">
        <v>0.4</v>
      </c>
      <c r="K59" s="81">
        <v>0.76</v>
      </c>
      <c r="L59" s="82">
        <v>35.016666999999998</v>
      </c>
      <c r="M59" s="82">
        <v>37.083333000000003</v>
      </c>
      <c r="N59" s="82">
        <v>168</v>
      </c>
      <c r="O59" s="83">
        <f t="shared" si="0"/>
        <v>14</v>
      </c>
      <c r="P59" s="83">
        <v>143</v>
      </c>
      <c r="Q59" s="83">
        <f t="shared" si="1"/>
        <v>11.916666666666666</v>
      </c>
      <c r="R59" s="83">
        <v>41</v>
      </c>
      <c r="S59" s="83">
        <v>7393</v>
      </c>
      <c r="T59" s="83">
        <v>356</v>
      </c>
      <c r="U59" s="83">
        <f t="shared" si="2"/>
        <v>29.666666666666668</v>
      </c>
      <c r="V59" s="83">
        <v>14</v>
      </c>
      <c r="W59" s="83">
        <f t="shared" si="3"/>
        <v>1.1666666666666667</v>
      </c>
      <c r="X59" s="83">
        <v>342</v>
      </c>
      <c r="Y59" s="83">
        <f t="shared" si="4"/>
        <v>28.5</v>
      </c>
      <c r="Z59" s="83">
        <v>72</v>
      </c>
      <c r="AA59" s="83">
        <f t="shared" si="5"/>
        <v>6</v>
      </c>
      <c r="AB59" s="83">
        <v>257</v>
      </c>
      <c r="AC59" s="83">
        <f t="shared" si="6"/>
        <v>21.416666666666668</v>
      </c>
      <c r="AD59" s="83">
        <v>260</v>
      </c>
      <c r="AE59" s="83">
        <f t="shared" si="7"/>
        <v>21.666666666666668</v>
      </c>
      <c r="AF59" s="83">
        <v>72</v>
      </c>
      <c r="AG59" s="83">
        <f t="shared" si="8"/>
        <v>6</v>
      </c>
      <c r="AH59" s="83">
        <v>267</v>
      </c>
      <c r="AI59" s="83">
        <v>54</v>
      </c>
      <c r="AJ59" s="83">
        <v>0</v>
      </c>
      <c r="AK59" s="83">
        <v>84</v>
      </c>
      <c r="AL59" s="83">
        <v>147</v>
      </c>
      <c r="AM59" s="83">
        <v>1</v>
      </c>
      <c r="AN59" s="83">
        <v>0.47712125471966244</v>
      </c>
      <c r="AO59" s="83">
        <v>2.1702617153949575</v>
      </c>
      <c r="AP59" s="79">
        <v>1</v>
      </c>
      <c r="AQ59" s="79">
        <v>1</v>
      </c>
      <c r="AR59" s="78"/>
      <c r="AS59" s="78"/>
      <c r="AT59" s="78"/>
      <c r="AU59" s="78"/>
    </row>
    <row r="60" spans="1:47" ht="15.75" customHeight="1" x14ac:dyDescent="0.3">
      <c r="A60" s="79" t="s">
        <v>56</v>
      </c>
      <c r="B60" s="79" t="s">
        <v>36</v>
      </c>
      <c r="C60" s="79">
        <v>2017</v>
      </c>
      <c r="D60" s="79" t="s">
        <v>71</v>
      </c>
      <c r="E60" s="79">
        <v>3</v>
      </c>
      <c r="F60" s="79">
        <v>1</v>
      </c>
      <c r="G60" s="79">
        <v>3</v>
      </c>
      <c r="H60" s="80">
        <v>1</v>
      </c>
      <c r="I60" s="80">
        <v>1</v>
      </c>
      <c r="J60" s="81">
        <v>0.52</v>
      </c>
      <c r="K60" s="81">
        <v>0.8</v>
      </c>
      <c r="L60" s="82">
        <v>37.133333</v>
      </c>
      <c r="M60" s="82">
        <v>14.916667</v>
      </c>
      <c r="N60" s="82">
        <v>143</v>
      </c>
      <c r="O60" s="83">
        <f t="shared" si="0"/>
        <v>11.916666666666666</v>
      </c>
      <c r="P60" s="83">
        <v>76</v>
      </c>
      <c r="Q60" s="83">
        <f t="shared" si="1"/>
        <v>6.333333333333333</v>
      </c>
      <c r="R60" s="83">
        <v>32</v>
      </c>
      <c r="S60" s="83">
        <v>5671</v>
      </c>
      <c r="T60" s="83">
        <v>274</v>
      </c>
      <c r="U60" s="83">
        <f t="shared" si="2"/>
        <v>22.833333333333332</v>
      </c>
      <c r="V60" s="83">
        <v>40</v>
      </c>
      <c r="W60" s="83">
        <f t="shared" si="3"/>
        <v>3.3333333333333335</v>
      </c>
      <c r="X60" s="83">
        <v>234</v>
      </c>
      <c r="Y60" s="83">
        <f t="shared" si="4"/>
        <v>19.5</v>
      </c>
      <c r="Z60" s="83">
        <v>121</v>
      </c>
      <c r="AA60" s="83">
        <f t="shared" si="5"/>
        <v>10.083333333333334</v>
      </c>
      <c r="AB60" s="83">
        <v>216</v>
      </c>
      <c r="AC60" s="83">
        <f t="shared" si="6"/>
        <v>18</v>
      </c>
      <c r="AD60" s="83">
        <v>218</v>
      </c>
      <c r="AE60" s="83">
        <f t="shared" si="7"/>
        <v>18.166666666666668</v>
      </c>
      <c r="AF60" s="83">
        <v>77</v>
      </c>
      <c r="AG60" s="83">
        <f t="shared" si="8"/>
        <v>6.416666666666667</v>
      </c>
      <c r="AH60" s="83">
        <v>517</v>
      </c>
      <c r="AI60" s="83">
        <v>97</v>
      </c>
      <c r="AJ60" s="83">
        <v>0.84509804001425681</v>
      </c>
      <c r="AK60" s="83">
        <v>62</v>
      </c>
      <c r="AL60" s="83">
        <v>232</v>
      </c>
      <c r="AM60" s="83">
        <v>30</v>
      </c>
      <c r="AN60" s="83">
        <v>1.7634279935629373</v>
      </c>
      <c r="AO60" s="83">
        <v>2.2253092817258628</v>
      </c>
      <c r="AP60" s="79">
        <v>2</v>
      </c>
      <c r="AQ60" s="79">
        <v>1</v>
      </c>
      <c r="AR60" s="78"/>
      <c r="AS60" s="78"/>
      <c r="AT60" s="78"/>
      <c r="AU60" s="78"/>
    </row>
    <row r="61" spans="1:47" ht="15" customHeight="1" x14ac:dyDescent="0.3">
      <c r="A61" s="79" t="s">
        <v>57</v>
      </c>
      <c r="B61" s="79" t="s">
        <v>58</v>
      </c>
      <c r="C61" s="79">
        <v>2017</v>
      </c>
      <c r="D61" s="79" t="s">
        <v>71</v>
      </c>
      <c r="E61" s="79">
        <v>3</v>
      </c>
      <c r="F61" s="79">
        <v>1</v>
      </c>
      <c r="G61" s="79">
        <v>1</v>
      </c>
      <c r="H61" s="80">
        <v>0.44</v>
      </c>
      <c r="I61" s="80">
        <v>0.94</v>
      </c>
      <c r="J61" s="81">
        <v>0.88</v>
      </c>
      <c r="K61" s="81">
        <v>1</v>
      </c>
      <c r="L61" s="82">
        <v>33.883333</v>
      </c>
      <c r="M61" s="82">
        <v>-5.6166669999999996</v>
      </c>
      <c r="N61" s="82">
        <v>173</v>
      </c>
      <c r="O61" s="83">
        <f t="shared" si="0"/>
        <v>14.416666666666666</v>
      </c>
      <c r="P61" s="83">
        <v>135</v>
      </c>
      <c r="Q61" s="83">
        <f t="shared" si="1"/>
        <v>11.25</v>
      </c>
      <c r="R61" s="83">
        <v>45</v>
      </c>
      <c r="S61" s="83">
        <v>5574</v>
      </c>
      <c r="T61" s="83">
        <v>345</v>
      </c>
      <c r="U61" s="83">
        <f t="shared" si="2"/>
        <v>28.75</v>
      </c>
      <c r="V61" s="83">
        <v>45</v>
      </c>
      <c r="W61" s="83">
        <f t="shared" si="3"/>
        <v>3.75</v>
      </c>
      <c r="X61" s="83">
        <v>300</v>
      </c>
      <c r="Y61" s="83">
        <f t="shared" si="4"/>
        <v>25</v>
      </c>
      <c r="Z61" s="83">
        <v>116</v>
      </c>
      <c r="AA61" s="83">
        <f t="shared" si="5"/>
        <v>9.6666666666666661</v>
      </c>
      <c r="AB61" s="83">
        <v>245</v>
      </c>
      <c r="AC61" s="83">
        <f t="shared" si="6"/>
        <v>20.416666666666668</v>
      </c>
      <c r="AD61" s="83">
        <v>248</v>
      </c>
      <c r="AE61" s="83">
        <f t="shared" si="7"/>
        <v>20.666666666666668</v>
      </c>
      <c r="AF61" s="83">
        <v>105</v>
      </c>
      <c r="AG61" s="83">
        <f t="shared" si="8"/>
        <v>8.75</v>
      </c>
      <c r="AH61" s="83">
        <v>576</v>
      </c>
      <c r="AI61" s="83">
        <v>93</v>
      </c>
      <c r="AJ61" s="83">
        <v>0.47712125471966244</v>
      </c>
      <c r="AK61" s="83">
        <v>65</v>
      </c>
      <c r="AL61" s="83">
        <v>247</v>
      </c>
      <c r="AM61" s="83">
        <v>16</v>
      </c>
      <c r="AN61" s="83">
        <v>1.2787536009528289</v>
      </c>
      <c r="AO61" s="83">
        <v>2.3891660843645326</v>
      </c>
      <c r="AP61" s="79">
        <v>1</v>
      </c>
      <c r="AQ61" s="79">
        <v>1</v>
      </c>
      <c r="AR61" s="78"/>
      <c r="AS61" s="78"/>
      <c r="AT61" s="78"/>
      <c r="AU61" s="78"/>
    </row>
    <row r="62" spans="1:47" ht="15.75" customHeight="1" x14ac:dyDescent="0.3">
      <c r="A62" s="79" t="s">
        <v>59</v>
      </c>
      <c r="B62" s="79" t="s">
        <v>41</v>
      </c>
      <c r="C62" s="79">
        <v>2017</v>
      </c>
      <c r="D62" s="79" t="s">
        <v>71</v>
      </c>
      <c r="E62" s="79">
        <v>3</v>
      </c>
      <c r="F62" s="79">
        <v>1</v>
      </c>
      <c r="G62" s="79">
        <v>2</v>
      </c>
      <c r="H62" s="80">
        <v>0.02</v>
      </c>
      <c r="I62" s="80">
        <v>0.5</v>
      </c>
      <c r="J62" s="81">
        <v>0.36</v>
      </c>
      <c r="K62" s="81">
        <v>0.84</v>
      </c>
      <c r="L62" s="82">
        <v>35.115001999999997</v>
      </c>
      <c r="M62" s="82">
        <v>24.6875</v>
      </c>
      <c r="N62" s="82">
        <v>187</v>
      </c>
      <c r="O62" s="83">
        <f t="shared" si="0"/>
        <v>15.583333333333334</v>
      </c>
      <c r="P62" s="83">
        <v>63</v>
      </c>
      <c r="Q62" s="83">
        <f t="shared" si="1"/>
        <v>5.25</v>
      </c>
      <c r="R62" s="83">
        <v>31</v>
      </c>
      <c r="S62" s="83">
        <v>5072</v>
      </c>
      <c r="T62" s="83">
        <v>292</v>
      </c>
      <c r="U62" s="83">
        <f t="shared" si="2"/>
        <v>24.333333333333332</v>
      </c>
      <c r="V62" s="83">
        <v>93</v>
      </c>
      <c r="W62" s="83">
        <f t="shared" si="3"/>
        <v>7.75</v>
      </c>
      <c r="X62" s="83">
        <v>199</v>
      </c>
      <c r="Y62" s="83">
        <f t="shared" si="4"/>
        <v>16.583333333333332</v>
      </c>
      <c r="Z62" s="83">
        <v>127</v>
      </c>
      <c r="AA62" s="83">
        <f t="shared" si="5"/>
        <v>10.583333333333334</v>
      </c>
      <c r="AB62" s="83">
        <v>254</v>
      </c>
      <c r="AC62" s="83">
        <f t="shared" si="6"/>
        <v>21.166666666666668</v>
      </c>
      <c r="AD62" s="83">
        <v>254</v>
      </c>
      <c r="AE62" s="83">
        <f t="shared" si="7"/>
        <v>21.166666666666668</v>
      </c>
      <c r="AF62" s="83">
        <v>125</v>
      </c>
      <c r="AG62" s="83">
        <f t="shared" si="8"/>
        <v>10.416666666666666</v>
      </c>
      <c r="AH62" s="83">
        <v>816</v>
      </c>
      <c r="AI62" s="83">
        <v>169</v>
      </c>
      <c r="AJ62" s="83">
        <v>0.3010299956639812</v>
      </c>
      <c r="AK62" s="83">
        <v>85</v>
      </c>
      <c r="AL62" s="83">
        <v>440</v>
      </c>
      <c r="AM62" s="83">
        <v>12</v>
      </c>
      <c r="AN62" s="83">
        <v>1.1139433523068367</v>
      </c>
      <c r="AO62" s="83">
        <v>2.6031443726201822</v>
      </c>
      <c r="AP62" s="79">
        <v>1</v>
      </c>
      <c r="AQ62" s="79">
        <v>2</v>
      </c>
      <c r="AR62" s="78"/>
      <c r="AS62" s="78"/>
      <c r="AT62" s="78"/>
      <c r="AU62" s="78"/>
    </row>
    <row r="63" spans="1:47" ht="15.75" customHeight="1" x14ac:dyDescent="0.3">
      <c r="A63" s="79" t="s">
        <v>60</v>
      </c>
      <c r="B63" s="79" t="s">
        <v>61</v>
      </c>
      <c r="C63" s="79">
        <v>2017</v>
      </c>
      <c r="D63" s="79" t="s">
        <v>71</v>
      </c>
      <c r="E63" s="79">
        <v>3</v>
      </c>
      <c r="F63" s="79">
        <v>1</v>
      </c>
      <c r="G63" s="79">
        <v>1</v>
      </c>
      <c r="H63" s="80">
        <v>0.86</v>
      </c>
      <c r="I63" s="80">
        <v>0.86</v>
      </c>
      <c r="J63" s="81">
        <v>0.57999999999999996</v>
      </c>
      <c r="K63" s="81">
        <v>0.88</v>
      </c>
      <c r="L63" s="82">
        <v>36.013500000000001</v>
      </c>
      <c r="M63" s="82">
        <v>6.5666669999999998</v>
      </c>
      <c r="N63" s="82">
        <v>147</v>
      </c>
      <c r="O63" s="83">
        <f t="shared" si="0"/>
        <v>12.25</v>
      </c>
      <c r="P63" s="83">
        <v>119</v>
      </c>
      <c r="Q63" s="83">
        <f t="shared" si="1"/>
        <v>9.9166666666666661</v>
      </c>
      <c r="R63" s="83">
        <v>39</v>
      </c>
      <c r="S63" s="83">
        <v>6390</v>
      </c>
      <c r="T63" s="83">
        <v>320</v>
      </c>
      <c r="U63" s="83">
        <f t="shared" si="2"/>
        <v>26.666666666666668</v>
      </c>
      <c r="V63" s="83">
        <v>17</v>
      </c>
      <c r="W63" s="83">
        <f t="shared" si="3"/>
        <v>1.4166666666666667</v>
      </c>
      <c r="X63" s="83">
        <v>303</v>
      </c>
      <c r="Y63" s="83">
        <f t="shared" si="4"/>
        <v>25.25</v>
      </c>
      <c r="Z63" s="83">
        <v>96</v>
      </c>
      <c r="AA63" s="83">
        <f t="shared" si="5"/>
        <v>8</v>
      </c>
      <c r="AB63" s="83">
        <v>232</v>
      </c>
      <c r="AC63" s="83">
        <f t="shared" si="6"/>
        <v>19.333333333333332</v>
      </c>
      <c r="AD63" s="83">
        <v>232</v>
      </c>
      <c r="AE63" s="83">
        <f t="shared" si="7"/>
        <v>19.333333333333332</v>
      </c>
      <c r="AF63" s="83">
        <v>69</v>
      </c>
      <c r="AG63" s="83">
        <f t="shared" si="8"/>
        <v>5.75</v>
      </c>
      <c r="AH63" s="83">
        <v>418</v>
      </c>
      <c r="AI63" s="83">
        <v>49</v>
      </c>
      <c r="AJ63" s="83">
        <v>1</v>
      </c>
      <c r="AK63" s="83">
        <v>35</v>
      </c>
      <c r="AL63" s="83">
        <v>132</v>
      </c>
      <c r="AM63" s="83">
        <v>51</v>
      </c>
      <c r="AN63" s="83">
        <v>1.7160033436347992</v>
      </c>
      <c r="AO63" s="83">
        <v>2.0969100130080562</v>
      </c>
      <c r="AP63" s="79">
        <v>1</v>
      </c>
      <c r="AQ63" s="79">
        <v>1</v>
      </c>
      <c r="AR63" s="78"/>
      <c r="AS63" s="78"/>
      <c r="AT63" s="78"/>
      <c r="AU63" s="78"/>
    </row>
    <row r="64" spans="1:47" ht="15.75" customHeight="1" x14ac:dyDescent="0.3">
      <c r="A64" s="79" t="s">
        <v>62</v>
      </c>
      <c r="B64" s="79" t="s">
        <v>63</v>
      </c>
      <c r="C64" s="79">
        <v>2017</v>
      </c>
      <c r="D64" s="79" t="s">
        <v>71</v>
      </c>
      <c r="E64" s="79">
        <v>3</v>
      </c>
      <c r="F64" s="79">
        <v>1</v>
      </c>
      <c r="G64" s="79">
        <v>1</v>
      </c>
      <c r="H64" s="80">
        <v>0.57999999999999996</v>
      </c>
      <c r="I64" s="80">
        <v>0.65999999999999992</v>
      </c>
      <c r="J64" s="81">
        <v>0.46</v>
      </c>
      <c r="K64" s="81">
        <v>0.92</v>
      </c>
      <c r="L64" s="82">
        <v>37.103999999999999</v>
      </c>
      <c r="M64" s="82">
        <v>-4.2314999999999996</v>
      </c>
      <c r="N64" s="82">
        <v>150</v>
      </c>
      <c r="O64" s="83">
        <f t="shared" si="0"/>
        <v>12.5</v>
      </c>
      <c r="P64" s="83">
        <v>111</v>
      </c>
      <c r="Q64" s="83">
        <f t="shared" si="1"/>
        <v>9.25</v>
      </c>
      <c r="R64" s="83">
        <v>38</v>
      </c>
      <c r="S64" s="83">
        <v>6064</v>
      </c>
      <c r="T64" s="83">
        <v>317</v>
      </c>
      <c r="U64" s="83">
        <f t="shared" si="2"/>
        <v>26.416666666666668</v>
      </c>
      <c r="V64" s="83">
        <v>27</v>
      </c>
      <c r="W64" s="83">
        <f t="shared" si="3"/>
        <v>2.25</v>
      </c>
      <c r="X64" s="83">
        <v>291</v>
      </c>
      <c r="Y64" s="83">
        <f t="shared" si="4"/>
        <v>24.25</v>
      </c>
      <c r="Z64" s="83">
        <v>85</v>
      </c>
      <c r="AA64" s="83">
        <f t="shared" si="5"/>
        <v>7.083333333333333</v>
      </c>
      <c r="AB64" s="83">
        <v>232</v>
      </c>
      <c r="AC64" s="83">
        <f t="shared" si="6"/>
        <v>19.333333333333332</v>
      </c>
      <c r="AD64" s="83">
        <v>232</v>
      </c>
      <c r="AE64" s="83">
        <f t="shared" si="7"/>
        <v>19.333333333333332</v>
      </c>
      <c r="AF64" s="83">
        <v>77</v>
      </c>
      <c r="AG64" s="83">
        <f t="shared" si="8"/>
        <v>6.416666666666667</v>
      </c>
      <c r="AH64" s="83">
        <v>574</v>
      </c>
      <c r="AI64" s="83">
        <v>82</v>
      </c>
      <c r="AJ64" s="83">
        <v>0.77815125038364363</v>
      </c>
      <c r="AK64" s="83">
        <v>58</v>
      </c>
      <c r="AL64" s="83">
        <v>237</v>
      </c>
      <c r="AM64" s="83">
        <v>26</v>
      </c>
      <c r="AN64" s="83">
        <v>1.4313637641589874</v>
      </c>
      <c r="AO64" s="83">
        <v>2.3560258571931225</v>
      </c>
      <c r="AP64" s="79">
        <v>1</v>
      </c>
      <c r="AQ64" s="79">
        <v>1</v>
      </c>
      <c r="AR64" s="78"/>
      <c r="AS64" s="78"/>
      <c r="AT64" s="78"/>
      <c r="AU64" s="78"/>
    </row>
    <row r="65" spans="1:47" ht="15.75" customHeight="1" x14ac:dyDescent="0.3">
      <c r="A65" s="79" t="s">
        <v>64</v>
      </c>
      <c r="B65" s="79" t="s">
        <v>48</v>
      </c>
      <c r="C65" s="79">
        <v>2017</v>
      </c>
      <c r="D65" s="79" t="s">
        <v>71</v>
      </c>
      <c r="E65" s="79">
        <v>3</v>
      </c>
      <c r="F65" s="79">
        <v>1</v>
      </c>
      <c r="G65" s="79">
        <v>3</v>
      </c>
      <c r="H65" s="80">
        <v>0.18</v>
      </c>
      <c r="I65" s="80">
        <v>0.52</v>
      </c>
      <c r="J65" s="81">
        <v>0.38</v>
      </c>
      <c r="K65" s="81">
        <v>0.9</v>
      </c>
      <c r="L65" s="82">
        <v>43.136223000000001</v>
      </c>
      <c r="M65" s="82">
        <v>2.8920650000000001</v>
      </c>
      <c r="N65" s="82">
        <v>143</v>
      </c>
      <c r="O65" s="83">
        <f t="shared" si="0"/>
        <v>11.916666666666666</v>
      </c>
      <c r="P65" s="83">
        <v>94</v>
      </c>
      <c r="Q65" s="83">
        <f t="shared" si="1"/>
        <v>7.833333333333333</v>
      </c>
      <c r="R65" s="83">
        <v>36</v>
      </c>
      <c r="S65" s="83">
        <v>5679</v>
      </c>
      <c r="T65" s="83">
        <v>284</v>
      </c>
      <c r="U65" s="83">
        <f t="shared" si="2"/>
        <v>23.666666666666668</v>
      </c>
      <c r="V65" s="83">
        <v>26</v>
      </c>
      <c r="W65" s="83">
        <f t="shared" si="3"/>
        <v>2.1666666666666665</v>
      </c>
      <c r="X65" s="83">
        <v>258</v>
      </c>
      <c r="Y65" s="83">
        <f t="shared" si="4"/>
        <v>21.5</v>
      </c>
      <c r="Z65" s="83">
        <v>110</v>
      </c>
      <c r="AA65" s="83">
        <f t="shared" si="5"/>
        <v>9.1666666666666661</v>
      </c>
      <c r="AB65" s="83">
        <v>217</v>
      </c>
      <c r="AC65" s="83">
        <f t="shared" si="6"/>
        <v>18.083333333333332</v>
      </c>
      <c r="AD65" s="83">
        <v>217</v>
      </c>
      <c r="AE65" s="83">
        <f t="shared" si="7"/>
        <v>18.083333333333332</v>
      </c>
      <c r="AF65" s="83">
        <v>71</v>
      </c>
      <c r="AG65" s="83">
        <f t="shared" si="8"/>
        <v>5.916666666666667</v>
      </c>
      <c r="AH65" s="83">
        <v>654</v>
      </c>
      <c r="AI65" s="83">
        <v>84</v>
      </c>
      <c r="AJ65" s="83">
        <v>1.3979400086720377</v>
      </c>
      <c r="AK65" s="83">
        <v>26</v>
      </c>
      <c r="AL65" s="83">
        <v>211</v>
      </c>
      <c r="AM65" s="83">
        <v>105</v>
      </c>
      <c r="AN65" s="83">
        <v>2.0253058652647704</v>
      </c>
      <c r="AO65" s="83">
        <v>2.2504200023088941</v>
      </c>
      <c r="AP65" s="79">
        <v>2</v>
      </c>
      <c r="AQ65" s="79">
        <v>1</v>
      </c>
      <c r="AR65" s="78"/>
      <c r="AS65" s="78"/>
      <c r="AT65" s="78"/>
      <c r="AU65" s="78"/>
    </row>
    <row r="66" spans="1:47" ht="15.75" customHeight="1" x14ac:dyDescent="0.3">
      <c r="A66" s="79" t="s">
        <v>65</v>
      </c>
      <c r="B66" s="79" t="s">
        <v>41</v>
      </c>
      <c r="C66" s="79">
        <v>2017</v>
      </c>
      <c r="D66" s="79" t="s">
        <v>71</v>
      </c>
      <c r="E66" s="79">
        <v>3</v>
      </c>
      <c r="F66" s="79">
        <v>1</v>
      </c>
      <c r="G66" s="79">
        <v>2</v>
      </c>
      <c r="H66" s="80">
        <v>0.62</v>
      </c>
      <c r="I66" s="80">
        <v>0.72</v>
      </c>
      <c r="J66" s="81">
        <v>0.56000000000000005</v>
      </c>
      <c r="K66" s="81">
        <v>0.9</v>
      </c>
      <c r="L66" s="82">
        <v>37.723331000000002</v>
      </c>
      <c r="M66" s="82">
        <v>21.873501000000001</v>
      </c>
      <c r="N66" s="82">
        <v>165</v>
      </c>
      <c r="O66" s="83">
        <f t="shared" ref="O66:O129" si="9">N66/12</f>
        <v>13.75</v>
      </c>
      <c r="P66" s="83">
        <v>102</v>
      </c>
      <c r="Q66" s="83">
        <f t="shared" ref="Q66:Q129" si="10">P66/12</f>
        <v>8.5</v>
      </c>
      <c r="R66" s="83">
        <v>39</v>
      </c>
      <c r="S66" s="83">
        <v>5604</v>
      </c>
      <c r="T66" s="83">
        <v>309</v>
      </c>
      <c r="U66" s="83">
        <f t="shared" ref="U66:U129" si="11">T66/12</f>
        <v>25.75</v>
      </c>
      <c r="V66" s="83">
        <v>49</v>
      </c>
      <c r="W66" s="83">
        <f t="shared" ref="W66:W129" si="12">V66/12</f>
        <v>4.083333333333333</v>
      </c>
      <c r="X66" s="83">
        <v>260</v>
      </c>
      <c r="Y66" s="83">
        <f t="shared" ref="Y66:Y129" si="13">X66/12</f>
        <v>21.666666666666668</v>
      </c>
      <c r="Z66" s="83">
        <v>112</v>
      </c>
      <c r="AA66" s="83">
        <f t="shared" ref="AA66:AA129" si="14">Z66/12</f>
        <v>9.3333333333333339</v>
      </c>
      <c r="AB66" s="83">
        <v>237</v>
      </c>
      <c r="AC66" s="83">
        <f t="shared" ref="AC66:AC129" si="15">AB66/12</f>
        <v>19.75</v>
      </c>
      <c r="AD66" s="83">
        <v>237</v>
      </c>
      <c r="AE66" s="83">
        <f t="shared" ref="AE66:AE129" si="16">AD66/12</f>
        <v>19.75</v>
      </c>
      <c r="AF66" s="83">
        <v>97</v>
      </c>
      <c r="AG66" s="83">
        <f t="shared" ref="AG66:AG129" si="17">AF66/12</f>
        <v>8.0833333333333339</v>
      </c>
      <c r="AH66" s="83">
        <v>766</v>
      </c>
      <c r="AI66" s="83">
        <v>141</v>
      </c>
      <c r="AJ66" s="83">
        <v>0.90308998699194354</v>
      </c>
      <c r="AK66" s="83">
        <v>71</v>
      </c>
      <c r="AL66" s="83">
        <v>377</v>
      </c>
      <c r="AM66" s="83">
        <v>28</v>
      </c>
      <c r="AN66" s="83">
        <v>1.5314789170422551</v>
      </c>
      <c r="AO66" s="83">
        <v>2.537819095073274</v>
      </c>
      <c r="AP66" s="79">
        <v>1</v>
      </c>
      <c r="AQ66" s="79">
        <v>2</v>
      </c>
      <c r="AR66" s="78"/>
      <c r="AS66" s="78"/>
      <c r="AT66" s="78"/>
      <c r="AU66" s="78"/>
    </row>
    <row r="67" spans="1:47" ht="15" customHeight="1" x14ac:dyDescent="0.3">
      <c r="A67" s="79" t="s">
        <v>66</v>
      </c>
      <c r="B67" s="79" t="s">
        <v>58</v>
      </c>
      <c r="C67" s="79">
        <v>2017</v>
      </c>
      <c r="D67" s="79" t="s">
        <v>71</v>
      </c>
      <c r="E67" s="79">
        <v>3</v>
      </c>
      <c r="F67" s="79">
        <v>1</v>
      </c>
      <c r="G67" s="79">
        <v>2</v>
      </c>
      <c r="H67" s="80">
        <v>0.42</v>
      </c>
      <c r="I67" s="80">
        <v>0.48</v>
      </c>
      <c r="J67" s="81">
        <v>0.38</v>
      </c>
      <c r="K67" s="81">
        <v>0.34</v>
      </c>
      <c r="L67" s="82">
        <v>35.479999999999997</v>
      </c>
      <c r="M67" s="82">
        <v>-6.03</v>
      </c>
      <c r="N67" s="82">
        <v>178</v>
      </c>
      <c r="O67" s="83">
        <f t="shared" si="9"/>
        <v>14.833333333333334</v>
      </c>
      <c r="P67" s="83">
        <v>103</v>
      </c>
      <c r="Q67" s="83">
        <f t="shared" si="10"/>
        <v>8.5833333333333339</v>
      </c>
      <c r="R67" s="83">
        <v>47</v>
      </c>
      <c r="S67" s="83">
        <v>3945</v>
      </c>
      <c r="T67" s="83">
        <v>290</v>
      </c>
      <c r="U67" s="83">
        <f t="shared" si="11"/>
        <v>24.166666666666668</v>
      </c>
      <c r="V67" s="83">
        <v>74</v>
      </c>
      <c r="W67" s="83">
        <f t="shared" si="12"/>
        <v>6.166666666666667</v>
      </c>
      <c r="X67" s="83">
        <v>216</v>
      </c>
      <c r="Y67" s="83">
        <f t="shared" si="13"/>
        <v>18</v>
      </c>
      <c r="Z67" s="83">
        <v>127</v>
      </c>
      <c r="AA67" s="83">
        <f t="shared" si="14"/>
        <v>10.583333333333334</v>
      </c>
      <c r="AB67" s="83">
        <v>226</v>
      </c>
      <c r="AC67" s="83">
        <f t="shared" si="15"/>
        <v>18.833333333333332</v>
      </c>
      <c r="AD67" s="83">
        <v>227</v>
      </c>
      <c r="AE67" s="83">
        <f t="shared" si="16"/>
        <v>18.916666666666668</v>
      </c>
      <c r="AF67" s="83">
        <v>127</v>
      </c>
      <c r="AG67" s="83">
        <f t="shared" si="17"/>
        <v>10.583333333333334</v>
      </c>
      <c r="AH67" s="83">
        <v>673</v>
      </c>
      <c r="AI67" s="83">
        <v>127</v>
      </c>
      <c r="AJ67" s="83">
        <v>0</v>
      </c>
      <c r="AK67" s="83">
        <v>78</v>
      </c>
      <c r="AL67" s="83">
        <v>343</v>
      </c>
      <c r="AM67" s="83">
        <v>11</v>
      </c>
      <c r="AN67" s="83">
        <v>1.255272505103306</v>
      </c>
      <c r="AO67" s="83">
        <v>2.53655844257153</v>
      </c>
      <c r="AP67" s="79">
        <v>1</v>
      </c>
      <c r="AQ67" s="79">
        <v>2</v>
      </c>
      <c r="AR67" s="78"/>
      <c r="AS67" s="78"/>
      <c r="AT67" s="78"/>
      <c r="AU67" s="78"/>
    </row>
    <row r="68" spans="1:47" ht="15.75" customHeight="1" x14ac:dyDescent="0.3">
      <c r="A68" s="79" t="s">
        <v>67</v>
      </c>
      <c r="B68" s="79" t="s">
        <v>41</v>
      </c>
      <c r="C68" s="79">
        <v>2017</v>
      </c>
      <c r="D68" s="79" t="s">
        <v>71</v>
      </c>
      <c r="E68" s="79">
        <v>3</v>
      </c>
      <c r="F68" s="79">
        <v>1</v>
      </c>
      <c r="G68" s="79">
        <v>4</v>
      </c>
      <c r="H68" s="80">
        <v>1</v>
      </c>
      <c r="I68" s="80">
        <v>1</v>
      </c>
      <c r="J68" s="81">
        <v>0.75</v>
      </c>
      <c r="K68" s="81">
        <v>0.96</v>
      </c>
      <c r="L68" s="82">
        <v>35.25</v>
      </c>
      <c r="M68" s="82">
        <v>24.75</v>
      </c>
      <c r="N68" s="82">
        <v>93</v>
      </c>
      <c r="O68" s="83">
        <f t="shared" si="9"/>
        <v>7.75</v>
      </c>
      <c r="P68" s="83">
        <v>74</v>
      </c>
      <c r="Q68" s="83">
        <f t="shared" si="10"/>
        <v>6.166666666666667</v>
      </c>
      <c r="R68" s="83">
        <v>33</v>
      </c>
      <c r="S68" s="83">
        <v>5555</v>
      </c>
      <c r="T68" s="83">
        <v>216</v>
      </c>
      <c r="U68" s="83">
        <f t="shared" si="11"/>
        <v>18</v>
      </c>
      <c r="V68" s="83">
        <v>-7</v>
      </c>
      <c r="W68" s="83">
        <f t="shared" si="12"/>
        <v>-0.58333333333333337</v>
      </c>
      <c r="X68" s="83">
        <v>223</v>
      </c>
      <c r="Y68" s="83">
        <f t="shared" si="13"/>
        <v>18.583333333333332</v>
      </c>
      <c r="Z68" s="83">
        <v>26</v>
      </c>
      <c r="AA68" s="83">
        <f t="shared" si="14"/>
        <v>2.1666666666666665</v>
      </c>
      <c r="AB68" s="83">
        <v>165</v>
      </c>
      <c r="AC68" s="83">
        <f t="shared" si="15"/>
        <v>13.75</v>
      </c>
      <c r="AD68" s="83">
        <v>165</v>
      </c>
      <c r="AE68" s="83">
        <f t="shared" si="16"/>
        <v>13.75</v>
      </c>
      <c r="AF68" s="83">
        <v>25</v>
      </c>
      <c r="AG68" s="83">
        <f t="shared" si="17"/>
        <v>2.0833333333333335</v>
      </c>
      <c r="AH68" s="83">
        <v>1028</v>
      </c>
      <c r="AI68" s="83">
        <v>212</v>
      </c>
      <c r="AJ68" s="83">
        <v>0.90308998699194354</v>
      </c>
      <c r="AK68" s="83">
        <v>79</v>
      </c>
      <c r="AL68" s="83">
        <v>539</v>
      </c>
      <c r="AM68" s="83">
        <v>35</v>
      </c>
      <c r="AN68" s="83">
        <v>1.5563025007672873</v>
      </c>
      <c r="AO68" s="83">
        <v>2.6875289612146345</v>
      </c>
      <c r="AP68" s="79">
        <v>2</v>
      </c>
      <c r="AQ68" s="79">
        <v>2</v>
      </c>
      <c r="AR68" s="78"/>
      <c r="AS68" s="78"/>
      <c r="AT68" s="78"/>
      <c r="AU68" s="78"/>
    </row>
    <row r="69" spans="1:47" ht="15.75" customHeight="1" x14ac:dyDescent="0.3">
      <c r="A69" s="79" t="s">
        <v>68</v>
      </c>
      <c r="B69" s="79" t="s">
        <v>61</v>
      </c>
      <c r="C69" s="79">
        <v>2017</v>
      </c>
      <c r="D69" s="79" t="s">
        <v>71</v>
      </c>
      <c r="E69" s="79">
        <v>3</v>
      </c>
      <c r="F69" s="79">
        <v>1</v>
      </c>
      <c r="G69" s="79">
        <v>1</v>
      </c>
      <c r="H69" s="80">
        <v>0.56000000000000005</v>
      </c>
      <c r="I69" s="80">
        <v>0.8600000000000001</v>
      </c>
      <c r="J69" s="81">
        <v>0.96</v>
      </c>
      <c r="K69" s="81">
        <v>1</v>
      </c>
      <c r="L69" s="82">
        <v>36.42</v>
      </c>
      <c r="M69" s="82">
        <v>7.79</v>
      </c>
      <c r="N69" s="82">
        <v>166</v>
      </c>
      <c r="O69" s="83">
        <f t="shared" si="9"/>
        <v>13.833333333333334</v>
      </c>
      <c r="P69" s="83">
        <v>124</v>
      </c>
      <c r="Q69" s="83">
        <f t="shared" si="10"/>
        <v>10.333333333333334</v>
      </c>
      <c r="R69" s="83">
        <v>41</v>
      </c>
      <c r="S69" s="83">
        <v>6004</v>
      </c>
      <c r="T69" s="83">
        <v>335</v>
      </c>
      <c r="U69" s="83">
        <f t="shared" si="11"/>
        <v>27.916666666666668</v>
      </c>
      <c r="V69" s="83">
        <v>36</v>
      </c>
      <c r="W69" s="83">
        <f t="shared" si="12"/>
        <v>3</v>
      </c>
      <c r="X69" s="83">
        <v>299</v>
      </c>
      <c r="Y69" s="83">
        <f t="shared" si="13"/>
        <v>24.916666666666668</v>
      </c>
      <c r="Z69" s="83">
        <v>99</v>
      </c>
      <c r="AA69" s="83">
        <f t="shared" si="14"/>
        <v>8.25</v>
      </c>
      <c r="AB69" s="83">
        <v>244</v>
      </c>
      <c r="AC69" s="83">
        <f t="shared" si="15"/>
        <v>20.333333333333332</v>
      </c>
      <c r="AD69" s="83">
        <v>245</v>
      </c>
      <c r="AE69" s="83">
        <f t="shared" si="16"/>
        <v>20.416666666666668</v>
      </c>
      <c r="AF69" s="83">
        <v>93</v>
      </c>
      <c r="AG69" s="83">
        <f t="shared" si="17"/>
        <v>7.75</v>
      </c>
      <c r="AH69" s="83">
        <v>629</v>
      </c>
      <c r="AI69" s="83">
        <v>93</v>
      </c>
      <c r="AJ69" s="83">
        <v>0.69897000433601886</v>
      </c>
      <c r="AK69" s="83">
        <v>54</v>
      </c>
      <c r="AL69" s="83">
        <v>260</v>
      </c>
      <c r="AM69" s="83">
        <v>39</v>
      </c>
      <c r="AN69" s="83">
        <v>1.6627578316815741</v>
      </c>
      <c r="AO69" s="83">
        <v>2.4149733479708178</v>
      </c>
      <c r="AP69" s="79">
        <v>1</v>
      </c>
      <c r="AQ69" s="79">
        <v>1</v>
      </c>
      <c r="AR69" s="78"/>
      <c r="AS69" s="78"/>
      <c r="AT69" s="78"/>
      <c r="AU69" s="78"/>
    </row>
    <row r="70" spans="1:47" ht="15" customHeight="1" x14ac:dyDescent="0.3">
      <c r="A70" s="79" t="s">
        <v>69</v>
      </c>
      <c r="B70" s="79" t="s">
        <v>58</v>
      </c>
      <c r="C70" s="79">
        <v>2017</v>
      </c>
      <c r="D70" s="79" t="s">
        <v>71</v>
      </c>
      <c r="E70" s="79">
        <v>3</v>
      </c>
      <c r="F70" s="79">
        <v>1</v>
      </c>
      <c r="G70" s="79">
        <v>1</v>
      </c>
      <c r="H70" s="80">
        <v>0</v>
      </c>
      <c r="I70" s="80">
        <v>0.36</v>
      </c>
      <c r="J70" s="81">
        <v>0.31</v>
      </c>
      <c r="K70" s="81">
        <v>1</v>
      </c>
      <c r="L70" s="82">
        <v>33.82</v>
      </c>
      <c r="M70" s="82">
        <v>-6.08</v>
      </c>
      <c r="N70" s="82">
        <v>176</v>
      </c>
      <c r="O70" s="83">
        <f t="shared" si="9"/>
        <v>14.666666666666666</v>
      </c>
      <c r="P70" s="83">
        <v>132</v>
      </c>
      <c r="Q70" s="83">
        <f t="shared" si="10"/>
        <v>11</v>
      </c>
      <c r="R70" s="83">
        <v>44</v>
      </c>
      <c r="S70" s="83">
        <v>5573</v>
      </c>
      <c r="T70" s="83">
        <v>344</v>
      </c>
      <c r="U70" s="83">
        <f t="shared" si="11"/>
        <v>28.666666666666668</v>
      </c>
      <c r="V70" s="83">
        <v>48</v>
      </c>
      <c r="W70" s="83">
        <f t="shared" si="12"/>
        <v>4</v>
      </c>
      <c r="X70" s="83">
        <v>296</v>
      </c>
      <c r="Y70" s="83">
        <f t="shared" si="13"/>
        <v>24.666666666666668</v>
      </c>
      <c r="Z70" s="83">
        <v>118</v>
      </c>
      <c r="AA70" s="83">
        <f t="shared" si="14"/>
        <v>9.8333333333333339</v>
      </c>
      <c r="AB70" s="83">
        <v>247</v>
      </c>
      <c r="AC70" s="83">
        <f t="shared" si="15"/>
        <v>20.583333333333332</v>
      </c>
      <c r="AD70" s="83">
        <v>251</v>
      </c>
      <c r="AE70" s="83">
        <f t="shared" si="16"/>
        <v>20.916666666666668</v>
      </c>
      <c r="AF70" s="83">
        <v>108</v>
      </c>
      <c r="AG70" s="83">
        <f t="shared" si="17"/>
        <v>9</v>
      </c>
      <c r="AH70" s="83">
        <v>553</v>
      </c>
      <c r="AI70" s="83">
        <v>92</v>
      </c>
      <c r="AJ70" s="83">
        <v>0.3010299956639812</v>
      </c>
      <c r="AK70" s="83">
        <v>68</v>
      </c>
      <c r="AL70" s="83">
        <v>242</v>
      </c>
      <c r="AM70" s="83">
        <v>13</v>
      </c>
      <c r="AN70" s="83">
        <v>1.2041199826559248</v>
      </c>
      <c r="AO70" s="83">
        <v>2.369215857410143</v>
      </c>
      <c r="AP70" s="79">
        <v>1</v>
      </c>
      <c r="AQ70" s="79">
        <v>1</v>
      </c>
      <c r="AR70" s="78"/>
      <c r="AS70" s="78"/>
      <c r="AT70" s="78"/>
      <c r="AU70" s="78"/>
    </row>
    <row r="71" spans="1:47" ht="15" customHeight="1" x14ac:dyDescent="0.3">
      <c r="A71" s="79" t="s">
        <v>72</v>
      </c>
      <c r="B71" s="79" t="s">
        <v>73</v>
      </c>
      <c r="C71" s="79">
        <v>2018</v>
      </c>
      <c r="D71" s="79" t="s">
        <v>37</v>
      </c>
      <c r="E71" s="79">
        <v>4</v>
      </c>
      <c r="F71" s="79">
        <v>2</v>
      </c>
      <c r="G71" s="79">
        <v>1</v>
      </c>
      <c r="H71" s="84">
        <v>0.5</v>
      </c>
      <c r="I71" s="84">
        <v>0.66</v>
      </c>
      <c r="J71" s="85">
        <v>0.24</v>
      </c>
      <c r="K71" s="85">
        <v>0.38</v>
      </c>
      <c r="L71" s="82">
        <v>34.783332999999999</v>
      </c>
      <c r="M71" s="82">
        <v>33.166666999999997</v>
      </c>
      <c r="N71" s="82">
        <v>177</v>
      </c>
      <c r="O71" s="83">
        <f t="shared" si="9"/>
        <v>14.75</v>
      </c>
      <c r="P71" s="83">
        <v>113</v>
      </c>
      <c r="Q71" s="83">
        <f t="shared" si="10"/>
        <v>9.4166666666666661</v>
      </c>
      <c r="R71" s="83">
        <v>42</v>
      </c>
      <c r="S71" s="83">
        <v>5721</v>
      </c>
      <c r="T71" s="83">
        <v>321</v>
      </c>
      <c r="U71" s="83">
        <f t="shared" si="11"/>
        <v>26.75</v>
      </c>
      <c r="V71" s="83">
        <v>55</v>
      </c>
      <c r="W71" s="83">
        <f t="shared" si="12"/>
        <v>4.583333333333333</v>
      </c>
      <c r="X71" s="83">
        <v>266</v>
      </c>
      <c r="Y71" s="83">
        <f t="shared" si="13"/>
        <v>22.166666666666668</v>
      </c>
      <c r="Z71" s="83">
        <v>105</v>
      </c>
      <c r="AA71" s="83">
        <f t="shared" si="14"/>
        <v>8.75</v>
      </c>
      <c r="AB71" s="83">
        <v>249</v>
      </c>
      <c r="AC71" s="83">
        <f t="shared" si="15"/>
        <v>20.75</v>
      </c>
      <c r="AD71" s="83">
        <v>249</v>
      </c>
      <c r="AE71" s="83">
        <f t="shared" si="16"/>
        <v>20.75</v>
      </c>
      <c r="AF71" s="83">
        <v>105</v>
      </c>
      <c r="AG71" s="83">
        <f t="shared" si="17"/>
        <v>8.75</v>
      </c>
      <c r="AH71" s="83">
        <v>492</v>
      </c>
      <c r="AI71" s="83">
        <v>122</v>
      </c>
      <c r="AJ71" s="83">
        <v>0.3010299956639812</v>
      </c>
      <c r="AK71" s="83">
        <v>94</v>
      </c>
      <c r="AL71" s="83">
        <v>302</v>
      </c>
      <c r="AM71" s="83">
        <v>8</v>
      </c>
      <c r="AN71" s="83">
        <v>0.95424250943932487</v>
      </c>
      <c r="AO71" s="83">
        <v>2.4814426285023048</v>
      </c>
      <c r="AP71" s="79">
        <v>1</v>
      </c>
      <c r="AQ71" s="79">
        <v>1</v>
      </c>
      <c r="AR71" s="78"/>
      <c r="AS71" s="78"/>
      <c r="AT71" s="78"/>
      <c r="AU71" s="78"/>
    </row>
    <row r="72" spans="1:47" ht="15" customHeight="1" x14ac:dyDescent="0.3">
      <c r="A72" s="79" t="s">
        <v>74</v>
      </c>
      <c r="B72" s="79" t="s">
        <v>61</v>
      </c>
      <c r="C72" s="79">
        <v>2018</v>
      </c>
      <c r="D72" s="79" t="s">
        <v>37</v>
      </c>
      <c r="E72" s="79">
        <v>4</v>
      </c>
      <c r="F72" s="79">
        <v>2</v>
      </c>
      <c r="G72" s="79">
        <v>2</v>
      </c>
      <c r="H72" s="84">
        <v>0.36</v>
      </c>
      <c r="I72" s="84">
        <v>0.76</v>
      </c>
      <c r="J72" s="85">
        <v>0.34</v>
      </c>
      <c r="K72" s="85">
        <v>0.44</v>
      </c>
      <c r="L72" s="82">
        <v>36.923332000000002</v>
      </c>
      <c r="M72" s="82">
        <v>7.7358330000000004</v>
      </c>
      <c r="N72" s="82">
        <v>180</v>
      </c>
      <c r="O72" s="83">
        <f t="shared" si="9"/>
        <v>15</v>
      </c>
      <c r="P72" s="83">
        <v>90</v>
      </c>
      <c r="Q72" s="83">
        <f t="shared" si="10"/>
        <v>7.5</v>
      </c>
      <c r="R72" s="83">
        <v>38</v>
      </c>
      <c r="S72" s="83">
        <v>5081</v>
      </c>
      <c r="T72" s="83">
        <v>307</v>
      </c>
      <c r="U72" s="83">
        <f t="shared" si="11"/>
        <v>25.583333333333332</v>
      </c>
      <c r="V72" s="83">
        <v>76</v>
      </c>
      <c r="W72" s="83">
        <f t="shared" si="12"/>
        <v>6.333333333333333</v>
      </c>
      <c r="X72" s="83">
        <v>231</v>
      </c>
      <c r="Y72" s="83">
        <f t="shared" si="13"/>
        <v>19.25</v>
      </c>
      <c r="Z72" s="83">
        <v>133</v>
      </c>
      <c r="AA72" s="83">
        <f t="shared" si="14"/>
        <v>11.083333333333334</v>
      </c>
      <c r="AB72" s="83">
        <v>242</v>
      </c>
      <c r="AC72" s="83">
        <f t="shared" si="15"/>
        <v>20.166666666666668</v>
      </c>
      <c r="AD72" s="83">
        <v>249</v>
      </c>
      <c r="AE72" s="83">
        <f t="shared" si="16"/>
        <v>20.75</v>
      </c>
      <c r="AF72" s="83">
        <v>120</v>
      </c>
      <c r="AG72" s="83">
        <f t="shared" si="17"/>
        <v>10</v>
      </c>
      <c r="AH72" s="83">
        <v>741</v>
      </c>
      <c r="AI72" s="83">
        <v>128</v>
      </c>
      <c r="AJ72" s="83">
        <v>0.69897000433601886</v>
      </c>
      <c r="AK72" s="83">
        <v>67</v>
      </c>
      <c r="AL72" s="83">
        <v>356</v>
      </c>
      <c r="AM72" s="83">
        <v>27</v>
      </c>
      <c r="AN72" s="83">
        <v>1.6532125137753437</v>
      </c>
      <c r="AO72" s="83">
        <v>2.5327543789924976</v>
      </c>
      <c r="AP72" s="79">
        <v>1</v>
      </c>
      <c r="AQ72" s="79">
        <v>2</v>
      </c>
      <c r="AR72" s="78"/>
      <c r="AS72" s="78"/>
      <c r="AT72" s="78"/>
      <c r="AU72" s="78"/>
    </row>
    <row r="73" spans="1:47" x14ac:dyDescent="0.3">
      <c r="A73" s="79" t="s">
        <v>75</v>
      </c>
      <c r="B73" s="79" t="s">
        <v>41</v>
      </c>
      <c r="C73" s="79">
        <v>2018</v>
      </c>
      <c r="D73" s="79" t="s">
        <v>37</v>
      </c>
      <c r="E73" s="79">
        <v>4</v>
      </c>
      <c r="F73" s="79">
        <v>2</v>
      </c>
      <c r="G73" s="79">
        <v>2</v>
      </c>
      <c r="H73" s="84">
        <v>0.16</v>
      </c>
      <c r="I73" s="84">
        <v>0.86</v>
      </c>
      <c r="J73" s="85">
        <v>0.32</v>
      </c>
      <c r="K73" s="85">
        <v>0.6</v>
      </c>
      <c r="L73" s="82">
        <v>38.121498000000003</v>
      </c>
      <c r="M73" s="82">
        <v>21.542667000000002</v>
      </c>
      <c r="N73" s="82">
        <v>174</v>
      </c>
      <c r="O73" s="83">
        <f t="shared" si="9"/>
        <v>14.5</v>
      </c>
      <c r="P73" s="83">
        <v>96</v>
      </c>
      <c r="Q73" s="83">
        <f t="shared" si="10"/>
        <v>8</v>
      </c>
      <c r="R73" s="83">
        <v>37</v>
      </c>
      <c r="S73" s="83">
        <v>5759</v>
      </c>
      <c r="T73" s="83">
        <v>317</v>
      </c>
      <c r="U73" s="83">
        <f t="shared" si="11"/>
        <v>26.416666666666668</v>
      </c>
      <c r="V73" s="83">
        <v>59</v>
      </c>
      <c r="W73" s="83">
        <f t="shared" si="12"/>
        <v>4.916666666666667</v>
      </c>
      <c r="X73" s="83">
        <v>258</v>
      </c>
      <c r="Y73" s="83">
        <f t="shared" si="13"/>
        <v>21.5</v>
      </c>
      <c r="Z73" s="83">
        <v>119</v>
      </c>
      <c r="AA73" s="83">
        <f t="shared" si="14"/>
        <v>9.9166666666666661</v>
      </c>
      <c r="AB73" s="83">
        <v>247</v>
      </c>
      <c r="AC73" s="83">
        <f t="shared" si="15"/>
        <v>20.583333333333332</v>
      </c>
      <c r="AD73" s="83">
        <v>248</v>
      </c>
      <c r="AE73" s="83">
        <f t="shared" si="16"/>
        <v>20.666666666666668</v>
      </c>
      <c r="AF73" s="83">
        <v>104</v>
      </c>
      <c r="AG73" s="83">
        <f t="shared" si="17"/>
        <v>8.6666666666666661</v>
      </c>
      <c r="AH73" s="83">
        <v>749</v>
      </c>
      <c r="AI73" s="83">
        <v>133</v>
      </c>
      <c r="AJ73" s="83">
        <v>0.84509804001425681</v>
      </c>
      <c r="AK73" s="83">
        <v>72</v>
      </c>
      <c r="AL73" s="83">
        <v>370</v>
      </c>
      <c r="AM73" s="83">
        <v>24</v>
      </c>
      <c r="AN73" s="83">
        <v>1.6532125137753437</v>
      </c>
      <c r="AO73" s="83">
        <v>2.5211380837040362</v>
      </c>
      <c r="AP73" s="79">
        <v>1</v>
      </c>
      <c r="AQ73" s="79">
        <v>2</v>
      </c>
      <c r="AR73" s="78"/>
      <c r="AS73" s="78"/>
      <c r="AT73" s="78"/>
      <c r="AU73" s="78"/>
    </row>
    <row r="74" spans="1:47" ht="15" customHeight="1" x14ac:dyDescent="0.3">
      <c r="A74" s="79" t="s">
        <v>76</v>
      </c>
      <c r="B74" s="79" t="s">
        <v>36</v>
      </c>
      <c r="C74" s="79">
        <v>2018</v>
      </c>
      <c r="D74" s="79" t="s">
        <v>37</v>
      </c>
      <c r="E74" s="79">
        <v>4</v>
      </c>
      <c r="F74" s="79">
        <v>2</v>
      </c>
      <c r="G74" s="79">
        <v>1</v>
      </c>
      <c r="H74" s="84">
        <v>0.58000000000000007</v>
      </c>
      <c r="I74" s="84">
        <v>0.8</v>
      </c>
      <c r="J74" s="85">
        <v>0.18</v>
      </c>
      <c r="K74" s="85">
        <v>0.18</v>
      </c>
      <c r="L74" s="82">
        <v>37.533332999999999</v>
      </c>
      <c r="M74" s="82">
        <v>14.516667</v>
      </c>
      <c r="N74" s="82">
        <v>165</v>
      </c>
      <c r="O74" s="83">
        <f t="shared" si="9"/>
        <v>13.75</v>
      </c>
      <c r="P74" s="83">
        <v>82</v>
      </c>
      <c r="Q74" s="83">
        <f t="shared" si="10"/>
        <v>6.833333333333333</v>
      </c>
      <c r="R74" s="83">
        <v>35</v>
      </c>
      <c r="S74" s="83">
        <v>5428</v>
      </c>
      <c r="T74" s="83">
        <v>295</v>
      </c>
      <c r="U74" s="83">
        <f t="shared" si="11"/>
        <v>24.583333333333332</v>
      </c>
      <c r="V74" s="83">
        <v>61</v>
      </c>
      <c r="W74" s="83">
        <f t="shared" si="12"/>
        <v>5.083333333333333</v>
      </c>
      <c r="X74" s="83">
        <v>234</v>
      </c>
      <c r="Y74" s="83">
        <f t="shared" si="13"/>
        <v>19.5</v>
      </c>
      <c r="Z74" s="83">
        <v>145</v>
      </c>
      <c r="AA74" s="83">
        <f t="shared" si="14"/>
        <v>12.083333333333334</v>
      </c>
      <c r="AB74" s="83">
        <v>234</v>
      </c>
      <c r="AC74" s="83">
        <f t="shared" si="15"/>
        <v>19.5</v>
      </c>
      <c r="AD74" s="83">
        <v>237</v>
      </c>
      <c r="AE74" s="83">
        <f t="shared" si="16"/>
        <v>19.75</v>
      </c>
      <c r="AF74" s="83">
        <v>101</v>
      </c>
      <c r="AG74" s="83">
        <f t="shared" si="17"/>
        <v>8.4166666666666661</v>
      </c>
      <c r="AH74" s="83">
        <v>479</v>
      </c>
      <c r="AI74" s="83">
        <v>85</v>
      </c>
      <c r="AJ74" s="83">
        <v>0.84509804001425681</v>
      </c>
      <c r="AK74" s="83">
        <v>61</v>
      </c>
      <c r="AL74" s="83">
        <v>213</v>
      </c>
      <c r="AM74" s="83">
        <v>26</v>
      </c>
      <c r="AN74" s="83">
        <v>1.7323937598229686</v>
      </c>
      <c r="AO74" s="83">
        <v>2.2504200023088941</v>
      </c>
      <c r="AP74" s="79">
        <v>1</v>
      </c>
      <c r="AQ74" s="79">
        <v>1</v>
      </c>
      <c r="AR74" s="78"/>
      <c r="AS74" s="78"/>
      <c r="AT74" s="78"/>
      <c r="AU74" s="78"/>
    </row>
    <row r="75" spans="1:47" ht="15" customHeight="1" x14ac:dyDescent="0.3">
      <c r="A75" s="79" t="s">
        <v>77</v>
      </c>
      <c r="B75" s="79" t="s">
        <v>58</v>
      </c>
      <c r="C75" s="79">
        <v>2018</v>
      </c>
      <c r="D75" s="79" t="s">
        <v>37</v>
      </c>
      <c r="E75" s="79">
        <v>4</v>
      </c>
      <c r="F75" s="79">
        <v>2</v>
      </c>
      <c r="G75" s="79">
        <v>1</v>
      </c>
      <c r="H75" s="84">
        <v>0.22</v>
      </c>
      <c r="I75" s="84">
        <v>0.96</v>
      </c>
      <c r="J75" s="85">
        <v>0.2</v>
      </c>
      <c r="K75" s="85">
        <v>0.18</v>
      </c>
      <c r="L75" s="82">
        <v>32.166666999999997</v>
      </c>
      <c r="M75" s="82">
        <v>-8.8333329999999997</v>
      </c>
      <c r="N75" s="82">
        <v>176</v>
      </c>
      <c r="O75" s="83">
        <f t="shared" si="9"/>
        <v>14.666666666666666</v>
      </c>
      <c r="P75" s="83">
        <v>106</v>
      </c>
      <c r="Q75" s="83">
        <f t="shared" si="10"/>
        <v>8.8333333333333339</v>
      </c>
      <c r="R75" s="83">
        <v>41</v>
      </c>
      <c r="S75" s="83">
        <v>4871</v>
      </c>
      <c r="T75" s="83">
        <v>310</v>
      </c>
      <c r="U75" s="83">
        <f t="shared" si="11"/>
        <v>25.833333333333332</v>
      </c>
      <c r="V75" s="83">
        <v>57</v>
      </c>
      <c r="W75" s="83">
        <f t="shared" si="12"/>
        <v>4.75</v>
      </c>
      <c r="X75" s="83">
        <v>253</v>
      </c>
      <c r="Y75" s="83">
        <f t="shared" si="13"/>
        <v>21.083333333333332</v>
      </c>
      <c r="Z75" s="83">
        <v>125</v>
      </c>
      <c r="AA75" s="83">
        <f t="shared" si="14"/>
        <v>10.416666666666666</v>
      </c>
      <c r="AB75" s="83">
        <v>237</v>
      </c>
      <c r="AC75" s="83">
        <f t="shared" si="15"/>
        <v>19.75</v>
      </c>
      <c r="AD75" s="83">
        <v>240</v>
      </c>
      <c r="AE75" s="83">
        <f t="shared" si="16"/>
        <v>20</v>
      </c>
      <c r="AF75" s="83">
        <v>115</v>
      </c>
      <c r="AG75" s="83">
        <f t="shared" si="17"/>
        <v>9.5833333333333339</v>
      </c>
      <c r="AH75" s="83">
        <v>345</v>
      </c>
      <c r="AI75" s="83">
        <v>54</v>
      </c>
      <c r="AJ75" s="83">
        <v>0.3010299956639812</v>
      </c>
      <c r="AK75" s="83">
        <v>67</v>
      </c>
      <c r="AL75" s="83">
        <v>151</v>
      </c>
      <c r="AM75" s="83">
        <v>8</v>
      </c>
      <c r="AN75" s="83">
        <v>1</v>
      </c>
      <c r="AO75" s="83">
        <v>2.1613680022349748</v>
      </c>
      <c r="AP75" s="79">
        <v>1</v>
      </c>
      <c r="AQ75" s="79">
        <v>1</v>
      </c>
      <c r="AR75" s="78"/>
      <c r="AS75" s="78"/>
      <c r="AT75" s="78"/>
      <c r="AU75" s="78"/>
    </row>
    <row r="76" spans="1:47" ht="15" customHeight="1" x14ac:dyDescent="0.3">
      <c r="A76" s="79" t="s">
        <v>78</v>
      </c>
      <c r="B76" s="79" t="s">
        <v>48</v>
      </c>
      <c r="C76" s="79">
        <v>2018</v>
      </c>
      <c r="D76" s="79" t="s">
        <v>37</v>
      </c>
      <c r="E76" s="79">
        <v>4</v>
      </c>
      <c r="F76" s="79">
        <v>2</v>
      </c>
      <c r="G76" s="79">
        <v>3</v>
      </c>
      <c r="H76" s="84">
        <v>0.32</v>
      </c>
      <c r="I76" s="84">
        <v>0.56000000000000005</v>
      </c>
      <c r="J76" s="85">
        <v>0.2</v>
      </c>
      <c r="K76" s="85">
        <v>0.32</v>
      </c>
      <c r="L76" s="82">
        <v>42.819617999999998</v>
      </c>
      <c r="M76" s="82">
        <v>2.944156</v>
      </c>
      <c r="N76" s="82">
        <v>154</v>
      </c>
      <c r="O76" s="83">
        <f t="shared" si="9"/>
        <v>12.833333333333334</v>
      </c>
      <c r="P76" s="83">
        <v>90</v>
      </c>
      <c r="Q76" s="83">
        <f t="shared" si="10"/>
        <v>7.5</v>
      </c>
      <c r="R76" s="83">
        <v>35</v>
      </c>
      <c r="S76" s="83">
        <v>5632</v>
      </c>
      <c r="T76" s="83">
        <v>290</v>
      </c>
      <c r="U76" s="83">
        <f t="shared" si="11"/>
        <v>24.166666666666668</v>
      </c>
      <c r="V76" s="83">
        <v>37</v>
      </c>
      <c r="W76" s="83">
        <f t="shared" si="12"/>
        <v>3.0833333333333335</v>
      </c>
      <c r="X76" s="83">
        <v>253</v>
      </c>
      <c r="Y76" s="83">
        <f t="shared" si="13"/>
        <v>21.083333333333332</v>
      </c>
      <c r="Z76" s="83">
        <v>123</v>
      </c>
      <c r="AA76" s="83">
        <f t="shared" si="14"/>
        <v>10.25</v>
      </c>
      <c r="AB76" s="83">
        <v>227</v>
      </c>
      <c r="AC76" s="83">
        <f t="shared" si="15"/>
        <v>18.916666666666668</v>
      </c>
      <c r="AD76" s="83">
        <v>227</v>
      </c>
      <c r="AE76" s="83">
        <f t="shared" si="16"/>
        <v>18.916666666666668</v>
      </c>
      <c r="AF76" s="83">
        <v>84</v>
      </c>
      <c r="AG76" s="83">
        <f t="shared" si="17"/>
        <v>7</v>
      </c>
      <c r="AH76" s="83">
        <v>586</v>
      </c>
      <c r="AI76" s="83">
        <v>85</v>
      </c>
      <c r="AJ76" s="83">
        <v>1.3010299956639813</v>
      </c>
      <c r="AK76" s="83">
        <v>31</v>
      </c>
      <c r="AL76" s="83">
        <v>200</v>
      </c>
      <c r="AM76" s="83">
        <v>88</v>
      </c>
      <c r="AN76" s="83">
        <v>1.9493900066449128</v>
      </c>
      <c r="AO76" s="83">
        <v>2.1818435879447726</v>
      </c>
      <c r="AP76" s="79">
        <v>2</v>
      </c>
      <c r="AQ76" s="79">
        <v>1</v>
      </c>
      <c r="AR76" s="78"/>
      <c r="AS76" s="78"/>
      <c r="AT76" s="78"/>
      <c r="AU76" s="78"/>
    </row>
    <row r="77" spans="1:47" ht="15" customHeight="1" x14ac:dyDescent="0.3">
      <c r="A77" s="79" t="s">
        <v>79</v>
      </c>
      <c r="B77" s="79" t="s">
        <v>48</v>
      </c>
      <c r="C77" s="79">
        <v>2018</v>
      </c>
      <c r="D77" s="79" t="s">
        <v>37</v>
      </c>
      <c r="E77" s="79">
        <v>4</v>
      </c>
      <c r="F77" s="79">
        <v>2</v>
      </c>
      <c r="G77" s="79">
        <v>3</v>
      </c>
      <c r="H77" s="84">
        <v>0.52</v>
      </c>
      <c r="I77" s="84">
        <v>0.66</v>
      </c>
      <c r="J77" s="85">
        <v>0.26</v>
      </c>
      <c r="K77" s="85">
        <v>0.24</v>
      </c>
      <c r="L77" s="82">
        <v>43.136223000000001</v>
      </c>
      <c r="M77" s="82">
        <v>2.8920650000000001</v>
      </c>
      <c r="N77" s="82">
        <v>143</v>
      </c>
      <c r="O77" s="83">
        <f t="shared" si="9"/>
        <v>11.916666666666666</v>
      </c>
      <c r="P77" s="83">
        <v>94</v>
      </c>
      <c r="Q77" s="83">
        <f t="shared" si="10"/>
        <v>7.833333333333333</v>
      </c>
      <c r="R77" s="83">
        <v>36</v>
      </c>
      <c r="S77" s="83">
        <v>5679</v>
      </c>
      <c r="T77" s="83">
        <v>284</v>
      </c>
      <c r="U77" s="83">
        <f t="shared" si="11"/>
        <v>23.666666666666668</v>
      </c>
      <c r="V77" s="83">
        <v>26</v>
      </c>
      <c r="W77" s="83">
        <f t="shared" si="12"/>
        <v>2.1666666666666665</v>
      </c>
      <c r="X77" s="83">
        <v>258</v>
      </c>
      <c r="Y77" s="83">
        <f t="shared" si="13"/>
        <v>21.5</v>
      </c>
      <c r="Z77" s="83">
        <v>110</v>
      </c>
      <c r="AA77" s="83">
        <f t="shared" si="14"/>
        <v>9.1666666666666661</v>
      </c>
      <c r="AB77" s="83">
        <v>217</v>
      </c>
      <c r="AC77" s="83">
        <f t="shared" si="15"/>
        <v>18.083333333333332</v>
      </c>
      <c r="AD77" s="83">
        <v>217</v>
      </c>
      <c r="AE77" s="83">
        <f t="shared" si="16"/>
        <v>18.083333333333332</v>
      </c>
      <c r="AF77" s="83">
        <v>71</v>
      </c>
      <c r="AG77" s="83">
        <f t="shared" si="17"/>
        <v>5.916666666666667</v>
      </c>
      <c r="AH77" s="83">
        <v>654</v>
      </c>
      <c r="AI77" s="83">
        <v>84</v>
      </c>
      <c r="AJ77" s="83">
        <v>1.3979400086720377</v>
      </c>
      <c r="AK77" s="83">
        <v>26</v>
      </c>
      <c r="AL77" s="83">
        <v>211</v>
      </c>
      <c r="AM77" s="83">
        <v>105</v>
      </c>
      <c r="AN77" s="83">
        <v>2.0253058652647704</v>
      </c>
      <c r="AO77" s="83">
        <v>2.2504200023088941</v>
      </c>
      <c r="AP77" s="79">
        <v>2</v>
      </c>
      <c r="AQ77" s="79">
        <v>1</v>
      </c>
      <c r="AR77" s="78"/>
      <c r="AS77" s="78"/>
      <c r="AT77" s="78"/>
      <c r="AU77" s="78"/>
    </row>
    <row r="78" spans="1:47" x14ac:dyDescent="0.3">
      <c r="A78" s="79" t="s">
        <v>80</v>
      </c>
      <c r="B78" s="79" t="s">
        <v>61</v>
      </c>
      <c r="C78" s="79">
        <v>2018</v>
      </c>
      <c r="D78" s="79" t="s">
        <v>37</v>
      </c>
      <c r="E78" s="79">
        <v>4</v>
      </c>
      <c r="F78" s="79">
        <v>2</v>
      </c>
      <c r="G78" s="79">
        <v>1</v>
      </c>
      <c r="H78" s="84">
        <v>0.42</v>
      </c>
      <c r="I78" s="84">
        <v>0.62</v>
      </c>
      <c r="J78" s="85">
        <v>0.48</v>
      </c>
      <c r="K78" s="85">
        <v>0.46</v>
      </c>
      <c r="L78" s="86">
        <v>36</v>
      </c>
      <c r="M78" s="86">
        <v>8</v>
      </c>
      <c r="N78" s="86">
        <v>154</v>
      </c>
      <c r="O78" s="83">
        <f t="shared" si="9"/>
        <v>12.833333333333334</v>
      </c>
      <c r="P78" s="87">
        <v>130</v>
      </c>
      <c r="Q78" s="83">
        <f t="shared" si="10"/>
        <v>10.833333333333334</v>
      </c>
      <c r="R78" s="87">
        <v>40</v>
      </c>
      <c r="S78" s="87">
        <v>6474</v>
      </c>
      <c r="T78" s="87">
        <v>338</v>
      </c>
      <c r="U78" s="83">
        <f t="shared" si="11"/>
        <v>28.166666666666668</v>
      </c>
      <c r="V78" s="87">
        <v>20</v>
      </c>
      <c r="W78" s="83">
        <f t="shared" si="12"/>
        <v>1.6666666666666667</v>
      </c>
      <c r="X78" s="87">
        <v>318</v>
      </c>
      <c r="Y78" s="83">
        <f t="shared" si="13"/>
        <v>26.5</v>
      </c>
      <c r="Z78" s="87">
        <v>75</v>
      </c>
      <c r="AA78" s="83">
        <f t="shared" si="14"/>
        <v>6.25</v>
      </c>
      <c r="AB78" s="87">
        <v>239</v>
      </c>
      <c r="AC78" s="83">
        <f t="shared" si="15"/>
        <v>19.916666666666668</v>
      </c>
      <c r="AD78" s="87">
        <v>239</v>
      </c>
      <c r="AE78" s="83">
        <f t="shared" si="16"/>
        <v>19.916666666666668</v>
      </c>
      <c r="AF78" s="87">
        <v>75</v>
      </c>
      <c r="AG78" s="83">
        <f t="shared" si="17"/>
        <v>6.25</v>
      </c>
      <c r="AH78" s="87">
        <v>478</v>
      </c>
      <c r="AI78" s="87">
        <v>57</v>
      </c>
      <c r="AJ78" s="83">
        <v>1.0413926851582251</v>
      </c>
      <c r="AK78" s="87">
        <v>40</v>
      </c>
      <c r="AL78" s="87">
        <v>168</v>
      </c>
      <c r="AM78" s="87">
        <v>47</v>
      </c>
      <c r="AN78" s="83">
        <v>1.6812412373755872</v>
      </c>
      <c r="AO78" s="83">
        <v>2.2278867046136734</v>
      </c>
      <c r="AP78" s="79">
        <v>1</v>
      </c>
      <c r="AQ78" s="79">
        <v>1</v>
      </c>
      <c r="AR78" s="78"/>
      <c r="AS78" s="78"/>
      <c r="AT78" s="78"/>
      <c r="AU78" s="78"/>
    </row>
    <row r="79" spans="1:47" ht="15" customHeight="1" x14ac:dyDescent="0.3">
      <c r="A79" s="79" t="s">
        <v>81</v>
      </c>
      <c r="B79" s="79" t="s">
        <v>58</v>
      </c>
      <c r="C79" s="79">
        <v>2018</v>
      </c>
      <c r="D79" s="79" t="s">
        <v>37</v>
      </c>
      <c r="E79" s="79">
        <v>4</v>
      </c>
      <c r="F79" s="79">
        <v>2</v>
      </c>
      <c r="G79" s="79">
        <v>1</v>
      </c>
      <c r="H79" s="84">
        <v>0.48</v>
      </c>
      <c r="I79" s="84">
        <v>0.82000000000000006</v>
      </c>
      <c r="J79" s="85">
        <v>0.52</v>
      </c>
      <c r="K79" s="85">
        <v>0.65</v>
      </c>
      <c r="L79" s="82">
        <v>34.983333000000002</v>
      </c>
      <c r="M79" s="82">
        <v>-2.2999999999999998</v>
      </c>
      <c r="N79" s="82">
        <v>181</v>
      </c>
      <c r="O79" s="83">
        <f t="shared" si="9"/>
        <v>15.083333333333334</v>
      </c>
      <c r="P79" s="83">
        <v>100</v>
      </c>
      <c r="Q79" s="83">
        <f t="shared" si="10"/>
        <v>8.3333333333333339</v>
      </c>
      <c r="R79" s="83">
        <v>40</v>
      </c>
      <c r="S79" s="83">
        <v>4986</v>
      </c>
      <c r="T79" s="83">
        <v>313</v>
      </c>
      <c r="U79" s="83">
        <f t="shared" si="11"/>
        <v>26.083333333333332</v>
      </c>
      <c r="V79" s="83">
        <v>67</v>
      </c>
      <c r="W79" s="83">
        <f t="shared" si="12"/>
        <v>5.583333333333333</v>
      </c>
      <c r="X79" s="83">
        <v>246</v>
      </c>
      <c r="Y79" s="83">
        <f t="shared" si="13"/>
        <v>20.5</v>
      </c>
      <c r="Z79" s="83">
        <v>121</v>
      </c>
      <c r="AA79" s="83">
        <f t="shared" si="14"/>
        <v>10.083333333333334</v>
      </c>
      <c r="AB79" s="83">
        <v>244</v>
      </c>
      <c r="AC79" s="83">
        <f t="shared" si="15"/>
        <v>20.333333333333332</v>
      </c>
      <c r="AD79" s="83">
        <v>250</v>
      </c>
      <c r="AE79" s="83">
        <f t="shared" si="16"/>
        <v>20.833333333333332</v>
      </c>
      <c r="AF79" s="83">
        <v>121</v>
      </c>
      <c r="AG79" s="83">
        <f t="shared" si="17"/>
        <v>10.083333333333334</v>
      </c>
      <c r="AH79" s="83">
        <v>334</v>
      </c>
      <c r="AI79" s="83">
        <v>46</v>
      </c>
      <c r="AJ79" s="83">
        <v>0.3010299956639812</v>
      </c>
      <c r="AK79" s="83">
        <v>57</v>
      </c>
      <c r="AL79" s="83">
        <v>134</v>
      </c>
      <c r="AM79" s="83">
        <v>11</v>
      </c>
      <c r="AN79" s="83">
        <v>1.3802112417116059</v>
      </c>
      <c r="AO79" s="83">
        <v>2.1303337684950061</v>
      </c>
      <c r="AP79" s="79">
        <v>1</v>
      </c>
      <c r="AQ79" s="79">
        <v>1</v>
      </c>
      <c r="AR79" s="78"/>
      <c r="AS79" s="78"/>
      <c r="AT79" s="78"/>
      <c r="AU79" s="78"/>
    </row>
    <row r="80" spans="1:47" ht="15" customHeight="1" x14ac:dyDescent="0.3">
      <c r="A80" s="79" t="s">
        <v>82</v>
      </c>
      <c r="B80" s="79" t="s">
        <v>45</v>
      </c>
      <c r="C80" s="79">
        <v>2018</v>
      </c>
      <c r="D80" s="79" t="s">
        <v>37</v>
      </c>
      <c r="E80" s="79">
        <v>4</v>
      </c>
      <c r="F80" s="79">
        <v>2</v>
      </c>
      <c r="G80" s="79">
        <v>1</v>
      </c>
      <c r="H80" s="84">
        <v>0.44000000000000006</v>
      </c>
      <c r="I80" s="84">
        <v>0.68</v>
      </c>
      <c r="J80" s="85">
        <v>0.1</v>
      </c>
      <c r="K80" s="85">
        <v>0.52</v>
      </c>
      <c r="L80" s="82">
        <v>36.224808000000003</v>
      </c>
      <c r="M80" s="82">
        <v>10.437518000000001</v>
      </c>
      <c r="N80" s="82">
        <v>182</v>
      </c>
      <c r="O80" s="83">
        <f t="shared" si="9"/>
        <v>15.166666666666666</v>
      </c>
      <c r="P80" s="83">
        <v>107</v>
      </c>
      <c r="Q80" s="83">
        <f t="shared" si="10"/>
        <v>8.9166666666666661</v>
      </c>
      <c r="R80" s="83">
        <v>40</v>
      </c>
      <c r="S80" s="83">
        <v>5606</v>
      </c>
      <c r="T80" s="83">
        <v>327</v>
      </c>
      <c r="U80" s="83">
        <f t="shared" si="11"/>
        <v>27.25</v>
      </c>
      <c r="V80" s="83">
        <v>64</v>
      </c>
      <c r="W80" s="83">
        <f t="shared" si="12"/>
        <v>5.333333333333333</v>
      </c>
      <c r="X80" s="83">
        <v>263</v>
      </c>
      <c r="Y80" s="83">
        <f t="shared" si="13"/>
        <v>21.916666666666668</v>
      </c>
      <c r="Z80" s="83">
        <v>114</v>
      </c>
      <c r="AA80" s="83">
        <f t="shared" si="14"/>
        <v>9.5</v>
      </c>
      <c r="AB80" s="83">
        <v>251</v>
      </c>
      <c r="AC80" s="83">
        <f t="shared" si="15"/>
        <v>20.916666666666668</v>
      </c>
      <c r="AD80" s="83">
        <v>257</v>
      </c>
      <c r="AE80" s="83">
        <f t="shared" si="16"/>
        <v>21.416666666666668</v>
      </c>
      <c r="AF80" s="83">
        <v>114</v>
      </c>
      <c r="AG80" s="83">
        <f t="shared" si="17"/>
        <v>9.5</v>
      </c>
      <c r="AH80" s="83">
        <v>427</v>
      </c>
      <c r="AI80" s="83">
        <v>71</v>
      </c>
      <c r="AJ80" s="83">
        <v>0.6020599913279624</v>
      </c>
      <c r="AK80" s="83">
        <v>58</v>
      </c>
      <c r="AL80" s="83">
        <v>190</v>
      </c>
      <c r="AM80" s="83">
        <v>24</v>
      </c>
      <c r="AN80" s="83">
        <v>1.6434526764861874</v>
      </c>
      <c r="AO80" s="83">
        <v>2.2810333672477277</v>
      </c>
      <c r="AP80" s="79">
        <v>1</v>
      </c>
      <c r="AQ80" s="79">
        <v>1</v>
      </c>
      <c r="AR80" s="78"/>
      <c r="AS80" s="78"/>
      <c r="AT80" s="78"/>
      <c r="AU80" s="78"/>
    </row>
    <row r="81" spans="1:47" x14ac:dyDescent="0.3">
      <c r="A81" s="79" t="s">
        <v>35</v>
      </c>
      <c r="B81" s="79" t="s">
        <v>36</v>
      </c>
      <c r="C81" s="79">
        <v>2018</v>
      </c>
      <c r="D81" s="79" t="s">
        <v>37</v>
      </c>
      <c r="E81" s="79">
        <v>4</v>
      </c>
      <c r="F81" s="79">
        <v>2</v>
      </c>
      <c r="G81" s="79">
        <v>2</v>
      </c>
      <c r="H81" s="84">
        <v>0.64</v>
      </c>
      <c r="I81" s="84">
        <v>0.88</v>
      </c>
      <c r="J81" s="85">
        <v>0.22</v>
      </c>
      <c r="K81" s="85">
        <v>0.22</v>
      </c>
      <c r="L81" s="82">
        <v>38.1</v>
      </c>
      <c r="M81" s="82">
        <v>15.65</v>
      </c>
      <c r="N81" s="82">
        <v>180</v>
      </c>
      <c r="O81" s="83">
        <f t="shared" si="9"/>
        <v>15</v>
      </c>
      <c r="P81" s="83">
        <v>75</v>
      </c>
      <c r="Q81" s="83">
        <f t="shared" si="10"/>
        <v>6.25</v>
      </c>
      <c r="R81" s="83">
        <v>33</v>
      </c>
      <c r="S81" s="83">
        <v>5331</v>
      </c>
      <c r="T81" s="83">
        <v>303</v>
      </c>
      <c r="U81" s="83">
        <f t="shared" si="11"/>
        <v>25.25</v>
      </c>
      <c r="V81" s="83">
        <v>81</v>
      </c>
      <c r="W81" s="83">
        <f t="shared" si="12"/>
        <v>6.75</v>
      </c>
      <c r="X81" s="83">
        <v>222</v>
      </c>
      <c r="Y81" s="83">
        <f t="shared" si="13"/>
        <v>18.5</v>
      </c>
      <c r="Z81" s="83">
        <v>133</v>
      </c>
      <c r="AA81" s="83">
        <f t="shared" si="14"/>
        <v>11.083333333333334</v>
      </c>
      <c r="AB81" s="83">
        <v>248</v>
      </c>
      <c r="AC81" s="83">
        <f t="shared" si="15"/>
        <v>20.666666666666668</v>
      </c>
      <c r="AD81" s="83">
        <v>251</v>
      </c>
      <c r="AE81" s="83">
        <f t="shared" si="16"/>
        <v>20.916666666666668</v>
      </c>
      <c r="AF81" s="83">
        <v>117</v>
      </c>
      <c r="AG81" s="83">
        <f t="shared" si="17"/>
        <v>9.75</v>
      </c>
      <c r="AH81" s="83">
        <v>810</v>
      </c>
      <c r="AI81" s="83">
        <v>116</v>
      </c>
      <c r="AJ81" s="83">
        <v>1.146128035678238</v>
      </c>
      <c r="AK81" s="83">
        <v>57</v>
      </c>
      <c r="AL81" s="83">
        <v>333</v>
      </c>
      <c r="AM81" s="83">
        <v>50</v>
      </c>
      <c r="AN81" s="83">
        <v>1.968482948553935</v>
      </c>
      <c r="AO81" s="83">
        <v>2.5065050324048719</v>
      </c>
      <c r="AP81" s="79">
        <v>1</v>
      </c>
      <c r="AQ81" s="79">
        <v>2</v>
      </c>
      <c r="AR81" s="78"/>
      <c r="AS81" s="78"/>
      <c r="AT81" s="78"/>
      <c r="AU81" s="78"/>
    </row>
    <row r="82" spans="1:47" ht="15" customHeight="1" x14ac:dyDescent="0.3">
      <c r="A82" s="79" t="s">
        <v>38</v>
      </c>
      <c r="B82" s="79" t="s">
        <v>39</v>
      </c>
      <c r="C82" s="79">
        <v>2018</v>
      </c>
      <c r="D82" s="79" t="s">
        <v>37</v>
      </c>
      <c r="E82" s="79">
        <v>4</v>
      </c>
      <c r="F82" s="79">
        <v>2</v>
      </c>
      <c r="G82" s="79">
        <v>4</v>
      </c>
      <c r="H82" s="84">
        <v>0.24</v>
      </c>
      <c r="I82" s="84">
        <v>0.6</v>
      </c>
      <c r="J82" s="85">
        <v>0.12</v>
      </c>
      <c r="K82" s="85">
        <v>0.18</v>
      </c>
      <c r="L82" s="82">
        <v>41.033332999999999</v>
      </c>
      <c r="M82" s="82">
        <v>28.95</v>
      </c>
      <c r="N82" s="82">
        <v>143</v>
      </c>
      <c r="O82" s="83">
        <f t="shared" si="9"/>
        <v>11.916666666666666</v>
      </c>
      <c r="P82" s="83">
        <v>74</v>
      </c>
      <c r="Q82" s="83">
        <f t="shared" si="10"/>
        <v>6.166666666666667</v>
      </c>
      <c r="R82" s="83">
        <v>30</v>
      </c>
      <c r="S82" s="83">
        <v>6313</v>
      </c>
      <c r="T82" s="83">
        <v>278</v>
      </c>
      <c r="U82" s="83">
        <f t="shared" si="11"/>
        <v>23.166666666666668</v>
      </c>
      <c r="V82" s="83">
        <v>32</v>
      </c>
      <c r="W82" s="83">
        <f t="shared" si="12"/>
        <v>2.6666666666666665</v>
      </c>
      <c r="X82" s="83">
        <v>246</v>
      </c>
      <c r="Y82" s="83">
        <f t="shared" si="13"/>
        <v>20.5</v>
      </c>
      <c r="Z82" s="83">
        <v>88</v>
      </c>
      <c r="AA82" s="83">
        <f t="shared" si="14"/>
        <v>7.333333333333333</v>
      </c>
      <c r="AB82" s="83">
        <v>201</v>
      </c>
      <c r="AC82" s="83">
        <f t="shared" si="15"/>
        <v>16.75</v>
      </c>
      <c r="AD82" s="83">
        <v>225</v>
      </c>
      <c r="AE82" s="83">
        <f t="shared" si="16"/>
        <v>18.75</v>
      </c>
      <c r="AF82" s="83">
        <v>65</v>
      </c>
      <c r="AG82" s="83">
        <f t="shared" si="17"/>
        <v>5.416666666666667</v>
      </c>
      <c r="AH82" s="83">
        <v>726</v>
      </c>
      <c r="AI82" s="83">
        <v>120</v>
      </c>
      <c r="AJ82" s="83">
        <v>1.3802112417116059</v>
      </c>
      <c r="AK82" s="83">
        <v>48</v>
      </c>
      <c r="AL82" s="83">
        <v>308</v>
      </c>
      <c r="AM82" s="83">
        <v>85</v>
      </c>
      <c r="AN82" s="83">
        <v>1.9344984512435677</v>
      </c>
      <c r="AO82" s="83">
        <v>2.3710678622717363</v>
      </c>
      <c r="AP82" s="79">
        <v>2</v>
      </c>
      <c r="AQ82" s="79">
        <v>2</v>
      </c>
      <c r="AR82" s="78"/>
      <c r="AS82" s="78"/>
      <c r="AT82" s="78"/>
      <c r="AU82" s="78"/>
    </row>
    <row r="83" spans="1:47" ht="15" customHeight="1" x14ac:dyDescent="0.3">
      <c r="A83" s="79" t="s">
        <v>83</v>
      </c>
      <c r="B83" s="79" t="s">
        <v>45</v>
      </c>
      <c r="C83" s="79">
        <v>2018</v>
      </c>
      <c r="D83" s="79" t="s">
        <v>37</v>
      </c>
      <c r="E83" s="79">
        <v>4</v>
      </c>
      <c r="F83" s="79">
        <v>2</v>
      </c>
      <c r="G83" s="79">
        <v>1</v>
      </c>
      <c r="H83" s="84">
        <v>0.84</v>
      </c>
      <c r="I83" s="84">
        <v>0.91999999999999993</v>
      </c>
      <c r="J83" s="85">
        <v>0.2</v>
      </c>
      <c r="K83" s="85">
        <v>0.42</v>
      </c>
      <c r="L83" s="82">
        <v>35.566667000000002</v>
      </c>
      <c r="M83" s="82">
        <v>8.6666670000000003</v>
      </c>
      <c r="N83" s="82">
        <v>150</v>
      </c>
      <c r="O83" s="83">
        <f t="shared" si="9"/>
        <v>12.5</v>
      </c>
      <c r="P83" s="83">
        <v>129</v>
      </c>
      <c r="Q83" s="83">
        <f t="shared" si="10"/>
        <v>10.75</v>
      </c>
      <c r="R83" s="83">
        <v>38</v>
      </c>
      <c r="S83" s="83">
        <v>6957</v>
      </c>
      <c r="T83" s="83">
        <v>346</v>
      </c>
      <c r="U83" s="83">
        <f t="shared" si="11"/>
        <v>28.833333333333332</v>
      </c>
      <c r="V83" s="83">
        <v>10</v>
      </c>
      <c r="W83" s="83">
        <f t="shared" si="12"/>
        <v>0.83333333333333337</v>
      </c>
      <c r="X83" s="83">
        <v>336</v>
      </c>
      <c r="Y83" s="83">
        <f t="shared" si="13"/>
        <v>28</v>
      </c>
      <c r="Z83" s="83">
        <v>130</v>
      </c>
      <c r="AA83" s="83">
        <f t="shared" si="14"/>
        <v>10.833333333333334</v>
      </c>
      <c r="AB83" s="83">
        <v>241</v>
      </c>
      <c r="AC83" s="83">
        <f t="shared" si="15"/>
        <v>20.083333333333332</v>
      </c>
      <c r="AD83" s="83">
        <v>241</v>
      </c>
      <c r="AE83" s="83">
        <f t="shared" si="16"/>
        <v>20.083333333333332</v>
      </c>
      <c r="AF83" s="83">
        <v>64</v>
      </c>
      <c r="AG83" s="83">
        <f t="shared" si="17"/>
        <v>5.333333333333333</v>
      </c>
      <c r="AH83" s="83">
        <v>463</v>
      </c>
      <c r="AI83" s="83">
        <v>52</v>
      </c>
      <c r="AJ83" s="83">
        <v>1.146128035678238</v>
      </c>
      <c r="AK83" s="83">
        <v>29</v>
      </c>
      <c r="AL83" s="83">
        <v>145</v>
      </c>
      <c r="AM83" s="83">
        <v>63</v>
      </c>
      <c r="AN83" s="83">
        <v>1.8061799739838871</v>
      </c>
      <c r="AO83" s="83">
        <v>2.1367205671564067</v>
      </c>
      <c r="AP83" s="79">
        <v>1</v>
      </c>
      <c r="AQ83" s="79">
        <v>1</v>
      </c>
      <c r="AR83" s="78"/>
      <c r="AS83" s="78"/>
      <c r="AT83" s="78"/>
      <c r="AU83" s="78"/>
    </row>
    <row r="84" spans="1:47" ht="15.75" customHeight="1" x14ac:dyDescent="0.3">
      <c r="A84" s="79" t="s">
        <v>84</v>
      </c>
      <c r="B84" s="79" t="s">
        <v>85</v>
      </c>
      <c r="C84" s="79">
        <v>2018</v>
      </c>
      <c r="D84" s="79" t="s">
        <v>37</v>
      </c>
      <c r="E84" s="79">
        <v>4</v>
      </c>
      <c r="F84" s="79">
        <v>2</v>
      </c>
      <c r="G84" s="79">
        <v>1</v>
      </c>
      <c r="H84" s="84">
        <v>0.22</v>
      </c>
      <c r="I84" s="84">
        <v>0.74</v>
      </c>
      <c r="J84" s="85">
        <v>0.28000000000000003</v>
      </c>
      <c r="K84" s="85">
        <v>0.26</v>
      </c>
      <c r="L84" s="82">
        <v>32.316667000000002</v>
      </c>
      <c r="M84" s="82">
        <v>35.75</v>
      </c>
      <c r="N84" s="82">
        <v>167</v>
      </c>
      <c r="O84" s="83">
        <f t="shared" si="9"/>
        <v>13.916666666666666</v>
      </c>
      <c r="P84" s="83">
        <v>102</v>
      </c>
      <c r="Q84" s="83">
        <f t="shared" si="10"/>
        <v>8.5</v>
      </c>
      <c r="R84" s="83">
        <v>39</v>
      </c>
      <c r="S84" s="83">
        <v>6047</v>
      </c>
      <c r="T84" s="83">
        <v>300</v>
      </c>
      <c r="U84" s="83">
        <f t="shared" si="11"/>
        <v>25</v>
      </c>
      <c r="V84" s="83">
        <v>40</v>
      </c>
      <c r="W84" s="83">
        <f t="shared" si="12"/>
        <v>3.3333333333333335</v>
      </c>
      <c r="X84" s="83">
        <v>260</v>
      </c>
      <c r="Y84" s="83">
        <f t="shared" si="13"/>
        <v>21.666666666666668</v>
      </c>
      <c r="Z84" s="83">
        <v>87</v>
      </c>
      <c r="AA84" s="83">
        <f t="shared" si="14"/>
        <v>7.25</v>
      </c>
      <c r="AB84" s="83">
        <v>237</v>
      </c>
      <c r="AC84" s="83">
        <f t="shared" si="15"/>
        <v>19.75</v>
      </c>
      <c r="AD84" s="83">
        <v>237</v>
      </c>
      <c r="AE84" s="83">
        <f t="shared" si="16"/>
        <v>19.75</v>
      </c>
      <c r="AF84" s="83">
        <v>87</v>
      </c>
      <c r="AG84" s="83">
        <f t="shared" si="17"/>
        <v>7.25</v>
      </c>
      <c r="AH84" s="83">
        <v>466</v>
      </c>
      <c r="AI84" s="83">
        <v>111</v>
      </c>
      <c r="AJ84" s="83">
        <v>0</v>
      </c>
      <c r="AK84" s="83">
        <v>109</v>
      </c>
      <c r="AL84" s="83">
        <v>302</v>
      </c>
      <c r="AM84" s="83">
        <v>0</v>
      </c>
      <c r="AN84" s="83">
        <v>0</v>
      </c>
      <c r="AO84" s="83">
        <v>2.4814426285023048</v>
      </c>
      <c r="AP84" s="79">
        <v>1</v>
      </c>
      <c r="AQ84" s="79">
        <v>1</v>
      </c>
      <c r="AR84" s="78"/>
      <c r="AS84" s="78"/>
      <c r="AT84" s="78"/>
      <c r="AU84" s="78"/>
    </row>
    <row r="85" spans="1:47" ht="15" customHeight="1" x14ac:dyDescent="0.3">
      <c r="A85" s="79" t="s">
        <v>86</v>
      </c>
      <c r="B85" s="79" t="s">
        <v>58</v>
      </c>
      <c r="C85" s="79">
        <v>2018</v>
      </c>
      <c r="D85" s="79" t="s">
        <v>37</v>
      </c>
      <c r="E85" s="79">
        <v>4</v>
      </c>
      <c r="F85" s="79">
        <v>2</v>
      </c>
      <c r="G85" s="79">
        <v>1</v>
      </c>
      <c r="H85" s="84">
        <v>0.26</v>
      </c>
      <c r="I85" s="84">
        <v>0.96</v>
      </c>
      <c r="J85" s="85">
        <v>0.34</v>
      </c>
      <c r="K85" s="85">
        <v>0.8</v>
      </c>
      <c r="L85" s="82">
        <v>33.083333000000003</v>
      </c>
      <c r="M85" s="82">
        <v>-6.6666670000000003</v>
      </c>
      <c r="N85" s="82">
        <v>171</v>
      </c>
      <c r="O85" s="83">
        <f t="shared" si="9"/>
        <v>14.25</v>
      </c>
      <c r="P85" s="83">
        <v>155</v>
      </c>
      <c r="Q85" s="83">
        <f t="shared" si="10"/>
        <v>12.916666666666666</v>
      </c>
      <c r="R85" s="83">
        <v>45</v>
      </c>
      <c r="S85" s="83">
        <v>6324</v>
      </c>
      <c r="T85" s="83">
        <v>365</v>
      </c>
      <c r="U85" s="83">
        <f t="shared" si="11"/>
        <v>30.416666666666668</v>
      </c>
      <c r="V85" s="83">
        <v>28</v>
      </c>
      <c r="W85" s="83">
        <f t="shared" si="12"/>
        <v>2.3333333333333335</v>
      </c>
      <c r="X85" s="83">
        <v>337</v>
      </c>
      <c r="Y85" s="83">
        <f t="shared" si="13"/>
        <v>28.083333333333332</v>
      </c>
      <c r="Z85" s="83">
        <v>98</v>
      </c>
      <c r="AA85" s="83">
        <f t="shared" si="14"/>
        <v>8.1666666666666661</v>
      </c>
      <c r="AB85" s="83">
        <v>253</v>
      </c>
      <c r="AC85" s="83">
        <f t="shared" si="15"/>
        <v>21.083333333333332</v>
      </c>
      <c r="AD85" s="83">
        <v>258</v>
      </c>
      <c r="AE85" s="83">
        <f t="shared" si="16"/>
        <v>21.5</v>
      </c>
      <c r="AF85" s="83">
        <v>98</v>
      </c>
      <c r="AG85" s="83">
        <f t="shared" si="17"/>
        <v>8.1666666666666661</v>
      </c>
      <c r="AH85" s="83">
        <v>438</v>
      </c>
      <c r="AI85" s="83">
        <v>69</v>
      </c>
      <c r="AJ85" s="83">
        <v>0.47712125471966244</v>
      </c>
      <c r="AK85" s="83">
        <v>66</v>
      </c>
      <c r="AL85" s="83">
        <v>185</v>
      </c>
      <c r="AM85" s="83">
        <v>12</v>
      </c>
      <c r="AN85" s="83">
        <v>1.255272505103306</v>
      </c>
      <c r="AO85" s="83">
        <v>2.2695129442179165</v>
      </c>
      <c r="AP85" s="79">
        <v>1</v>
      </c>
      <c r="AQ85" s="79">
        <v>1</v>
      </c>
      <c r="AR85" s="78"/>
      <c r="AS85" s="78"/>
      <c r="AT85" s="78"/>
      <c r="AU85" s="78"/>
    </row>
    <row r="86" spans="1:47" ht="15" customHeight="1" x14ac:dyDescent="0.3">
      <c r="A86" s="79" t="s">
        <v>87</v>
      </c>
      <c r="B86" s="79" t="s">
        <v>61</v>
      </c>
      <c r="C86" s="79">
        <v>2018</v>
      </c>
      <c r="D86" s="79" t="s">
        <v>37</v>
      </c>
      <c r="E86" s="79">
        <v>4</v>
      </c>
      <c r="F86" s="79">
        <v>2</v>
      </c>
      <c r="G86" s="79">
        <v>1</v>
      </c>
      <c r="H86" s="84">
        <v>0.34</v>
      </c>
      <c r="I86" s="84">
        <v>0.56000000000000005</v>
      </c>
      <c r="J86" s="85">
        <v>0.34</v>
      </c>
      <c r="K86" s="85">
        <v>0.48</v>
      </c>
      <c r="L86" s="82">
        <v>36.279167000000001</v>
      </c>
      <c r="M86" s="82">
        <v>3.5666669999999998</v>
      </c>
      <c r="N86" s="82">
        <v>155</v>
      </c>
      <c r="O86" s="83">
        <f t="shared" si="9"/>
        <v>12.916666666666666</v>
      </c>
      <c r="P86" s="83">
        <v>100</v>
      </c>
      <c r="Q86" s="83">
        <f t="shared" si="10"/>
        <v>8.3333333333333339</v>
      </c>
      <c r="R86" s="83">
        <v>34</v>
      </c>
      <c r="S86" s="83">
        <v>6577</v>
      </c>
      <c r="T86" s="83">
        <v>317</v>
      </c>
      <c r="U86" s="83">
        <f t="shared" si="11"/>
        <v>26.416666666666668</v>
      </c>
      <c r="V86" s="83">
        <v>27</v>
      </c>
      <c r="W86" s="83">
        <f t="shared" si="12"/>
        <v>2.25</v>
      </c>
      <c r="X86" s="83">
        <v>291</v>
      </c>
      <c r="Y86" s="83">
        <f t="shared" si="13"/>
        <v>24.25</v>
      </c>
      <c r="Z86" s="83">
        <v>86</v>
      </c>
      <c r="AA86" s="83">
        <f t="shared" si="14"/>
        <v>7.166666666666667</v>
      </c>
      <c r="AB86" s="83">
        <v>240</v>
      </c>
      <c r="AC86" s="83">
        <f t="shared" si="15"/>
        <v>20</v>
      </c>
      <c r="AD86" s="83">
        <v>243</v>
      </c>
      <c r="AE86" s="83">
        <f t="shared" si="16"/>
        <v>20.25</v>
      </c>
      <c r="AF86" s="83">
        <v>75</v>
      </c>
      <c r="AG86" s="83">
        <f t="shared" si="17"/>
        <v>6.25</v>
      </c>
      <c r="AH86" s="83">
        <v>577</v>
      </c>
      <c r="AI86" s="83">
        <v>92</v>
      </c>
      <c r="AJ86" s="83">
        <v>0.69897000433601886</v>
      </c>
      <c r="AK86" s="83">
        <v>57</v>
      </c>
      <c r="AL86" s="83">
        <v>252</v>
      </c>
      <c r="AM86" s="83">
        <v>33</v>
      </c>
      <c r="AN86" s="83">
        <v>1.5910646070264991</v>
      </c>
      <c r="AO86" s="83">
        <v>2.3856062735983121</v>
      </c>
      <c r="AP86" s="79">
        <v>1</v>
      </c>
      <c r="AQ86" s="79">
        <v>1</v>
      </c>
      <c r="AR86" s="78"/>
      <c r="AS86" s="78"/>
      <c r="AT86" s="78"/>
      <c r="AU86" s="78"/>
    </row>
    <row r="87" spans="1:47" ht="15" customHeight="1" x14ac:dyDescent="0.3">
      <c r="A87" s="79" t="s">
        <v>88</v>
      </c>
      <c r="B87" s="79" t="s">
        <v>61</v>
      </c>
      <c r="C87" s="79">
        <v>2018</v>
      </c>
      <c r="D87" s="79" t="s">
        <v>37</v>
      </c>
      <c r="E87" s="79">
        <v>4</v>
      </c>
      <c r="F87" s="79">
        <v>2</v>
      </c>
      <c r="G87" s="79">
        <v>1</v>
      </c>
      <c r="H87" s="84">
        <v>0.78</v>
      </c>
      <c r="I87" s="84">
        <v>0.88</v>
      </c>
      <c r="J87" s="85">
        <v>0.66</v>
      </c>
      <c r="K87" s="85">
        <v>0.76</v>
      </c>
      <c r="L87" s="82">
        <v>36.139499999999998</v>
      </c>
      <c r="M87" s="82">
        <v>7.9443330000000003</v>
      </c>
      <c r="N87" s="82">
        <v>140</v>
      </c>
      <c r="O87" s="83">
        <f t="shared" si="9"/>
        <v>11.666666666666666</v>
      </c>
      <c r="P87" s="83">
        <v>127</v>
      </c>
      <c r="Q87" s="83">
        <f t="shared" si="10"/>
        <v>10.583333333333334</v>
      </c>
      <c r="R87" s="83">
        <v>40</v>
      </c>
      <c r="S87" s="83">
        <v>6479</v>
      </c>
      <c r="T87" s="83">
        <v>323</v>
      </c>
      <c r="U87" s="83">
        <f t="shared" si="11"/>
        <v>26.916666666666668</v>
      </c>
      <c r="V87" s="83">
        <v>7</v>
      </c>
      <c r="W87" s="83">
        <f t="shared" si="12"/>
        <v>0.58333333333333337</v>
      </c>
      <c r="X87" s="83">
        <v>316</v>
      </c>
      <c r="Y87" s="83">
        <f t="shared" si="13"/>
        <v>26.333333333333332</v>
      </c>
      <c r="Z87" s="83">
        <v>61</v>
      </c>
      <c r="AA87" s="83">
        <f t="shared" si="14"/>
        <v>5.083333333333333</v>
      </c>
      <c r="AB87" s="83">
        <v>224</v>
      </c>
      <c r="AC87" s="83">
        <f t="shared" si="15"/>
        <v>18.666666666666668</v>
      </c>
      <c r="AD87" s="83">
        <v>226</v>
      </c>
      <c r="AE87" s="83">
        <f t="shared" si="16"/>
        <v>18.833333333333332</v>
      </c>
      <c r="AF87" s="83">
        <v>61</v>
      </c>
      <c r="AG87" s="83">
        <f t="shared" si="17"/>
        <v>5.083333333333333</v>
      </c>
      <c r="AH87" s="83">
        <v>642</v>
      </c>
      <c r="AI87" s="83">
        <v>87</v>
      </c>
      <c r="AJ87" s="83">
        <v>1.0413926851582251</v>
      </c>
      <c r="AK87" s="83">
        <v>49</v>
      </c>
      <c r="AL87" s="83">
        <v>256</v>
      </c>
      <c r="AM87" s="83">
        <v>46</v>
      </c>
      <c r="AN87" s="83">
        <v>1.7853298350107671</v>
      </c>
      <c r="AO87" s="83">
        <v>2.4099331233312946</v>
      </c>
      <c r="AP87" s="79">
        <v>1</v>
      </c>
      <c r="AQ87" s="79">
        <v>1</v>
      </c>
      <c r="AR87" s="78"/>
      <c r="AS87" s="78"/>
      <c r="AT87" s="78"/>
      <c r="AU87" s="78"/>
    </row>
    <row r="88" spans="1:47" ht="15" customHeight="1" x14ac:dyDescent="0.3">
      <c r="A88" s="79" t="s">
        <v>89</v>
      </c>
      <c r="B88" s="79" t="s">
        <v>61</v>
      </c>
      <c r="C88" s="79">
        <v>2018</v>
      </c>
      <c r="D88" s="79" t="s">
        <v>37</v>
      </c>
      <c r="E88" s="79">
        <v>4</v>
      </c>
      <c r="F88" s="79">
        <v>2</v>
      </c>
      <c r="G88" s="79">
        <v>1</v>
      </c>
      <c r="H88" s="84">
        <v>0.70000000000000007</v>
      </c>
      <c r="I88" s="84">
        <v>0.76</v>
      </c>
      <c r="J88" s="85">
        <v>0.18</v>
      </c>
      <c r="K88" s="85">
        <v>0.22</v>
      </c>
      <c r="L88" s="82">
        <v>36.139499999999998</v>
      </c>
      <c r="M88" s="82">
        <v>7.9443330000000003</v>
      </c>
      <c r="N88" s="82">
        <v>140</v>
      </c>
      <c r="O88" s="83">
        <f t="shared" si="9"/>
        <v>11.666666666666666</v>
      </c>
      <c r="P88" s="83">
        <v>127</v>
      </c>
      <c r="Q88" s="83">
        <f t="shared" si="10"/>
        <v>10.583333333333334</v>
      </c>
      <c r="R88" s="83">
        <v>40</v>
      </c>
      <c r="S88" s="83">
        <v>6479</v>
      </c>
      <c r="T88" s="83">
        <v>323</v>
      </c>
      <c r="U88" s="83">
        <f t="shared" si="11"/>
        <v>26.916666666666668</v>
      </c>
      <c r="V88" s="83">
        <v>7</v>
      </c>
      <c r="W88" s="83">
        <f t="shared" si="12"/>
        <v>0.58333333333333337</v>
      </c>
      <c r="X88" s="83">
        <v>316</v>
      </c>
      <c r="Y88" s="83">
        <f t="shared" si="13"/>
        <v>26.333333333333332</v>
      </c>
      <c r="Z88" s="83">
        <v>61</v>
      </c>
      <c r="AA88" s="83">
        <f t="shared" si="14"/>
        <v>5.083333333333333</v>
      </c>
      <c r="AB88" s="83">
        <v>224</v>
      </c>
      <c r="AC88" s="83">
        <f t="shared" si="15"/>
        <v>18.666666666666668</v>
      </c>
      <c r="AD88" s="83">
        <v>226</v>
      </c>
      <c r="AE88" s="83">
        <f t="shared" si="16"/>
        <v>18.833333333333332</v>
      </c>
      <c r="AF88" s="83">
        <v>61</v>
      </c>
      <c r="AG88" s="83">
        <f t="shared" si="17"/>
        <v>5.083333333333333</v>
      </c>
      <c r="AH88" s="83">
        <v>642</v>
      </c>
      <c r="AI88" s="83">
        <v>87</v>
      </c>
      <c r="AJ88" s="83">
        <v>1.0413926851582251</v>
      </c>
      <c r="AK88" s="83">
        <v>49</v>
      </c>
      <c r="AL88" s="83">
        <v>256</v>
      </c>
      <c r="AM88" s="83">
        <v>46</v>
      </c>
      <c r="AN88" s="83">
        <v>1.7853298350107671</v>
      </c>
      <c r="AO88" s="83">
        <v>2.4099331233312946</v>
      </c>
      <c r="AP88" s="79">
        <v>1</v>
      </c>
      <c r="AQ88" s="79">
        <v>1</v>
      </c>
      <c r="AR88" s="78"/>
      <c r="AS88" s="78"/>
      <c r="AT88" s="78"/>
      <c r="AU88" s="78"/>
    </row>
    <row r="89" spans="1:47" x14ac:dyDescent="0.3">
      <c r="A89" s="79" t="s">
        <v>90</v>
      </c>
      <c r="B89" s="79" t="s">
        <v>61</v>
      </c>
      <c r="C89" s="79">
        <v>2018</v>
      </c>
      <c r="D89" s="79" t="s">
        <v>37</v>
      </c>
      <c r="E89" s="79">
        <v>4</v>
      </c>
      <c r="F89" s="79">
        <v>2</v>
      </c>
      <c r="G89" s="79">
        <v>1</v>
      </c>
      <c r="H89" s="84">
        <v>0.54</v>
      </c>
      <c r="I89" s="84">
        <v>0.76</v>
      </c>
      <c r="J89" s="85">
        <v>0.24</v>
      </c>
      <c r="K89" s="85">
        <v>0.46</v>
      </c>
      <c r="L89" s="82">
        <v>36.301665999999997</v>
      </c>
      <c r="M89" s="82">
        <v>7.15</v>
      </c>
      <c r="N89" s="82">
        <v>149</v>
      </c>
      <c r="O89" s="83">
        <f t="shared" si="9"/>
        <v>12.416666666666666</v>
      </c>
      <c r="P89" s="83">
        <v>121</v>
      </c>
      <c r="Q89" s="83">
        <f t="shared" si="10"/>
        <v>10.083333333333334</v>
      </c>
      <c r="R89" s="83">
        <v>39</v>
      </c>
      <c r="S89" s="83">
        <v>6287</v>
      </c>
      <c r="T89" s="83">
        <v>321</v>
      </c>
      <c r="U89" s="83">
        <f t="shared" si="11"/>
        <v>26.75</v>
      </c>
      <c r="V89" s="83">
        <v>17</v>
      </c>
      <c r="W89" s="83">
        <f t="shared" si="12"/>
        <v>1.4166666666666667</v>
      </c>
      <c r="X89" s="83">
        <v>304</v>
      </c>
      <c r="Y89" s="83">
        <f t="shared" si="13"/>
        <v>25.333333333333332</v>
      </c>
      <c r="Z89" s="83">
        <v>72</v>
      </c>
      <c r="AA89" s="83">
        <f t="shared" si="14"/>
        <v>6</v>
      </c>
      <c r="AB89" s="83">
        <v>228</v>
      </c>
      <c r="AC89" s="83">
        <f t="shared" si="15"/>
        <v>19</v>
      </c>
      <c r="AD89" s="83">
        <v>233</v>
      </c>
      <c r="AE89" s="83">
        <f t="shared" si="16"/>
        <v>19.416666666666668</v>
      </c>
      <c r="AF89" s="83">
        <v>72</v>
      </c>
      <c r="AG89" s="83">
        <f t="shared" si="17"/>
        <v>6</v>
      </c>
      <c r="AH89" s="83">
        <v>570</v>
      </c>
      <c r="AI89" s="83">
        <v>88</v>
      </c>
      <c r="AJ89" s="83">
        <v>0.84509804001425681</v>
      </c>
      <c r="AK89" s="83">
        <v>51</v>
      </c>
      <c r="AL89" s="83">
        <v>235</v>
      </c>
      <c r="AM89" s="83">
        <v>42</v>
      </c>
      <c r="AN89" s="83">
        <v>1.6812412373755872</v>
      </c>
      <c r="AO89" s="83">
        <v>2.3729120029701067</v>
      </c>
      <c r="AP89" s="79">
        <v>1</v>
      </c>
      <c r="AQ89" s="79">
        <v>1</v>
      </c>
      <c r="AR89" s="78"/>
      <c r="AS89" s="78"/>
      <c r="AT89" s="78"/>
      <c r="AU89" s="78"/>
    </row>
    <row r="90" spans="1:47" ht="15" customHeight="1" x14ac:dyDescent="0.3">
      <c r="A90" s="79" t="s">
        <v>91</v>
      </c>
      <c r="B90" s="79" t="s">
        <v>63</v>
      </c>
      <c r="C90" s="79">
        <v>2018</v>
      </c>
      <c r="D90" s="79" t="s">
        <v>37</v>
      </c>
      <c r="E90" s="79">
        <v>4</v>
      </c>
      <c r="F90" s="79">
        <v>2</v>
      </c>
      <c r="G90" s="79">
        <v>3</v>
      </c>
      <c r="H90" s="84">
        <v>0.22</v>
      </c>
      <c r="I90" s="84">
        <v>0.76</v>
      </c>
      <c r="J90" s="85">
        <v>0.32</v>
      </c>
      <c r="K90" s="85">
        <v>0.46</v>
      </c>
      <c r="L90" s="82">
        <v>41.120834000000002</v>
      </c>
      <c r="M90" s="82">
        <v>0.98799999999999999</v>
      </c>
      <c r="N90" s="82">
        <v>158</v>
      </c>
      <c r="O90" s="83">
        <f t="shared" si="9"/>
        <v>13.166666666666666</v>
      </c>
      <c r="P90" s="83">
        <v>84</v>
      </c>
      <c r="Q90" s="83">
        <f t="shared" si="10"/>
        <v>7</v>
      </c>
      <c r="R90" s="83">
        <v>35</v>
      </c>
      <c r="S90" s="83">
        <v>5380</v>
      </c>
      <c r="T90" s="83">
        <v>284</v>
      </c>
      <c r="U90" s="83">
        <f t="shared" si="11"/>
        <v>23.666666666666668</v>
      </c>
      <c r="V90" s="83">
        <v>48</v>
      </c>
      <c r="W90" s="83">
        <f t="shared" si="12"/>
        <v>4</v>
      </c>
      <c r="X90" s="83">
        <v>236</v>
      </c>
      <c r="Y90" s="83">
        <f t="shared" si="13"/>
        <v>19.666666666666668</v>
      </c>
      <c r="Z90" s="83">
        <v>166</v>
      </c>
      <c r="AA90" s="83">
        <f t="shared" si="14"/>
        <v>13.833333333333334</v>
      </c>
      <c r="AB90" s="83">
        <v>99</v>
      </c>
      <c r="AC90" s="83">
        <f t="shared" si="15"/>
        <v>8.25</v>
      </c>
      <c r="AD90" s="83">
        <v>230</v>
      </c>
      <c r="AE90" s="83">
        <f t="shared" si="16"/>
        <v>19.166666666666668</v>
      </c>
      <c r="AF90" s="83">
        <v>94</v>
      </c>
      <c r="AG90" s="83">
        <f t="shared" si="17"/>
        <v>7.833333333333333</v>
      </c>
      <c r="AH90" s="83">
        <v>556</v>
      </c>
      <c r="AI90" s="83">
        <v>79</v>
      </c>
      <c r="AJ90" s="83">
        <v>1.255272505103306</v>
      </c>
      <c r="AK90" s="83">
        <v>36</v>
      </c>
      <c r="AL90" s="83">
        <v>201</v>
      </c>
      <c r="AM90" s="83">
        <v>100</v>
      </c>
      <c r="AN90" s="83">
        <v>2.1139433523068369</v>
      </c>
      <c r="AO90" s="83">
        <v>2.0374264979406238</v>
      </c>
      <c r="AP90" s="79">
        <v>2</v>
      </c>
      <c r="AQ90" s="79">
        <v>1</v>
      </c>
      <c r="AR90" s="78"/>
      <c r="AS90" s="78"/>
      <c r="AT90" s="78"/>
      <c r="AU90" s="78"/>
    </row>
    <row r="91" spans="1:47" ht="15" customHeight="1" x14ac:dyDescent="0.3">
      <c r="A91" s="79" t="s">
        <v>92</v>
      </c>
      <c r="B91" s="79" t="s">
        <v>63</v>
      </c>
      <c r="C91" s="79">
        <v>2018</v>
      </c>
      <c r="D91" s="79" t="s">
        <v>37</v>
      </c>
      <c r="E91" s="79">
        <v>4</v>
      </c>
      <c r="F91" s="79">
        <v>2</v>
      </c>
      <c r="G91" s="79">
        <v>1</v>
      </c>
      <c r="H91" s="84">
        <v>0.38</v>
      </c>
      <c r="I91" s="84">
        <v>0.92</v>
      </c>
      <c r="J91" s="85">
        <v>0.34</v>
      </c>
      <c r="K91" s="85">
        <v>0.38</v>
      </c>
      <c r="L91" s="82">
        <v>36.989165999999997</v>
      </c>
      <c r="M91" s="82">
        <v>-4.2846669999999998</v>
      </c>
      <c r="N91" s="82">
        <v>144</v>
      </c>
      <c r="O91" s="83">
        <f t="shared" si="9"/>
        <v>12</v>
      </c>
      <c r="P91" s="83">
        <v>112</v>
      </c>
      <c r="Q91" s="83">
        <f t="shared" si="10"/>
        <v>9.3333333333333339</v>
      </c>
      <c r="R91" s="83">
        <v>38</v>
      </c>
      <c r="S91" s="83">
        <v>5972</v>
      </c>
      <c r="T91" s="83">
        <v>311</v>
      </c>
      <c r="U91" s="83">
        <f t="shared" si="11"/>
        <v>25.916666666666668</v>
      </c>
      <c r="V91" s="83">
        <v>22</v>
      </c>
      <c r="W91" s="83">
        <f t="shared" si="12"/>
        <v>1.8333333333333333</v>
      </c>
      <c r="X91" s="83">
        <v>288</v>
      </c>
      <c r="Y91" s="83">
        <f t="shared" si="13"/>
        <v>24</v>
      </c>
      <c r="Z91" s="83">
        <v>82</v>
      </c>
      <c r="AA91" s="83">
        <f t="shared" si="14"/>
        <v>6.833333333333333</v>
      </c>
      <c r="AB91" s="83">
        <v>225</v>
      </c>
      <c r="AC91" s="83">
        <f t="shared" si="15"/>
        <v>18.75</v>
      </c>
      <c r="AD91" s="83">
        <v>225</v>
      </c>
      <c r="AE91" s="83">
        <f t="shared" si="16"/>
        <v>18.75</v>
      </c>
      <c r="AF91" s="83">
        <v>73</v>
      </c>
      <c r="AG91" s="83">
        <f t="shared" si="17"/>
        <v>6.083333333333333</v>
      </c>
      <c r="AH91" s="83">
        <v>609</v>
      </c>
      <c r="AI91" s="83">
        <v>86</v>
      </c>
      <c r="AJ91" s="83">
        <v>0.77815125038364363</v>
      </c>
      <c r="AK91" s="83">
        <v>59</v>
      </c>
      <c r="AL91" s="83">
        <v>252</v>
      </c>
      <c r="AM91" s="83">
        <v>27</v>
      </c>
      <c r="AN91" s="83">
        <v>1.4471580313422192</v>
      </c>
      <c r="AO91" s="83">
        <v>2.3856062735983121</v>
      </c>
      <c r="AP91" s="79">
        <v>1</v>
      </c>
      <c r="AQ91" s="79">
        <v>1</v>
      </c>
      <c r="AR91" s="78"/>
      <c r="AS91" s="78"/>
      <c r="AT91" s="78"/>
      <c r="AU91" s="78"/>
    </row>
    <row r="92" spans="1:47" ht="15" customHeight="1" x14ac:dyDescent="0.3">
      <c r="A92" s="79" t="s">
        <v>93</v>
      </c>
      <c r="B92" s="79" t="s">
        <v>48</v>
      </c>
      <c r="C92" s="79">
        <v>2018</v>
      </c>
      <c r="D92" s="79" t="s">
        <v>37</v>
      </c>
      <c r="E92" s="79">
        <v>4</v>
      </c>
      <c r="F92" s="79">
        <v>2</v>
      </c>
      <c r="G92" s="79">
        <v>3</v>
      </c>
      <c r="H92" s="84">
        <v>0.36</v>
      </c>
      <c r="I92" s="84">
        <v>0.65999999999999992</v>
      </c>
      <c r="J92" s="85">
        <v>0.24</v>
      </c>
      <c r="K92" s="85">
        <v>0.48</v>
      </c>
      <c r="L92" s="82">
        <v>42.084000000000003</v>
      </c>
      <c r="M92" s="82">
        <v>9.3691659999999999</v>
      </c>
      <c r="N92" s="82">
        <v>152</v>
      </c>
      <c r="O92" s="83">
        <f t="shared" si="9"/>
        <v>12.666666666666666</v>
      </c>
      <c r="P92" s="83">
        <v>69</v>
      </c>
      <c r="Q92" s="83">
        <f t="shared" si="10"/>
        <v>5.75</v>
      </c>
      <c r="R92" s="83">
        <v>33</v>
      </c>
      <c r="S92" s="83">
        <v>4986</v>
      </c>
      <c r="T92" s="83">
        <v>267</v>
      </c>
      <c r="U92" s="83">
        <f t="shared" si="11"/>
        <v>22.25</v>
      </c>
      <c r="V92" s="83">
        <v>58</v>
      </c>
      <c r="W92" s="83">
        <f t="shared" si="12"/>
        <v>4.833333333333333</v>
      </c>
      <c r="X92" s="83">
        <v>209</v>
      </c>
      <c r="Y92" s="83">
        <f t="shared" si="13"/>
        <v>17.416666666666668</v>
      </c>
      <c r="Z92" s="83">
        <v>131</v>
      </c>
      <c r="AA92" s="83">
        <f t="shared" si="14"/>
        <v>10.916666666666666</v>
      </c>
      <c r="AB92" s="83">
        <v>216</v>
      </c>
      <c r="AC92" s="83">
        <f t="shared" si="15"/>
        <v>18</v>
      </c>
      <c r="AD92" s="83">
        <v>218</v>
      </c>
      <c r="AE92" s="83">
        <f t="shared" si="16"/>
        <v>18.166666666666668</v>
      </c>
      <c r="AF92" s="83">
        <v>92</v>
      </c>
      <c r="AG92" s="83">
        <f t="shared" si="17"/>
        <v>7.666666666666667</v>
      </c>
      <c r="AH92" s="83">
        <v>611</v>
      </c>
      <c r="AI92" s="83">
        <v>83</v>
      </c>
      <c r="AJ92" s="83">
        <v>1</v>
      </c>
      <c r="AK92" s="83">
        <v>47</v>
      </c>
      <c r="AL92" s="83">
        <v>244</v>
      </c>
      <c r="AM92" s="83">
        <v>54</v>
      </c>
      <c r="AN92" s="83">
        <v>1.8976270912904414</v>
      </c>
      <c r="AO92" s="83">
        <v>2.307496037913213</v>
      </c>
      <c r="AP92" s="79">
        <v>2</v>
      </c>
      <c r="AQ92" s="79">
        <v>1</v>
      </c>
      <c r="AR92" s="78"/>
      <c r="AS92" s="78"/>
      <c r="AT92" s="78"/>
      <c r="AU92" s="78"/>
    </row>
    <row r="93" spans="1:47" ht="15" customHeight="1" x14ac:dyDescent="0.3">
      <c r="A93" s="79" t="s">
        <v>40</v>
      </c>
      <c r="B93" s="79" t="s">
        <v>41</v>
      </c>
      <c r="C93" s="79">
        <v>2018</v>
      </c>
      <c r="D93" s="79" t="s">
        <v>37</v>
      </c>
      <c r="E93" s="79">
        <v>4</v>
      </c>
      <c r="F93" s="79">
        <v>2</v>
      </c>
      <c r="G93" s="79">
        <v>2</v>
      </c>
      <c r="H93" s="84">
        <v>0.38</v>
      </c>
      <c r="I93" s="84">
        <v>0.94000000000000006</v>
      </c>
      <c r="J93" s="85">
        <v>0.34</v>
      </c>
      <c r="K93" s="85">
        <v>0.74</v>
      </c>
      <c r="L93" s="82">
        <v>36.915165000000002</v>
      </c>
      <c r="M93" s="82">
        <v>22.5</v>
      </c>
      <c r="N93" s="82">
        <v>160</v>
      </c>
      <c r="O93" s="83">
        <f t="shared" si="9"/>
        <v>13.333333333333334</v>
      </c>
      <c r="P93" s="83">
        <v>89</v>
      </c>
      <c r="Q93" s="83">
        <f t="shared" si="10"/>
        <v>7.416666666666667</v>
      </c>
      <c r="R93" s="83">
        <v>36</v>
      </c>
      <c r="S93" s="83">
        <v>5499</v>
      </c>
      <c r="T93" s="83">
        <v>295</v>
      </c>
      <c r="U93" s="83">
        <f t="shared" si="11"/>
        <v>24.583333333333332</v>
      </c>
      <c r="V93" s="83">
        <v>53</v>
      </c>
      <c r="W93" s="83">
        <f t="shared" si="12"/>
        <v>4.416666666666667</v>
      </c>
      <c r="X93" s="83">
        <v>242</v>
      </c>
      <c r="Y93" s="83">
        <f t="shared" si="13"/>
        <v>20.166666666666668</v>
      </c>
      <c r="Z93" s="83">
        <v>110</v>
      </c>
      <c r="AA93" s="83">
        <f t="shared" si="14"/>
        <v>9.1666666666666661</v>
      </c>
      <c r="AB93" s="83">
        <v>232</v>
      </c>
      <c r="AC93" s="83">
        <f t="shared" si="15"/>
        <v>19.333333333333332</v>
      </c>
      <c r="AD93" s="83">
        <v>232</v>
      </c>
      <c r="AE93" s="83">
        <f t="shared" si="16"/>
        <v>19.333333333333332</v>
      </c>
      <c r="AF93" s="83">
        <v>95</v>
      </c>
      <c r="AG93" s="83">
        <f t="shared" si="17"/>
        <v>7.916666666666667</v>
      </c>
      <c r="AH93" s="83">
        <v>706</v>
      </c>
      <c r="AI93" s="83">
        <v>135</v>
      </c>
      <c r="AJ93" s="83">
        <v>0.84509804001425681</v>
      </c>
      <c r="AK93" s="83">
        <v>75</v>
      </c>
      <c r="AL93" s="83">
        <v>361</v>
      </c>
      <c r="AM93" s="83">
        <v>21</v>
      </c>
      <c r="AN93" s="83">
        <v>1.3424226808222062</v>
      </c>
      <c r="AO93" s="83">
        <v>2.5211380837040362</v>
      </c>
      <c r="AP93" s="79">
        <v>1</v>
      </c>
      <c r="AQ93" s="79">
        <v>2</v>
      </c>
      <c r="AR93" s="78"/>
      <c r="AS93" s="78"/>
      <c r="AT93" s="78"/>
      <c r="AU93" s="78"/>
    </row>
    <row r="94" spans="1:47" x14ac:dyDescent="0.3">
      <c r="A94" s="79" t="s">
        <v>94</v>
      </c>
      <c r="B94" s="79" t="s">
        <v>41</v>
      </c>
      <c r="C94" s="79">
        <v>2018</v>
      </c>
      <c r="D94" s="79" t="s">
        <v>37</v>
      </c>
      <c r="E94" s="79">
        <v>4</v>
      </c>
      <c r="F94" s="79">
        <v>2</v>
      </c>
      <c r="G94" s="79">
        <v>1</v>
      </c>
      <c r="H94" s="84">
        <v>0.66</v>
      </c>
      <c r="I94" s="84">
        <v>0.92</v>
      </c>
      <c r="J94" s="85">
        <v>0.16</v>
      </c>
      <c r="K94" s="85">
        <v>0.22</v>
      </c>
      <c r="L94" s="82">
        <v>40.159168000000001</v>
      </c>
      <c r="M94" s="82">
        <v>23.732165999999999</v>
      </c>
      <c r="N94" s="82">
        <v>154</v>
      </c>
      <c r="O94" s="83">
        <f t="shared" si="9"/>
        <v>12.833333333333334</v>
      </c>
      <c r="P94" s="83">
        <v>92</v>
      </c>
      <c r="Q94" s="83">
        <f t="shared" si="10"/>
        <v>7.666666666666667</v>
      </c>
      <c r="R94" s="83">
        <v>32</v>
      </c>
      <c r="S94" s="83">
        <v>6816</v>
      </c>
      <c r="T94" s="83">
        <v>308</v>
      </c>
      <c r="U94" s="83">
        <f t="shared" si="11"/>
        <v>25.666666666666668</v>
      </c>
      <c r="V94" s="83">
        <v>24</v>
      </c>
      <c r="W94" s="83">
        <f t="shared" si="12"/>
        <v>2</v>
      </c>
      <c r="X94" s="83">
        <v>285</v>
      </c>
      <c r="Y94" s="83">
        <f t="shared" si="13"/>
        <v>23.75</v>
      </c>
      <c r="Z94" s="83">
        <v>86</v>
      </c>
      <c r="AA94" s="83">
        <f t="shared" si="14"/>
        <v>7.166666666666667</v>
      </c>
      <c r="AB94" s="83">
        <v>239</v>
      </c>
      <c r="AC94" s="83">
        <f t="shared" si="15"/>
        <v>19.916666666666668</v>
      </c>
      <c r="AD94" s="83">
        <v>243</v>
      </c>
      <c r="AE94" s="83">
        <f t="shared" si="16"/>
        <v>20.25</v>
      </c>
      <c r="AF94" s="83">
        <v>69</v>
      </c>
      <c r="AG94" s="83">
        <f t="shared" si="17"/>
        <v>5.75</v>
      </c>
      <c r="AH94" s="83">
        <v>482</v>
      </c>
      <c r="AI94" s="83">
        <v>67</v>
      </c>
      <c r="AJ94" s="83">
        <v>1.2041199826559248</v>
      </c>
      <c r="AK94" s="83">
        <v>39</v>
      </c>
      <c r="AL94" s="83">
        <v>186</v>
      </c>
      <c r="AM94" s="83">
        <v>61</v>
      </c>
      <c r="AN94" s="83">
        <v>1.8195439355418688</v>
      </c>
      <c r="AO94" s="83">
        <v>2.2304489213782741</v>
      </c>
      <c r="AP94" s="79">
        <v>1</v>
      </c>
      <c r="AQ94" s="79">
        <v>1</v>
      </c>
      <c r="AR94" s="78"/>
      <c r="AS94" s="78"/>
      <c r="AT94" s="78"/>
      <c r="AU94" s="78"/>
    </row>
    <row r="95" spans="1:47" ht="15" customHeight="1" x14ac:dyDescent="0.3">
      <c r="A95" s="79" t="s">
        <v>95</v>
      </c>
      <c r="B95" s="79" t="s">
        <v>43</v>
      </c>
      <c r="C95" s="79">
        <v>2018</v>
      </c>
      <c r="D95" s="79" t="s">
        <v>37</v>
      </c>
      <c r="E95" s="79">
        <v>4</v>
      </c>
      <c r="F95" s="79">
        <v>2</v>
      </c>
      <c r="G95" s="79">
        <v>1</v>
      </c>
      <c r="H95" s="84">
        <v>0.5</v>
      </c>
      <c r="I95" s="84">
        <v>0.66</v>
      </c>
      <c r="J95" s="85">
        <v>0.16</v>
      </c>
      <c r="K95" s="85">
        <v>0.28000000000000003</v>
      </c>
      <c r="L95" s="82">
        <v>37.152999999999999</v>
      </c>
      <c r="M95" s="82">
        <v>-7.7256669999999996</v>
      </c>
      <c r="N95" s="82">
        <v>170</v>
      </c>
      <c r="O95" s="83">
        <f t="shared" si="9"/>
        <v>14.166666666666666</v>
      </c>
      <c r="P95" s="83">
        <v>92</v>
      </c>
      <c r="Q95" s="83">
        <f t="shared" si="10"/>
        <v>7.666666666666667</v>
      </c>
      <c r="R95" s="83">
        <v>41</v>
      </c>
      <c r="S95" s="83">
        <v>4434</v>
      </c>
      <c r="T95" s="83">
        <v>292</v>
      </c>
      <c r="U95" s="83">
        <f t="shared" si="11"/>
        <v>24.333333333333332</v>
      </c>
      <c r="V95" s="83">
        <v>72</v>
      </c>
      <c r="W95" s="83">
        <f t="shared" si="12"/>
        <v>6</v>
      </c>
      <c r="X95" s="83">
        <v>220</v>
      </c>
      <c r="Y95" s="83">
        <f t="shared" si="13"/>
        <v>18.333333333333332</v>
      </c>
      <c r="Z95" s="83">
        <v>126</v>
      </c>
      <c r="AA95" s="83">
        <f t="shared" si="14"/>
        <v>10.5</v>
      </c>
      <c r="AB95" s="83">
        <v>226</v>
      </c>
      <c r="AC95" s="83">
        <f t="shared" si="15"/>
        <v>18.833333333333332</v>
      </c>
      <c r="AD95" s="83">
        <v>230</v>
      </c>
      <c r="AE95" s="83">
        <f t="shared" si="16"/>
        <v>19.166666666666668</v>
      </c>
      <c r="AF95" s="83">
        <v>117</v>
      </c>
      <c r="AG95" s="83">
        <f t="shared" si="17"/>
        <v>9.75</v>
      </c>
      <c r="AH95" s="83">
        <v>509</v>
      </c>
      <c r="AI95" s="83">
        <v>82</v>
      </c>
      <c r="AJ95" s="83">
        <v>0.3010299956639812</v>
      </c>
      <c r="AK95" s="83">
        <v>68</v>
      </c>
      <c r="AL95" s="83">
        <v>239</v>
      </c>
      <c r="AM95" s="83">
        <v>15</v>
      </c>
      <c r="AN95" s="83">
        <v>1.3010299956639813</v>
      </c>
      <c r="AO95" s="83">
        <v>2.3502480183341627</v>
      </c>
      <c r="AP95" s="79">
        <v>1</v>
      </c>
      <c r="AQ95" s="79">
        <v>1</v>
      </c>
      <c r="AR95" s="78"/>
      <c r="AS95" s="78"/>
      <c r="AT95" s="78"/>
      <c r="AU95" s="78"/>
    </row>
    <row r="96" spans="1:47" ht="15" customHeight="1" x14ac:dyDescent="0.3">
      <c r="A96" s="79" t="s">
        <v>96</v>
      </c>
      <c r="B96" s="79" t="s">
        <v>43</v>
      </c>
      <c r="C96" s="79">
        <v>2018</v>
      </c>
      <c r="D96" s="79" t="s">
        <v>37</v>
      </c>
      <c r="E96" s="79">
        <v>4</v>
      </c>
      <c r="F96" s="79">
        <v>2</v>
      </c>
      <c r="G96" s="79">
        <v>1</v>
      </c>
      <c r="H96" s="84">
        <v>0.2</v>
      </c>
      <c r="I96" s="84">
        <v>0.62</v>
      </c>
      <c r="J96" s="85">
        <v>0.18</v>
      </c>
      <c r="K96" s="85">
        <v>0.28000000000000003</v>
      </c>
      <c r="L96" s="82">
        <v>37.205832999999998</v>
      </c>
      <c r="M96" s="82">
        <v>-8.4875000000000007</v>
      </c>
      <c r="N96" s="82">
        <v>170</v>
      </c>
      <c r="O96" s="83">
        <f t="shared" si="9"/>
        <v>14.166666666666666</v>
      </c>
      <c r="P96" s="83">
        <v>90</v>
      </c>
      <c r="Q96" s="83">
        <f t="shared" si="10"/>
        <v>7.5</v>
      </c>
      <c r="R96" s="83">
        <v>43</v>
      </c>
      <c r="S96" s="83">
        <v>4097</v>
      </c>
      <c r="T96" s="83">
        <v>289</v>
      </c>
      <c r="U96" s="83">
        <f t="shared" si="11"/>
        <v>24.083333333333332</v>
      </c>
      <c r="V96" s="83">
        <v>79</v>
      </c>
      <c r="W96" s="83">
        <f t="shared" si="12"/>
        <v>6.583333333333333</v>
      </c>
      <c r="X96" s="83">
        <v>209</v>
      </c>
      <c r="Y96" s="83">
        <f t="shared" si="13"/>
        <v>17.416666666666668</v>
      </c>
      <c r="Z96" s="83">
        <v>130</v>
      </c>
      <c r="AA96" s="83">
        <f t="shared" si="14"/>
        <v>10.833333333333334</v>
      </c>
      <c r="AB96" s="83">
        <v>222</v>
      </c>
      <c r="AC96" s="83">
        <f t="shared" si="15"/>
        <v>18.5</v>
      </c>
      <c r="AD96" s="83">
        <v>225</v>
      </c>
      <c r="AE96" s="83">
        <f t="shared" si="16"/>
        <v>18.75</v>
      </c>
      <c r="AF96" s="83">
        <v>121</v>
      </c>
      <c r="AG96" s="83">
        <f t="shared" si="17"/>
        <v>10.083333333333334</v>
      </c>
      <c r="AH96" s="83">
        <v>496</v>
      </c>
      <c r="AI96" s="83">
        <v>81</v>
      </c>
      <c r="AJ96" s="83">
        <v>0.3010299956639812</v>
      </c>
      <c r="AK96" s="83">
        <v>69</v>
      </c>
      <c r="AL96" s="83">
        <v>238</v>
      </c>
      <c r="AM96" s="83">
        <v>16</v>
      </c>
      <c r="AN96" s="83">
        <v>1.2787536009528289</v>
      </c>
      <c r="AO96" s="83">
        <v>2.3541084391474008</v>
      </c>
      <c r="AP96" s="79">
        <v>1</v>
      </c>
      <c r="AQ96" s="79">
        <v>1</v>
      </c>
      <c r="AR96" s="78"/>
      <c r="AS96" s="78"/>
      <c r="AT96" s="78"/>
      <c r="AU96" s="78"/>
    </row>
    <row r="97" spans="1:47" ht="15" customHeight="1" x14ac:dyDescent="0.3">
      <c r="A97" s="79" t="s">
        <v>42</v>
      </c>
      <c r="B97" s="79" t="s">
        <v>43</v>
      </c>
      <c r="C97" s="79">
        <v>2018</v>
      </c>
      <c r="D97" s="79" t="s">
        <v>37</v>
      </c>
      <c r="E97" s="79">
        <v>4</v>
      </c>
      <c r="F97" s="79">
        <v>2</v>
      </c>
      <c r="G97" s="79">
        <v>3</v>
      </c>
      <c r="H97" s="84">
        <v>0.4</v>
      </c>
      <c r="I97" s="84">
        <v>1</v>
      </c>
      <c r="J97" s="85">
        <v>0.12</v>
      </c>
      <c r="K97" s="85">
        <v>0.12</v>
      </c>
      <c r="L97" s="82">
        <v>37.074665000000003</v>
      </c>
      <c r="M97" s="82">
        <v>-8.8000000000000007</v>
      </c>
      <c r="N97" s="82">
        <v>168</v>
      </c>
      <c r="O97" s="83">
        <f t="shared" si="9"/>
        <v>14</v>
      </c>
      <c r="P97" s="83">
        <v>84</v>
      </c>
      <c r="Q97" s="83">
        <f t="shared" si="10"/>
        <v>7</v>
      </c>
      <c r="R97" s="83">
        <v>46</v>
      </c>
      <c r="S97" s="83">
        <v>3389</v>
      </c>
      <c r="T97" s="83">
        <v>269</v>
      </c>
      <c r="U97" s="83">
        <f t="shared" si="11"/>
        <v>22.416666666666668</v>
      </c>
      <c r="V97" s="83">
        <v>87</v>
      </c>
      <c r="W97" s="83">
        <f t="shared" si="12"/>
        <v>7.25</v>
      </c>
      <c r="X97" s="83">
        <v>182</v>
      </c>
      <c r="Y97" s="83">
        <f t="shared" si="13"/>
        <v>15.166666666666666</v>
      </c>
      <c r="Z97" s="83">
        <v>135</v>
      </c>
      <c r="AA97" s="83">
        <f t="shared" si="14"/>
        <v>11.25</v>
      </c>
      <c r="AB97" s="83">
        <v>209</v>
      </c>
      <c r="AC97" s="83">
        <f t="shared" si="15"/>
        <v>17.416666666666668</v>
      </c>
      <c r="AD97" s="83">
        <v>213</v>
      </c>
      <c r="AE97" s="83">
        <f t="shared" si="16"/>
        <v>17.75</v>
      </c>
      <c r="AF97" s="83">
        <v>127</v>
      </c>
      <c r="AG97" s="83">
        <f t="shared" si="17"/>
        <v>10.583333333333334</v>
      </c>
      <c r="AH97" s="83">
        <v>471</v>
      </c>
      <c r="AI97" s="83">
        <v>79</v>
      </c>
      <c r="AJ97" s="83">
        <v>0</v>
      </c>
      <c r="AK97" s="83">
        <v>71</v>
      </c>
      <c r="AL97" s="83">
        <v>227</v>
      </c>
      <c r="AM97" s="83">
        <v>14</v>
      </c>
      <c r="AN97" s="83">
        <v>1.2304489213782739</v>
      </c>
      <c r="AO97" s="83">
        <v>2.3344537511509307</v>
      </c>
      <c r="AP97" s="79">
        <v>2</v>
      </c>
      <c r="AQ97" s="79">
        <v>1</v>
      </c>
      <c r="AR97" s="78"/>
      <c r="AS97" s="78"/>
      <c r="AT97" s="78"/>
      <c r="AU97" s="78"/>
    </row>
    <row r="98" spans="1:47" ht="15" customHeight="1" x14ac:dyDescent="0.3">
      <c r="A98" s="79" t="s">
        <v>97</v>
      </c>
      <c r="B98" s="79" t="s">
        <v>98</v>
      </c>
      <c r="C98" s="79">
        <v>2018</v>
      </c>
      <c r="D98" s="79" t="s">
        <v>37</v>
      </c>
      <c r="E98" s="79">
        <v>4</v>
      </c>
      <c r="F98" s="79">
        <v>2</v>
      </c>
      <c r="G98" s="79">
        <v>1</v>
      </c>
      <c r="H98" s="84">
        <v>0.16</v>
      </c>
      <c r="I98" s="84">
        <v>0.88</v>
      </c>
      <c r="J98" s="85">
        <v>0.3</v>
      </c>
      <c r="K98" s="85">
        <v>0.2</v>
      </c>
      <c r="L98" s="82">
        <v>32.683332999999998</v>
      </c>
      <c r="M98" s="82">
        <v>35.4</v>
      </c>
      <c r="N98" s="82">
        <v>206</v>
      </c>
      <c r="O98" s="83">
        <f t="shared" si="9"/>
        <v>17.166666666666668</v>
      </c>
      <c r="P98" s="83">
        <v>108</v>
      </c>
      <c r="Q98" s="83">
        <f t="shared" si="10"/>
        <v>9</v>
      </c>
      <c r="R98" s="83">
        <v>43</v>
      </c>
      <c r="S98" s="83">
        <v>5686</v>
      </c>
      <c r="T98" s="83">
        <v>334</v>
      </c>
      <c r="U98" s="83">
        <f t="shared" si="11"/>
        <v>27.833333333333332</v>
      </c>
      <c r="V98" s="83">
        <v>83</v>
      </c>
      <c r="W98" s="83">
        <f t="shared" si="12"/>
        <v>6.916666666666667</v>
      </c>
      <c r="X98" s="83">
        <v>251</v>
      </c>
      <c r="Y98" s="83">
        <f t="shared" si="13"/>
        <v>20.916666666666668</v>
      </c>
      <c r="Z98" s="83">
        <v>132</v>
      </c>
      <c r="AA98" s="83">
        <f t="shared" si="14"/>
        <v>11</v>
      </c>
      <c r="AB98" s="83">
        <v>271</v>
      </c>
      <c r="AC98" s="83">
        <f t="shared" si="15"/>
        <v>22.583333333333332</v>
      </c>
      <c r="AD98" s="83">
        <v>272</v>
      </c>
      <c r="AE98" s="83">
        <f t="shared" si="16"/>
        <v>22.666666666666668</v>
      </c>
      <c r="AF98" s="83">
        <v>132</v>
      </c>
      <c r="AG98" s="83">
        <f t="shared" si="17"/>
        <v>11</v>
      </c>
      <c r="AH98" s="83">
        <v>472</v>
      </c>
      <c r="AI98" s="83">
        <v>126</v>
      </c>
      <c r="AJ98" s="83">
        <v>0</v>
      </c>
      <c r="AK98" s="83">
        <v>109</v>
      </c>
      <c r="AL98" s="83">
        <v>314</v>
      </c>
      <c r="AM98" s="83">
        <v>0</v>
      </c>
      <c r="AN98" s="83">
        <v>0.3010299956639812</v>
      </c>
      <c r="AO98" s="83">
        <v>2.4983105537896004</v>
      </c>
      <c r="AP98" s="79">
        <v>1</v>
      </c>
      <c r="AQ98" s="79">
        <v>1</v>
      </c>
      <c r="AR98" s="78"/>
      <c r="AS98" s="78"/>
      <c r="AT98" s="78"/>
      <c r="AU98" s="78"/>
    </row>
    <row r="99" spans="1:47" x14ac:dyDescent="0.3">
      <c r="A99" s="79" t="s">
        <v>99</v>
      </c>
      <c r="B99" s="79" t="s">
        <v>43</v>
      </c>
      <c r="C99" s="79">
        <v>2018</v>
      </c>
      <c r="D99" s="79" t="s">
        <v>37</v>
      </c>
      <c r="E99" s="79">
        <v>4</v>
      </c>
      <c r="F99" s="79">
        <v>2</v>
      </c>
      <c r="G99" s="79">
        <v>1</v>
      </c>
      <c r="H99" s="84">
        <v>0.56000000000000005</v>
      </c>
      <c r="I99" s="84">
        <v>0.68</v>
      </c>
      <c r="J99" s="85">
        <v>0.12</v>
      </c>
      <c r="K99" s="85">
        <v>0.2</v>
      </c>
      <c r="L99" s="82">
        <v>37.15</v>
      </c>
      <c r="M99" s="82">
        <v>-7.55</v>
      </c>
      <c r="N99" s="82">
        <v>168</v>
      </c>
      <c r="O99" s="83">
        <f t="shared" si="9"/>
        <v>14</v>
      </c>
      <c r="P99" s="83">
        <v>93</v>
      </c>
      <c r="Q99" s="83">
        <f t="shared" si="10"/>
        <v>7.75</v>
      </c>
      <c r="R99" s="83">
        <v>40</v>
      </c>
      <c r="S99" s="83">
        <v>4690</v>
      </c>
      <c r="T99" s="83">
        <v>296</v>
      </c>
      <c r="U99" s="83">
        <f t="shared" si="11"/>
        <v>24.666666666666668</v>
      </c>
      <c r="V99" s="83">
        <v>68</v>
      </c>
      <c r="W99" s="83">
        <f t="shared" si="12"/>
        <v>5.666666666666667</v>
      </c>
      <c r="X99" s="83">
        <v>228</v>
      </c>
      <c r="Y99" s="83">
        <f t="shared" si="13"/>
        <v>19</v>
      </c>
      <c r="Z99" s="83">
        <v>120</v>
      </c>
      <c r="AA99" s="83">
        <f t="shared" si="14"/>
        <v>10</v>
      </c>
      <c r="AB99" s="83">
        <v>227</v>
      </c>
      <c r="AC99" s="83">
        <f t="shared" si="15"/>
        <v>18.916666666666668</v>
      </c>
      <c r="AD99" s="83">
        <v>231</v>
      </c>
      <c r="AE99" s="83">
        <f t="shared" si="16"/>
        <v>19.25</v>
      </c>
      <c r="AF99" s="83">
        <v>111</v>
      </c>
      <c r="AG99" s="83">
        <f t="shared" si="17"/>
        <v>9.25</v>
      </c>
      <c r="AH99" s="83">
        <v>519</v>
      </c>
      <c r="AI99" s="83">
        <v>81</v>
      </c>
      <c r="AJ99" s="83">
        <v>0.3010299956639812</v>
      </c>
      <c r="AK99" s="83">
        <v>65</v>
      </c>
      <c r="AL99" s="83">
        <v>236</v>
      </c>
      <c r="AM99" s="83">
        <v>17</v>
      </c>
      <c r="AN99" s="83">
        <v>1.3617278360175928</v>
      </c>
      <c r="AO99" s="83">
        <v>2.3443922736851106</v>
      </c>
      <c r="AP99" s="79">
        <v>1</v>
      </c>
      <c r="AQ99" s="79">
        <v>1</v>
      </c>
      <c r="AR99" s="78"/>
      <c r="AS99" s="78"/>
      <c r="AT99" s="78"/>
      <c r="AU99" s="78"/>
    </row>
    <row r="100" spans="1:47" ht="15" customHeight="1" x14ac:dyDescent="0.3">
      <c r="A100" s="79" t="s">
        <v>100</v>
      </c>
      <c r="B100" s="79" t="s">
        <v>58</v>
      </c>
      <c r="C100" s="79">
        <v>2018</v>
      </c>
      <c r="D100" s="79" t="s">
        <v>37</v>
      </c>
      <c r="E100" s="79">
        <v>4</v>
      </c>
      <c r="F100" s="79">
        <v>2</v>
      </c>
      <c r="G100" s="79">
        <v>2</v>
      </c>
      <c r="H100" s="84">
        <v>0.26</v>
      </c>
      <c r="I100" s="84">
        <v>0.44</v>
      </c>
      <c r="J100" s="85">
        <v>0.22</v>
      </c>
      <c r="K100" s="85">
        <v>0.06</v>
      </c>
      <c r="L100" s="82">
        <v>33</v>
      </c>
      <c r="M100" s="82">
        <v>-6</v>
      </c>
      <c r="N100" s="82">
        <v>151</v>
      </c>
      <c r="O100" s="83">
        <f t="shared" si="9"/>
        <v>12.583333333333334</v>
      </c>
      <c r="P100" s="83">
        <v>155</v>
      </c>
      <c r="Q100" s="83">
        <f t="shared" si="10"/>
        <v>12.916666666666666</v>
      </c>
      <c r="R100" s="83">
        <v>44</v>
      </c>
      <c r="S100" s="83">
        <v>6329</v>
      </c>
      <c r="T100" s="83">
        <v>347</v>
      </c>
      <c r="U100" s="83">
        <f t="shared" si="11"/>
        <v>28.916666666666668</v>
      </c>
      <c r="V100" s="83">
        <v>1</v>
      </c>
      <c r="W100" s="83">
        <f t="shared" si="12"/>
        <v>8.3333333333333329E-2</v>
      </c>
      <c r="X100" s="83">
        <v>346</v>
      </c>
      <c r="Y100" s="83">
        <f t="shared" si="13"/>
        <v>28.833333333333332</v>
      </c>
      <c r="Z100" s="83">
        <v>84</v>
      </c>
      <c r="AA100" s="83">
        <f t="shared" si="14"/>
        <v>7</v>
      </c>
      <c r="AB100" s="83">
        <v>234</v>
      </c>
      <c r="AC100" s="83">
        <f t="shared" si="15"/>
        <v>19.5</v>
      </c>
      <c r="AD100" s="83">
        <v>236</v>
      </c>
      <c r="AE100" s="83">
        <f t="shared" si="16"/>
        <v>19.666666666666668</v>
      </c>
      <c r="AF100" s="83">
        <v>74</v>
      </c>
      <c r="AG100" s="83">
        <f t="shared" si="17"/>
        <v>6.166666666666667</v>
      </c>
      <c r="AH100" s="83">
        <v>714</v>
      </c>
      <c r="AI100" s="83">
        <v>110</v>
      </c>
      <c r="AJ100" s="83">
        <v>0.69897000433601886</v>
      </c>
      <c r="AK100" s="83">
        <v>63</v>
      </c>
      <c r="AL100" s="83">
        <v>289</v>
      </c>
      <c r="AM100" s="83">
        <v>27</v>
      </c>
      <c r="AN100" s="83">
        <v>1.4623979978989561</v>
      </c>
      <c r="AO100" s="83">
        <v>2.4608978427565478</v>
      </c>
      <c r="AP100" s="79">
        <v>1</v>
      </c>
      <c r="AQ100" s="79">
        <v>2</v>
      </c>
      <c r="AR100" s="78"/>
      <c r="AS100" s="78"/>
      <c r="AT100" s="78"/>
      <c r="AU100" s="78"/>
    </row>
    <row r="101" spans="1:47" ht="15" customHeight="1" x14ac:dyDescent="0.3">
      <c r="A101" s="79" t="s">
        <v>46</v>
      </c>
      <c r="B101" s="79" t="s">
        <v>45</v>
      </c>
      <c r="C101" s="79">
        <v>2018</v>
      </c>
      <c r="D101" s="79" t="s">
        <v>37</v>
      </c>
      <c r="E101" s="79">
        <v>4</v>
      </c>
      <c r="F101" s="79">
        <v>2</v>
      </c>
      <c r="G101" s="79">
        <v>1</v>
      </c>
      <c r="H101" s="84">
        <v>0.42</v>
      </c>
      <c r="I101" s="84">
        <v>0.8</v>
      </c>
      <c r="J101" s="85">
        <v>0.26</v>
      </c>
      <c r="K101" s="85">
        <v>0.26</v>
      </c>
      <c r="L101" s="82">
        <v>35.75</v>
      </c>
      <c r="M101" s="82">
        <v>8.516667</v>
      </c>
      <c r="N101" s="82">
        <v>163</v>
      </c>
      <c r="O101" s="83">
        <f t="shared" si="9"/>
        <v>13.583333333333334</v>
      </c>
      <c r="P101" s="83">
        <v>132</v>
      </c>
      <c r="Q101" s="83">
        <f t="shared" si="10"/>
        <v>11</v>
      </c>
      <c r="R101" s="83">
        <v>39</v>
      </c>
      <c r="S101" s="83">
        <v>6877</v>
      </c>
      <c r="T101" s="83">
        <v>359</v>
      </c>
      <c r="U101" s="83">
        <f t="shared" si="11"/>
        <v>29.916666666666668</v>
      </c>
      <c r="V101" s="83">
        <v>24</v>
      </c>
      <c r="W101" s="83">
        <f t="shared" si="12"/>
        <v>2</v>
      </c>
      <c r="X101" s="83">
        <v>335</v>
      </c>
      <c r="Y101" s="83">
        <f t="shared" si="13"/>
        <v>27.916666666666668</v>
      </c>
      <c r="Z101" s="83">
        <v>144</v>
      </c>
      <c r="AA101" s="83">
        <f t="shared" si="14"/>
        <v>12</v>
      </c>
      <c r="AB101" s="83">
        <v>254</v>
      </c>
      <c r="AC101" s="83">
        <f t="shared" si="15"/>
        <v>21.166666666666668</v>
      </c>
      <c r="AD101" s="83">
        <v>254</v>
      </c>
      <c r="AE101" s="83">
        <f t="shared" si="16"/>
        <v>21.166666666666668</v>
      </c>
      <c r="AF101" s="83">
        <v>79</v>
      </c>
      <c r="AG101" s="83">
        <f t="shared" si="17"/>
        <v>6.583333333333333</v>
      </c>
      <c r="AH101" s="83">
        <v>400</v>
      </c>
      <c r="AI101" s="83">
        <v>43</v>
      </c>
      <c r="AJ101" s="83">
        <v>1.0413926851582251</v>
      </c>
      <c r="AK101" s="83">
        <v>29</v>
      </c>
      <c r="AL101" s="83">
        <v>122</v>
      </c>
      <c r="AM101" s="83">
        <v>52</v>
      </c>
      <c r="AN101" s="83">
        <v>1.7242758696007889</v>
      </c>
      <c r="AO101" s="83">
        <v>2.0755469613925306</v>
      </c>
      <c r="AP101" s="79">
        <v>1</v>
      </c>
      <c r="AQ101" s="79">
        <v>1</v>
      </c>
      <c r="AR101" s="78"/>
      <c r="AS101" s="78"/>
      <c r="AT101" s="78"/>
      <c r="AU101" s="78"/>
    </row>
    <row r="102" spans="1:47" ht="15" customHeight="1" x14ac:dyDescent="0.3">
      <c r="A102" s="79" t="s">
        <v>101</v>
      </c>
      <c r="B102" s="79" t="s">
        <v>61</v>
      </c>
      <c r="C102" s="79">
        <v>2018</v>
      </c>
      <c r="D102" s="79" t="s">
        <v>37</v>
      </c>
      <c r="E102" s="79">
        <v>4</v>
      </c>
      <c r="F102" s="79">
        <v>2</v>
      </c>
      <c r="G102" s="79">
        <v>2</v>
      </c>
      <c r="H102" s="84">
        <v>0.24</v>
      </c>
      <c r="I102" s="84">
        <v>0.81999999999999984</v>
      </c>
      <c r="J102" s="85">
        <v>0.06</v>
      </c>
      <c r="K102" s="85">
        <v>0.16</v>
      </c>
      <c r="L102" s="82">
        <v>36.65</v>
      </c>
      <c r="M102" s="82">
        <v>7.4166670000000003</v>
      </c>
      <c r="N102" s="82">
        <v>166</v>
      </c>
      <c r="O102" s="83">
        <f t="shared" si="9"/>
        <v>13.833333333333334</v>
      </c>
      <c r="P102" s="83">
        <v>115</v>
      </c>
      <c r="Q102" s="83">
        <f t="shared" si="10"/>
        <v>9.5833333333333339</v>
      </c>
      <c r="R102" s="83">
        <v>39</v>
      </c>
      <c r="S102" s="83">
        <v>5837</v>
      </c>
      <c r="T102" s="83">
        <v>327</v>
      </c>
      <c r="U102" s="83">
        <f t="shared" si="11"/>
        <v>27.25</v>
      </c>
      <c r="V102" s="83">
        <v>39</v>
      </c>
      <c r="W102" s="83">
        <f t="shared" si="12"/>
        <v>3.25</v>
      </c>
      <c r="X102" s="83">
        <v>288</v>
      </c>
      <c r="Y102" s="83">
        <f t="shared" si="13"/>
        <v>24</v>
      </c>
      <c r="Z102" s="83">
        <v>110</v>
      </c>
      <c r="AA102" s="83">
        <f t="shared" si="14"/>
        <v>9.1666666666666661</v>
      </c>
      <c r="AB102" s="83">
        <v>240</v>
      </c>
      <c r="AC102" s="83">
        <f t="shared" si="15"/>
        <v>20</v>
      </c>
      <c r="AD102" s="83">
        <v>245</v>
      </c>
      <c r="AE102" s="83">
        <f t="shared" si="16"/>
        <v>20.416666666666668</v>
      </c>
      <c r="AF102" s="83">
        <v>96</v>
      </c>
      <c r="AG102" s="83">
        <f t="shared" si="17"/>
        <v>8</v>
      </c>
      <c r="AH102" s="83">
        <v>689</v>
      </c>
      <c r="AI102" s="83">
        <v>116</v>
      </c>
      <c r="AJ102" s="83">
        <v>0.69897000433601886</v>
      </c>
      <c r="AK102" s="83">
        <v>62</v>
      </c>
      <c r="AL102" s="83">
        <v>317</v>
      </c>
      <c r="AM102" s="83">
        <v>37</v>
      </c>
      <c r="AN102" s="83">
        <v>1.6434526764861874</v>
      </c>
      <c r="AO102" s="83">
        <v>2.4899584794248346</v>
      </c>
      <c r="AP102" s="79">
        <v>1</v>
      </c>
      <c r="AQ102" s="79">
        <v>2</v>
      </c>
      <c r="AR102" s="78"/>
      <c r="AS102" s="78"/>
      <c r="AT102" s="78"/>
      <c r="AU102" s="78"/>
    </row>
    <row r="103" spans="1:47" ht="15" customHeight="1" x14ac:dyDescent="0.3">
      <c r="A103" s="79" t="s">
        <v>102</v>
      </c>
      <c r="B103" s="79" t="s">
        <v>61</v>
      </c>
      <c r="C103" s="79">
        <v>2018</v>
      </c>
      <c r="D103" s="79" t="s">
        <v>37</v>
      </c>
      <c r="E103" s="79">
        <v>4</v>
      </c>
      <c r="F103" s="79">
        <v>2</v>
      </c>
      <c r="G103" s="79">
        <v>2</v>
      </c>
      <c r="H103" s="84">
        <v>0.32</v>
      </c>
      <c r="I103" s="84">
        <v>0.98</v>
      </c>
      <c r="J103" s="85">
        <v>0.18</v>
      </c>
      <c r="K103" s="85">
        <v>0.12</v>
      </c>
      <c r="L103" s="82">
        <v>36.923332000000002</v>
      </c>
      <c r="M103" s="82">
        <v>7.7358330000000004</v>
      </c>
      <c r="N103" s="82">
        <v>180</v>
      </c>
      <c r="O103" s="83">
        <f t="shared" si="9"/>
        <v>15</v>
      </c>
      <c r="P103" s="83">
        <v>90</v>
      </c>
      <c r="Q103" s="83">
        <f t="shared" si="10"/>
        <v>7.5</v>
      </c>
      <c r="R103" s="83">
        <v>38</v>
      </c>
      <c r="S103" s="83">
        <v>5081</v>
      </c>
      <c r="T103" s="83">
        <v>307</v>
      </c>
      <c r="U103" s="83">
        <f t="shared" si="11"/>
        <v>25.583333333333332</v>
      </c>
      <c r="V103" s="83">
        <v>76</v>
      </c>
      <c r="W103" s="83">
        <f t="shared" si="12"/>
        <v>6.333333333333333</v>
      </c>
      <c r="X103" s="83">
        <v>231</v>
      </c>
      <c r="Y103" s="83">
        <f t="shared" si="13"/>
        <v>19.25</v>
      </c>
      <c r="Z103" s="83">
        <v>133</v>
      </c>
      <c r="AA103" s="83">
        <f t="shared" si="14"/>
        <v>11.083333333333334</v>
      </c>
      <c r="AB103" s="83">
        <v>242</v>
      </c>
      <c r="AC103" s="83">
        <f t="shared" si="15"/>
        <v>20.166666666666668</v>
      </c>
      <c r="AD103" s="83">
        <v>249</v>
      </c>
      <c r="AE103" s="83">
        <f t="shared" si="16"/>
        <v>20.75</v>
      </c>
      <c r="AF103" s="83">
        <v>120</v>
      </c>
      <c r="AG103" s="83">
        <f t="shared" si="17"/>
        <v>10</v>
      </c>
      <c r="AH103" s="83">
        <v>741</v>
      </c>
      <c r="AI103" s="83">
        <v>128</v>
      </c>
      <c r="AJ103" s="83">
        <v>0.69897000433601886</v>
      </c>
      <c r="AK103" s="83">
        <v>67</v>
      </c>
      <c r="AL103" s="83">
        <v>356</v>
      </c>
      <c r="AM103" s="83">
        <v>27</v>
      </c>
      <c r="AN103" s="83">
        <v>1.6532125137753437</v>
      </c>
      <c r="AO103" s="83">
        <v>2.5327543789924976</v>
      </c>
      <c r="AP103" s="79">
        <v>1</v>
      </c>
      <c r="AQ103" s="79">
        <v>2</v>
      </c>
      <c r="AR103" s="78"/>
      <c r="AS103" s="78"/>
      <c r="AT103" s="78"/>
      <c r="AU103" s="78"/>
    </row>
    <row r="104" spans="1:47" x14ac:dyDescent="0.3">
      <c r="A104" s="79" t="s">
        <v>103</v>
      </c>
      <c r="B104" s="79" t="s">
        <v>61</v>
      </c>
      <c r="C104" s="79">
        <v>2018</v>
      </c>
      <c r="D104" s="79" t="s">
        <v>37</v>
      </c>
      <c r="E104" s="79">
        <v>4</v>
      </c>
      <c r="F104" s="79">
        <v>2</v>
      </c>
      <c r="G104" s="79">
        <v>1</v>
      </c>
      <c r="H104" s="84">
        <v>0.5</v>
      </c>
      <c r="I104" s="84">
        <v>1</v>
      </c>
      <c r="J104" s="85">
        <v>0.16</v>
      </c>
      <c r="K104" s="85">
        <v>0.62</v>
      </c>
      <c r="L104" s="82">
        <v>36.5</v>
      </c>
      <c r="M104" s="82">
        <v>7.4043330000000003</v>
      </c>
      <c r="N104" s="82">
        <v>176</v>
      </c>
      <c r="O104" s="83">
        <f t="shared" si="9"/>
        <v>14.666666666666666</v>
      </c>
      <c r="P104" s="83">
        <v>124</v>
      </c>
      <c r="Q104" s="83">
        <f t="shared" si="10"/>
        <v>10.333333333333334</v>
      </c>
      <c r="R104" s="83">
        <v>40</v>
      </c>
      <c r="S104" s="83">
        <v>6058</v>
      </c>
      <c r="T104" s="83">
        <v>345</v>
      </c>
      <c r="U104" s="83">
        <f t="shared" si="11"/>
        <v>28.75</v>
      </c>
      <c r="V104" s="83">
        <v>41</v>
      </c>
      <c r="W104" s="83">
        <f t="shared" si="12"/>
        <v>3.4166666666666665</v>
      </c>
      <c r="X104" s="83">
        <v>304</v>
      </c>
      <c r="Y104" s="83">
        <f t="shared" si="13"/>
        <v>25.333333333333332</v>
      </c>
      <c r="Z104" s="83">
        <v>119</v>
      </c>
      <c r="AA104" s="83">
        <f t="shared" si="14"/>
        <v>9.9166666666666661</v>
      </c>
      <c r="AB104" s="83">
        <v>255</v>
      </c>
      <c r="AC104" s="83">
        <f t="shared" si="15"/>
        <v>21.25</v>
      </c>
      <c r="AD104" s="83">
        <v>257</v>
      </c>
      <c r="AE104" s="83">
        <f t="shared" si="16"/>
        <v>21.416666666666668</v>
      </c>
      <c r="AF104" s="83">
        <v>104</v>
      </c>
      <c r="AG104" s="83">
        <f t="shared" si="17"/>
        <v>8.6666666666666661</v>
      </c>
      <c r="AH104" s="83">
        <v>563</v>
      </c>
      <c r="AI104" s="83">
        <v>94</v>
      </c>
      <c r="AJ104" s="83">
        <v>0.6020599913279624</v>
      </c>
      <c r="AK104" s="83">
        <v>58</v>
      </c>
      <c r="AL104" s="83">
        <v>251</v>
      </c>
      <c r="AM104" s="83">
        <v>38</v>
      </c>
      <c r="AN104" s="83">
        <v>1.6020599913279623</v>
      </c>
      <c r="AO104" s="83">
        <v>2.3820170425748683</v>
      </c>
      <c r="AP104" s="79">
        <v>1</v>
      </c>
      <c r="AQ104" s="79">
        <v>1</v>
      </c>
      <c r="AR104" s="78"/>
      <c r="AS104" s="78"/>
      <c r="AT104" s="78"/>
      <c r="AU104" s="78"/>
    </row>
    <row r="105" spans="1:47" ht="15" customHeight="1" x14ac:dyDescent="0.3">
      <c r="A105" s="79" t="s">
        <v>104</v>
      </c>
      <c r="B105" s="79" t="s">
        <v>61</v>
      </c>
      <c r="C105" s="79">
        <v>2018</v>
      </c>
      <c r="D105" s="79" t="s">
        <v>37</v>
      </c>
      <c r="E105" s="79">
        <v>4</v>
      </c>
      <c r="F105" s="79">
        <v>2</v>
      </c>
      <c r="G105" s="79">
        <v>1</v>
      </c>
      <c r="H105" s="84">
        <v>0.9</v>
      </c>
      <c r="I105" s="84">
        <v>0.92</v>
      </c>
      <c r="J105" s="85">
        <v>0.08</v>
      </c>
      <c r="K105" s="85">
        <v>0.38</v>
      </c>
      <c r="L105" s="82">
        <v>35.808998000000003</v>
      </c>
      <c r="M105" s="82">
        <v>7.3666669999999996</v>
      </c>
      <c r="N105" s="82">
        <v>133</v>
      </c>
      <c r="O105" s="83">
        <f t="shared" si="9"/>
        <v>11.083333333333334</v>
      </c>
      <c r="P105" s="83">
        <v>127</v>
      </c>
      <c r="Q105" s="83">
        <f t="shared" si="10"/>
        <v>10.583333333333334</v>
      </c>
      <c r="R105" s="83">
        <v>40</v>
      </c>
      <c r="S105" s="83">
        <v>6405</v>
      </c>
      <c r="T105" s="83">
        <v>313</v>
      </c>
      <c r="U105" s="83">
        <f t="shared" si="11"/>
        <v>26.083333333333332</v>
      </c>
      <c r="V105" s="83">
        <v>0</v>
      </c>
      <c r="W105" s="83">
        <f t="shared" si="12"/>
        <v>0</v>
      </c>
      <c r="X105" s="83">
        <v>313</v>
      </c>
      <c r="Y105" s="83">
        <f t="shared" si="13"/>
        <v>26.083333333333332</v>
      </c>
      <c r="Z105" s="83">
        <v>63</v>
      </c>
      <c r="AA105" s="83">
        <f t="shared" si="14"/>
        <v>5.25</v>
      </c>
      <c r="AB105" s="83">
        <v>217</v>
      </c>
      <c r="AC105" s="83">
        <f t="shared" si="15"/>
        <v>18.083333333333332</v>
      </c>
      <c r="AD105" s="83">
        <v>218</v>
      </c>
      <c r="AE105" s="83">
        <f t="shared" si="16"/>
        <v>18.166666666666668</v>
      </c>
      <c r="AF105" s="83">
        <v>55</v>
      </c>
      <c r="AG105" s="83">
        <f t="shared" si="17"/>
        <v>4.583333333333333</v>
      </c>
      <c r="AH105" s="83">
        <v>466</v>
      </c>
      <c r="AI105" s="83">
        <v>56</v>
      </c>
      <c r="AJ105" s="83">
        <v>1.1139433523068367</v>
      </c>
      <c r="AK105" s="83">
        <v>38</v>
      </c>
      <c r="AL105" s="83">
        <v>162</v>
      </c>
      <c r="AM105" s="83">
        <v>48</v>
      </c>
      <c r="AN105" s="83">
        <v>1.7853298350107671</v>
      </c>
      <c r="AO105" s="83">
        <v>2.1760912590556813</v>
      </c>
      <c r="AP105" s="79">
        <v>1</v>
      </c>
      <c r="AQ105" s="79">
        <v>1</v>
      </c>
      <c r="AR105" s="78"/>
      <c r="AS105" s="78"/>
      <c r="AT105" s="78"/>
      <c r="AU105" s="78"/>
    </row>
    <row r="106" spans="1:47" ht="15" customHeight="1" x14ac:dyDescent="0.3">
      <c r="A106" s="79" t="s">
        <v>105</v>
      </c>
      <c r="B106" s="79" t="s">
        <v>61</v>
      </c>
      <c r="C106" s="79">
        <v>2018</v>
      </c>
      <c r="D106" s="79" t="s">
        <v>37</v>
      </c>
      <c r="E106" s="79">
        <v>4</v>
      </c>
      <c r="F106" s="79">
        <v>2</v>
      </c>
      <c r="G106" s="79">
        <v>1</v>
      </c>
      <c r="H106" s="84">
        <v>0.46</v>
      </c>
      <c r="I106" s="84">
        <v>0.8</v>
      </c>
      <c r="J106" s="85">
        <v>0.36</v>
      </c>
      <c r="K106" s="85">
        <v>0.42</v>
      </c>
      <c r="L106" s="82">
        <v>35.632832000000001</v>
      </c>
      <c r="M106" s="82">
        <v>-0.87350000000000005</v>
      </c>
      <c r="N106" s="82">
        <v>162</v>
      </c>
      <c r="O106" s="83">
        <f t="shared" si="9"/>
        <v>13.5</v>
      </c>
      <c r="P106" s="83">
        <v>79</v>
      </c>
      <c r="Q106" s="83">
        <f t="shared" si="10"/>
        <v>6.583333333333333</v>
      </c>
      <c r="R106" s="83">
        <v>34</v>
      </c>
      <c r="S106" s="83">
        <v>5211</v>
      </c>
      <c r="T106" s="83">
        <v>288</v>
      </c>
      <c r="U106" s="83">
        <f t="shared" si="11"/>
        <v>24</v>
      </c>
      <c r="V106" s="83">
        <v>56</v>
      </c>
      <c r="W106" s="83">
        <f t="shared" si="12"/>
        <v>4.666666666666667</v>
      </c>
      <c r="X106" s="83">
        <v>232</v>
      </c>
      <c r="Y106" s="83">
        <f t="shared" si="13"/>
        <v>19.333333333333332</v>
      </c>
      <c r="Z106" s="83">
        <v>110</v>
      </c>
      <c r="AA106" s="83">
        <f t="shared" si="14"/>
        <v>9.1666666666666661</v>
      </c>
      <c r="AB106" s="83">
        <v>229</v>
      </c>
      <c r="AC106" s="83">
        <f t="shared" si="15"/>
        <v>19.083333333333332</v>
      </c>
      <c r="AD106" s="83">
        <v>234</v>
      </c>
      <c r="AE106" s="83">
        <f t="shared" si="16"/>
        <v>19.5</v>
      </c>
      <c r="AF106" s="83">
        <v>100</v>
      </c>
      <c r="AG106" s="83">
        <f t="shared" si="17"/>
        <v>8.3333333333333339</v>
      </c>
      <c r="AH106" s="83">
        <v>448</v>
      </c>
      <c r="AI106" s="83">
        <v>70</v>
      </c>
      <c r="AJ106" s="83">
        <v>0.6020599913279624</v>
      </c>
      <c r="AK106" s="83">
        <v>59</v>
      </c>
      <c r="AL106" s="83">
        <v>197</v>
      </c>
      <c r="AM106" s="83">
        <v>19</v>
      </c>
      <c r="AN106" s="83">
        <v>1.3802112417116059</v>
      </c>
      <c r="AO106" s="83">
        <v>2.2648178230095364</v>
      </c>
      <c r="AP106" s="79">
        <v>1</v>
      </c>
      <c r="AQ106" s="79">
        <v>1</v>
      </c>
      <c r="AR106" s="78"/>
      <c r="AS106" s="78"/>
      <c r="AT106" s="78"/>
      <c r="AU106" s="78"/>
    </row>
    <row r="107" spans="1:47" x14ac:dyDescent="0.3">
      <c r="A107" s="79" t="s">
        <v>106</v>
      </c>
      <c r="B107" s="79" t="s">
        <v>63</v>
      </c>
      <c r="C107" s="79">
        <v>2018</v>
      </c>
      <c r="D107" s="79" t="s">
        <v>37</v>
      </c>
      <c r="E107" s="79">
        <v>4</v>
      </c>
      <c r="F107" s="79">
        <v>2</v>
      </c>
      <c r="G107" s="79">
        <v>1</v>
      </c>
      <c r="H107" s="84">
        <v>0.18</v>
      </c>
      <c r="I107" s="84">
        <v>0.94</v>
      </c>
      <c r="J107" s="85">
        <v>0.1</v>
      </c>
      <c r="K107" s="85">
        <v>0.3</v>
      </c>
      <c r="L107" s="82">
        <v>37.534168000000001</v>
      </c>
      <c r="M107" s="82">
        <v>-5.9634999999999998</v>
      </c>
      <c r="N107" s="82">
        <v>185</v>
      </c>
      <c r="O107" s="83">
        <f t="shared" si="9"/>
        <v>15.416666666666666</v>
      </c>
      <c r="P107" s="83">
        <v>122</v>
      </c>
      <c r="Q107" s="83">
        <f t="shared" si="10"/>
        <v>10.166666666666666</v>
      </c>
      <c r="R107" s="83">
        <v>39</v>
      </c>
      <c r="S107" s="83">
        <v>6169</v>
      </c>
      <c r="T107" s="83">
        <v>362</v>
      </c>
      <c r="U107" s="83">
        <f t="shared" si="11"/>
        <v>30.166666666666668</v>
      </c>
      <c r="V107" s="83">
        <v>56</v>
      </c>
      <c r="W107" s="83">
        <f t="shared" si="12"/>
        <v>4.666666666666667</v>
      </c>
      <c r="X107" s="83">
        <v>306</v>
      </c>
      <c r="Y107" s="83">
        <f t="shared" si="13"/>
        <v>25.5</v>
      </c>
      <c r="Z107" s="83">
        <v>117</v>
      </c>
      <c r="AA107" s="83">
        <f t="shared" si="14"/>
        <v>9.75</v>
      </c>
      <c r="AB107" s="83">
        <v>265</v>
      </c>
      <c r="AC107" s="83">
        <f t="shared" si="15"/>
        <v>22.083333333333332</v>
      </c>
      <c r="AD107" s="83">
        <v>266</v>
      </c>
      <c r="AE107" s="83">
        <f t="shared" si="16"/>
        <v>22.166666666666668</v>
      </c>
      <c r="AF107" s="83">
        <v>109</v>
      </c>
      <c r="AG107" s="83">
        <f t="shared" si="17"/>
        <v>9.0833333333333339</v>
      </c>
      <c r="AH107" s="83">
        <v>564</v>
      </c>
      <c r="AI107" s="83">
        <v>84</v>
      </c>
      <c r="AJ107" s="83">
        <v>0.3010299956639812</v>
      </c>
      <c r="AK107" s="83">
        <v>62</v>
      </c>
      <c r="AL107" s="83">
        <v>239</v>
      </c>
      <c r="AM107" s="83">
        <v>18</v>
      </c>
      <c r="AN107" s="83">
        <v>1.3617278360175928</v>
      </c>
      <c r="AO107" s="83">
        <v>2.3541084391474008</v>
      </c>
      <c r="AP107" s="79">
        <v>1</v>
      </c>
      <c r="AQ107" s="79">
        <v>1</v>
      </c>
      <c r="AR107" s="78"/>
      <c r="AS107" s="78"/>
      <c r="AT107" s="78"/>
      <c r="AU107" s="78"/>
    </row>
    <row r="108" spans="1:47" ht="15" customHeight="1" x14ac:dyDescent="0.3">
      <c r="A108" s="79" t="s">
        <v>107</v>
      </c>
      <c r="B108" s="79" t="s">
        <v>63</v>
      </c>
      <c r="C108" s="79">
        <v>2018</v>
      </c>
      <c r="D108" s="79" t="s">
        <v>37</v>
      </c>
      <c r="E108" s="79">
        <v>4</v>
      </c>
      <c r="F108" s="79">
        <v>2</v>
      </c>
      <c r="G108" s="79">
        <v>1</v>
      </c>
      <c r="H108" s="84">
        <v>0.76</v>
      </c>
      <c r="I108" s="84">
        <v>0.98</v>
      </c>
      <c r="J108" s="85">
        <v>0.18</v>
      </c>
      <c r="K108" s="85">
        <v>0.12</v>
      </c>
      <c r="L108" s="82">
        <v>36.989165999999997</v>
      </c>
      <c r="M108" s="82">
        <v>-4.2846669999999998</v>
      </c>
      <c r="N108" s="82">
        <v>144</v>
      </c>
      <c r="O108" s="83">
        <f t="shared" si="9"/>
        <v>12</v>
      </c>
      <c r="P108" s="83">
        <v>112</v>
      </c>
      <c r="Q108" s="83">
        <f t="shared" si="10"/>
        <v>9.3333333333333339</v>
      </c>
      <c r="R108" s="83">
        <v>38</v>
      </c>
      <c r="S108" s="83">
        <v>5972</v>
      </c>
      <c r="T108" s="83">
        <v>311</v>
      </c>
      <c r="U108" s="83">
        <f t="shared" si="11"/>
        <v>25.916666666666668</v>
      </c>
      <c r="V108" s="83">
        <v>22</v>
      </c>
      <c r="W108" s="83">
        <f t="shared" si="12"/>
        <v>1.8333333333333333</v>
      </c>
      <c r="X108" s="83">
        <v>288</v>
      </c>
      <c r="Y108" s="83">
        <f t="shared" si="13"/>
        <v>24</v>
      </c>
      <c r="Z108" s="83">
        <v>82</v>
      </c>
      <c r="AA108" s="83">
        <f t="shared" si="14"/>
        <v>6.833333333333333</v>
      </c>
      <c r="AB108" s="83">
        <v>225</v>
      </c>
      <c r="AC108" s="83">
        <f t="shared" si="15"/>
        <v>18.75</v>
      </c>
      <c r="AD108" s="83">
        <v>225</v>
      </c>
      <c r="AE108" s="83">
        <f t="shared" si="16"/>
        <v>18.75</v>
      </c>
      <c r="AF108" s="83">
        <v>73</v>
      </c>
      <c r="AG108" s="83">
        <f t="shared" si="17"/>
        <v>6.083333333333333</v>
      </c>
      <c r="AH108" s="83">
        <v>609</v>
      </c>
      <c r="AI108" s="83">
        <v>86</v>
      </c>
      <c r="AJ108" s="83">
        <v>0.77815125038364363</v>
      </c>
      <c r="AK108" s="83">
        <v>59</v>
      </c>
      <c r="AL108" s="83">
        <v>252</v>
      </c>
      <c r="AM108" s="83">
        <v>27</v>
      </c>
      <c r="AN108" s="83">
        <v>1.4471580313422192</v>
      </c>
      <c r="AO108" s="83">
        <v>2.3856062735983121</v>
      </c>
      <c r="AP108" s="79">
        <v>1</v>
      </c>
      <c r="AQ108" s="79">
        <v>1</v>
      </c>
      <c r="AR108" s="78"/>
      <c r="AS108" s="78"/>
      <c r="AT108" s="78"/>
      <c r="AU108" s="78"/>
    </row>
    <row r="109" spans="1:47" ht="15" customHeight="1" x14ac:dyDescent="0.3">
      <c r="A109" s="79" t="s">
        <v>108</v>
      </c>
      <c r="B109" s="79" t="s">
        <v>63</v>
      </c>
      <c r="C109" s="79">
        <v>2018</v>
      </c>
      <c r="D109" s="79" t="s">
        <v>37</v>
      </c>
      <c r="E109" s="79">
        <v>4</v>
      </c>
      <c r="F109" s="79">
        <v>2</v>
      </c>
      <c r="G109" s="79">
        <v>2</v>
      </c>
      <c r="H109" s="84">
        <v>0.44</v>
      </c>
      <c r="I109" s="84">
        <v>0.87999999999999989</v>
      </c>
      <c r="J109" s="85">
        <v>0.18</v>
      </c>
      <c r="K109" s="85">
        <v>0.46</v>
      </c>
      <c r="L109" s="82">
        <v>36.387664999999998</v>
      </c>
      <c r="M109" s="82">
        <v>-6.1126670000000001</v>
      </c>
      <c r="N109" s="82">
        <v>176</v>
      </c>
      <c r="O109" s="83">
        <f t="shared" si="9"/>
        <v>14.666666666666666</v>
      </c>
      <c r="P109" s="83">
        <v>71</v>
      </c>
      <c r="Q109" s="83">
        <f t="shared" si="10"/>
        <v>5.916666666666667</v>
      </c>
      <c r="R109" s="83">
        <v>36</v>
      </c>
      <c r="S109" s="83">
        <v>4446</v>
      </c>
      <c r="T109" s="83">
        <v>278</v>
      </c>
      <c r="U109" s="83">
        <f t="shared" si="11"/>
        <v>23.166666666666668</v>
      </c>
      <c r="V109" s="83">
        <v>83</v>
      </c>
      <c r="W109" s="83">
        <f t="shared" si="12"/>
        <v>6.916666666666667</v>
      </c>
      <c r="X109" s="83">
        <v>194</v>
      </c>
      <c r="Y109" s="83">
        <f t="shared" si="13"/>
        <v>16.166666666666668</v>
      </c>
      <c r="Z109" s="83">
        <v>130</v>
      </c>
      <c r="AA109" s="83">
        <f t="shared" si="14"/>
        <v>10.833333333333334</v>
      </c>
      <c r="AB109" s="83">
        <v>231</v>
      </c>
      <c r="AC109" s="83">
        <f t="shared" si="15"/>
        <v>19.25</v>
      </c>
      <c r="AD109" s="83">
        <v>235</v>
      </c>
      <c r="AE109" s="83">
        <f t="shared" si="16"/>
        <v>19.583333333333332</v>
      </c>
      <c r="AF109" s="83">
        <v>121</v>
      </c>
      <c r="AG109" s="83">
        <f t="shared" si="17"/>
        <v>10.083333333333334</v>
      </c>
      <c r="AH109" s="83">
        <v>661</v>
      </c>
      <c r="AI109" s="83">
        <v>115</v>
      </c>
      <c r="AJ109" s="83">
        <v>0.3010299956639812</v>
      </c>
      <c r="AK109" s="83">
        <v>70</v>
      </c>
      <c r="AL109" s="83">
        <v>291</v>
      </c>
      <c r="AM109" s="83">
        <v>14</v>
      </c>
      <c r="AN109" s="83">
        <v>1.3979400086720377</v>
      </c>
      <c r="AO109" s="83">
        <v>2.4424797690644486</v>
      </c>
      <c r="AP109" s="79">
        <v>1</v>
      </c>
      <c r="AQ109" s="79">
        <v>2</v>
      </c>
      <c r="AR109" s="78"/>
      <c r="AS109" s="78"/>
      <c r="AT109" s="78"/>
      <c r="AU109" s="78"/>
    </row>
    <row r="110" spans="1:47" x14ac:dyDescent="0.3">
      <c r="A110" s="79" t="s">
        <v>109</v>
      </c>
      <c r="B110" s="79" t="s">
        <v>48</v>
      </c>
      <c r="C110" s="79">
        <v>2018</v>
      </c>
      <c r="D110" s="79" t="s">
        <v>37</v>
      </c>
      <c r="E110" s="79">
        <v>4</v>
      </c>
      <c r="F110" s="79">
        <v>2</v>
      </c>
      <c r="G110" s="79">
        <v>3</v>
      </c>
      <c r="H110" s="84">
        <v>0.54</v>
      </c>
      <c r="I110" s="84">
        <v>0.88000000000000012</v>
      </c>
      <c r="J110" s="85">
        <v>0.18</v>
      </c>
      <c r="K110" s="85">
        <v>0.44</v>
      </c>
      <c r="L110" s="82">
        <v>43.375011000000001</v>
      </c>
      <c r="M110" s="82">
        <v>5.1866820000000002</v>
      </c>
      <c r="N110" s="82">
        <v>140</v>
      </c>
      <c r="O110" s="83">
        <f t="shared" si="9"/>
        <v>11.666666666666666</v>
      </c>
      <c r="P110" s="83">
        <v>96</v>
      </c>
      <c r="Q110" s="83">
        <f t="shared" si="10"/>
        <v>8</v>
      </c>
      <c r="R110" s="83">
        <v>35</v>
      </c>
      <c r="S110" s="83">
        <v>5939</v>
      </c>
      <c r="T110" s="83">
        <v>285</v>
      </c>
      <c r="U110" s="83">
        <f t="shared" si="11"/>
        <v>23.75</v>
      </c>
      <c r="V110" s="83">
        <v>17</v>
      </c>
      <c r="W110" s="83">
        <f t="shared" si="12"/>
        <v>1.4166666666666667</v>
      </c>
      <c r="X110" s="83">
        <v>268</v>
      </c>
      <c r="Y110" s="83">
        <f t="shared" si="13"/>
        <v>22.333333333333332</v>
      </c>
      <c r="Z110" s="83">
        <v>147</v>
      </c>
      <c r="AA110" s="83">
        <f t="shared" si="14"/>
        <v>12.25</v>
      </c>
      <c r="AB110" s="83">
        <v>217</v>
      </c>
      <c r="AC110" s="83">
        <f t="shared" si="15"/>
        <v>18.083333333333332</v>
      </c>
      <c r="AD110" s="83">
        <v>217</v>
      </c>
      <c r="AE110" s="83">
        <f t="shared" si="16"/>
        <v>18.083333333333332</v>
      </c>
      <c r="AF110" s="83">
        <v>65</v>
      </c>
      <c r="AG110" s="83">
        <f t="shared" si="17"/>
        <v>5.416666666666667</v>
      </c>
      <c r="AH110" s="83">
        <v>593</v>
      </c>
      <c r="AI110" s="83">
        <v>84</v>
      </c>
      <c r="AJ110" s="83">
        <v>1.2041199826559248</v>
      </c>
      <c r="AK110" s="83">
        <v>35</v>
      </c>
      <c r="AL110" s="83">
        <v>213</v>
      </c>
      <c r="AM110" s="83">
        <v>78</v>
      </c>
      <c r="AN110" s="83">
        <v>1.8976270912904414</v>
      </c>
      <c r="AO110" s="83">
        <v>2.2174839442139063</v>
      </c>
      <c r="AP110" s="79">
        <v>2</v>
      </c>
      <c r="AQ110" s="79">
        <v>1</v>
      </c>
      <c r="AR110" s="78"/>
      <c r="AS110" s="78"/>
      <c r="AT110" s="78"/>
      <c r="AU110" s="78"/>
    </row>
    <row r="111" spans="1:47" ht="15" customHeight="1" x14ac:dyDescent="0.3">
      <c r="A111" s="79" t="s">
        <v>110</v>
      </c>
      <c r="B111" s="79" t="s">
        <v>48</v>
      </c>
      <c r="C111" s="79">
        <v>2018</v>
      </c>
      <c r="D111" s="79" t="s">
        <v>37</v>
      </c>
      <c r="E111" s="79">
        <v>4</v>
      </c>
      <c r="F111" s="79">
        <v>2</v>
      </c>
      <c r="G111" s="79">
        <v>4</v>
      </c>
      <c r="H111" s="84">
        <v>0.58000000000000007</v>
      </c>
      <c r="I111" s="84">
        <v>0.88000000000000012</v>
      </c>
      <c r="J111" s="85">
        <v>0.24</v>
      </c>
      <c r="K111" s="85">
        <v>0.42</v>
      </c>
      <c r="L111" s="82">
        <v>42.756332</v>
      </c>
      <c r="M111" s="82">
        <v>9.4508329999999994</v>
      </c>
      <c r="N111" s="82">
        <v>148</v>
      </c>
      <c r="O111" s="83">
        <f t="shared" si="9"/>
        <v>12.333333333333334</v>
      </c>
      <c r="P111" s="83">
        <v>79</v>
      </c>
      <c r="Q111" s="83">
        <f t="shared" si="10"/>
        <v>6.583333333333333</v>
      </c>
      <c r="R111" s="83">
        <v>34</v>
      </c>
      <c r="S111" s="83">
        <v>5106</v>
      </c>
      <c r="T111" s="83">
        <v>272</v>
      </c>
      <c r="U111" s="83">
        <f t="shared" si="11"/>
        <v>22.666666666666668</v>
      </c>
      <c r="V111" s="83">
        <v>47</v>
      </c>
      <c r="W111" s="83">
        <f t="shared" si="12"/>
        <v>3.9166666666666665</v>
      </c>
      <c r="X111" s="83">
        <v>225</v>
      </c>
      <c r="Y111" s="83">
        <f t="shared" si="13"/>
        <v>18.75</v>
      </c>
      <c r="Z111" s="83">
        <v>127</v>
      </c>
      <c r="AA111" s="83">
        <f t="shared" si="14"/>
        <v>10.583333333333334</v>
      </c>
      <c r="AB111" s="83">
        <v>214</v>
      </c>
      <c r="AC111" s="83">
        <f t="shared" si="15"/>
        <v>17.833333333333332</v>
      </c>
      <c r="AD111" s="83">
        <v>216</v>
      </c>
      <c r="AE111" s="83">
        <f t="shared" si="16"/>
        <v>18</v>
      </c>
      <c r="AF111" s="83">
        <v>88</v>
      </c>
      <c r="AG111" s="83">
        <f t="shared" si="17"/>
        <v>7.333333333333333</v>
      </c>
      <c r="AH111" s="83">
        <v>746</v>
      </c>
      <c r="AI111" s="83">
        <v>102</v>
      </c>
      <c r="AJ111" s="83">
        <v>1.146128035678238</v>
      </c>
      <c r="AK111" s="83">
        <v>42</v>
      </c>
      <c r="AL111" s="83">
        <v>286</v>
      </c>
      <c r="AM111" s="83">
        <v>80</v>
      </c>
      <c r="AN111" s="83">
        <v>2.012837224705172</v>
      </c>
      <c r="AO111" s="83">
        <v>2.3783979009481375</v>
      </c>
      <c r="AP111" s="79">
        <v>2</v>
      </c>
      <c r="AQ111" s="79">
        <v>2</v>
      </c>
      <c r="AR111" s="78"/>
      <c r="AS111" s="78"/>
      <c r="AT111" s="78"/>
      <c r="AU111" s="78"/>
    </row>
    <row r="112" spans="1:47" ht="15" customHeight="1" x14ac:dyDescent="0.3">
      <c r="A112" s="79" t="s">
        <v>111</v>
      </c>
      <c r="B112" s="79" t="s">
        <v>48</v>
      </c>
      <c r="C112" s="79">
        <v>2018</v>
      </c>
      <c r="D112" s="79" t="s">
        <v>37</v>
      </c>
      <c r="E112" s="79">
        <v>4</v>
      </c>
      <c r="F112" s="79">
        <v>2</v>
      </c>
      <c r="G112" s="79">
        <v>4</v>
      </c>
      <c r="H112" s="84">
        <v>0.36000000000000004</v>
      </c>
      <c r="I112" s="84">
        <v>0.62000000000000011</v>
      </c>
      <c r="J112" s="85">
        <v>0.2</v>
      </c>
      <c r="K112" s="85">
        <v>0.32</v>
      </c>
      <c r="L112" s="82">
        <v>42.923667999999999</v>
      </c>
      <c r="M112" s="82">
        <v>9.3571659999999994</v>
      </c>
      <c r="N112" s="82">
        <v>151</v>
      </c>
      <c r="O112" s="83">
        <f t="shared" si="9"/>
        <v>12.583333333333334</v>
      </c>
      <c r="P112" s="83">
        <v>80</v>
      </c>
      <c r="Q112" s="83">
        <f t="shared" si="10"/>
        <v>6.666666666666667</v>
      </c>
      <c r="R112" s="83">
        <v>35</v>
      </c>
      <c r="S112" s="83">
        <v>5097</v>
      </c>
      <c r="T112" s="83">
        <v>274</v>
      </c>
      <c r="U112" s="83">
        <f t="shared" si="11"/>
        <v>22.833333333333332</v>
      </c>
      <c r="V112" s="83">
        <v>50</v>
      </c>
      <c r="W112" s="83">
        <f t="shared" si="12"/>
        <v>4.166666666666667</v>
      </c>
      <c r="X112" s="83">
        <v>224</v>
      </c>
      <c r="Y112" s="83">
        <f t="shared" si="13"/>
        <v>18.666666666666668</v>
      </c>
      <c r="Z112" s="83">
        <v>130</v>
      </c>
      <c r="AA112" s="83">
        <f t="shared" si="14"/>
        <v>10.833333333333334</v>
      </c>
      <c r="AB112" s="83">
        <v>217</v>
      </c>
      <c r="AC112" s="83">
        <f t="shared" si="15"/>
        <v>18.083333333333332</v>
      </c>
      <c r="AD112" s="83">
        <v>219</v>
      </c>
      <c r="AE112" s="83">
        <f t="shared" si="16"/>
        <v>18.25</v>
      </c>
      <c r="AF112" s="83">
        <v>91</v>
      </c>
      <c r="AG112" s="83">
        <f t="shared" si="17"/>
        <v>7.583333333333333</v>
      </c>
      <c r="AH112" s="83">
        <v>773</v>
      </c>
      <c r="AI112" s="83">
        <v>107</v>
      </c>
      <c r="AJ112" s="83">
        <v>1.146128035678238</v>
      </c>
      <c r="AK112" s="83">
        <v>42</v>
      </c>
      <c r="AL112" s="83">
        <v>297</v>
      </c>
      <c r="AM112" s="83">
        <v>82</v>
      </c>
      <c r="AN112" s="83">
        <v>2.0334237554869499</v>
      </c>
      <c r="AO112" s="83">
        <v>2.3891660843645326</v>
      </c>
      <c r="AP112" s="79">
        <v>2</v>
      </c>
      <c r="AQ112" s="79">
        <v>2</v>
      </c>
      <c r="AR112" s="78"/>
      <c r="AS112" s="78"/>
      <c r="AT112" s="78"/>
      <c r="AU112" s="78"/>
    </row>
    <row r="113" spans="1:47" ht="15" customHeight="1" x14ac:dyDescent="0.3">
      <c r="A113" s="79" t="s">
        <v>112</v>
      </c>
      <c r="B113" s="79" t="s">
        <v>48</v>
      </c>
      <c r="C113" s="79">
        <v>2018</v>
      </c>
      <c r="D113" s="79" t="s">
        <v>37</v>
      </c>
      <c r="E113" s="79">
        <v>4</v>
      </c>
      <c r="F113" s="79">
        <v>2</v>
      </c>
      <c r="G113" s="79">
        <v>4</v>
      </c>
      <c r="H113" s="84">
        <v>0.74</v>
      </c>
      <c r="I113" s="84">
        <v>0.82</v>
      </c>
      <c r="J113" s="85">
        <v>0.1</v>
      </c>
      <c r="K113" s="85">
        <v>0.1</v>
      </c>
      <c r="L113" s="82">
        <v>43.571013999999998</v>
      </c>
      <c r="M113" s="82">
        <v>6.2242680000000004</v>
      </c>
      <c r="N113" s="82">
        <v>133</v>
      </c>
      <c r="O113" s="83">
        <f t="shared" si="9"/>
        <v>11.083333333333334</v>
      </c>
      <c r="P113" s="83">
        <v>91</v>
      </c>
      <c r="Q113" s="83">
        <f t="shared" si="10"/>
        <v>7.583333333333333</v>
      </c>
      <c r="R113" s="83">
        <v>36</v>
      </c>
      <c r="S113" s="83">
        <v>5477</v>
      </c>
      <c r="T113" s="83">
        <v>265</v>
      </c>
      <c r="U113" s="83">
        <f t="shared" si="11"/>
        <v>22.083333333333332</v>
      </c>
      <c r="V113" s="83">
        <v>19</v>
      </c>
      <c r="W113" s="83">
        <f t="shared" si="12"/>
        <v>1.5833333333333333</v>
      </c>
      <c r="X113" s="83">
        <v>247</v>
      </c>
      <c r="Y113" s="83">
        <f t="shared" si="13"/>
        <v>20.583333333333332</v>
      </c>
      <c r="Z113" s="83">
        <v>104</v>
      </c>
      <c r="AA113" s="83">
        <f t="shared" si="14"/>
        <v>8.6666666666666661</v>
      </c>
      <c r="AB113" s="83">
        <v>204</v>
      </c>
      <c r="AC113" s="83">
        <f t="shared" si="15"/>
        <v>17</v>
      </c>
      <c r="AD113" s="83">
        <v>204</v>
      </c>
      <c r="AE113" s="83">
        <f t="shared" si="16"/>
        <v>17</v>
      </c>
      <c r="AF113" s="83">
        <v>65</v>
      </c>
      <c r="AG113" s="83">
        <f t="shared" si="17"/>
        <v>5.416666666666667</v>
      </c>
      <c r="AH113" s="83">
        <v>754</v>
      </c>
      <c r="AI113" s="83">
        <v>94</v>
      </c>
      <c r="AJ113" s="83">
        <v>1.3010299956639813</v>
      </c>
      <c r="AK113" s="83">
        <v>32</v>
      </c>
      <c r="AL113" s="83">
        <v>265</v>
      </c>
      <c r="AM113" s="83">
        <v>104</v>
      </c>
      <c r="AN113" s="83">
        <v>2.0211892990699383</v>
      </c>
      <c r="AO113" s="83">
        <v>2.3384564936046046</v>
      </c>
      <c r="AP113" s="79">
        <v>2</v>
      </c>
      <c r="AQ113" s="79">
        <v>2</v>
      </c>
      <c r="AR113" s="78"/>
      <c r="AS113" s="78"/>
      <c r="AT113" s="78"/>
      <c r="AU113" s="78"/>
    </row>
    <row r="114" spans="1:47" ht="15" customHeight="1" x14ac:dyDescent="0.3">
      <c r="A114" s="79" t="s">
        <v>113</v>
      </c>
      <c r="B114" s="79" t="s">
        <v>43</v>
      </c>
      <c r="C114" s="79">
        <v>2018</v>
      </c>
      <c r="D114" s="79" t="s">
        <v>37</v>
      </c>
      <c r="E114" s="79">
        <v>4</v>
      </c>
      <c r="F114" s="79">
        <v>2</v>
      </c>
      <c r="G114" s="79">
        <v>1</v>
      </c>
      <c r="H114" s="84">
        <v>0.32</v>
      </c>
      <c r="I114" s="84">
        <v>0.66</v>
      </c>
      <c r="J114" s="85">
        <v>0.1</v>
      </c>
      <c r="K114" s="85">
        <v>0.08</v>
      </c>
      <c r="L114" s="82">
        <v>37.152999999999999</v>
      </c>
      <c r="M114" s="82">
        <v>-7.7256669999999996</v>
      </c>
      <c r="N114" s="82">
        <v>170</v>
      </c>
      <c r="O114" s="83">
        <f t="shared" si="9"/>
        <v>14.166666666666666</v>
      </c>
      <c r="P114" s="83">
        <v>92</v>
      </c>
      <c r="Q114" s="83">
        <f t="shared" si="10"/>
        <v>7.666666666666667</v>
      </c>
      <c r="R114" s="83">
        <v>41</v>
      </c>
      <c r="S114" s="83">
        <v>4434</v>
      </c>
      <c r="T114" s="83">
        <v>292</v>
      </c>
      <c r="U114" s="83">
        <f t="shared" si="11"/>
        <v>24.333333333333332</v>
      </c>
      <c r="V114" s="83">
        <v>72</v>
      </c>
      <c r="W114" s="83">
        <f t="shared" si="12"/>
        <v>6</v>
      </c>
      <c r="X114" s="83">
        <v>220</v>
      </c>
      <c r="Y114" s="83">
        <f t="shared" si="13"/>
        <v>18.333333333333332</v>
      </c>
      <c r="Z114" s="83">
        <v>126</v>
      </c>
      <c r="AA114" s="83">
        <f t="shared" si="14"/>
        <v>10.5</v>
      </c>
      <c r="AB114" s="83">
        <v>226</v>
      </c>
      <c r="AC114" s="83">
        <f t="shared" si="15"/>
        <v>18.833333333333332</v>
      </c>
      <c r="AD114" s="83">
        <v>230</v>
      </c>
      <c r="AE114" s="83">
        <f t="shared" si="16"/>
        <v>19.166666666666668</v>
      </c>
      <c r="AF114" s="83">
        <v>117</v>
      </c>
      <c r="AG114" s="83">
        <f t="shared" si="17"/>
        <v>9.75</v>
      </c>
      <c r="AH114" s="83">
        <v>509</v>
      </c>
      <c r="AI114" s="83">
        <v>82</v>
      </c>
      <c r="AJ114" s="83">
        <v>0.3010299956639812</v>
      </c>
      <c r="AK114" s="83">
        <v>68</v>
      </c>
      <c r="AL114" s="83">
        <v>239</v>
      </c>
      <c r="AM114" s="83">
        <v>15</v>
      </c>
      <c r="AN114" s="83">
        <v>1.3010299956639813</v>
      </c>
      <c r="AO114" s="83">
        <v>2.3502480183341627</v>
      </c>
      <c r="AP114" s="79">
        <v>1</v>
      </c>
      <c r="AQ114" s="79">
        <v>1</v>
      </c>
      <c r="AR114" s="78"/>
      <c r="AS114" s="78"/>
      <c r="AT114" s="78"/>
      <c r="AU114" s="78"/>
    </row>
    <row r="115" spans="1:47" ht="15" customHeight="1" x14ac:dyDescent="0.3">
      <c r="A115" s="79" t="s">
        <v>114</v>
      </c>
      <c r="B115" s="79" t="s">
        <v>73</v>
      </c>
      <c r="C115" s="79">
        <v>2018</v>
      </c>
      <c r="D115" s="79" t="s">
        <v>37</v>
      </c>
      <c r="E115" s="79">
        <v>4</v>
      </c>
      <c r="F115" s="79">
        <v>2</v>
      </c>
      <c r="G115" s="79">
        <v>2</v>
      </c>
      <c r="H115" s="84">
        <v>0.42000000000000004</v>
      </c>
      <c r="I115" s="84">
        <v>0.64000000000000012</v>
      </c>
      <c r="J115" s="85">
        <v>0.16</v>
      </c>
      <c r="K115" s="85">
        <v>0.28000000000000003</v>
      </c>
      <c r="L115" s="82">
        <v>35</v>
      </c>
      <c r="M115" s="82">
        <v>33</v>
      </c>
      <c r="N115" s="82">
        <v>153</v>
      </c>
      <c r="O115" s="83">
        <f t="shared" si="9"/>
        <v>12.75</v>
      </c>
      <c r="P115" s="83">
        <v>106</v>
      </c>
      <c r="Q115" s="83">
        <f t="shared" si="10"/>
        <v>8.8333333333333339</v>
      </c>
      <c r="R115" s="83">
        <v>37</v>
      </c>
      <c r="S115" s="83">
        <v>6384</v>
      </c>
      <c r="T115" s="83">
        <v>311</v>
      </c>
      <c r="U115" s="83">
        <f t="shared" si="11"/>
        <v>25.916666666666668</v>
      </c>
      <c r="V115" s="83">
        <v>27</v>
      </c>
      <c r="W115" s="83">
        <f t="shared" si="12"/>
        <v>2.25</v>
      </c>
      <c r="X115" s="83">
        <v>284</v>
      </c>
      <c r="Y115" s="83">
        <f t="shared" si="13"/>
        <v>23.666666666666668</v>
      </c>
      <c r="Z115" s="83">
        <v>74</v>
      </c>
      <c r="AA115" s="83">
        <f t="shared" si="14"/>
        <v>6.166666666666667</v>
      </c>
      <c r="AB115" s="83">
        <v>234</v>
      </c>
      <c r="AC115" s="83">
        <f t="shared" si="15"/>
        <v>19.5</v>
      </c>
      <c r="AD115" s="83">
        <v>236</v>
      </c>
      <c r="AE115" s="83">
        <f t="shared" si="16"/>
        <v>19.666666666666668</v>
      </c>
      <c r="AF115" s="83">
        <v>74</v>
      </c>
      <c r="AG115" s="83">
        <f t="shared" si="17"/>
        <v>6.166666666666667</v>
      </c>
      <c r="AH115" s="83">
        <v>762</v>
      </c>
      <c r="AI115" s="83">
        <v>172</v>
      </c>
      <c r="AJ115" s="83">
        <v>0.77815125038364363</v>
      </c>
      <c r="AK115" s="83">
        <v>91</v>
      </c>
      <c r="AL115" s="83">
        <v>456</v>
      </c>
      <c r="AM115" s="83">
        <v>22</v>
      </c>
      <c r="AN115" s="83">
        <v>1.3802112417116059</v>
      </c>
      <c r="AO115" s="83">
        <v>2.6599162000698504</v>
      </c>
      <c r="AP115" s="79">
        <v>1</v>
      </c>
      <c r="AQ115" s="79">
        <v>2</v>
      </c>
      <c r="AR115" s="78"/>
      <c r="AS115" s="78"/>
      <c r="AT115" s="78"/>
      <c r="AU115" s="78"/>
    </row>
    <row r="116" spans="1:47" x14ac:dyDescent="0.3">
      <c r="A116" s="79" t="s">
        <v>115</v>
      </c>
      <c r="B116" s="79" t="s">
        <v>45</v>
      </c>
      <c r="C116" s="79">
        <v>2018</v>
      </c>
      <c r="D116" s="79" t="s">
        <v>37</v>
      </c>
      <c r="E116" s="79">
        <v>4</v>
      </c>
      <c r="F116" s="79">
        <v>2</v>
      </c>
      <c r="G116" s="79">
        <v>1</v>
      </c>
      <c r="H116" s="84">
        <v>0.42000000000000004</v>
      </c>
      <c r="I116" s="84">
        <v>0.8600000000000001</v>
      </c>
      <c r="J116" s="85">
        <v>0.32</v>
      </c>
      <c r="K116" s="85">
        <v>0.56000000000000005</v>
      </c>
      <c r="L116" s="82">
        <v>36.950000000000003</v>
      </c>
      <c r="M116" s="82">
        <v>10.216666999999999</v>
      </c>
      <c r="N116" s="82">
        <v>180</v>
      </c>
      <c r="O116" s="83">
        <f t="shared" si="9"/>
        <v>15</v>
      </c>
      <c r="P116" s="83">
        <v>100</v>
      </c>
      <c r="Q116" s="83">
        <f t="shared" si="10"/>
        <v>8.3333333333333339</v>
      </c>
      <c r="R116" s="83">
        <v>39</v>
      </c>
      <c r="S116" s="83">
        <v>5526</v>
      </c>
      <c r="T116" s="83">
        <v>320</v>
      </c>
      <c r="U116" s="83">
        <f t="shared" si="11"/>
        <v>26.666666666666668</v>
      </c>
      <c r="V116" s="83">
        <v>67</v>
      </c>
      <c r="W116" s="83">
        <f t="shared" si="12"/>
        <v>5.583333333333333</v>
      </c>
      <c r="X116" s="83">
        <v>253</v>
      </c>
      <c r="Y116" s="83">
        <f t="shared" si="13"/>
        <v>21.083333333333332</v>
      </c>
      <c r="Z116" s="83">
        <v>113</v>
      </c>
      <c r="AA116" s="83">
        <f t="shared" si="14"/>
        <v>9.4166666666666661</v>
      </c>
      <c r="AB116" s="83">
        <v>250</v>
      </c>
      <c r="AC116" s="83">
        <f t="shared" si="15"/>
        <v>20.833333333333332</v>
      </c>
      <c r="AD116" s="83">
        <v>254</v>
      </c>
      <c r="AE116" s="83">
        <f t="shared" si="16"/>
        <v>21.166666666666668</v>
      </c>
      <c r="AF116" s="83">
        <v>113</v>
      </c>
      <c r="AG116" s="83">
        <f t="shared" si="17"/>
        <v>9.4166666666666661</v>
      </c>
      <c r="AH116" s="83">
        <v>440</v>
      </c>
      <c r="AI116" s="83">
        <v>64</v>
      </c>
      <c r="AJ116" s="83">
        <v>0.6020599913279624</v>
      </c>
      <c r="AK116" s="83">
        <v>57</v>
      </c>
      <c r="AL116" s="83">
        <v>183</v>
      </c>
      <c r="AM116" s="83">
        <v>20</v>
      </c>
      <c r="AN116" s="83">
        <v>1.6020599913279623</v>
      </c>
      <c r="AO116" s="83">
        <v>2.2648178230095364</v>
      </c>
      <c r="AP116" s="79">
        <v>1</v>
      </c>
      <c r="AQ116" s="79">
        <v>1</v>
      </c>
      <c r="AR116" s="78"/>
      <c r="AS116" s="78"/>
      <c r="AT116" s="78"/>
      <c r="AU116" s="78"/>
    </row>
    <row r="117" spans="1:47" ht="15" customHeight="1" x14ac:dyDescent="0.3">
      <c r="A117" s="79" t="s">
        <v>116</v>
      </c>
      <c r="B117" s="79" t="s">
        <v>61</v>
      </c>
      <c r="C117" s="79">
        <v>2018</v>
      </c>
      <c r="D117" s="79" t="s">
        <v>37</v>
      </c>
      <c r="E117" s="79">
        <v>4</v>
      </c>
      <c r="F117" s="79">
        <v>2</v>
      </c>
      <c r="G117" s="79">
        <v>1</v>
      </c>
      <c r="H117" s="84">
        <v>0.52</v>
      </c>
      <c r="I117" s="84">
        <v>0.64</v>
      </c>
      <c r="J117" s="85">
        <v>0.3</v>
      </c>
      <c r="K117" s="85">
        <v>0.32</v>
      </c>
      <c r="L117" s="82">
        <v>34.833333000000003</v>
      </c>
      <c r="M117" s="82">
        <v>-0.16666700000000001</v>
      </c>
      <c r="N117" s="82">
        <v>155</v>
      </c>
      <c r="O117" s="83">
        <f t="shared" si="9"/>
        <v>12.916666666666666</v>
      </c>
      <c r="P117" s="83">
        <v>97</v>
      </c>
      <c r="Q117" s="83">
        <f t="shared" si="10"/>
        <v>8.0833333333333339</v>
      </c>
      <c r="R117" s="83">
        <v>33</v>
      </c>
      <c r="S117" s="83">
        <v>6775</v>
      </c>
      <c r="T117" s="83">
        <v>320</v>
      </c>
      <c r="U117" s="83">
        <f t="shared" si="11"/>
        <v>26.666666666666668</v>
      </c>
      <c r="V117" s="83">
        <v>28</v>
      </c>
      <c r="W117" s="83">
        <f t="shared" si="12"/>
        <v>2.3333333333333335</v>
      </c>
      <c r="X117" s="83">
        <v>292</v>
      </c>
      <c r="Y117" s="83">
        <f t="shared" si="13"/>
        <v>24.333333333333332</v>
      </c>
      <c r="Z117" s="83">
        <v>84</v>
      </c>
      <c r="AA117" s="83">
        <f t="shared" si="14"/>
        <v>7</v>
      </c>
      <c r="AB117" s="83">
        <v>246</v>
      </c>
      <c r="AC117" s="83">
        <f t="shared" si="15"/>
        <v>20.5</v>
      </c>
      <c r="AD117" s="83">
        <v>247</v>
      </c>
      <c r="AE117" s="83">
        <f t="shared" si="16"/>
        <v>20.583333333333332</v>
      </c>
      <c r="AF117" s="83">
        <v>75</v>
      </c>
      <c r="AG117" s="83">
        <f t="shared" si="17"/>
        <v>6.25</v>
      </c>
      <c r="AH117" s="83">
        <v>343</v>
      </c>
      <c r="AI117" s="83">
        <v>45</v>
      </c>
      <c r="AJ117" s="83">
        <v>0.77815125038364363</v>
      </c>
      <c r="AK117" s="83">
        <v>43</v>
      </c>
      <c r="AL117" s="83">
        <v>124</v>
      </c>
      <c r="AM117" s="83">
        <v>30</v>
      </c>
      <c r="AN117" s="83">
        <v>1.5440680443502757</v>
      </c>
      <c r="AO117" s="83">
        <v>2.0681858617461617</v>
      </c>
      <c r="AP117" s="79">
        <v>1</v>
      </c>
      <c r="AQ117" s="79">
        <v>1</v>
      </c>
      <c r="AR117" s="78"/>
      <c r="AS117" s="78"/>
      <c r="AT117" s="78"/>
      <c r="AU117" s="78"/>
    </row>
    <row r="118" spans="1:47" ht="15" customHeight="1" x14ac:dyDescent="0.3">
      <c r="A118" s="79" t="s">
        <v>117</v>
      </c>
      <c r="B118" s="79" t="s">
        <v>61</v>
      </c>
      <c r="C118" s="79">
        <v>2018</v>
      </c>
      <c r="D118" s="79" t="s">
        <v>37</v>
      </c>
      <c r="E118" s="79">
        <v>4</v>
      </c>
      <c r="F118" s="79">
        <v>2</v>
      </c>
      <c r="G118" s="79">
        <v>1</v>
      </c>
      <c r="H118" s="84">
        <v>0.54</v>
      </c>
      <c r="I118" s="84">
        <v>0.84000000000000008</v>
      </c>
      <c r="J118" s="85">
        <v>0.28000000000000003</v>
      </c>
      <c r="K118" s="85">
        <v>0.24</v>
      </c>
      <c r="L118" s="82">
        <v>34.833333000000003</v>
      </c>
      <c r="M118" s="82">
        <v>-1.35</v>
      </c>
      <c r="N118" s="82">
        <v>139</v>
      </c>
      <c r="O118" s="83">
        <f t="shared" si="9"/>
        <v>11.583333333333334</v>
      </c>
      <c r="P118" s="83">
        <v>116</v>
      </c>
      <c r="Q118" s="83">
        <f t="shared" si="10"/>
        <v>9.6666666666666661</v>
      </c>
      <c r="R118" s="83">
        <v>38</v>
      </c>
      <c r="S118" s="83">
        <v>6295</v>
      </c>
      <c r="T118" s="83">
        <v>313</v>
      </c>
      <c r="U118" s="83">
        <f t="shared" si="11"/>
        <v>26.083333333333332</v>
      </c>
      <c r="V118" s="83">
        <v>13</v>
      </c>
      <c r="W118" s="83">
        <f t="shared" si="12"/>
        <v>1.0833333333333333</v>
      </c>
      <c r="X118" s="83">
        <v>300</v>
      </c>
      <c r="Y118" s="83">
        <f t="shared" si="13"/>
        <v>25</v>
      </c>
      <c r="Z118" s="83">
        <v>73</v>
      </c>
      <c r="AA118" s="83">
        <f t="shared" si="14"/>
        <v>6.083333333333333</v>
      </c>
      <c r="AB118" s="83">
        <v>223</v>
      </c>
      <c r="AC118" s="83">
        <f t="shared" si="15"/>
        <v>18.583333333333332</v>
      </c>
      <c r="AD118" s="83">
        <v>227</v>
      </c>
      <c r="AE118" s="83">
        <f t="shared" si="16"/>
        <v>18.916666666666668</v>
      </c>
      <c r="AF118" s="83">
        <v>67</v>
      </c>
      <c r="AG118" s="83">
        <f t="shared" si="17"/>
        <v>5.583333333333333</v>
      </c>
      <c r="AH118" s="83">
        <v>588</v>
      </c>
      <c r="AI118" s="83">
        <v>81</v>
      </c>
      <c r="AJ118" s="83">
        <v>0.84509804001425681</v>
      </c>
      <c r="AK118" s="83">
        <v>54</v>
      </c>
      <c r="AL118" s="83">
        <v>230</v>
      </c>
      <c r="AM118" s="83">
        <v>34</v>
      </c>
      <c r="AN118" s="83">
        <v>1.5797835966168101</v>
      </c>
      <c r="AO118" s="83">
        <v>2.3617278360175931</v>
      </c>
      <c r="AP118" s="79">
        <v>1</v>
      </c>
      <c r="AQ118" s="79">
        <v>1</v>
      </c>
      <c r="AR118" s="78"/>
      <c r="AS118" s="78"/>
      <c r="AT118" s="78"/>
      <c r="AU118" s="78"/>
    </row>
    <row r="119" spans="1:47" x14ac:dyDescent="0.3">
      <c r="A119" s="79" t="s">
        <v>118</v>
      </c>
      <c r="B119" s="79" t="s">
        <v>45</v>
      </c>
      <c r="C119" s="79">
        <v>2018</v>
      </c>
      <c r="D119" s="79" t="s">
        <v>37</v>
      </c>
      <c r="E119" s="79">
        <v>4</v>
      </c>
      <c r="F119" s="79">
        <v>2</v>
      </c>
      <c r="G119" s="79">
        <v>1</v>
      </c>
      <c r="H119" s="84">
        <v>0.48000000000000004</v>
      </c>
      <c r="I119" s="84">
        <v>0.74</v>
      </c>
      <c r="J119" s="85">
        <v>0.26</v>
      </c>
      <c r="K119" s="85">
        <v>0.36</v>
      </c>
      <c r="L119" s="82">
        <v>35.75</v>
      </c>
      <c r="M119" s="82">
        <v>8.516667</v>
      </c>
      <c r="N119" s="82">
        <v>163</v>
      </c>
      <c r="O119" s="83">
        <f t="shared" si="9"/>
        <v>13.583333333333334</v>
      </c>
      <c r="P119" s="83">
        <v>132</v>
      </c>
      <c r="Q119" s="83">
        <f t="shared" si="10"/>
        <v>11</v>
      </c>
      <c r="R119" s="83">
        <v>39</v>
      </c>
      <c r="S119" s="83">
        <v>6877</v>
      </c>
      <c r="T119" s="83">
        <v>359</v>
      </c>
      <c r="U119" s="83">
        <f t="shared" si="11"/>
        <v>29.916666666666668</v>
      </c>
      <c r="V119" s="83">
        <v>24</v>
      </c>
      <c r="W119" s="83">
        <f t="shared" si="12"/>
        <v>2</v>
      </c>
      <c r="X119" s="83">
        <v>335</v>
      </c>
      <c r="Y119" s="83">
        <f t="shared" si="13"/>
        <v>27.916666666666668</v>
      </c>
      <c r="Z119" s="83">
        <v>144</v>
      </c>
      <c r="AA119" s="83">
        <f t="shared" si="14"/>
        <v>12</v>
      </c>
      <c r="AB119" s="83">
        <v>254</v>
      </c>
      <c r="AC119" s="83">
        <f t="shared" si="15"/>
        <v>21.166666666666668</v>
      </c>
      <c r="AD119" s="83">
        <v>254</v>
      </c>
      <c r="AE119" s="83">
        <f t="shared" si="16"/>
        <v>21.166666666666668</v>
      </c>
      <c r="AF119" s="83">
        <v>79</v>
      </c>
      <c r="AG119" s="83">
        <f t="shared" si="17"/>
        <v>6.583333333333333</v>
      </c>
      <c r="AH119" s="83">
        <v>400</v>
      </c>
      <c r="AI119" s="83">
        <v>43</v>
      </c>
      <c r="AJ119" s="83">
        <v>1.0413926851582251</v>
      </c>
      <c r="AK119" s="83">
        <v>29</v>
      </c>
      <c r="AL119" s="83">
        <v>122</v>
      </c>
      <c r="AM119" s="83">
        <v>52</v>
      </c>
      <c r="AN119" s="83">
        <v>1.7242758696007889</v>
      </c>
      <c r="AO119" s="83">
        <v>2.0755469613925306</v>
      </c>
      <c r="AP119" s="79">
        <v>1</v>
      </c>
      <c r="AQ119" s="79">
        <v>1</v>
      </c>
      <c r="AR119" s="78"/>
      <c r="AS119" s="78"/>
      <c r="AT119" s="78"/>
      <c r="AU119" s="78"/>
    </row>
    <row r="120" spans="1:47" ht="15" customHeight="1" x14ac:dyDescent="0.3">
      <c r="A120" s="79" t="s">
        <v>119</v>
      </c>
      <c r="B120" s="79" t="s">
        <v>51</v>
      </c>
      <c r="C120" s="79">
        <v>2018</v>
      </c>
      <c r="D120" s="79" t="s">
        <v>37</v>
      </c>
      <c r="E120" s="79">
        <v>4</v>
      </c>
      <c r="F120" s="79">
        <v>2</v>
      </c>
      <c r="G120" s="79">
        <v>1</v>
      </c>
      <c r="H120" s="84">
        <v>0.42</v>
      </c>
      <c r="I120" s="84">
        <v>0.62</v>
      </c>
      <c r="J120" s="85">
        <v>0.44</v>
      </c>
      <c r="K120" s="85">
        <v>0.62</v>
      </c>
      <c r="L120" s="82">
        <v>31.416667</v>
      </c>
      <c r="M120" s="82">
        <v>15.483333</v>
      </c>
      <c r="N120" s="82">
        <v>201</v>
      </c>
      <c r="O120" s="83">
        <f t="shared" si="9"/>
        <v>16.75</v>
      </c>
      <c r="P120" s="83">
        <v>120</v>
      </c>
      <c r="Q120" s="83">
        <f t="shared" si="10"/>
        <v>10</v>
      </c>
      <c r="R120" s="83">
        <v>45</v>
      </c>
      <c r="S120" s="83">
        <v>5035</v>
      </c>
      <c r="T120" s="83">
        <v>329</v>
      </c>
      <c r="U120" s="83">
        <f t="shared" si="11"/>
        <v>27.416666666666668</v>
      </c>
      <c r="V120" s="83">
        <v>65</v>
      </c>
      <c r="W120" s="83">
        <f t="shared" si="12"/>
        <v>5.416666666666667</v>
      </c>
      <c r="X120" s="83">
        <v>264</v>
      </c>
      <c r="Y120" s="83">
        <f t="shared" si="13"/>
        <v>22</v>
      </c>
      <c r="Z120" s="83">
        <v>134</v>
      </c>
      <c r="AA120" s="83">
        <f t="shared" si="14"/>
        <v>11.166666666666666</v>
      </c>
      <c r="AB120" s="83">
        <v>258</v>
      </c>
      <c r="AC120" s="83">
        <f t="shared" si="15"/>
        <v>21.5</v>
      </c>
      <c r="AD120" s="83">
        <v>263</v>
      </c>
      <c r="AE120" s="83">
        <f t="shared" si="16"/>
        <v>21.916666666666668</v>
      </c>
      <c r="AF120" s="83">
        <v>134</v>
      </c>
      <c r="AG120" s="83">
        <f t="shared" si="17"/>
        <v>11.166666666666666</v>
      </c>
      <c r="AH120" s="83">
        <v>174</v>
      </c>
      <c r="AI120" s="83">
        <v>37</v>
      </c>
      <c r="AJ120" s="83">
        <v>0</v>
      </c>
      <c r="AK120" s="83">
        <v>87</v>
      </c>
      <c r="AL120" s="83">
        <v>96</v>
      </c>
      <c r="AM120" s="83">
        <v>0</v>
      </c>
      <c r="AN120" s="83">
        <v>0.90308998699194354</v>
      </c>
      <c r="AO120" s="83">
        <v>1.9867717342662448</v>
      </c>
      <c r="AP120" s="79">
        <v>1</v>
      </c>
      <c r="AQ120" s="79">
        <v>1</v>
      </c>
      <c r="AR120" s="78"/>
      <c r="AS120" s="78"/>
      <c r="AT120" s="78"/>
      <c r="AU120" s="78"/>
    </row>
    <row r="121" spans="1:47" ht="15" customHeight="1" x14ac:dyDescent="0.3">
      <c r="A121" s="79" t="s">
        <v>120</v>
      </c>
      <c r="B121" s="79" t="s">
        <v>36</v>
      </c>
      <c r="C121" s="79">
        <v>2018</v>
      </c>
      <c r="D121" s="79" t="s">
        <v>37</v>
      </c>
      <c r="E121" s="79">
        <v>4</v>
      </c>
      <c r="F121" s="79">
        <v>2</v>
      </c>
      <c r="G121" s="79">
        <v>3</v>
      </c>
      <c r="H121" s="84">
        <v>0.4</v>
      </c>
      <c r="I121" s="84">
        <v>0.60000000000000009</v>
      </c>
      <c r="J121" s="85">
        <v>0.42</v>
      </c>
      <c r="K121" s="85">
        <v>0.42</v>
      </c>
      <c r="L121" s="82">
        <v>40.893959000000002</v>
      </c>
      <c r="M121" s="82">
        <v>17.092009000000001</v>
      </c>
      <c r="N121" s="82">
        <v>142</v>
      </c>
      <c r="O121" s="83">
        <f t="shared" si="9"/>
        <v>11.833333333333334</v>
      </c>
      <c r="P121" s="83">
        <v>90</v>
      </c>
      <c r="Q121" s="83">
        <f t="shared" si="10"/>
        <v>7.5</v>
      </c>
      <c r="R121" s="83">
        <v>35</v>
      </c>
      <c r="S121" s="83">
        <v>5805</v>
      </c>
      <c r="T121" s="83">
        <v>285</v>
      </c>
      <c r="U121" s="83">
        <f t="shared" si="11"/>
        <v>23.75</v>
      </c>
      <c r="V121" s="83">
        <v>30</v>
      </c>
      <c r="W121" s="83">
        <f t="shared" si="12"/>
        <v>2.5</v>
      </c>
      <c r="X121" s="83">
        <v>255</v>
      </c>
      <c r="Y121" s="83">
        <f t="shared" si="13"/>
        <v>21.25</v>
      </c>
      <c r="Z121" s="83">
        <v>114</v>
      </c>
      <c r="AA121" s="83">
        <f t="shared" si="14"/>
        <v>9.5</v>
      </c>
      <c r="AB121" s="83">
        <v>218</v>
      </c>
      <c r="AC121" s="83">
        <f t="shared" si="15"/>
        <v>18.166666666666668</v>
      </c>
      <c r="AD121" s="83">
        <v>218</v>
      </c>
      <c r="AE121" s="83">
        <f t="shared" si="16"/>
        <v>18.166666666666668</v>
      </c>
      <c r="AF121" s="83">
        <v>72</v>
      </c>
      <c r="AG121" s="83">
        <f t="shared" si="17"/>
        <v>6</v>
      </c>
      <c r="AH121" s="83">
        <v>633</v>
      </c>
      <c r="AI121" s="83">
        <v>75</v>
      </c>
      <c r="AJ121" s="83">
        <v>1.414973347970818</v>
      </c>
      <c r="AK121" s="83">
        <v>31</v>
      </c>
      <c r="AL121" s="83">
        <v>214</v>
      </c>
      <c r="AM121" s="83">
        <v>91</v>
      </c>
      <c r="AN121" s="83">
        <v>1.9637878273455553</v>
      </c>
      <c r="AO121" s="83">
        <v>2.2966651902615309</v>
      </c>
      <c r="AP121" s="79">
        <v>2</v>
      </c>
      <c r="AQ121" s="79">
        <v>1</v>
      </c>
      <c r="AR121" s="78"/>
      <c r="AS121" s="78"/>
      <c r="AT121" s="78"/>
      <c r="AU121" s="78"/>
    </row>
    <row r="122" spans="1:47" ht="15" customHeight="1" x14ac:dyDescent="0.3">
      <c r="A122" s="79" t="s">
        <v>121</v>
      </c>
      <c r="B122" s="79" t="s">
        <v>73</v>
      </c>
      <c r="C122" s="79">
        <v>2018</v>
      </c>
      <c r="D122" s="79" t="s">
        <v>37</v>
      </c>
      <c r="E122" s="79">
        <v>4</v>
      </c>
      <c r="F122" s="79">
        <v>2</v>
      </c>
      <c r="G122" s="79">
        <v>1</v>
      </c>
      <c r="H122" s="84">
        <v>0.52</v>
      </c>
      <c r="I122" s="84">
        <v>0.68</v>
      </c>
      <c r="J122" s="85">
        <v>0.46</v>
      </c>
      <c r="K122" s="85">
        <v>0.64</v>
      </c>
      <c r="L122" s="82">
        <v>34.654285000000002</v>
      </c>
      <c r="M122" s="82">
        <v>32.967303999999999</v>
      </c>
      <c r="N122" s="82">
        <v>186</v>
      </c>
      <c r="O122" s="83">
        <f t="shared" si="9"/>
        <v>15.5</v>
      </c>
      <c r="P122" s="83">
        <v>111</v>
      </c>
      <c r="Q122" s="83">
        <f t="shared" si="10"/>
        <v>9.25</v>
      </c>
      <c r="R122" s="83">
        <v>44</v>
      </c>
      <c r="S122" s="83">
        <v>4895</v>
      </c>
      <c r="T122" s="83">
        <v>318</v>
      </c>
      <c r="U122" s="83">
        <f t="shared" si="11"/>
        <v>26.5</v>
      </c>
      <c r="V122" s="83">
        <v>71</v>
      </c>
      <c r="W122" s="83">
        <f t="shared" si="12"/>
        <v>5.916666666666667</v>
      </c>
      <c r="X122" s="83">
        <v>247</v>
      </c>
      <c r="Y122" s="83">
        <f t="shared" si="13"/>
        <v>20.583333333333332</v>
      </c>
      <c r="Z122" s="83">
        <v>126</v>
      </c>
      <c r="AA122" s="83">
        <f t="shared" si="14"/>
        <v>10.5</v>
      </c>
      <c r="AB122" s="83">
        <v>246</v>
      </c>
      <c r="AC122" s="83">
        <f t="shared" si="15"/>
        <v>20.5</v>
      </c>
      <c r="AD122" s="83">
        <v>247</v>
      </c>
      <c r="AE122" s="83">
        <f t="shared" si="16"/>
        <v>20.583333333333332</v>
      </c>
      <c r="AF122" s="83">
        <v>125</v>
      </c>
      <c r="AG122" s="83">
        <f t="shared" si="17"/>
        <v>10.416666666666666</v>
      </c>
      <c r="AH122" s="83">
        <v>426</v>
      </c>
      <c r="AI122" s="83">
        <v>105</v>
      </c>
      <c r="AJ122" s="83">
        <v>0</v>
      </c>
      <c r="AK122" s="83">
        <v>102</v>
      </c>
      <c r="AL122" s="83">
        <v>273</v>
      </c>
      <c r="AM122" s="83">
        <v>2</v>
      </c>
      <c r="AN122" s="83">
        <v>0.47712125471966244</v>
      </c>
      <c r="AO122" s="83">
        <v>2.3344537511509307</v>
      </c>
      <c r="AP122" s="79">
        <v>1</v>
      </c>
      <c r="AQ122" s="79">
        <v>1</v>
      </c>
      <c r="AR122" s="78"/>
      <c r="AS122" s="78"/>
      <c r="AT122" s="78"/>
      <c r="AU122" s="78"/>
    </row>
    <row r="123" spans="1:47" ht="15" customHeight="1" x14ac:dyDescent="0.3">
      <c r="A123" s="79" t="s">
        <v>122</v>
      </c>
      <c r="B123" s="79" t="s">
        <v>63</v>
      </c>
      <c r="C123" s="79">
        <v>2018</v>
      </c>
      <c r="D123" s="79" t="s">
        <v>37</v>
      </c>
      <c r="E123" s="79">
        <v>4</v>
      </c>
      <c r="F123" s="79">
        <v>2</v>
      </c>
      <c r="G123" s="79">
        <v>2</v>
      </c>
      <c r="H123" s="84">
        <v>0.72</v>
      </c>
      <c r="I123" s="84">
        <v>0.77999999999999992</v>
      </c>
      <c r="J123" s="85">
        <v>0.44</v>
      </c>
      <c r="K123" s="85">
        <v>0.48</v>
      </c>
      <c r="L123" s="82">
        <v>36.432636000000002</v>
      </c>
      <c r="M123" s="82">
        <v>-5.1345299999999998</v>
      </c>
      <c r="N123" s="82">
        <v>179</v>
      </c>
      <c r="O123" s="83">
        <f t="shared" si="9"/>
        <v>14.916666666666666</v>
      </c>
      <c r="P123" s="83">
        <v>86</v>
      </c>
      <c r="Q123" s="83">
        <f t="shared" si="10"/>
        <v>7.166666666666667</v>
      </c>
      <c r="R123" s="83">
        <v>41</v>
      </c>
      <c r="S123" s="83">
        <v>4193</v>
      </c>
      <c r="T123" s="83">
        <v>291</v>
      </c>
      <c r="U123" s="83">
        <f t="shared" si="11"/>
        <v>24.25</v>
      </c>
      <c r="V123" s="83">
        <v>85</v>
      </c>
      <c r="W123" s="83">
        <f t="shared" si="12"/>
        <v>7.083333333333333</v>
      </c>
      <c r="X123" s="83">
        <v>206</v>
      </c>
      <c r="Y123" s="83">
        <f t="shared" si="13"/>
        <v>17.166666666666668</v>
      </c>
      <c r="Z123" s="83">
        <v>137</v>
      </c>
      <c r="AA123" s="83">
        <f t="shared" si="14"/>
        <v>11.416666666666666</v>
      </c>
      <c r="AB123" s="83">
        <v>232</v>
      </c>
      <c r="AC123" s="83">
        <f t="shared" si="15"/>
        <v>19.333333333333332</v>
      </c>
      <c r="AD123" s="83">
        <v>236</v>
      </c>
      <c r="AE123" s="83">
        <f t="shared" si="16"/>
        <v>19.666666666666668</v>
      </c>
      <c r="AF123" s="83">
        <v>128</v>
      </c>
      <c r="AG123" s="83">
        <f t="shared" si="17"/>
        <v>10.666666666666666</v>
      </c>
      <c r="AH123" s="83">
        <v>649</v>
      </c>
      <c r="AI123" s="83">
        <v>116</v>
      </c>
      <c r="AJ123" s="83">
        <v>0.3010299956639812</v>
      </c>
      <c r="AK123" s="83">
        <v>73</v>
      </c>
      <c r="AL123" s="83">
        <v>324</v>
      </c>
      <c r="AM123" s="83">
        <v>14</v>
      </c>
      <c r="AN123" s="83">
        <v>1.3222192947339193</v>
      </c>
      <c r="AO123" s="83">
        <v>2.4785664955938436</v>
      </c>
      <c r="AP123" s="79">
        <v>1</v>
      </c>
      <c r="AQ123" s="79">
        <v>2</v>
      </c>
      <c r="AR123" s="78"/>
      <c r="AS123" s="78"/>
      <c r="AT123" s="78"/>
      <c r="AU123" s="78"/>
    </row>
    <row r="124" spans="1:47" x14ac:dyDescent="0.3">
      <c r="A124" s="79" t="s">
        <v>123</v>
      </c>
      <c r="B124" s="79" t="s">
        <v>63</v>
      </c>
      <c r="C124" s="79">
        <v>2018</v>
      </c>
      <c r="D124" s="79" t="s">
        <v>37</v>
      </c>
      <c r="E124" s="79">
        <v>4</v>
      </c>
      <c r="F124" s="79">
        <v>2</v>
      </c>
      <c r="G124" s="79">
        <v>1</v>
      </c>
      <c r="H124" s="84">
        <v>0.26</v>
      </c>
      <c r="I124" s="84">
        <v>0.56000000000000005</v>
      </c>
      <c r="J124" s="85">
        <v>0.06</v>
      </c>
      <c r="K124" s="85">
        <v>0.14000000000000001</v>
      </c>
      <c r="L124" s="82">
        <v>36.985667999999997</v>
      </c>
      <c r="M124" s="82">
        <v>-2.9143330000000001</v>
      </c>
      <c r="N124" s="82">
        <v>142</v>
      </c>
      <c r="O124" s="83">
        <f t="shared" si="9"/>
        <v>11.833333333333334</v>
      </c>
      <c r="P124" s="83">
        <v>110</v>
      </c>
      <c r="Q124" s="83">
        <f t="shared" si="10"/>
        <v>9.1666666666666661</v>
      </c>
      <c r="R124" s="83">
        <v>38</v>
      </c>
      <c r="S124" s="83">
        <v>5996</v>
      </c>
      <c r="T124" s="83">
        <v>307</v>
      </c>
      <c r="U124" s="83">
        <f t="shared" si="11"/>
        <v>25.583333333333332</v>
      </c>
      <c r="V124" s="83">
        <v>20</v>
      </c>
      <c r="W124" s="83">
        <f t="shared" si="12"/>
        <v>1.6666666666666667</v>
      </c>
      <c r="X124" s="83">
        <v>287</v>
      </c>
      <c r="Y124" s="83">
        <f t="shared" si="13"/>
        <v>23.916666666666668</v>
      </c>
      <c r="Z124" s="83">
        <v>82</v>
      </c>
      <c r="AA124" s="83">
        <f t="shared" si="14"/>
        <v>6.833333333333333</v>
      </c>
      <c r="AB124" s="83">
        <v>222</v>
      </c>
      <c r="AC124" s="83">
        <f t="shared" si="15"/>
        <v>18.5</v>
      </c>
      <c r="AD124" s="83">
        <v>224</v>
      </c>
      <c r="AE124" s="83">
        <f t="shared" si="16"/>
        <v>18.666666666666668</v>
      </c>
      <c r="AF124" s="83">
        <v>71</v>
      </c>
      <c r="AG124" s="83">
        <f t="shared" si="17"/>
        <v>5.916666666666667</v>
      </c>
      <c r="AH124" s="83">
        <v>439</v>
      </c>
      <c r="AI124" s="83">
        <v>54</v>
      </c>
      <c r="AJ124" s="83">
        <v>0.84509804001425681</v>
      </c>
      <c r="AK124" s="83">
        <v>47</v>
      </c>
      <c r="AL124" s="83">
        <v>153</v>
      </c>
      <c r="AM124" s="83">
        <v>30</v>
      </c>
      <c r="AN124" s="83">
        <v>1.5797835966168101</v>
      </c>
      <c r="AO124" s="83">
        <v>2.1818435879447726</v>
      </c>
      <c r="AP124" s="79">
        <v>1</v>
      </c>
      <c r="AQ124" s="79">
        <v>1</v>
      </c>
      <c r="AR124" s="78"/>
      <c r="AS124" s="78"/>
      <c r="AT124" s="78"/>
      <c r="AU124" s="78"/>
    </row>
    <row r="125" spans="1:47" ht="15" customHeight="1" x14ac:dyDescent="0.3">
      <c r="A125" s="79" t="s">
        <v>124</v>
      </c>
      <c r="B125" s="79" t="s">
        <v>48</v>
      </c>
      <c r="C125" s="79">
        <v>2018</v>
      </c>
      <c r="D125" s="79" t="s">
        <v>37</v>
      </c>
      <c r="E125" s="79">
        <v>4</v>
      </c>
      <c r="F125" s="79">
        <v>2</v>
      </c>
      <c r="G125" s="79">
        <v>3</v>
      </c>
      <c r="H125" s="84">
        <v>0.38</v>
      </c>
      <c r="I125" s="84">
        <v>0.88</v>
      </c>
      <c r="J125" s="85">
        <v>0.46</v>
      </c>
      <c r="K125" s="85">
        <v>0.46</v>
      </c>
      <c r="L125" s="82">
        <v>42.084000000000003</v>
      </c>
      <c r="M125" s="82">
        <v>9.3691659999999999</v>
      </c>
      <c r="N125" s="82">
        <v>152</v>
      </c>
      <c r="O125" s="83">
        <f t="shared" si="9"/>
        <v>12.666666666666666</v>
      </c>
      <c r="P125" s="83">
        <v>69</v>
      </c>
      <c r="Q125" s="83">
        <f t="shared" si="10"/>
        <v>5.75</v>
      </c>
      <c r="R125" s="83">
        <v>33</v>
      </c>
      <c r="S125" s="83">
        <v>4986</v>
      </c>
      <c r="T125" s="83">
        <v>267</v>
      </c>
      <c r="U125" s="83">
        <f t="shared" si="11"/>
        <v>22.25</v>
      </c>
      <c r="V125" s="83">
        <v>58</v>
      </c>
      <c r="W125" s="83">
        <f t="shared" si="12"/>
        <v>4.833333333333333</v>
      </c>
      <c r="X125" s="83">
        <v>209</v>
      </c>
      <c r="Y125" s="83">
        <f t="shared" si="13"/>
        <v>17.416666666666668</v>
      </c>
      <c r="Z125" s="83">
        <v>131</v>
      </c>
      <c r="AA125" s="83">
        <f t="shared" si="14"/>
        <v>10.916666666666666</v>
      </c>
      <c r="AB125" s="83">
        <v>216</v>
      </c>
      <c r="AC125" s="83">
        <f t="shared" si="15"/>
        <v>18</v>
      </c>
      <c r="AD125" s="83">
        <v>218</v>
      </c>
      <c r="AE125" s="83">
        <f t="shared" si="16"/>
        <v>18.166666666666668</v>
      </c>
      <c r="AF125" s="83">
        <v>92</v>
      </c>
      <c r="AG125" s="83">
        <f t="shared" si="17"/>
        <v>7.666666666666667</v>
      </c>
      <c r="AH125" s="83">
        <v>611</v>
      </c>
      <c r="AI125" s="83">
        <v>83</v>
      </c>
      <c r="AJ125" s="83">
        <v>1</v>
      </c>
      <c r="AK125" s="83">
        <v>47</v>
      </c>
      <c r="AL125" s="83">
        <v>244</v>
      </c>
      <c r="AM125" s="83">
        <v>54</v>
      </c>
      <c r="AN125" s="83">
        <v>1.8976270912904414</v>
      </c>
      <c r="AO125" s="83">
        <v>2.307496037913213</v>
      </c>
      <c r="AP125" s="79">
        <v>2</v>
      </c>
      <c r="AQ125" s="79">
        <v>1</v>
      </c>
      <c r="AR125" s="78"/>
      <c r="AS125" s="78"/>
      <c r="AT125" s="78"/>
      <c r="AU125" s="78"/>
    </row>
    <row r="126" spans="1:47" ht="15" customHeight="1" x14ac:dyDescent="0.3">
      <c r="A126" s="79" t="s">
        <v>125</v>
      </c>
      <c r="B126" s="79" t="s">
        <v>48</v>
      </c>
      <c r="C126" s="79">
        <v>2018</v>
      </c>
      <c r="D126" s="79" t="s">
        <v>37</v>
      </c>
      <c r="E126" s="79">
        <v>4</v>
      </c>
      <c r="F126" s="79">
        <v>2</v>
      </c>
      <c r="G126" s="79">
        <v>4</v>
      </c>
      <c r="H126" s="84">
        <v>0.84</v>
      </c>
      <c r="I126" s="84">
        <v>0.94</v>
      </c>
      <c r="J126" s="85">
        <v>0.5</v>
      </c>
      <c r="K126" s="85">
        <v>0.74</v>
      </c>
      <c r="L126" s="82">
        <v>42.591667000000001</v>
      </c>
      <c r="M126" s="82">
        <v>8.9081670000000006</v>
      </c>
      <c r="N126" s="82">
        <v>138</v>
      </c>
      <c r="O126" s="83">
        <f t="shared" si="9"/>
        <v>11.5</v>
      </c>
      <c r="P126" s="83">
        <v>72</v>
      </c>
      <c r="Q126" s="83">
        <f t="shared" si="10"/>
        <v>6</v>
      </c>
      <c r="R126" s="83">
        <v>33</v>
      </c>
      <c r="S126" s="83">
        <v>5015</v>
      </c>
      <c r="T126" s="83">
        <v>257</v>
      </c>
      <c r="U126" s="83">
        <f t="shared" si="11"/>
        <v>21.416666666666668</v>
      </c>
      <c r="V126" s="83">
        <v>44</v>
      </c>
      <c r="W126" s="83">
        <f t="shared" si="12"/>
        <v>3.6666666666666665</v>
      </c>
      <c r="X126" s="83">
        <v>213</v>
      </c>
      <c r="Y126" s="83">
        <f t="shared" si="13"/>
        <v>17.75</v>
      </c>
      <c r="Z126" s="83">
        <v>118</v>
      </c>
      <c r="AA126" s="83">
        <f t="shared" si="14"/>
        <v>9.8333333333333339</v>
      </c>
      <c r="AB126" s="83">
        <v>203</v>
      </c>
      <c r="AC126" s="83">
        <f t="shared" si="15"/>
        <v>16.916666666666668</v>
      </c>
      <c r="AD126" s="83">
        <v>205</v>
      </c>
      <c r="AE126" s="83">
        <f t="shared" si="16"/>
        <v>17.083333333333332</v>
      </c>
      <c r="AF126" s="83">
        <v>79</v>
      </c>
      <c r="AG126" s="83">
        <f t="shared" si="17"/>
        <v>6.583333333333333</v>
      </c>
      <c r="AH126" s="83">
        <v>772</v>
      </c>
      <c r="AI126" s="83">
        <v>103</v>
      </c>
      <c r="AJ126" s="83">
        <v>1.146128035678238</v>
      </c>
      <c r="AK126" s="83">
        <v>43</v>
      </c>
      <c r="AL126" s="83">
        <v>298</v>
      </c>
      <c r="AM126" s="83">
        <v>77</v>
      </c>
      <c r="AN126" s="83">
        <v>2.012837224705172</v>
      </c>
      <c r="AO126" s="83">
        <v>2.3961993470957363</v>
      </c>
      <c r="AP126" s="79">
        <v>2</v>
      </c>
      <c r="AQ126" s="79">
        <v>2</v>
      </c>
      <c r="AR126" s="78"/>
      <c r="AS126" s="78"/>
      <c r="AT126" s="78"/>
      <c r="AU126" s="78"/>
    </row>
    <row r="127" spans="1:47" ht="15.75" customHeight="1" x14ac:dyDescent="0.3">
      <c r="A127" s="79" t="s">
        <v>126</v>
      </c>
      <c r="B127" s="79" t="s">
        <v>48</v>
      </c>
      <c r="C127" s="79">
        <v>2018</v>
      </c>
      <c r="D127" s="79" t="s">
        <v>37</v>
      </c>
      <c r="E127" s="79">
        <v>4</v>
      </c>
      <c r="F127" s="79">
        <v>2</v>
      </c>
      <c r="G127" s="79">
        <v>4</v>
      </c>
      <c r="H127" s="84">
        <v>0.28000000000000003</v>
      </c>
      <c r="I127" s="84">
        <v>0.38</v>
      </c>
      <c r="J127" s="85">
        <v>0.14000000000000001</v>
      </c>
      <c r="K127" s="85">
        <v>0.24</v>
      </c>
      <c r="L127" s="86">
        <v>42.591700000000003</v>
      </c>
      <c r="M127" s="86">
        <v>8.91</v>
      </c>
      <c r="N127" s="86">
        <v>138</v>
      </c>
      <c r="O127" s="83">
        <f t="shared" si="9"/>
        <v>11.5</v>
      </c>
      <c r="P127" s="87">
        <v>72</v>
      </c>
      <c r="Q127" s="83">
        <f t="shared" si="10"/>
        <v>6</v>
      </c>
      <c r="R127" s="87">
        <v>33</v>
      </c>
      <c r="S127" s="87">
        <v>5014</v>
      </c>
      <c r="T127" s="87">
        <v>257</v>
      </c>
      <c r="U127" s="83">
        <f t="shared" si="11"/>
        <v>21.416666666666668</v>
      </c>
      <c r="V127" s="87">
        <v>44</v>
      </c>
      <c r="W127" s="83">
        <f t="shared" si="12"/>
        <v>3.6666666666666665</v>
      </c>
      <c r="X127" s="87">
        <v>213</v>
      </c>
      <c r="Y127" s="83">
        <f t="shared" si="13"/>
        <v>17.75</v>
      </c>
      <c r="Z127" s="87">
        <v>118</v>
      </c>
      <c r="AA127" s="83">
        <f t="shared" si="14"/>
        <v>9.8333333333333339</v>
      </c>
      <c r="AB127" s="87">
        <v>203</v>
      </c>
      <c r="AC127" s="83">
        <f t="shared" si="15"/>
        <v>16.916666666666668</v>
      </c>
      <c r="AD127" s="87">
        <v>205</v>
      </c>
      <c r="AE127" s="83">
        <f t="shared" si="16"/>
        <v>17.083333333333332</v>
      </c>
      <c r="AF127" s="87">
        <v>79</v>
      </c>
      <c r="AG127" s="83">
        <f t="shared" si="17"/>
        <v>6.583333333333333</v>
      </c>
      <c r="AH127" s="87">
        <v>772</v>
      </c>
      <c r="AI127" s="87">
        <v>103</v>
      </c>
      <c r="AJ127" s="83">
        <v>1.146128035678238</v>
      </c>
      <c r="AK127" s="87">
        <v>43</v>
      </c>
      <c r="AL127" s="87">
        <v>298</v>
      </c>
      <c r="AM127" s="87">
        <v>77</v>
      </c>
      <c r="AN127" s="83">
        <v>2.012837224705172</v>
      </c>
      <c r="AO127" s="83">
        <v>2.3961993470957363</v>
      </c>
      <c r="AP127" s="79">
        <v>2</v>
      </c>
      <c r="AQ127" s="79">
        <v>2</v>
      </c>
      <c r="AR127" s="78"/>
      <c r="AS127" s="78"/>
      <c r="AT127" s="78"/>
      <c r="AU127" s="78"/>
    </row>
    <row r="128" spans="1:47" ht="15" customHeight="1" x14ac:dyDescent="0.3">
      <c r="A128" s="79" t="s">
        <v>127</v>
      </c>
      <c r="B128" s="79" t="s">
        <v>41</v>
      </c>
      <c r="C128" s="79">
        <v>2018</v>
      </c>
      <c r="D128" s="79" t="s">
        <v>37</v>
      </c>
      <c r="E128" s="79">
        <v>4</v>
      </c>
      <c r="F128" s="79">
        <v>2</v>
      </c>
      <c r="G128" s="79">
        <v>1</v>
      </c>
      <c r="H128" s="84">
        <v>0.45999999999999996</v>
      </c>
      <c r="I128" s="84">
        <v>0.87999999999999989</v>
      </c>
      <c r="J128" s="85">
        <v>0.34</v>
      </c>
      <c r="K128" s="85">
        <v>0.68</v>
      </c>
      <c r="L128" s="82">
        <v>37.549999999999997</v>
      </c>
      <c r="M128" s="82">
        <v>25.133333</v>
      </c>
      <c r="N128" s="82">
        <v>180</v>
      </c>
      <c r="O128" s="83">
        <f t="shared" si="9"/>
        <v>15</v>
      </c>
      <c r="P128" s="83">
        <v>60</v>
      </c>
      <c r="Q128" s="83">
        <f t="shared" si="10"/>
        <v>5</v>
      </c>
      <c r="R128" s="83">
        <v>30</v>
      </c>
      <c r="S128" s="83">
        <v>5114</v>
      </c>
      <c r="T128" s="83">
        <v>284</v>
      </c>
      <c r="U128" s="83">
        <f t="shared" si="11"/>
        <v>23.666666666666668</v>
      </c>
      <c r="V128" s="83">
        <v>86</v>
      </c>
      <c r="W128" s="83">
        <f t="shared" si="12"/>
        <v>7.166666666666667</v>
      </c>
      <c r="X128" s="83">
        <v>198</v>
      </c>
      <c r="Y128" s="83">
        <f t="shared" si="13"/>
        <v>16.5</v>
      </c>
      <c r="Z128" s="83">
        <v>118</v>
      </c>
      <c r="AA128" s="83">
        <f t="shared" si="14"/>
        <v>9.8333333333333339</v>
      </c>
      <c r="AB128" s="83">
        <v>245</v>
      </c>
      <c r="AC128" s="83">
        <f t="shared" si="15"/>
        <v>20.416666666666668</v>
      </c>
      <c r="AD128" s="83">
        <v>245</v>
      </c>
      <c r="AE128" s="83">
        <f t="shared" si="16"/>
        <v>20.416666666666668</v>
      </c>
      <c r="AF128" s="83">
        <v>116</v>
      </c>
      <c r="AG128" s="83">
        <f t="shared" si="17"/>
        <v>9.6666666666666661</v>
      </c>
      <c r="AH128" s="83">
        <v>422</v>
      </c>
      <c r="AI128" s="83">
        <v>82</v>
      </c>
      <c r="AJ128" s="83">
        <v>0.3010299956639812</v>
      </c>
      <c r="AK128" s="83">
        <v>82</v>
      </c>
      <c r="AL128" s="83">
        <v>224</v>
      </c>
      <c r="AM128" s="83">
        <v>7</v>
      </c>
      <c r="AN128" s="83">
        <v>0.90308998699194354</v>
      </c>
      <c r="AO128" s="83">
        <v>2.287801729930226</v>
      </c>
      <c r="AP128" s="79">
        <v>1</v>
      </c>
      <c r="AQ128" s="79">
        <v>1</v>
      </c>
      <c r="AR128" s="78"/>
      <c r="AS128" s="78"/>
      <c r="AT128" s="78"/>
      <c r="AU128" s="78"/>
    </row>
    <row r="129" spans="1:47" ht="15" customHeight="1" x14ac:dyDescent="0.3">
      <c r="A129" s="79" t="s">
        <v>128</v>
      </c>
      <c r="B129" s="79" t="s">
        <v>98</v>
      </c>
      <c r="C129" s="79">
        <v>2018</v>
      </c>
      <c r="D129" s="79" t="s">
        <v>37</v>
      </c>
      <c r="E129" s="79">
        <v>4</v>
      </c>
      <c r="F129" s="79">
        <v>2</v>
      </c>
      <c r="G129" s="79">
        <v>1</v>
      </c>
      <c r="H129" s="84">
        <v>0.38</v>
      </c>
      <c r="I129" s="84">
        <v>0.66</v>
      </c>
      <c r="J129" s="85">
        <v>0.26</v>
      </c>
      <c r="K129" s="85">
        <v>0.5</v>
      </c>
      <c r="L129" s="82">
        <v>32.799999999999997</v>
      </c>
      <c r="M129" s="82">
        <v>35.533332999999999</v>
      </c>
      <c r="N129" s="82">
        <v>219</v>
      </c>
      <c r="O129" s="83">
        <f t="shared" si="9"/>
        <v>18.25</v>
      </c>
      <c r="P129" s="83">
        <v>122</v>
      </c>
      <c r="Q129" s="83">
        <f t="shared" si="10"/>
        <v>10.166666666666666</v>
      </c>
      <c r="R129" s="83">
        <v>45</v>
      </c>
      <c r="S129" s="83">
        <v>5746</v>
      </c>
      <c r="T129" s="83">
        <v>359</v>
      </c>
      <c r="U129" s="83">
        <f t="shared" si="11"/>
        <v>29.916666666666668</v>
      </c>
      <c r="V129" s="83">
        <v>89</v>
      </c>
      <c r="W129" s="83">
        <f t="shared" si="12"/>
        <v>7.416666666666667</v>
      </c>
      <c r="X129" s="83">
        <v>270</v>
      </c>
      <c r="Y129" s="83">
        <f t="shared" si="13"/>
        <v>22.5</v>
      </c>
      <c r="Z129" s="83">
        <v>143</v>
      </c>
      <c r="AA129" s="83">
        <f t="shared" si="14"/>
        <v>11.916666666666666</v>
      </c>
      <c r="AB129" s="83">
        <v>286</v>
      </c>
      <c r="AC129" s="83">
        <f t="shared" si="15"/>
        <v>23.833333333333332</v>
      </c>
      <c r="AD129" s="83">
        <v>288</v>
      </c>
      <c r="AE129" s="83">
        <f t="shared" si="16"/>
        <v>24</v>
      </c>
      <c r="AF129" s="83">
        <v>143</v>
      </c>
      <c r="AG129" s="83">
        <f t="shared" si="17"/>
        <v>11.916666666666666</v>
      </c>
      <c r="AH129" s="83">
        <v>404</v>
      </c>
      <c r="AI129" s="83">
        <v>102</v>
      </c>
      <c r="AJ129" s="83">
        <v>0</v>
      </c>
      <c r="AK129" s="83">
        <v>107</v>
      </c>
      <c r="AL129" s="83">
        <v>263</v>
      </c>
      <c r="AM129" s="83">
        <v>0</v>
      </c>
      <c r="AN129" s="83">
        <v>0.3010299956639812</v>
      </c>
      <c r="AO129" s="83">
        <v>2.4216039268698313</v>
      </c>
      <c r="AP129" s="79">
        <v>1</v>
      </c>
      <c r="AQ129" s="79">
        <v>1</v>
      </c>
      <c r="AR129" s="78"/>
      <c r="AS129" s="78"/>
      <c r="AT129" s="78"/>
      <c r="AU129" s="78"/>
    </row>
    <row r="130" spans="1:47" ht="15" customHeight="1" x14ac:dyDescent="0.3">
      <c r="A130" s="79" t="s">
        <v>129</v>
      </c>
      <c r="B130" s="79" t="s">
        <v>45</v>
      </c>
      <c r="C130" s="79">
        <v>2018</v>
      </c>
      <c r="D130" s="79" t="s">
        <v>37</v>
      </c>
      <c r="E130" s="79">
        <v>4</v>
      </c>
      <c r="F130" s="79">
        <v>2</v>
      </c>
      <c r="G130" s="79">
        <v>1</v>
      </c>
      <c r="H130" s="84">
        <v>0.2</v>
      </c>
      <c r="I130" s="84">
        <v>0.96</v>
      </c>
      <c r="J130" s="85">
        <v>0.1</v>
      </c>
      <c r="K130" s="85">
        <v>0.06</v>
      </c>
      <c r="L130" s="82">
        <v>34.75</v>
      </c>
      <c r="M130" s="82">
        <v>10.716666999999999</v>
      </c>
      <c r="N130" s="82">
        <v>189</v>
      </c>
      <c r="O130" s="83">
        <f t="shared" ref="O130:O193" si="18">N130/12</f>
        <v>15.75</v>
      </c>
      <c r="P130" s="83">
        <v>91</v>
      </c>
      <c r="Q130" s="83">
        <f t="shared" ref="Q130:Q193" si="19">P130/12</f>
        <v>7.583333333333333</v>
      </c>
      <c r="R130" s="83">
        <v>37</v>
      </c>
      <c r="S130" s="83">
        <v>5252</v>
      </c>
      <c r="T130" s="83">
        <v>308</v>
      </c>
      <c r="U130" s="83">
        <f t="shared" ref="U130:U193" si="20">T130/12</f>
        <v>25.666666666666668</v>
      </c>
      <c r="V130" s="83">
        <v>67</v>
      </c>
      <c r="W130" s="83">
        <f t="shared" ref="W130:W193" si="21">V130/12</f>
        <v>5.583333333333333</v>
      </c>
      <c r="X130" s="83">
        <v>241</v>
      </c>
      <c r="Y130" s="83">
        <f t="shared" ref="Y130:Y193" si="22">X130/12</f>
        <v>20.083333333333332</v>
      </c>
      <c r="Z130" s="83">
        <v>212</v>
      </c>
      <c r="AA130" s="83">
        <f t="shared" ref="AA130:AA193" si="23">Z130/12</f>
        <v>17.666666666666668</v>
      </c>
      <c r="AB130" s="83">
        <v>251</v>
      </c>
      <c r="AC130" s="83">
        <f t="shared" ref="AC130:AC193" si="24">AB130/12</f>
        <v>20.916666666666668</v>
      </c>
      <c r="AD130" s="83">
        <v>257</v>
      </c>
      <c r="AE130" s="83">
        <f t="shared" ref="AE130:AE193" si="25">AD130/12</f>
        <v>21.416666666666668</v>
      </c>
      <c r="AF130" s="83">
        <v>122</v>
      </c>
      <c r="AG130" s="83">
        <f t="shared" ref="AG130:AG193" si="26">AF130/12</f>
        <v>10.166666666666666</v>
      </c>
      <c r="AH130" s="83">
        <v>210</v>
      </c>
      <c r="AI130" s="83">
        <v>35</v>
      </c>
      <c r="AJ130" s="83">
        <v>0.3010299956639812</v>
      </c>
      <c r="AK130" s="83">
        <v>55</v>
      </c>
      <c r="AL130" s="83">
        <v>83</v>
      </c>
      <c r="AM130" s="83">
        <v>8</v>
      </c>
      <c r="AN130" s="83">
        <v>1.4771212547196624</v>
      </c>
      <c r="AO130" s="83">
        <v>1.8260748027008264</v>
      </c>
      <c r="AP130" s="79">
        <v>1</v>
      </c>
      <c r="AQ130" s="79">
        <v>1</v>
      </c>
      <c r="AR130" s="78"/>
      <c r="AS130" s="78"/>
      <c r="AT130" s="78"/>
      <c r="AU130" s="78"/>
    </row>
    <row r="131" spans="1:47" ht="15" customHeight="1" x14ac:dyDescent="0.3">
      <c r="A131" s="79" t="s">
        <v>130</v>
      </c>
      <c r="B131" s="79" t="s">
        <v>51</v>
      </c>
      <c r="C131" s="79">
        <v>2018</v>
      </c>
      <c r="D131" s="79" t="s">
        <v>37</v>
      </c>
      <c r="E131" s="79">
        <v>4</v>
      </c>
      <c r="F131" s="79">
        <v>2</v>
      </c>
      <c r="G131" s="79">
        <v>1</v>
      </c>
      <c r="H131" s="84">
        <v>0.46</v>
      </c>
      <c r="I131" s="84">
        <v>0.54</v>
      </c>
      <c r="J131" s="85">
        <v>0.26</v>
      </c>
      <c r="K131" s="85">
        <v>0.54</v>
      </c>
      <c r="L131" s="86">
        <v>32</v>
      </c>
      <c r="M131" s="86">
        <v>20</v>
      </c>
      <c r="N131" s="86">
        <v>203</v>
      </c>
      <c r="O131" s="83">
        <f t="shared" si="18"/>
        <v>16.916666666666668</v>
      </c>
      <c r="P131" s="87">
        <v>89</v>
      </c>
      <c r="Q131" s="83">
        <f t="shared" si="19"/>
        <v>7.416666666666667</v>
      </c>
      <c r="R131" s="87">
        <v>42</v>
      </c>
      <c r="S131" s="87">
        <v>4455</v>
      </c>
      <c r="T131" s="87">
        <v>303</v>
      </c>
      <c r="U131" s="83">
        <f t="shared" si="20"/>
        <v>25.25</v>
      </c>
      <c r="V131" s="87">
        <v>94</v>
      </c>
      <c r="W131" s="83">
        <f t="shared" si="21"/>
        <v>7.833333333333333</v>
      </c>
      <c r="X131" s="87">
        <v>209</v>
      </c>
      <c r="Y131" s="83">
        <f t="shared" si="22"/>
        <v>17.416666666666668</v>
      </c>
      <c r="Z131" s="87">
        <v>142</v>
      </c>
      <c r="AA131" s="83">
        <f t="shared" si="23"/>
        <v>11.833333333333334</v>
      </c>
      <c r="AB131" s="87">
        <v>254</v>
      </c>
      <c r="AC131" s="83">
        <f t="shared" si="24"/>
        <v>21.166666666666668</v>
      </c>
      <c r="AD131" s="87">
        <v>254</v>
      </c>
      <c r="AE131" s="83">
        <f t="shared" si="25"/>
        <v>21.166666666666668</v>
      </c>
      <c r="AF131" s="87">
        <v>142</v>
      </c>
      <c r="AG131" s="83">
        <f t="shared" si="26"/>
        <v>11.833333333333334</v>
      </c>
      <c r="AH131" s="87">
        <v>243</v>
      </c>
      <c r="AI131" s="87">
        <v>67</v>
      </c>
      <c r="AJ131" s="83">
        <v>0</v>
      </c>
      <c r="AK131" s="87">
        <v>106</v>
      </c>
      <c r="AL131" s="87">
        <v>162</v>
      </c>
      <c r="AM131" s="87">
        <v>1</v>
      </c>
      <c r="AN131" s="83">
        <v>0.3010299956639812</v>
      </c>
      <c r="AO131" s="83">
        <v>2.2121876044039577</v>
      </c>
      <c r="AP131" s="79">
        <v>1</v>
      </c>
      <c r="AQ131" s="79">
        <v>1</v>
      </c>
      <c r="AR131" s="78"/>
      <c r="AS131" s="78"/>
      <c r="AT131" s="78"/>
      <c r="AU131" s="78"/>
    </row>
    <row r="132" spans="1:47" ht="15" customHeight="1" x14ac:dyDescent="0.3">
      <c r="A132" s="79" t="s">
        <v>49</v>
      </c>
      <c r="B132" s="79" t="s">
        <v>39</v>
      </c>
      <c r="C132" s="79">
        <v>2018</v>
      </c>
      <c r="D132" s="79" t="s">
        <v>37</v>
      </c>
      <c r="E132" s="79">
        <v>4</v>
      </c>
      <c r="F132" s="79">
        <v>2</v>
      </c>
      <c r="G132" s="79">
        <v>2</v>
      </c>
      <c r="H132" s="84">
        <v>0.32</v>
      </c>
      <c r="I132" s="84">
        <v>0.44</v>
      </c>
      <c r="J132" s="85">
        <v>0.22</v>
      </c>
      <c r="K132" s="85">
        <v>0.33</v>
      </c>
      <c r="L132" s="82">
        <v>37.883333</v>
      </c>
      <c r="M132" s="82">
        <v>28.5</v>
      </c>
      <c r="N132" s="82">
        <v>174</v>
      </c>
      <c r="O132" s="83">
        <f t="shared" si="18"/>
        <v>14.5</v>
      </c>
      <c r="P132" s="83">
        <v>125</v>
      </c>
      <c r="Q132" s="83">
        <f t="shared" si="19"/>
        <v>10.416666666666666</v>
      </c>
      <c r="R132" s="83">
        <v>39</v>
      </c>
      <c r="S132" s="83">
        <v>6968</v>
      </c>
      <c r="T132" s="83">
        <v>353</v>
      </c>
      <c r="U132" s="83">
        <f t="shared" si="20"/>
        <v>29.416666666666668</v>
      </c>
      <c r="V132" s="83">
        <v>36</v>
      </c>
      <c r="W132" s="83">
        <f t="shared" si="21"/>
        <v>3</v>
      </c>
      <c r="X132" s="83">
        <v>317</v>
      </c>
      <c r="Y132" s="83">
        <f t="shared" si="22"/>
        <v>26.416666666666668</v>
      </c>
      <c r="Z132" s="83">
        <v>88</v>
      </c>
      <c r="AA132" s="83">
        <f t="shared" si="23"/>
        <v>7.333333333333333</v>
      </c>
      <c r="AB132" s="83">
        <v>261</v>
      </c>
      <c r="AC132" s="83">
        <f t="shared" si="24"/>
        <v>21.75</v>
      </c>
      <c r="AD132" s="83">
        <v>266</v>
      </c>
      <c r="AE132" s="83">
        <f t="shared" si="25"/>
        <v>22.166666666666668</v>
      </c>
      <c r="AF132" s="83">
        <v>88</v>
      </c>
      <c r="AG132" s="83">
        <f t="shared" si="26"/>
        <v>7.333333333333333</v>
      </c>
      <c r="AH132" s="83">
        <v>629</v>
      </c>
      <c r="AI132" s="83">
        <v>133</v>
      </c>
      <c r="AJ132" s="83">
        <v>0.69897000433601886</v>
      </c>
      <c r="AK132" s="83">
        <v>77</v>
      </c>
      <c r="AL132" s="83">
        <v>335</v>
      </c>
      <c r="AM132" s="83">
        <v>27</v>
      </c>
      <c r="AN132" s="83">
        <v>1.4623979978989561</v>
      </c>
      <c r="AO132" s="83">
        <v>2.5263392773898441</v>
      </c>
      <c r="AP132" s="79">
        <v>1</v>
      </c>
      <c r="AQ132" s="79">
        <v>2</v>
      </c>
      <c r="AR132" s="78"/>
      <c r="AS132" s="78"/>
      <c r="AT132" s="78"/>
      <c r="AU132" s="78"/>
    </row>
    <row r="133" spans="1:47" ht="15" customHeight="1" x14ac:dyDescent="0.3">
      <c r="A133" s="79" t="s">
        <v>54</v>
      </c>
      <c r="B133" s="79" t="s">
        <v>55</v>
      </c>
      <c r="C133" s="79">
        <v>2018</v>
      </c>
      <c r="D133" s="79" t="s">
        <v>37</v>
      </c>
      <c r="E133" s="79">
        <v>4</v>
      </c>
      <c r="F133" s="79">
        <v>2</v>
      </c>
      <c r="G133" s="79">
        <v>1</v>
      </c>
      <c r="H133" s="84">
        <v>0.62</v>
      </c>
      <c r="I133" s="84">
        <v>0.94</v>
      </c>
      <c r="J133" s="85">
        <v>0.14000000000000001</v>
      </c>
      <c r="K133" s="85">
        <v>0.56000000000000005</v>
      </c>
      <c r="L133" s="82">
        <v>35.016666999999998</v>
      </c>
      <c r="M133" s="82">
        <v>37.083333000000003</v>
      </c>
      <c r="N133" s="82">
        <v>168</v>
      </c>
      <c r="O133" s="83">
        <f t="shared" si="18"/>
        <v>14</v>
      </c>
      <c r="P133" s="83">
        <v>143</v>
      </c>
      <c r="Q133" s="83">
        <f t="shared" si="19"/>
        <v>11.916666666666666</v>
      </c>
      <c r="R133" s="83">
        <v>41</v>
      </c>
      <c r="S133" s="83">
        <v>7393</v>
      </c>
      <c r="T133" s="83">
        <v>356</v>
      </c>
      <c r="U133" s="83">
        <f t="shared" si="20"/>
        <v>29.666666666666668</v>
      </c>
      <c r="V133" s="83">
        <v>14</v>
      </c>
      <c r="W133" s="83">
        <f t="shared" si="21"/>
        <v>1.1666666666666667</v>
      </c>
      <c r="X133" s="83">
        <v>342</v>
      </c>
      <c r="Y133" s="83">
        <f t="shared" si="22"/>
        <v>28.5</v>
      </c>
      <c r="Z133" s="83">
        <v>72</v>
      </c>
      <c r="AA133" s="83">
        <f t="shared" si="23"/>
        <v>6</v>
      </c>
      <c r="AB133" s="83">
        <v>257</v>
      </c>
      <c r="AC133" s="83">
        <f t="shared" si="24"/>
        <v>21.416666666666668</v>
      </c>
      <c r="AD133" s="83">
        <v>260</v>
      </c>
      <c r="AE133" s="83">
        <f t="shared" si="25"/>
        <v>21.666666666666668</v>
      </c>
      <c r="AF133" s="83">
        <v>72</v>
      </c>
      <c r="AG133" s="83">
        <f t="shared" si="26"/>
        <v>6</v>
      </c>
      <c r="AH133" s="83">
        <v>267</v>
      </c>
      <c r="AI133" s="83">
        <v>54</v>
      </c>
      <c r="AJ133" s="83">
        <v>0</v>
      </c>
      <c r="AK133" s="83">
        <v>84</v>
      </c>
      <c r="AL133" s="83">
        <v>147</v>
      </c>
      <c r="AM133" s="83">
        <v>1</v>
      </c>
      <c r="AN133" s="83">
        <v>0.47712125471966244</v>
      </c>
      <c r="AO133" s="83">
        <v>2.1702617153949575</v>
      </c>
      <c r="AP133" s="79">
        <v>1</v>
      </c>
      <c r="AQ133" s="79">
        <v>1</v>
      </c>
      <c r="AR133" s="78"/>
      <c r="AS133" s="78"/>
      <c r="AT133" s="78"/>
      <c r="AU133" s="78"/>
    </row>
    <row r="134" spans="1:47" ht="15" customHeight="1" x14ac:dyDescent="0.3">
      <c r="A134" s="79" t="s">
        <v>131</v>
      </c>
      <c r="B134" s="79" t="s">
        <v>63</v>
      </c>
      <c r="C134" s="79">
        <v>2018</v>
      </c>
      <c r="D134" s="79" t="s">
        <v>37</v>
      </c>
      <c r="E134" s="79">
        <v>4</v>
      </c>
      <c r="F134" s="79">
        <v>2</v>
      </c>
      <c r="G134" s="79">
        <v>2</v>
      </c>
      <c r="H134" s="84">
        <v>0.72</v>
      </c>
      <c r="I134" s="84">
        <v>0.96</v>
      </c>
      <c r="J134" s="85">
        <v>0.32</v>
      </c>
      <c r="K134" s="85">
        <v>0.5</v>
      </c>
      <c r="L134" s="82">
        <v>36.428832999999997</v>
      </c>
      <c r="M134" s="82">
        <v>-5.7024999999999997</v>
      </c>
      <c r="N134" s="82">
        <v>172</v>
      </c>
      <c r="O134" s="83">
        <f t="shared" si="18"/>
        <v>14.333333333333334</v>
      </c>
      <c r="P134" s="83">
        <v>78</v>
      </c>
      <c r="Q134" s="83">
        <f t="shared" si="19"/>
        <v>6.5</v>
      </c>
      <c r="R134" s="83">
        <v>38</v>
      </c>
      <c r="S134" s="83">
        <v>4411</v>
      </c>
      <c r="T134" s="83">
        <v>280</v>
      </c>
      <c r="U134" s="83">
        <f t="shared" si="20"/>
        <v>23.333333333333332</v>
      </c>
      <c r="V134" s="83">
        <v>77</v>
      </c>
      <c r="W134" s="83">
        <f t="shared" si="21"/>
        <v>6.416666666666667</v>
      </c>
      <c r="X134" s="83">
        <v>204</v>
      </c>
      <c r="Y134" s="83">
        <f t="shared" si="22"/>
        <v>17</v>
      </c>
      <c r="Z134" s="83">
        <v>126</v>
      </c>
      <c r="AA134" s="83">
        <f t="shared" si="23"/>
        <v>10.5</v>
      </c>
      <c r="AB134" s="83">
        <v>227</v>
      </c>
      <c r="AC134" s="83">
        <f t="shared" si="24"/>
        <v>18.916666666666668</v>
      </c>
      <c r="AD134" s="83">
        <v>231</v>
      </c>
      <c r="AE134" s="83">
        <f t="shared" si="25"/>
        <v>19.25</v>
      </c>
      <c r="AF134" s="83">
        <v>118</v>
      </c>
      <c r="AG134" s="83">
        <f t="shared" si="26"/>
        <v>9.8333333333333339</v>
      </c>
      <c r="AH134" s="83">
        <v>771</v>
      </c>
      <c r="AI134" s="83">
        <v>131</v>
      </c>
      <c r="AJ134" s="83">
        <v>0.3010299956639812</v>
      </c>
      <c r="AK134" s="83">
        <v>72</v>
      </c>
      <c r="AL134" s="83">
        <v>356</v>
      </c>
      <c r="AM134" s="83">
        <v>16</v>
      </c>
      <c r="AN134" s="83">
        <v>1.3802112417116059</v>
      </c>
      <c r="AO134" s="83">
        <v>2.5327543789924976</v>
      </c>
      <c r="AP134" s="79">
        <v>1</v>
      </c>
      <c r="AQ134" s="79">
        <v>2</v>
      </c>
      <c r="AR134" s="78"/>
      <c r="AS134" s="78"/>
      <c r="AT134" s="78"/>
      <c r="AU134" s="78"/>
    </row>
    <row r="135" spans="1:47" ht="15.75" customHeight="1" x14ac:dyDescent="0.3">
      <c r="A135" s="79" t="s">
        <v>62</v>
      </c>
      <c r="B135" s="79" t="s">
        <v>63</v>
      </c>
      <c r="C135" s="79">
        <v>2018</v>
      </c>
      <c r="D135" s="79" t="s">
        <v>37</v>
      </c>
      <c r="E135" s="79">
        <v>4</v>
      </c>
      <c r="F135" s="79">
        <v>2</v>
      </c>
      <c r="G135" s="79">
        <v>1</v>
      </c>
      <c r="H135" s="84">
        <v>0.38</v>
      </c>
      <c r="I135" s="84">
        <v>0.94000000000000006</v>
      </c>
      <c r="J135" s="85">
        <v>0.06</v>
      </c>
      <c r="K135" s="85">
        <v>0.2</v>
      </c>
      <c r="L135" s="82">
        <v>37.103999999999999</v>
      </c>
      <c r="M135" s="82">
        <v>-4.2314999999999996</v>
      </c>
      <c r="N135" s="82">
        <v>150</v>
      </c>
      <c r="O135" s="83">
        <f t="shared" si="18"/>
        <v>12.5</v>
      </c>
      <c r="P135" s="83">
        <v>111</v>
      </c>
      <c r="Q135" s="83">
        <f t="shared" si="19"/>
        <v>9.25</v>
      </c>
      <c r="R135" s="83">
        <v>38</v>
      </c>
      <c r="S135" s="83">
        <v>6064</v>
      </c>
      <c r="T135" s="83">
        <v>317</v>
      </c>
      <c r="U135" s="83">
        <f t="shared" si="20"/>
        <v>26.416666666666668</v>
      </c>
      <c r="V135" s="83">
        <v>27</v>
      </c>
      <c r="W135" s="83">
        <f t="shared" si="21"/>
        <v>2.25</v>
      </c>
      <c r="X135" s="83">
        <v>291</v>
      </c>
      <c r="Y135" s="83">
        <f t="shared" si="22"/>
        <v>24.25</v>
      </c>
      <c r="Z135" s="83">
        <v>85</v>
      </c>
      <c r="AA135" s="83">
        <f t="shared" si="23"/>
        <v>7.083333333333333</v>
      </c>
      <c r="AB135" s="83">
        <v>232</v>
      </c>
      <c r="AC135" s="83">
        <f t="shared" si="24"/>
        <v>19.333333333333332</v>
      </c>
      <c r="AD135" s="83">
        <v>232</v>
      </c>
      <c r="AE135" s="83">
        <f t="shared" si="25"/>
        <v>19.333333333333332</v>
      </c>
      <c r="AF135" s="83">
        <v>77</v>
      </c>
      <c r="AG135" s="83">
        <f t="shared" si="26"/>
        <v>6.416666666666667</v>
      </c>
      <c r="AH135" s="83">
        <v>574</v>
      </c>
      <c r="AI135" s="83">
        <v>82</v>
      </c>
      <c r="AJ135" s="83">
        <v>0.77815125038364363</v>
      </c>
      <c r="AK135" s="83">
        <v>58</v>
      </c>
      <c r="AL135" s="83">
        <v>237</v>
      </c>
      <c r="AM135" s="83">
        <v>26</v>
      </c>
      <c r="AN135" s="83">
        <v>1.4313637641589874</v>
      </c>
      <c r="AO135" s="83">
        <v>2.3560258571931225</v>
      </c>
      <c r="AP135" s="79">
        <v>1</v>
      </c>
      <c r="AQ135" s="79">
        <v>1</v>
      </c>
      <c r="AR135" s="78"/>
      <c r="AS135" s="78"/>
      <c r="AT135" s="78"/>
      <c r="AU135" s="78"/>
    </row>
    <row r="136" spans="1:47" ht="15" customHeight="1" x14ac:dyDescent="0.3">
      <c r="A136" s="79" t="s">
        <v>132</v>
      </c>
      <c r="B136" s="79" t="s">
        <v>63</v>
      </c>
      <c r="C136" s="79">
        <v>2018</v>
      </c>
      <c r="D136" s="79" t="s">
        <v>37</v>
      </c>
      <c r="E136" s="79">
        <v>4</v>
      </c>
      <c r="F136" s="79">
        <v>2</v>
      </c>
      <c r="G136" s="79">
        <v>1</v>
      </c>
      <c r="H136" s="84">
        <v>0.57999999999999996</v>
      </c>
      <c r="I136" s="84">
        <v>0.89999999999999991</v>
      </c>
      <c r="J136" s="85">
        <v>0.48</v>
      </c>
      <c r="K136" s="85">
        <v>0.54</v>
      </c>
      <c r="L136" s="82">
        <v>37.103999999999999</v>
      </c>
      <c r="M136" s="82">
        <v>-4.2314999999999996</v>
      </c>
      <c r="N136" s="82">
        <v>150</v>
      </c>
      <c r="O136" s="83">
        <f t="shared" si="18"/>
        <v>12.5</v>
      </c>
      <c r="P136" s="83">
        <v>111</v>
      </c>
      <c r="Q136" s="83">
        <f t="shared" si="19"/>
        <v>9.25</v>
      </c>
      <c r="R136" s="83">
        <v>38</v>
      </c>
      <c r="S136" s="83">
        <v>6064</v>
      </c>
      <c r="T136" s="83">
        <v>317</v>
      </c>
      <c r="U136" s="83">
        <f t="shared" si="20"/>
        <v>26.416666666666668</v>
      </c>
      <c r="V136" s="83">
        <v>27</v>
      </c>
      <c r="W136" s="83">
        <f t="shared" si="21"/>
        <v>2.25</v>
      </c>
      <c r="X136" s="83">
        <v>291</v>
      </c>
      <c r="Y136" s="83">
        <f t="shared" si="22"/>
        <v>24.25</v>
      </c>
      <c r="Z136" s="83">
        <v>85</v>
      </c>
      <c r="AA136" s="83">
        <f t="shared" si="23"/>
        <v>7.083333333333333</v>
      </c>
      <c r="AB136" s="83">
        <v>232</v>
      </c>
      <c r="AC136" s="83">
        <f t="shared" si="24"/>
        <v>19.333333333333332</v>
      </c>
      <c r="AD136" s="83">
        <v>232</v>
      </c>
      <c r="AE136" s="83">
        <f t="shared" si="25"/>
        <v>19.333333333333332</v>
      </c>
      <c r="AF136" s="83">
        <v>77</v>
      </c>
      <c r="AG136" s="83">
        <f t="shared" si="26"/>
        <v>6.416666666666667</v>
      </c>
      <c r="AH136" s="83">
        <v>574</v>
      </c>
      <c r="AI136" s="83">
        <v>82</v>
      </c>
      <c r="AJ136" s="83">
        <v>0.77815125038364363</v>
      </c>
      <c r="AK136" s="83">
        <v>58</v>
      </c>
      <c r="AL136" s="83">
        <v>237</v>
      </c>
      <c r="AM136" s="83">
        <v>26</v>
      </c>
      <c r="AN136" s="83">
        <v>1.4313637641589874</v>
      </c>
      <c r="AO136" s="83">
        <v>2.3560258571931225</v>
      </c>
      <c r="AP136" s="79">
        <v>1</v>
      </c>
      <c r="AQ136" s="79">
        <v>1</v>
      </c>
      <c r="AR136" s="78"/>
      <c r="AS136" s="78"/>
      <c r="AT136" s="78"/>
      <c r="AU136" s="78"/>
    </row>
    <row r="137" spans="1:47" ht="15" customHeight="1" x14ac:dyDescent="0.3">
      <c r="A137" s="79" t="s">
        <v>133</v>
      </c>
      <c r="B137" s="79" t="s">
        <v>63</v>
      </c>
      <c r="C137" s="79">
        <v>2018</v>
      </c>
      <c r="D137" s="79" t="s">
        <v>37</v>
      </c>
      <c r="E137" s="79">
        <v>4</v>
      </c>
      <c r="F137" s="79">
        <v>2</v>
      </c>
      <c r="G137" s="79">
        <v>1</v>
      </c>
      <c r="H137" s="84">
        <v>0.5</v>
      </c>
      <c r="I137" s="84">
        <v>0.88</v>
      </c>
      <c r="J137" s="85">
        <v>0.34</v>
      </c>
      <c r="K137" s="85">
        <v>0.88</v>
      </c>
      <c r="L137" s="82">
        <v>37.244498999999998</v>
      </c>
      <c r="M137" s="82">
        <v>-4.3148330000000001</v>
      </c>
      <c r="N137" s="82">
        <v>160</v>
      </c>
      <c r="O137" s="83">
        <f t="shared" si="18"/>
        <v>13.333333333333334</v>
      </c>
      <c r="P137" s="83">
        <v>108</v>
      </c>
      <c r="Q137" s="83">
        <f t="shared" si="19"/>
        <v>9</v>
      </c>
      <c r="R137" s="83">
        <v>37</v>
      </c>
      <c r="S137" s="83">
        <v>6072</v>
      </c>
      <c r="T137" s="83">
        <v>325</v>
      </c>
      <c r="U137" s="83">
        <f t="shared" si="20"/>
        <v>27.083333333333332</v>
      </c>
      <c r="V137" s="83">
        <v>38</v>
      </c>
      <c r="W137" s="83">
        <f t="shared" si="21"/>
        <v>3.1666666666666665</v>
      </c>
      <c r="X137" s="83">
        <v>287</v>
      </c>
      <c r="Y137" s="83">
        <f t="shared" si="22"/>
        <v>23.916666666666668</v>
      </c>
      <c r="Z137" s="83">
        <v>95</v>
      </c>
      <c r="AA137" s="83">
        <f t="shared" si="23"/>
        <v>7.916666666666667</v>
      </c>
      <c r="AB137" s="83">
        <v>242</v>
      </c>
      <c r="AC137" s="83">
        <f t="shared" si="24"/>
        <v>20.166666666666668</v>
      </c>
      <c r="AD137" s="83">
        <v>242</v>
      </c>
      <c r="AE137" s="83">
        <f t="shared" si="25"/>
        <v>20.166666666666668</v>
      </c>
      <c r="AF137" s="83">
        <v>87</v>
      </c>
      <c r="AG137" s="83">
        <f t="shared" si="26"/>
        <v>7.25</v>
      </c>
      <c r="AH137" s="83">
        <v>567</v>
      </c>
      <c r="AI137" s="83">
        <v>81</v>
      </c>
      <c r="AJ137" s="83">
        <v>0.69897000433601886</v>
      </c>
      <c r="AK137" s="83">
        <v>59</v>
      </c>
      <c r="AL137" s="83">
        <v>235</v>
      </c>
      <c r="AM137" s="83">
        <v>22</v>
      </c>
      <c r="AN137" s="83">
        <v>1.3617278360175928</v>
      </c>
      <c r="AO137" s="83">
        <v>2.3521825181113627</v>
      </c>
      <c r="AP137" s="79">
        <v>1</v>
      </c>
      <c r="AQ137" s="79">
        <v>1</v>
      </c>
      <c r="AR137" s="78"/>
      <c r="AS137" s="78"/>
      <c r="AT137" s="78"/>
      <c r="AU137" s="78"/>
    </row>
    <row r="138" spans="1:47" ht="15.75" customHeight="1" x14ac:dyDescent="0.3">
      <c r="A138" s="79" t="s">
        <v>134</v>
      </c>
      <c r="B138" s="79" t="s">
        <v>63</v>
      </c>
      <c r="C138" s="79">
        <v>2018</v>
      </c>
      <c r="D138" s="79" t="s">
        <v>37</v>
      </c>
      <c r="E138" s="79">
        <v>4</v>
      </c>
      <c r="F138" s="79">
        <v>2</v>
      </c>
      <c r="G138" s="79">
        <v>1</v>
      </c>
      <c r="H138" s="84">
        <v>0.65999999999999992</v>
      </c>
      <c r="I138" s="84">
        <v>0.89999999999999991</v>
      </c>
      <c r="J138" s="85">
        <v>0.76</v>
      </c>
      <c r="K138" s="85">
        <v>0.88</v>
      </c>
      <c r="L138" s="82">
        <v>37.283669000000003</v>
      </c>
      <c r="M138" s="82">
        <v>-7.1216670000000004</v>
      </c>
      <c r="N138" s="82">
        <v>176</v>
      </c>
      <c r="O138" s="83">
        <f t="shared" si="18"/>
        <v>14.666666666666666</v>
      </c>
      <c r="P138" s="83">
        <v>83</v>
      </c>
      <c r="Q138" s="83">
        <f t="shared" si="19"/>
        <v>6.916666666666667</v>
      </c>
      <c r="R138" s="83">
        <v>37</v>
      </c>
      <c r="S138" s="83">
        <v>4851</v>
      </c>
      <c r="T138" s="83">
        <v>296</v>
      </c>
      <c r="U138" s="83">
        <f t="shared" si="20"/>
        <v>24.666666666666668</v>
      </c>
      <c r="V138" s="83">
        <v>75</v>
      </c>
      <c r="W138" s="83">
        <f t="shared" si="21"/>
        <v>6.25</v>
      </c>
      <c r="X138" s="83">
        <v>221</v>
      </c>
      <c r="Y138" s="83">
        <f t="shared" si="22"/>
        <v>18.416666666666668</v>
      </c>
      <c r="Z138" s="83">
        <v>124</v>
      </c>
      <c r="AA138" s="83">
        <f t="shared" si="23"/>
        <v>10.333333333333334</v>
      </c>
      <c r="AB138" s="83">
        <v>236</v>
      </c>
      <c r="AC138" s="83">
        <f t="shared" si="24"/>
        <v>19.666666666666668</v>
      </c>
      <c r="AD138" s="83">
        <v>239</v>
      </c>
      <c r="AE138" s="83">
        <f t="shared" si="25"/>
        <v>19.916666666666668</v>
      </c>
      <c r="AF138" s="83">
        <v>115</v>
      </c>
      <c r="AG138" s="83">
        <f t="shared" si="26"/>
        <v>9.5833333333333339</v>
      </c>
      <c r="AH138" s="83">
        <v>476</v>
      </c>
      <c r="AI138" s="83">
        <v>74</v>
      </c>
      <c r="AJ138" s="83">
        <v>0.3010299956639812</v>
      </c>
      <c r="AK138" s="83">
        <v>64</v>
      </c>
      <c r="AL138" s="83">
        <v>209</v>
      </c>
      <c r="AM138" s="83">
        <v>13</v>
      </c>
      <c r="AN138" s="83">
        <v>1.3617278360175928</v>
      </c>
      <c r="AO138" s="83">
        <v>2.2764618041732443</v>
      </c>
      <c r="AP138" s="79">
        <v>1</v>
      </c>
      <c r="AQ138" s="79">
        <v>1</v>
      </c>
      <c r="AR138" s="78"/>
      <c r="AS138" s="78"/>
      <c r="AT138" s="78"/>
      <c r="AU138" s="78"/>
    </row>
    <row r="139" spans="1:47" ht="15" customHeight="1" x14ac:dyDescent="0.3">
      <c r="A139" s="79" t="s">
        <v>135</v>
      </c>
      <c r="B139" s="79" t="s">
        <v>48</v>
      </c>
      <c r="C139" s="79">
        <v>2018</v>
      </c>
      <c r="D139" s="79" t="s">
        <v>37</v>
      </c>
      <c r="E139" s="79">
        <v>4</v>
      </c>
      <c r="F139" s="79">
        <v>2</v>
      </c>
      <c r="G139" s="79">
        <v>3</v>
      </c>
      <c r="H139" s="84">
        <v>0.44</v>
      </c>
      <c r="I139" s="84">
        <v>0.6</v>
      </c>
      <c r="J139" s="85">
        <v>0.24</v>
      </c>
      <c r="K139" s="85">
        <v>0.26</v>
      </c>
      <c r="L139" s="82">
        <v>42.401164999999999</v>
      </c>
      <c r="M139" s="82">
        <v>9.5036670000000001</v>
      </c>
      <c r="N139" s="82">
        <v>148</v>
      </c>
      <c r="O139" s="83">
        <f t="shared" si="18"/>
        <v>12.333333333333334</v>
      </c>
      <c r="P139" s="83">
        <v>75</v>
      </c>
      <c r="Q139" s="83">
        <f t="shared" si="19"/>
        <v>6.25</v>
      </c>
      <c r="R139" s="83">
        <v>33</v>
      </c>
      <c r="S139" s="83">
        <v>5068</v>
      </c>
      <c r="T139" s="83">
        <v>269</v>
      </c>
      <c r="U139" s="83">
        <f t="shared" si="20"/>
        <v>22.416666666666668</v>
      </c>
      <c r="V139" s="83">
        <v>50</v>
      </c>
      <c r="W139" s="83">
        <f t="shared" si="21"/>
        <v>4.166666666666667</v>
      </c>
      <c r="X139" s="83">
        <v>219</v>
      </c>
      <c r="Y139" s="83">
        <f t="shared" si="22"/>
        <v>18.25</v>
      </c>
      <c r="Z139" s="83">
        <v>127</v>
      </c>
      <c r="AA139" s="83">
        <f t="shared" si="23"/>
        <v>10.583333333333334</v>
      </c>
      <c r="AB139" s="83">
        <v>214</v>
      </c>
      <c r="AC139" s="83">
        <f t="shared" si="24"/>
        <v>17.833333333333332</v>
      </c>
      <c r="AD139" s="83">
        <v>216</v>
      </c>
      <c r="AE139" s="83">
        <f t="shared" si="25"/>
        <v>18</v>
      </c>
      <c r="AF139" s="83">
        <v>88</v>
      </c>
      <c r="AG139" s="83">
        <f t="shared" si="26"/>
        <v>7.333333333333333</v>
      </c>
      <c r="AH139" s="83">
        <v>662</v>
      </c>
      <c r="AI139" s="83">
        <v>89</v>
      </c>
      <c r="AJ139" s="83">
        <v>1.0413926851582251</v>
      </c>
      <c r="AK139" s="83">
        <v>44</v>
      </c>
      <c r="AL139" s="83">
        <v>258</v>
      </c>
      <c r="AM139" s="83">
        <v>66</v>
      </c>
      <c r="AN139" s="83">
        <v>1.9493900066449128</v>
      </c>
      <c r="AO139" s="83">
        <v>2.3364597338485296</v>
      </c>
      <c r="AP139" s="79">
        <v>2</v>
      </c>
      <c r="AQ139" s="79">
        <v>1</v>
      </c>
      <c r="AR139" s="78"/>
      <c r="AS139" s="78"/>
      <c r="AT139" s="78"/>
      <c r="AU139" s="78"/>
    </row>
    <row r="140" spans="1:47" ht="15" customHeight="1" x14ac:dyDescent="0.3">
      <c r="A140" s="79" t="s">
        <v>136</v>
      </c>
      <c r="B140" s="79" t="s">
        <v>43</v>
      </c>
      <c r="C140" s="79">
        <v>2018</v>
      </c>
      <c r="D140" s="79" t="s">
        <v>37</v>
      </c>
      <c r="E140" s="79">
        <v>4</v>
      </c>
      <c r="F140" s="79">
        <v>2</v>
      </c>
      <c r="G140" s="79">
        <v>1</v>
      </c>
      <c r="H140" s="84">
        <v>0.22</v>
      </c>
      <c r="I140" s="84">
        <v>0.56000000000000005</v>
      </c>
      <c r="J140" s="85">
        <v>0.14000000000000001</v>
      </c>
      <c r="K140" s="85">
        <v>0.2</v>
      </c>
      <c r="L140" s="82">
        <v>37.189498999999998</v>
      </c>
      <c r="M140" s="82">
        <v>-8.0809999999999995</v>
      </c>
      <c r="N140" s="82">
        <v>167</v>
      </c>
      <c r="O140" s="83">
        <f t="shared" si="18"/>
        <v>13.916666666666666</v>
      </c>
      <c r="P140" s="83">
        <v>94</v>
      </c>
      <c r="Q140" s="83">
        <f t="shared" si="19"/>
        <v>7.833333333333333</v>
      </c>
      <c r="R140" s="83">
        <v>42</v>
      </c>
      <c r="S140" s="83">
        <v>4305</v>
      </c>
      <c r="T140" s="83">
        <v>290</v>
      </c>
      <c r="U140" s="83">
        <f t="shared" si="20"/>
        <v>24.166666666666668</v>
      </c>
      <c r="V140" s="83">
        <v>71</v>
      </c>
      <c r="W140" s="83">
        <f t="shared" si="21"/>
        <v>5.916666666666667</v>
      </c>
      <c r="X140" s="83">
        <v>219</v>
      </c>
      <c r="Y140" s="83">
        <f t="shared" si="22"/>
        <v>18.25</v>
      </c>
      <c r="Z140" s="83">
        <v>124</v>
      </c>
      <c r="AA140" s="83">
        <f t="shared" si="23"/>
        <v>10.333333333333334</v>
      </c>
      <c r="AB140" s="83">
        <v>221</v>
      </c>
      <c r="AC140" s="83">
        <f t="shared" si="24"/>
        <v>18.416666666666668</v>
      </c>
      <c r="AD140" s="83">
        <v>226</v>
      </c>
      <c r="AE140" s="83">
        <f t="shared" si="25"/>
        <v>18.833333333333332</v>
      </c>
      <c r="AF140" s="83">
        <v>116</v>
      </c>
      <c r="AG140" s="83">
        <f t="shared" si="26"/>
        <v>9.6666666666666661</v>
      </c>
      <c r="AH140" s="83">
        <v>524</v>
      </c>
      <c r="AI140" s="83">
        <v>88</v>
      </c>
      <c r="AJ140" s="83">
        <v>0.3010299956639812</v>
      </c>
      <c r="AK140" s="83">
        <v>69</v>
      </c>
      <c r="AL140" s="83">
        <v>251</v>
      </c>
      <c r="AM140" s="83">
        <v>17</v>
      </c>
      <c r="AN140" s="83">
        <v>1.3010299956639813</v>
      </c>
      <c r="AO140" s="83">
        <v>2.3765769570565118</v>
      </c>
      <c r="AP140" s="79">
        <v>1</v>
      </c>
      <c r="AQ140" s="79">
        <v>1</v>
      </c>
      <c r="AR140" s="78"/>
      <c r="AS140" s="78"/>
      <c r="AT140" s="78"/>
      <c r="AU140" s="78"/>
    </row>
    <row r="141" spans="1:47" ht="15" customHeight="1" x14ac:dyDescent="0.3">
      <c r="A141" s="79" t="s">
        <v>137</v>
      </c>
      <c r="B141" s="79" t="s">
        <v>45</v>
      </c>
      <c r="C141" s="79">
        <v>2018</v>
      </c>
      <c r="D141" s="79" t="s">
        <v>37</v>
      </c>
      <c r="E141" s="79">
        <v>4</v>
      </c>
      <c r="F141" s="79">
        <v>2</v>
      </c>
      <c r="G141" s="79">
        <v>1</v>
      </c>
      <c r="H141" s="84">
        <v>0.5</v>
      </c>
      <c r="I141" s="84">
        <v>0.78</v>
      </c>
      <c r="J141" s="85">
        <v>0.48</v>
      </c>
      <c r="K141" s="85">
        <v>0.6</v>
      </c>
      <c r="L141" s="82">
        <v>36.216667000000001</v>
      </c>
      <c r="M141" s="82">
        <v>10.283333000000001</v>
      </c>
      <c r="N141" s="82">
        <v>176</v>
      </c>
      <c r="O141" s="83">
        <f t="shared" si="18"/>
        <v>14.666666666666666</v>
      </c>
      <c r="P141" s="83">
        <v>115</v>
      </c>
      <c r="Q141" s="83">
        <f t="shared" si="19"/>
        <v>9.5833333333333339</v>
      </c>
      <c r="R141" s="83">
        <v>40</v>
      </c>
      <c r="S141" s="83">
        <v>5963</v>
      </c>
      <c r="T141" s="83">
        <v>335</v>
      </c>
      <c r="U141" s="83">
        <f t="shared" si="20"/>
        <v>27.916666666666668</v>
      </c>
      <c r="V141" s="83">
        <v>51</v>
      </c>
      <c r="W141" s="83">
        <f t="shared" si="21"/>
        <v>4.25</v>
      </c>
      <c r="X141" s="83">
        <v>284</v>
      </c>
      <c r="Y141" s="83">
        <f t="shared" si="22"/>
        <v>23.666666666666668</v>
      </c>
      <c r="Z141" s="83">
        <v>103</v>
      </c>
      <c r="AA141" s="83">
        <f t="shared" si="23"/>
        <v>8.5833333333333339</v>
      </c>
      <c r="AB141" s="83">
        <v>252</v>
      </c>
      <c r="AC141" s="83">
        <f t="shared" si="24"/>
        <v>21</v>
      </c>
      <c r="AD141" s="83">
        <v>255</v>
      </c>
      <c r="AE141" s="83">
        <f t="shared" si="25"/>
        <v>21.25</v>
      </c>
      <c r="AF141" s="83">
        <v>103</v>
      </c>
      <c r="AG141" s="83">
        <f t="shared" si="26"/>
        <v>8.5833333333333339</v>
      </c>
      <c r="AH141" s="83">
        <v>456</v>
      </c>
      <c r="AI141" s="83">
        <v>69</v>
      </c>
      <c r="AJ141" s="83">
        <v>0.77815125038364363</v>
      </c>
      <c r="AK141" s="83">
        <v>52</v>
      </c>
      <c r="AL141" s="83">
        <v>189</v>
      </c>
      <c r="AM141" s="83">
        <v>31</v>
      </c>
      <c r="AN141" s="83">
        <v>1.7242758696007889</v>
      </c>
      <c r="AO141" s="83">
        <v>2.2787536009528289</v>
      </c>
      <c r="AP141" s="79">
        <v>1</v>
      </c>
      <c r="AQ141" s="79">
        <v>1</v>
      </c>
      <c r="AR141" s="78"/>
      <c r="AS141" s="78"/>
      <c r="AT141" s="78"/>
      <c r="AU141" s="78"/>
    </row>
    <row r="142" spans="1:47" ht="15" customHeight="1" x14ac:dyDescent="0.3">
      <c r="A142" s="79" t="s">
        <v>138</v>
      </c>
      <c r="B142" s="79" t="s">
        <v>45</v>
      </c>
      <c r="C142" s="79">
        <v>2018</v>
      </c>
      <c r="D142" s="79" t="s">
        <v>37</v>
      </c>
      <c r="E142" s="79">
        <v>4</v>
      </c>
      <c r="F142" s="79">
        <v>2</v>
      </c>
      <c r="G142" s="79">
        <v>1</v>
      </c>
      <c r="H142" s="84">
        <v>0.62</v>
      </c>
      <c r="I142" s="84">
        <v>0.86</v>
      </c>
      <c r="J142" s="85">
        <v>0.4</v>
      </c>
      <c r="K142" s="85">
        <v>0.46</v>
      </c>
      <c r="L142" s="82">
        <v>36.35</v>
      </c>
      <c r="M142" s="82">
        <v>9.6166669999999996</v>
      </c>
      <c r="N142" s="82">
        <v>174</v>
      </c>
      <c r="O142" s="83">
        <f t="shared" si="18"/>
        <v>14.5</v>
      </c>
      <c r="P142" s="83">
        <v>125</v>
      </c>
      <c r="Q142" s="83">
        <f t="shared" si="19"/>
        <v>10.416666666666666</v>
      </c>
      <c r="R142" s="83">
        <v>40</v>
      </c>
      <c r="S142" s="83">
        <v>6352</v>
      </c>
      <c r="T142" s="83">
        <v>349</v>
      </c>
      <c r="U142" s="83">
        <f t="shared" si="20"/>
        <v>29.083333333333332</v>
      </c>
      <c r="V142" s="83">
        <v>42</v>
      </c>
      <c r="W142" s="83">
        <f t="shared" si="21"/>
        <v>3.5</v>
      </c>
      <c r="X142" s="83">
        <v>307</v>
      </c>
      <c r="Y142" s="83">
        <f t="shared" si="22"/>
        <v>25.583333333333332</v>
      </c>
      <c r="Z142" s="83">
        <v>96</v>
      </c>
      <c r="AA142" s="83">
        <f t="shared" si="23"/>
        <v>8</v>
      </c>
      <c r="AB142" s="83">
        <v>257</v>
      </c>
      <c r="AC142" s="83">
        <f t="shared" si="24"/>
        <v>21.416666666666668</v>
      </c>
      <c r="AD142" s="83">
        <v>257</v>
      </c>
      <c r="AE142" s="83">
        <f t="shared" si="25"/>
        <v>21.416666666666668</v>
      </c>
      <c r="AF142" s="83">
        <v>96</v>
      </c>
      <c r="AG142" s="83">
        <f t="shared" si="26"/>
        <v>8</v>
      </c>
      <c r="AH142" s="83">
        <v>449</v>
      </c>
      <c r="AI142" s="83">
        <v>61</v>
      </c>
      <c r="AJ142" s="83">
        <v>0.84509804001425681</v>
      </c>
      <c r="AK142" s="83">
        <v>46</v>
      </c>
      <c r="AL142" s="83">
        <v>173</v>
      </c>
      <c r="AM142" s="83">
        <v>34</v>
      </c>
      <c r="AN142" s="83">
        <v>1.5440680443502757</v>
      </c>
      <c r="AO142" s="83">
        <v>2.2405492482825999</v>
      </c>
      <c r="AP142" s="79">
        <v>1</v>
      </c>
      <c r="AQ142" s="79">
        <v>1</v>
      </c>
      <c r="AR142" s="78"/>
      <c r="AS142" s="78"/>
      <c r="AT142" s="78"/>
      <c r="AU142" s="78"/>
    </row>
    <row r="143" spans="1:47" ht="15.75" customHeight="1" x14ac:dyDescent="0.3">
      <c r="A143" s="79" t="s">
        <v>139</v>
      </c>
      <c r="B143" s="79" t="s">
        <v>73</v>
      </c>
      <c r="C143" s="79">
        <v>2018</v>
      </c>
      <c r="D143" s="79" t="s">
        <v>37</v>
      </c>
      <c r="E143" s="79">
        <v>4</v>
      </c>
      <c r="F143" s="79">
        <v>2</v>
      </c>
      <c r="G143" s="79">
        <v>2</v>
      </c>
      <c r="H143" s="84">
        <v>0.44</v>
      </c>
      <c r="I143" s="84">
        <v>0.98</v>
      </c>
      <c r="J143" s="85">
        <v>0.5</v>
      </c>
      <c r="K143" s="85">
        <v>0.7</v>
      </c>
      <c r="L143" s="82">
        <v>34.666666999999997</v>
      </c>
      <c r="M143" s="82">
        <v>33.083333000000003</v>
      </c>
      <c r="N143" s="82">
        <v>161</v>
      </c>
      <c r="O143" s="83">
        <f t="shared" si="18"/>
        <v>13.416666666666666</v>
      </c>
      <c r="P143" s="83">
        <v>108</v>
      </c>
      <c r="Q143" s="83">
        <f t="shared" si="19"/>
        <v>9</v>
      </c>
      <c r="R143" s="83">
        <v>39</v>
      </c>
      <c r="S143" s="83">
        <v>6104</v>
      </c>
      <c r="T143" s="83">
        <v>312</v>
      </c>
      <c r="U143" s="83">
        <f t="shared" si="20"/>
        <v>26</v>
      </c>
      <c r="V143" s="83">
        <v>37</v>
      </c>
      <c r="W143" s="83">
        <f t="shared" si="21"/>
        <v>3.0833333333333335</v>
      </c>
      <c r="X143" s="83">
        <v>276</v>
      </c>
      <c r="Y143" s="83">
        <f t="shared" si="22"/>
        <v>23</v>
      </c>
      <c r="Z143" s="83">
        <v>85</v>
      </c>
      <c r="AA143" s="83">
        <f t="shared" si="23"/>
        <v>7.083333333333333</v>
      </c>
      <c r="AB143" s="83">
        <v>237</v>
      </c>
      <c r="AC143" s="83">
        <f t="shared" si="24"/>
        <v>19.75</v>
      </c>
      <c r="AD143" s="83">
        <v>239</v>
      </c>
      <c r="AE143" s="83">
        <f t="shared" si="25"/>
        <v>19.916666666666668</v>
      </c>
      <c r="AF143" s="83">
        <v>85</v>
      </c>
      <c r="AG143" s="83">
        <f t="shared" si="26"/>
        <v>7.083333333333333</v>
      </c>
      <c r="AH143" s="83">
        <v>686</v>
      </c>
      <c r="AI143" s="83">
        <v>158</v>
      </c>
      <c r="AJ143" s="83">
        <v>0.6020599913279624</v>
      </c>
      <c r="AK143" s="83">
        <v>91</v>
      </c>
      <c r="AL143" s="83">
        <v>412</v>
      </c>
      <c r="AM143" s="83">
        <v>17</v>
      </c>
      <c r="AN143" s="83">
        <v>1.3010299956639813</v>
      </c>
      <c r="AO143" s="83">
        <v>2.6159500516564012</v>
      </c>
      <c r="AP143" s="79">
        <v>1</v>
      </c>
      <c r="AQ143" s="79">
        <v>2</v>
      </c>
      <c r="AR143" s="78"/>
      <c r="AS143" s="78"/>
      <c r="AT143" s="78"/>
      <c r="AU143" s="78"/>
    </row>
    <row r="144" spans="1:47" ht="15" customHeight="1" x14ac:dyDescent="0.3">
      <c r="A144" s="79" t="s">
        <v>140</v>
      </c>
      <c r="B144" s="79" t="s">
        <v>58</v>
      </c>
      <c r="C144" s="79">
        <v>2018</v>
      </c>
      <c r="D144" s="79" t="s">
        <v>37</v>
      </c>
      <c r="E144" s="79">
        <v>4</v>
      </c>
      <c r="F144" s="79">
        <v>2</v>
      </c>
      <c r="G144" s="79">
        <v>1</v>
      </c>
      <c r="H144" s="84">
        <v>0.3</v>
      </c>
      <c r="I144" s="84">
        <v>0.62</v>
      </c>
      <c r="J144" s="85">
        <v>0.14000000000000001</v>
      </c>
      <c r="K144" s="85">
        <v>0.14000000000000001</v>
      </c>
      <c r="L144" s="82">
        <v>34.083333000000003</v>
      </c>
      <c r="M144" s="82">
        <v>-5</v>
      </c>
      <c r="N144" s="82">
        <v>185</v>
      </c>
      <c r="O144" s="83">
        <f t="shared" si="18"/>
        <v>15.416666666666666</v>
      </c>
      <c r="P144" s="83">
        <v>135</v>
      </c>
      <c r="Q144" s="83">
        <f t="shared" si="19"/>
        <v>11.25</v>
      </c>
      <c r="R144" s="83">
        <v>42</v>
      </c>
      <c r="S144" s="83">
        <v>5991</v>
      </c>
      <c r="T144" s="83">
        <v>365</v>
      </c>
      <c r="U144" s="83">
        <f t="shared" si="20"/>
        <v>30.416666666666668</v>
      </c>
      <c r="V144" s="83">
        <v>47</v>
      </c>
      <c r="W144" s="83">
        <f t="shared" si="21"/>
        <v>3.9166666666666665</v>
      </c>
      <c r="X144" s="83">
        <v>318</v>
      </c>
      <c r="Y144" s="83">
        <f t="shared" si="22"/>
        <v>26.5</v>
      </c>
      <c r="Z144" s="83">
        <v>111</v>
      </c>
      <c r="AA144" s="83">
        <f t="shared" si="23"/>
        <v>9.25</v>
      </c>
      <c r="AB144" s="83">
        <v>265</v>
      </c>
      <c r="AC144" s="83">
        <f t="shared" si="24"/>
        <v>22.083333333333332</v>
      </c>
      <c r="AD144" s="83">
        <v>265</v>
      </c>
      <c r="AE144" s="83">
        <f t="shared" si="25"/>
        <v>22.083333333333332</v>
      </c>
      <c r="AF144" s="83">
        <v>111</v>
      </c>
      <c r="AG144" s="83">
        <f t="shared" si="26"/>
        <v>9.25</v>
      </c>
      <c r="AH144" s="83">
        <v>540</v>
      </c>
      <c r="AI144" s="83">
        <v>81</v>
      </c>
      <c r="AJ144" s="83">
        <v>0.3010299956639812</v>
      </c>
      <c r="AK144" s="83">
        <v>63</v>
      </c>
      <c r="AL144" s="83">
        <v>214</v>
      </c>
      <c r="AM144" s="83">
        <v>15</v>
      </c>
      <c r="AN144" s="83">
        <v>1.2041199826559248</v>
      </c>
      <c r="AO144" s="83">
        <v>2.3324384599156054</v>
      </c>
      <c r="AP144" s="79">
        <v>1</v>
      </c>
      <c r="AQ144" s="79">
        <v>1</v>
      </c>
      <c r="AR144" s="78"/>
      <c r="AS144" s="78"/>
      <c r="AT144" s="78"/>
      <c r="AU144" s="78"/>
    </row>
    <row r="145" spans="1:47" ht="15" customHeight="1" x14ac:dyDescent="0.3">
      <c r="A145" s="79" t="s">
        <v>141</v>
      </c>
      <c r="B145" s="79" t="s">
        <v>73</v>
      </c>
      <c r="C145" s="79">
        <v>2018</v>
      </c>
      <c r="D145" s="79" t="s">
        <v>37</v>
      </c>
      <c r="E145" s="79">
        <v>4</v>
      </c>
      <c r="F145" s="79">
        <v>2</v>
      </c>
      <c r="G145" s="79">
        <v>1</v>
      </c>
      <c r="H145" s="84">
        <v>0.5</v>
      </c>
      <c r="I145" s="84">
        <v>0.66</v>
      </c>
      <c r="J145" s="85">
        <v>0.14000000000000001</v>
      </c>
      <c r="K145" s="85">
        <v>0.38</v>
      </c>
      <c r="L145" s="82">
        <v>34.673020000000001</v>
      </c>
      <c r="M145" s="82">
        <v>32.863809000000003</v>
      </c>
      <c r="N145" s="82">
        <v>182</v>
      </c>
      <c r="O145" s="83">
        <f t="shared" si="18"/>
        <v>15.166666666666666</v>
      </c>
      <c r="P145" s="83">
        <v>110</v>
      </c>
      <c r="Q145" s="83">
        <f t="shared" si="19"/>
        <v>9.1666666666666661</v>
      </c>
      <c r="R145" s="83">
        <v>44</v>
      </c>
      <c r="S145" s="83">
        <v>5000</v>
      </c>
      <c r="T145" s="83">
        <v>314</v>
      </c>
      <c r="U145" s="83">
        <f t="shared" si="20"/>
        <v>26.166666666666668</v>
      </c>
      <c r="V145" s="83">
        <v>67</v>
      </c>
      <c r="W145" s="83">
        <f t="shared" si="21"/>
        <v>5.583333333333333</v>
      </c>
      <c r="X145" s="83">
        <v>247</v>
      </c>
      <c r="Y145" s="83">
        <f t="shared" si="22"/>
        <v>20.583333333333332</v>
      </c>
      <c r="Z145" s="83">
        <v>120</v>
      </c>
      <c r="AA145" s="83">
        <f t="shared" si="23"/>
        <v>10</v>
      </c>
      <c r="AB145" s="83">
        <v>243</v>
      </c>
      <c r="AC145" s="83">
        <f t="shared" si="24"/>
        <v>20.25</v>
      </c>
      <c r="AD145" s="83">
        <v>244</v>
      </c>
      <c r="AE145" s="83">
        <f t="shared" si="25"/>
        <v>20.333333333333332</v>
      </c>
      <c r="AF145" s="83">
        <v>120</v>
      </c>
      <c r="AG145" s="83">
        <f t="shared" si="26"/>
        <v>10</v>
      </c>
      <c r="AH145" s="83">
        <v>458</v>
      </c>
      <c r="AI145" s="83">
        <v>110</v>
      </c>
      <c r="AJ145" s="83">
        <v>0.3010299956639812</v>
      </c>
      <c r="AK145" s="83">
        <v>98</v>
      </c>
      <c r="AL145" s="83">
        <v>288</v>
      </c>
      <c r="AM145" s="83">
        <v>4</v>
      </c>
      <c r="AN145" s="83">
        <v>0.77815125038364363</v>
      </c>
      <c r="AO145" s="83">
        <v>2.399673721481038</v>
      </c>
      <c r="AP145" s="79">
        <v>1</v>
      </c>
      <c r="AQ145" s="79">
        <v>1</v>
      </c>
      <c r="AR145" s="78"/>
      <c r="AS145" s="78"/>
      <c r="AT145" s="78"/>
      <c r="AU145" s="78"/>
    </row>
    <row r="146" spans="1:47" ht="15" customHeight="1" x14ac:dyDescent="0.3">
      <c r="A146" s="79" t="s">
        <v>142</v>
      </c>
      <c r="B146" s="79" t="s">
        <v>58</v>
      </c>
      <c r="C146" s="79">
        <v>2018</v>
      </c>
      <c r="D146" s="79" t="s">
        <v>37</v>
      </c>
      <c r="E146" s="79">
        <v>4</v>
      </c>
      <c r="F146" s="79">
        <v>2</v>
      </c>
      <c r="G146" s="79">
        <v>1</v>
      </c>
      <c r="H146" s="84">
        <v>0.54</v>
      </c>
      <c r="I146" s="84">
        <v>0.98</v>
      </c>
      <c r="J146" s="85">
        <v>0.32</v>
      </c>
      <c r="K146" s="85">
        <v>0.5</v>
      </c>
      <c r="L146" s="82">
        <v>33.049999999999997</v>
      </c>
      <c r="M146" s="82">
        <v>-6.7</v>
      </c>
      <c r="N146" s="82">
        <v>169</v>
      </c>
      <c r="O146" s="83">
        <f t="shared" si="18"/>
        <v>14.083333333333334</v>
      </c>
      <c r="P146" s="83">
        <v>156</v>
      </c>
      <c r="Q146" s="83">
        <f t="shared" si="19"/>
        <v>13</v>
      </c>
      <c r="R146" s="83">
        <v>46</v>
      </c>
      <c r="S146" s="83">
        <v>6326</v>
      </c>
      <c r="T146" s="83">
        <v>364</v>
      </c>
      <c r="U146" s="83">
        <f t="shared" si="20"/>
        <v>30.333333333333332</v>
      </c>
      <c r="V146" s="83">
        <v>25</v>
      </c>
      <c r="W146" s="83">
        <f t="shared" si="21"/>
        <v>2.0833333333333335</v>
      </c>
      <c r="X146" s="83">
        <v>339</v>
      </c>
      <c r="Y146" s="83">
        <f t="shared" si="22"/>
        <v>28.25</v>
      </c>
      <c r="Z146" s="83">
        <v>97</v>
      </c>
      <c r="AA146" s="83">
        <f t="shared" si="23"/>
        <v>8.0833333333333339</v>
      </c>
      <c r="AB146" s="83">
        <v>251</v>
      </c>
      <c r="AC146" s="83">
        <f t="shared" si="24"/>
        <v>20.916666666666668</v>
      </c>
      <c r="AD146" s="83">
        <v>257</v>
      </c>
      <c r="AE146" s="83">
        <f t="shared" si="25"/>
        <v>21.416666666666668</v>
      </c>
      <c r="AF146" s="83">
        <v>97</v>
      </c>
      <c r="AG146" s="83">
        <f t="shared" si="26"/>
        <v>8.0833333333333339</v>
      </c>
      <c r="AH146" s="83">
        <v>442</v>
      </c>
      <c r="AI146" s="83">
        <v>69</v>
      </c>
      <c r="AJ146" s="83">
        <v>0.47712125471966244</v>
      </c>
      <c r="AK146" s="83">
        <v>65</v>
      </c>
      <c r="AL146" s="83">
        <v>185</v>
      </c>
      <c r="AM146" s="83">
        <v>14</v>
      </c>
      <c r="AN146" s="83">
        <v>1.3010299956639813</v>
      </c>
      <c r="AO146" s="83">
        <v>2.2695129442179165</v>
      </c>
      <c r="AP146" s="79">
        <v>1</v>
      </c>
      <c r="AQ146" s="79">
        <v>1</v>
      </c>
      <c r="AR146" s="78"/>
      <c r="AS146" s="78"/>
      <c r="AT146" s="78"/>
      <c r="AU146" s="78"/>
    </row>
    <row r="147" spans="1:47" ht="15" customHeight="1" x14ac:dyDescent="0.3">
      <c r="A147" s="79" t="s">
        <v>143</v>
      </c>
      <c r="B147" s="79" t="s">
        <v>61</v>
      </c>
      <c r="C147" s="79">
        <v>2018</v>
      </c>
      <c r="D147" s="79" t="s">
        <v>37</v>
      </c>
      <c r="E147" s="79">
        <v>4</v>
      </c>
      <c r="F147" s="79">
        <v>2</v>
      </c>
      <c r="G147" s="79">
        <v>2</v>
      </c>
      <c r="H147" s="84">
        <v>0.45999999999999996</v>
      </c>
      <c r="I147" s="84">
        <v>0.65999999999999992</v>
      </c>
      <c r="J147" s="85">
        <v>0.4</v>
      </c>
      <c r="K147" s="85">
        <v>0.68</v>
      </c>
      <c r="L147" s="82">
        <v>36.229999999999997</v>
      </c>
      <c r="M147" s="82">
        <v>2.88</v>
      </c>
      <c r="N147" s="82">
        <v>140</v>
      </c>
      <c r="O147" s="83">
        <f t="shared" si="18"/>
        <v>11.666666666666666</v>
      </c>
      <c r="P147" s="83">
        <v>96</v>
      </c>
      <c r="Q147" s="83">
        <f t="shared" si="19"/>
        <v>8</v>
      </c>
      <c r="R147" s="83">
        <v>32</v>
      </c>
      <c r="S147" s="83">
        <v>6820</v>
      </c>
      <c r="T147" s="83">
        <v>309</v>
      </c>
      <c r="U147" s="83">
        <f t="shared" si="20"/>
        <v>25.75</v>
      </c>
      <c r="V147" s="83">
        <v>14</v>
      </c>
      <c r="W147" s="83">
        <f t="shared" si="21"/>
        <v>1.1666666666666667</v>
      </c>
      <c r="X147" s="83">
        <v>294</v>
      </c>
      <c r="Y147" s="83">
        <f t="shared" si="22"/>
        <v>24.5</v>
      </c>
      <c r="Z147" s="83">
        <v>69</v>
      </c>
      <c r="AA147" s="83">
        <f t="shared" si="23"/>
        <v>5.75</v>
      </c>
      <c r="AB147" s="83">
        <v>231</v>
      </c>
      <c r="AC147" s="83">
        <f t="shared" si="24"/>
        <v>19.25</v>
      </c>
      <c r="AD147" s="83">
        <v>232</v>
      </c>
      <c r="AE147" s="83">
        <f t="shared" si="25"/>
        <v>19.333333333333332</v>
      </c>
      <c r="AF147" s="83">
        <v>59</v>
      </c>
      <c r="AG147" s="83">
        <f t="shared" si="26"/>
        <v>4.916666666666667</v>
      </c>
      <c r="AH147" s="83">
        <v>691</v>
      </c>
      <c r="AI147" s="83">
        <v>113</v>
      </c>
      <c r="AJ147" s="83">
        <v>0.6020599913279624</v>
      </c>
      <c r="AK147" s="83">
        <v>62</v>
      </c>
      <c r="AL147" s="83">
        <v>313</v>
      </c>
      <c r="AM147" s="83">
        <v>31</v>
      </c>
      <c r="AN147" s="83">
        <v>1.5797835966168101</v>
      </c>
      <c r="AO147" s="83">
        <v>2.4727564493172123</v>
      </c>
      <c r="AP147" s="79">
        <v>1</v>
      </c>
      <c r="AQ147" s="79">
        <v>2</v>
      </c>
      <c r="AR147" s="78"/>
      <c r="AS147" s="78"/>
      <c r="AT147" s="78"/>
      <c r="AU147" s="78"/>
    </row>
    <row r="148" spans="1:47" ht="15" customHeight="1" x14ac:dyDescent="0.3">
      <c r="A148" s="79" t="s">
        <v>144</v>
      </c>
      <c r="B148" s="79" t="s">
        <v>61</v>
      </c>
      <c r="C148" s="79">
        <v>2018</v>
      </c>
      <c r="D148" s="79" t="s">
        <v>37</v>
      </c>
      <c r="E148" s="79">
        <v>4</v>
      </c>
      <c r="F148" s="79">
        <v>2</v>
      </c>
      <c r="G148" s="79">
        <v>1</v>
      </c>
      <c r="H148" s="84">
        <v>0.64</v>
      </c>
      <c r="I148" s="84">
        <v>0.68</v>
      </c>
      <c r="J148" s="85">
        <v>0.18</v>
      </c>
      <c r="K148" s="85">
        <v>0.22</v>
      </c>
      <c r="L148" s="82">
        <v>35.516666999999998</v>
      </c>
      <c r="M148" s="82">
        <v>-0.183333</v>
      </c>
      <c r="N148" s="82">
        <v>169</v>
      </c>
      <c r="O148" s="83">
        <f t="shared" si="18"/>
        <v>14.083333333333334</v>
      </c>
      <c r="P148" s="83">
        <v>74</v>
      </c>
      <c r="Q148" s="83">
        <f t="shared" si="19"/>
        <v>6.166666666666667</v>
      </c>
      <c r="R148" s="83">
        <v>31</v>
      </c>
      <c r="S148" s="83">
        <v>5566</v>
      </c>
      <c r="T148" s="83">
        <v>297</v>
      </c>
      <c r="U148" s="83">
        <f t="shared" si="20"/>
        <v>24.75</v>
      </c>
      <c r="V148" s="83">
        <v>59</v>
      </c>
      <c r="W148" s="83">
        <f t="shared" si="21"/>
        <v>4.916666666666667</v>
      </c>
      <c r="X148" s="83">
        <v>238</v>
      </c>
      <c r="Y148" s="83">
        <f t="shared" si="22"/>
        <v>19.833333333333332</v>
      </c>
      <c r="Z148" s="83">
        <v>111</v>
      </c>
      <c r="AA148" s="83">
        <f t="shared" si="23"/>
        <v>9.25</v>
      </c>
      <c r="AB148" s="83">
        <v>241</v>
      </c>
      <c r="AC148" s="83">
        <f t="shared" si="24"/>
        <v>20.083333333333332</v>
      </c>
      <c r="AD148" s="83">
        <v>245</v>
      </c>
      <c r="AE148" s="83">
        <f t="shared" si="25"/>
        <v>20.416666666666668</v>
      </c>
      <c r="AF148" s="83">
        <v>103</v>
      </c>
      <c r="AG148" s="83">
        <f t="shared" si="26"/>
        <v>8.5833333333333339</v>
      </c>
      <c r="AH148" s="83">
        <v>432</v>
      </c>
      <c r="AI148" s="83">
        <v>72</v>
      </c>
      <c r="AJ148" s="83">
        <v>0.3010299956639812</v>
      </c>
      <c r="AK148" s="83">
        <v>65</v>
      </c>
      <c r="AL148" s="83">
        <v>205</v>
      </c>
      <c r="AM148" s="83">
        <v>14</v>
      </c>
      <c r="AN148" s="83">
        <v>1.3010299956639813</v>
      </c>
      <c r="AO148" s="83">
        <v>2.2787536009528289</v>
      </c>
      <c r="AP148" s="79">
        <v>1</v>
      </c>
      <c r="AQ148" s="79">
        <v>1</v>
      </c>
      <c r="AR148" s="78"/>
      <c r="AS148" s="78"/>
      <c r="AT148" s="78"/>
      <c r="AU148" s="78"/>
    </row>
    <row r="149" spans="1:47" ht="15" customHeight="1" x14ac:dyDescent="0.3">
      <c r="A149" s="79" t="s">
        <v>66</v>
      </c>
      <c r="B149" s="79" t="s">
        <v>58</v>
      </c>
      <c r="C149" s="79">
        <v>2018</v>
      </c>
      <c r="D149" s="79" t="s">
        <v>37</v>
      </c>
      <c r="E149" s="79">
        <v>4</v>
      </c>
      <c r="F149" s="79">
        <v>2</v>
      </c>
      <c r="G149" s="79">
        <v>2</v>
      </c>
      <c r="H149" s="84">
        <v>0.66</v>
      </c>
      <c r="I149" s="84">
        <v>0.82000000000000006</v>
      </c>
      <c r="J149" s="85">
        <v>0.56000000000000005</v>
      </c>
      <c r="K149" s="85">
        <v>0.56000000000000005</v>
      </c>
      <c r="L149" s="82">
        <v>35.479999999999997</v>
      </c>
      <c r="M149" s="82">
        <v>-6.03</v>
      </c>
      <c r="N149" s="82">
        <v>178</v>
      </c>
      <c r="O149" s="83">
        <f t="shared" si="18"/>
        <v>14.833333333333334</v>
      </c>
      <c r="P149" s="83">
        <v>103</v>
      </c>
      <c r="Q149" s="83">
        <f t="shared" si="19"/>
        <v>8.5833333333333339</v>
      </c>
      <c r="R149" s="83">
        <v>47</v>
      </c>
      <c r="S149" s="83">
        <v>3945</v>
      </c>
      <c r="T149" s="83">
        <v>290</v>
      </c>
      <c r="U149" s="83">
        <f t="shared" si="20"/>
        <v>24.166666666666668</v>
      </c>
      <c r="V149" s="83">
        <v>74</v>
      </c>
      <c r="W149" s="83">
        <f t="shared" si="21"/>
        <v>6.166666666666667</v>
      </c>
      <c r="X149" s="83">
        <v>216</v>
      </c>
      <c r="Y149" s="83">
        <f t="shared" si="22"/>
        <v>18</v>
      </c>
      <c r="Z149" s="83">
        <v>127</v>
      </c>
      <c r="AA149" s="83">
        <f t="shared" si="23"/>
        <v>10.583333333333334</v>
      </c>
      <c r="AB149" s="83">
        <v>226</v>
      </c>
      <c r="AC149" s="83">
        <f t="shared" si="24"/>
        <v>18.833333333333332</v>
      </c>
      <c r="AD149" s="83">
        <v>227</v>
      </c>
      <c r="AE149" s="83">
        <f t="shared" si="25"/>
        <v>18.916666666666668</v>
      </c>
      <c r="AF149" s="83">
        <v>127</v>
      </c>
      <c r="AG149" s="83">
        <f t="shared" si="26"/>
        <v>10.583333333333334</v>
      </c>
      <c r="AH149" s="83">
        <v>673</v>
      </c>
      <c r="AI149" s="83">
        <v>127</v>
      </c>
      <c r="AJ149" s="83">
        <v>0</v>
      </c>
      <c r="AK149" s="83">
        <v>78</v>
      </c>
      <c r="AL149" s="83">
        <v>343</v>
      </c>
      <c r="AM149" s="83">
        <v>11</v>
      </c>
      <c r="AN149" s="83">
        <v>1.255272505103306</v>
      </c>
      <c r="AO149" s="83">
        <v>2.53655844257153</v>
      </c>
      <c r="AP149" s="79">
        <v>1</v>
      </c>
      <c r="AQ149" s="79">
        <v>2</v>
      </c>
      <c r="AR149" s="78"/>
      <c r="AS149" s="78"/>
      <c r="AT149" s="78"/>
      <c r="AU149" s="78"/>
    </row>
    <row r="150" spans="1:47" ht="15" customHeight="1" x14ac:dyDescent="0.3">
      <c r="A150" s="79" t="s">
        <v>67</v>
      </c>
      <c r="B150" s="79" t="s">
        <v>41</v>
      </c>
      <c r="C150" s="79">
        <v>2018</v>
      </c>
      <c r="D150" s="79" t="s">
        <v>37</v>
      </c>
      <c r="E150" s="79">
        <v>4</v>
      </c>
      <c r="F150" s="79">
        <v>2</v>
      </c>
      <c r="G150" s="79">
        <v>4</v>
      </c>
      <c r="H150" s="84">
        <v>0.48</v>
      </c>
      <c r="I150" s="84">
        <v>1</v>
      </c>
      <c r="J150" s="85">
        <v>0.34</v>
      </c>
      <c r="K150" s="85">
        <v>0.22</v>
      </c>
      <c r="L150" s="82">
        <v>35.25</v>
      </c>
      <c r="M150" s="82">
        <v>24.75</v>
      </c>
      <c r="N150" s="82">
        <v>93</v>
      </c>
      <c r="O150" s="83">
        <f t="shared" si="18"/>
        <v>7.75</v>
      </c>
      <c r="P150" s="83">
        <v>74</v>
      </c>
      <c r="Q150" s="83">
        <f t="shared" si="19"/>
        <v>6.166666666666667</v>
      </c>
      <c r="R150" s="83">
        <v>33</v>
      </c>
      <c r="S150" s="83">
        <v>5555</v>
      </c>
      <c r="T150" s="83">
        <v>216</v>
      </c>
      <c r="U150" s="83">
        <f t="shared" si="20"/>
        <v>18</v>
      </c>
      <c r="V150" s="83">
        <v>-7</v>
      </c>
      <c r="W150" s="83">
        <f t="shared" si="21"/>
        <v>-0.58333333333333337</v>
      </c>
      <c r="X150" s="83">
        <v>223</v>
      </c>
      <c r="Y150" s="83">
        <f t="shared" si="22"/>
        <v>18.583333333333332</v>
      </c>
      <c r="Z150" s="83">
        <v>26</v>
      </c>
      <c r="AA150" s="83">
        <f t="shared" si="23"/>
        <v>2.1666666666666665</v>
      </c>
      <c r="AB150" s="83">
        <v>165</v>
      </c>
      <c r="AC150" s="83">
        <f t="shared" si="24"/>
        <v>13.75</v>
      </c>
      <c r="AD150" s="83">
        <v>165</v>
      </c>
      <c r="AE150" s="83">
        <f t="shared" si="25"/>
        <v>13.75</v>
      </c>
      <c r="AF150" s="83">
        <v>25</v>
      </c>
      <c r="AG150" s="83">
        <f t="shared" si="26"/>
        <v>2.0833333333333335</v>
      </c>
      <c r="AH150" s="83">
        <v>1028</v>
      </c>
      <c r="AI150" s="83">
        <v>212</v>
      </c>
      <c r="AJ150" s="83">
        <v>0.90308998699194354</v>
      </c>
      <c r="AK150" s="83">
        <v>79</v>
      </c>
      <c r="AL150" s="83">
        <v>539</v>
      </c>
      <c r="AM150" s="83">
        <v>35</v>
      </c>
      <c r="AN150" s="83">
        <v>1.5563025007672873</v>
      </c>
      <c r="AO150" s="83">
        <v>2.6875289612146345</v>
      </c>
      <c r="AP150" s="79">
        <v>2</v>
      </c>
      <c r="AQ150" s="79">
        <v>2</v>
      </c>
      <c r="AR150" s="78"/>
      <c r="AS150" s="78"/>
      <c r="AT150" s="78"/>
      <c r="AU150" s="78"/>
    </row>
    <row r="151" spans="1:47" x14ac:dyDescent="0.3">
      <c r="A151" s="79" t="s">
        <v>145</v>
      </c>
      <c r="B151" s="79" t="s">
        <v>58</v>
      </c>
      <c r="C151" s="79">
        <v>2018</v>
      </c>
      <c r="D151" s="79" t="s">
        <v>37</v>
      </c>
      <c r="E151" s="79">
        <v>4</v>
      </c>
      <c r="F151" s="79">
        <v>2</v>
      </c>
      <c r="G151" s="79">
        <v>3</v>
      </c>
      <c r="H151" s="84">
        <v>0.72</v>
      </c>
      <c r="I151" s="84">
        <v>0.87999999999999989</v>
      </c>
      <c r="J151" s="85">
        <v>0.4</v>
      </c>
      <c r="K151" s="85">
        <v>0.5</v>
      </c>
      <c r="L151" s="82">
        <v>31.137487</v>
      </c>
      <c r="M151" s="82">
        <v>-7.9197749999999996</v>
      </c>
      <c r="N151" s="82">
        <v>117</v>
      </c>
      <c r="O151" s="83">
        <f t="shared" si="18"/>
        <v>9.75</v>
      </c>
      <c r="P151" s="83">
        <v>157</v>
      </c>
      <c r="Q151" s="83">
        <f t="shared" si="19"/>
        <v>13.083333333333334</v>
      </c>
      <c r="R151" s="83">
        <v>45</v>
      </c>
      <c r="S151" s="83">
        <v>6160</v>
      </c>
      <c r="T151" s="83">
        <v>306</v>
      </c>
      <c r="U151" s="83">
        <f t="shared" si="20"/>
        <v>25.5</v>
      </c>
      <c r="V151" s="83">
        <v>-40</v>
      </c>
      <c r="W151" s="83">
        <f t="shared" si="21"/>
        <v>-3.3333333333333335</v>
      </c>
      <c r="X151" s="83">
        <v>346</v>
      </c>
      <c r="Y151" s="83">
        <f t="shared" si="22"/>
        <v>28.833333333333332</v>
      </c>
      <c r="Z151" s="83">
        <v>66</v>
      </c>
      <c r="AA151" s="83">
        <f t="shared" si="23"/>
        <v>5.5</v>
      </c>
      <c r="AB151" s="83">
        <v>197</v>
      </c>
      <c r="AC151" s="83">
        <f t="shared" si="24"/>
        <v>16.416666666666668</v>
      </c>
      <c r="AD151" s="83">
        <v>199</v>
      </c>
      <c r="AE151" s="83">
        <f t="shared" si="25"/>
        <v>16.583333333333332</v>
      </c>
      <c r="AF151" s="83">
        <v>41</v>
      </c>
      <c r="AG151" s="83">
        <f t="shared" si="26"/>
        <v>3.4166666666666665</v>
      </c>
      <c r="AH151" s="83">
        <v>563</v>
      </c>
      <c r="AI151" s="83">
        <v>77</v>
      </c>
      <c r="AJ151" s="83">
        <v>0.69897000433601886</v>
      </c>
      <c r="AK151" s="83">
        <v>56</v>
      </c>
      <c r="AL151" s="83">
        <v>213</v>
      </c>
      <c r="AM151" s="83">
        <v>27</v>
      </c>
      <c r="AN151" s="83">
        <v>1.5185139398778875</v>
      </c>
      <c r="AO151" s="83">
        <v>2.307496037913213</v>
      </c>
      <c r="AP151" s="79">
        <v>2</v>
      </c>
      <c r="AQ151" s="79">
        <v>1</v>
      </c>
      <c r="AR151" s="78"/>
      <c r="AS151" s="78"/>
      <c r="AT151" s="78"/>
      <c r="AU151" s="78"/>
    </row>
    <row r="152" spans="1:47" ht="15" customHeight="1" x14ac:dyDescent="0.3">
      <c r="A152" s="79" t="s">
        <v>146</v>
      </c>
      <c r="B152" s="79" t="s">
        <v>61</v>
      </c>
      <c r="C152" s="79">
        <v>2018</v>
      </c>
      <c r="D152" s="79" t="s">
        <v>37</v>
      </c>
      <c r="E152" s="79">
        <v>4</v>
      </c>
      <c r="F152" s="79">
        <v>2</v>
      </c>
      <c r="G152" s="79">
        <v>2</v>
      </c>
      <c r="H152" s="84">
        <v>0.34</v>
      </c>
      <c r="I152" s="84">
        <v>0.58000000000000007</v>
      </c>
      <c r="J152" s="85">
        <v>0.28000000000000003</v>
      </c>
      <c r="K152" s="85">
        <v>0.48</v>
      </c>
      <c r="L152" s="82">
        <v>36.75</v>
      </c>
      <c r="M152" s="82">
        <v>3.05</v>
      </c>
      <c r="N152" s="82">
        <v>172</v>
      </c>
      <c r="O152" s="83">
        <f t="shared" si="18"/>
        <v>14.333333333333334</v>
      </c>
      <c r="P152" s="83">
        <v>80</v>
      </c>
      <c r="Q152" s="83">
        <f t="shared" si="19"/>
        <v>6.666666666666667</v>
      </c>
      <c r="R152" s="83">
        <v>36</v>
      </c>
      <c r="S152" s="83">
        <v>4968</v>
      </c>
      <c r="T152" s="83">
        <v>295</v>
      </c>
      <c r="U152" s="83">
        <f t="shared" si="20"/>
        <v>24.583333333333332</v>
      </c>
      <c r="V152" s="83">
        <v>73</v>
      </c>
      <c r="W152" s="83">
        <f t="shared" si="21"/>
        <v>6.083333333333333</v>
      </c>
      <c r="X152" s="83">
        <v>222</v>
      </c>
      <c r="Y152" s="83">
        <f t="shared" si="22"/>
        <v>18.5</v>
      </c>
      <c r="Z152" s="83">
        <v>124</v>
      </c>
      <c r="AA152" s="83">
        <f t="shared" si="23"/>
        <v>10.333333333333334</v>
      </c>
      <c r="AB152" s="83">
        <v>234</v>
      </c>
      <c r="AC152" s="83">
        <f t="shared" si="24"/>
        <v>19.5</v>
      </c>
      <c r="AD152" s="83">
        <v>240</v>
      </c>
      <c r="AE152" s="83">
        <f t="shared" si="25"/>
        <v>20</v>
      </c>
      <c r="AF152" s="83">
        <v>113</v>
      </c>
      <c r="AG152" s="83">
        <f t="shared" si="26"/>
        <v>9.4166666666666661</v>
      </c>
      <c r="AH152" s="83">
        <v>724</v>
      </c>
      <c r="AI152" s="83">
        <v>125</v>
      </c>
      <c r="AJ152" s="83">
        <v>0.6020599913279624</v>
      </c>
      <c r="AK152" s="83">
        <v>64</v>
      </c>
      <c r="AL152" s="83">
        <v>336</v>
      </c>
      <c r="AM152" s="83">
        <v>25</v>
      </c>
      <c r="AN152" s="83">
        <v>1.6627578316815741</v>
      </c>
      <c r="AO152" s="83">
        <v>2.4814426285023048</v>
      </c>
      <c r="AP152" s="79">
        <v>1</v>
      </c>
      <c r="AQ152" s="79">
        <v>2</v>
      </c>
      <c r="AR152" s="78"/>
      <c r="AS152" s="78"/>
      <c r="AT152" s="78"/>
      <c r="AU152" s="78"/>
    </row>
    <row r="153" spans="1:47" ht="15" customHeight="1" x14ac:dyDescent="0.3">
      <c r="A153" s="79" t="s">
        <v>68</v>
      </c>
      <c r="B153" s="79" t="s">
        <v>61</v>
      </c>
      <c r="C153" s="79">
        <v>2018</v>
      </c>
      <c r="D153" s="79" t="s">
        <v>37</v>
      </c>
      <c r="E153" s="79">
        <v>4</v>
      </c>
      <c r="F153" s="79">
        <v>2</v>
      </c>
      <c r="G153" s="79">
        <v>1</v>
      </c>
      <c r="H153" s="84">
        <v>0.32</v>
      </c>
      <c r="I153" s="84">
        <v>0.76</v>
      </c>
      <c r="J153" s="85">
        <v>0.24</v>
      </c>
      <c r="K153" s="85">
        <v>0.14000000000000001</v>
      </c>
      <c r="L153" s="82">
        <v>36.42</v>
      </c>
      <c r="M153" s="82">
        <v>7.79</v>
      </c>
      <c r="N153" s="82">
        <v>166</v>
      </c>
      <c r="O153" s="83">
        <f t="shared" si="18"/>
        <v>13.833333333333334</v>
      </c>
      <c r="P153" s="83">
        <v>124</v>
      </c>
      <c r="Q153" s="83">
        <f t="shared" si="19"/>
        <v>10.333333333333334</v>
      </c>
      <c r="R153" s="83">
        <v>41</v>
      </c>
      <c r="S153" s="83">
        <v>6004</v>
      </c>
      <c r="T153" s="83">
        <v>335</v>
      </c>
      <c r="U153" s="83">
        <f t="shared" si="20"/>
        <v>27.916666666666668</v>
      </c>
      <c r="V153" s="83">
        <v>36</v>
      </c>
      <c r="W153" s="83">
        <f t="shared" si="21"/>
        <v>3</v>
      </c>
      <c r="X153" s="83">
        <v>299</v>
      </c>
      <c r="Y153" s="83">
        <f t="shared" si="22"/>
        <v>24.916666666666668</v>
      </c>
      <c r="Z153" s="83">
        <v>99</v>
      </c>
      <c r="AA153" s="83">
        <f t="shared" si="23"/>
        <v>8.25</v>
      </c>
      <c r="AB153" s="83">
        <v>244</v>
      </c>
      <c r="AC153" s="83">
        <f t="shared" si="24"/>
        <v>20.333333333333332</v>
      </c>
      <c r="AD153" s="83">
        <v>245</v>
      </c>
      <c r="AE153" s="83">
        <f t="shared" si="25"/>
        <v>20.416666666666668</v>
      </c>
      <c r="AF153" s="83">
        <v>93</v>
      </c>
      <c r="AG153" s="83">
        <f t="shared" si="26"/>
        <v>7.75</v>
      </c>
      <c r="AH153" s="83">
        <v>629</v>
      </c>
      <c r="AI153" s="83">
        <v>93</v>
      </c>
      <c r="AJ153" s="83">
        <v>0.69897000433601886</v>
      </c>
      <c r="AK153" s="83">
        <v>54</v>
      </c>
      <c r="AL153" s="83">
        <v>260</v>
      </c>
      <c r="AM153" s="83">
        <v>39</v>
      </c>
      <c r="AN153" s="83">
        <v>1.6627578316815741</v>
      </c>
      <c r="AO153" s="83">
        <v>2.4149733479708178</v>
      </c>
      <c r="AP153" s="79">
        <v>1</v>
      </c>
      <c r="AQ153" s="79">
        <v>1</v>
      </c>
      <c r="AR153" s="78"/>
      <c r="AS153" s="78"/>
      <c r="AT153" s="78"/>
      <c r="AU153" s="78"/>
    </row>
    <row r="154" spans="1:47" ht="15" customHeight="1" x14ac:dyDescent="0.3">
      <c r="A154" s="79" t="s">
        <v>147</v>
      </c>
      <c r="B154" s="79" t="s">
        <v>61</v>
      </c>
      <c r="C154" s="79">
        <v>2018</v>
      </c>
      <c r="D154" s="79" t="s">
        <v>37</v>
      </c>
      <c r="E154" s="79">
        <v>4</v>
      </c>
      <c r="F154" s="79">
        <v>2</v>
      </c>
      <c r="G154" s="79">
        <v>2</v>
      </c>
      <c r="H154" s="84">
        <v>0.57999999999999996</v>
      </c>
      <c r="I154" s="84">
        <v>1</v>
      </c>
      <c r="J154" s="85">
        <v>0.16</v>
      </c>
      <c r="K154" s="85">
        <v>0.1</v>
      </c>
      <c r="L154" s="82">
        <v>36.366666000000002</v>
      </c>
      <c r="M154" s="82">
        <v>2.466666</v>
      </c>
      <c r="N154" s="82">
        <v>180</v>
      </c>
      <c r="O154" s="83">
        <f t="shared" si="18"/>
        <v>15</v>
      </c>
      <c r="P154" s="83">
        <v>81</v>
      </c>
      <c r="Q154" s="83">
        <f t="shared" si="19"/>
        <v>6.75</v>
      </c>
      <c r="R154" s="83">
        <v>32</v>
      </c>
      <c r="S154" s="83">
        <v>6025</v>
      </c>
      <c r="T154" s="83">
        <v>321</v>
      </c>
      <c r="U154" s="83">
        <f t="shared" si="20"/>
        <v>26.75</v>
      </c>
      <c r="V154" s="83">
        <v>68</v>
      </c>
      <c r="W154" s="83">
        <f t="shared" si="21"/>
        <v>5.666666666666667</v>
      </c>
      <c r="X154" s="83">
        <v>253</v>
      </c>
      <c r="Y154" s="83">
        <f t="shared" si="22"/>
        <v>21.083333333333332</v>
      </c>
      <c r="Z154" s="83">
        <v>119</v>
      </c>
      <c r="AA154" s="83">
        <f t="shared" si="23"/>
        <v>9.9166666666666661</v>
      </c>
      <c r="AB154" s="83">
        <v>259</v>
      </c>
      <c r="AC154" s="83">
        <f t="shared" si="24"/>
        <v>21.583333333333332</v>
      </c>
      <c r="AD154" s="83">
        <v>263</v>
      </c>
      <c r="AE154" s="83">
        <f t="shared" si="25"/>
        <v>21.916666666666668</v>
      </c>
      <c r="AF154" s="83">
        <v>109</v>
      </c>
      <c r="AG154" s="83">
        <f t="shared" si="26"/>
        <v>9.0833333333333339</v>
      </c>
      <c r="AH154" s="83">
        <v>661</v>
      </c>
      <c r="AI154" s="83">
        <v>110</v>
      </c>
      <c r="AJ154" s="83">
        <v>0.47712125471966244</v>
      </c>
      <c r="AK154" s="83">
        <v>62</v>
      </c>
      <c r="AL154" s="83">
        <v>304</v>
      </c>
      <c r="AM154" s="83">
        <v>24</v>
      </c>
      <c r="AN154" s="83">
        <v>1.5563025007672873</v>
      </c>
      <c r="AO154" s="83">
        <v>2.4517864355242902</v>
      </c>
      <c r="AP154" s="79">
        <v>1</v>
      </c>
      <c r="AQ154" s="79">
        <v>2</v>
      </c>
      <c r="AR154" s="78"/>
      <c r="AS154" s="78"/>
      <c r="AT154" s="78"/>
      <c r="AU154" s="78"/>
    </row>
    <row r="155" spans="1:47" ht="15" customHeight="1" x14ac:dyDescent="0.3">
      <c r="A155" s="79" t="s">
        <v>69</v>
      </c>
      <c r="B155" s="79" t="s">
        <v>58</v>
      </c>
      <c r="C155" s="79">
        <v>2018</v>
      </c>
      <c r="D155" s="79" t="s">
        <v>37</v>
      </c>
      <c r="E155" s="79">
        <v>4</v>
      </c>
      <c r="F155" s="79">
        <v>2</v>
      </c>
      <c r="G155" s="79">
        <v>1</v>
      </c>
      <c r="H155" s="84">
        <v>0.38</v>
      </c>
      <c r="I155" s="84">
        <v>0.96</v>
      </c>
      <c r="J155" s="85">
        <v>0.1</v>
      </c>
      <c r="K155" s="85">
        <v>0.16</v>
      </c>
      <c r="L155" s="82">
        <v>33.82</v>
      </c>
      <c r="M155" s="82">
        <v>-6.08</v>
      </c>
      <c r="N155" s="82">
        <v>176</v>
      </c>
      <c r="O155" s="83">
        <f t="shared" si="18"/>
        <v>14.666666666666666</v>
      </c>
      <c r="P155" s="83">
        <v>132</v>
      </c>
      <c r="Q155" s="83">
        <f t="shared" si="19"/>
        <v>11</v>
      </c>
      <c r="R155" s="83">
        <v>44</v>
      </c>
      <c r="S155" s="83">
        <v>5573</v>
      </c>
      <c r="T155" s="83">
        <v>344</v>
      </c>
      <c r="U155" s="83">
        <f t="shared" si="20"/>
        <v>28.666666666666668</v>
      </c>
      <c r="V155" s="83">
        <v>48</v>
      </c>
      <c r="W155" s="83">
        <f t="shared" si="21"/>
        <v>4</v>
      </c>
      <c r="X155" s="83">
        <v>296</v>
      </c>
      <c r="Y155" s="83">
        <f t="shared" si="22"/>
        <v>24.666666666666668</v>
      </c>
      <c r="Z155" s="83">
        <v>118</v>
      </c>
      <c r="AA155" s="83">
        <f t="shared" si="23"/>
        <v>9.8333333333333339</v>
      </c>
      <c r="AB155" s="83">
        <v>247</v>
      </c>
      <c r="AC155" s="83">
        <f t="shared" si="24"/>
        <v>20.583333333333332</v>
      </c>
      <c r="AD155" s="83">
        <v>251</v>
      </c>
      <c r="AE155" s="83">
        <f t="shared" si="25"/>
        <v>20.916666666666668</v>
      </c>
      <c r="AF155" s="83">
        <v>108</v>
      </c>
      <c r="AG155" s="83">
        <f t="shared" si="26"/>
        <v>9</v>
      </c>
      <c r="AH155" s="83">
        <v>553</v>
      </c>
      <c r="AI155" s="83">
        <v>92</v>
      </c>
      <c r="AJ155" s="83">
        <v>0.3010299956639812</v>
      </c>
      <c r="AK155" s="83">
        <v>68</v>
      </c>
      <c r="AL155" s="83">
        <v>242</v>
      </c>
      <c r="AM155" s="83">
        <v>13</v>
      </c>
      <c r="AN155" s="83">
        <v>1.2041199826559248</v>
      </c>
      <c r="AO155" s="83">
        <v>2.369215857410143</v>
      </c>
      <c r="AP155" s="79">
        <v>1</v>
      </c>
      <c r="AQ155" s="79">
        <v>1</v>
      </c>
      <c r="AR155" s="78"/>
      <c r="AS155" s="78"/>
      <c r="AT155" s="78"/>
      <c r="AU155" s="78"/>
    </row>
    <row r="156" spans="1:47" ht="15" customHeight="1" x14ac:dyDescent="0.3">
      <c r="A156" s="79" t="s">
        <v>148</v>
      </c>
      <c r="B156" s="79" t="s">
        <v>36</v>
      </c>
      <c r="C156" s="79">
        <v>2018</v>
      </c>
      <c r="D156" s="79" t="s">
        <v>37</v>
      </c>
      <c r="E156" s="79">
        <v>4</v>
      </c>
      <c r="F156" s="79">
        <v>2</v>
      </c>
      <c r="G156" s="79">
        <v>3</v>
      </c>
      <c r="H156" s="84">
        <v>0.42000000000000004</v>
      </c>
      <c r="I156" s="84">
        <v>0.88000000000000012</v>
      </c>
      <c r="J156" s="85">
        <v>0.28000000000000003</v>
      </c>
      <c r="K156" s="85">
        <v>0.22</v>
      </c>
      <c r="L156" s="82">
        <v>37.916666999999997</v>
      </c>
      <c r="M156" s="82">
        <v>13.95</v>
      </c>
      <c r="N156" s="82">
        <v>135</v>
      </c>
      <c r="O156" s="83">
        <f t="shared" si="18"/>
        <v>11.25</v>
      </c>
      <c r="P156" s="83">
        <v>64</v>
      </c>
      <c r="Q156" s="83">
        <f t="shared" si="19"/>
        <v>5.333333333333333</v>
      </c>
      <c r="R156" s="83">
        <v>27</v>
      </c>
      <c r="S156" s="83">
        <v>5976</v>
      </c>
      <c r="T156" s="83">
        <v>267</v>
      </c>
      <c r="U156" s="83">
        <f t="shared" si="20"/>
        <v>22.25</v>
      </c>
      <c r="V156" s="83">
        <v>36</v>
      </c>
      <c r="W156" s="83">
        <f t="shared" si="21"/>
        <v>3</v>
      </c>
      <c r="X156" s="83">
        <v>231</v>
      </c>
      <c r="Y156" s="83">
        <f t="shared" si="22"/>
        <v>19.25</v>
      </c>
      <c r="Z156" s="83">
        <v>110</v>
      </c>
      <c r="AA156" s="83">
        <f t="shared" si="23"/>
        <v>9.1666666666666661</v>
      </c>
      <c r="AB156" s="83">
        <v>214</v>
      </c>
      <c r="AC156" s="83">
        <f t="shared" si="24"/>
        <v>17.833333333333332</v>
      </c>
      <c r="AD156" s="83">
        <v>214</v>
      </c>
      <c r="AE156" s="83">
        <f t="shared" si="25"/>
        <v>17.833333333333332</v>
      </c>
      <c r="AF156" s="83">
        <v>66</v>
      </c>
      <c r="AG156" s="83">
        <f t="shared" si="26"/>
        <v>5.5</v>
      </c>
      <c r="AH156" s="83">
        <v>518</v>
      </c>
      <c r="AI156" s="83">
        <v>74</v>
      </c>
      <c r="AJ156" s="83">
        <v>1</v>
      </c>
      <c r="AK156" s="83">
        <v>51</v>
      </c>
      <c r="AL156" s="83">
        <v>211</v>
      </c>
      <c r="AM156" s="83">
        <v>36</v>
      </c>
      <c r="AN156" s="83">
        <v>1.8195439355418688</v>
      </c>
      <c r="AO156" s="83">
        <v>2.2253092817258628</v>
      </c>
      <c r="AP156" s="79">
        <v>2</v>
      </c>
      <c r="AQ156" s="79">
        <v>1</v>
      </c>
      <c r="AR156" s="78"/>
      <c r="AS156" s="78"/>
      <c r="AT156" s="78"/>
      <c r="AU156" s="78"/>
    </row>
    <row r="157" spans="1:47" ht="15.75" customHeight="1" x14ac:dyDescent="0.3">
      <c r="A157" s="79" t="s">
        <v>149</v>
      </c>
      <c r="B157" s="79" t="s">
        <v>58</v>
      </c>
      <c r="C157" s="79">
        <v>2018</v>
      </c>
      <c r="D157" s="79" t="s">
        <v>37</v>
      </c>
      <c r="E157" s="79">
        <v>4</v>
      </c>
      <c r="F157" s="79">
        <v>2</v>
      </c>
      <c r="G157" s="79">
        <v>1</v>
      </c>
      <c r="H157" s="84">
        <v>0.22</v>
      </c>
      <c r="I157" s="84">
        <v>0.36000000000000004</v>
      </c>
      <c r="J157" s="85">
        <v>0.3</v>
      </c>
      <c r="K157" s="85">
        <v>0.28000000000000003</v>
      </c>
      <c r="L157" s="82">
        <v>34.229999999999997</v>
      </c>
      <c r="M157" s="82">
        <v>-3.55</v>
      </c>
      <c r="N157" s="82">
        <v>180</v>
      </c>
      <c r="O157" s="83">
        <f t="shared" si="18"/>
        <v>15</v>
      </c>
      <c r="P157" s="83">
        <v>117</v>
      </c>
      <c r="Q157" s="83">
        <f t="shared" si="19"/>
        <v>9.75</v>
      </c>
      <c r="R157" s="83">
        <v>38</v>
      </c>
      <c r="S157" s="83">
        <v>6279</v>
      </c>
      <c r="T157" s="83">
        <v>348</v>
      </c>
      <c r="U157" s="83">
        <f t="shared" si="20"/>
        <v>29</v>
      </c>
      <c r="V157" s="83">
        <v>42</v>
      </c>
      <c r="W157" s="83">
        <f t="shared" si="21"/>
        <v>3.5</v>
      </c>
      <c r="X157" s="83">
        <v>306</v>
      </c>
      <c r="Y157" s="83">
        <f t="shared" si="22"/>
        <v>25.5</v>
      </c>
      <c r="Z157" s="83">
        <v>135</v>
      </c>
      <c r="AA157" s="83">
        <f t="shared" si="23"/>
        <v>11.25</v>
      </c>
      <c r="AB157" s="83">
        <v>262</v>
      </c>
      <c r="AC157" s="83">
        <f t="shared" si="24"/>
        <v>21.833333333333332</v>
      </c>
      <c r="AD157" s="83">
        <v>265</v>
      </c>
      <c r="AE157" s="83">
        <f t="shared" si="25"/>
        <v>22.083333333333332</v>
      </c>
      <c r="AF157" s="83">
        <v>104</v>
      </c>
      <c r="AG157" s="83">
        <f t="shared" si="26"/>
        <v>8.6666666666666661</v>
      </c>
      <c r="AH157" s="83">
        <v>298</v>
      </c>
      <c r="AI157" s="83">
        <v>44</v>
      </c>
      <c r="AJ157" s="83">
        <v>0.6020599913279624</v>
      </c>
      <c r="AK157" s="83">
        <v>52</v>
      </c>
      <c r="AL157" s="83">
        <v>117</v>
      </c>
      <c r="AM157" s="83">
        <v>17</v>
      </c>
      <c r="AN157" s="83">
        <v>1.3424226808222062</v>
      </c>
      <c r="AO157" s="83">
        <v>2.0211892990699383</v>
      </c>
      <c r="AP157" s="79">
        <v>1</v>
      </c>
      <c r="AQ157" s="79">
        <v>1</v>
      </c>
      <c r="AR157" s="78"/>
      <c r="AS157" s="78"/>
      <c r="AT157" s="78"/>
      <c r="AU157" s="78"/>
    </row>
    <row r="158" spans="1:47" ht="15" customHeight="1" x14ac:dyDescent="0.3">
      <c r="A158" s="79" t="s">
        <v>150</v>
      </c>
      <c r="B158" s="79" t="s">
        <v>43</v>
      </c>
      <c r="C158" s="79">
        <v>2018</v>
      </c>
      <c r="D158" s="79" t="s">
        <v>37</v>
      </c>
      <c r="E158" s="79">
        <v>4</v>
      </c>
      <c r="F158" s="79">
        <v>2</v>
      </c>
      <c r="G158" s="79">
        <v>2</v>
      </c>
      <c r="H158" s="84">
        <v>0.42</v>
      </c>
      <c r="I158" s="84">
        <v>0.60000000000000009</v>
      </c>
      <c r="J158" s="85">
        <v>0.5</v>
      </c>
      <c r="K158" s="85">
        <v>0.66</v>
      </c>
      <c r="L158" s="82">
        <v>38.483333000000002</v>
      </c>
      <c r="M158" s="82">
        <v>-8.983333</v>
      </c>
      <c r="N158" s="82">
        <v>171</v>
      </c>
      <c r="O158" s="83">
        <f t="shared" si="18"/>
        <v>14.25</v>
      </c>
      <c r="P158" s="83">
        <v>85</v>
      </c>
      <c r="Q158" s="83">
        <f t="shared" si="19"/>
        <v>7.083333333333333</v>
      </c>
      <c r="R158" s="83">
        <v>42</v>
      </c>
      <c r="S158" s="83">
        <v>4057</v>
      </c>
      <c r="T158" s="83">
        <v>286</v>
      </c>
      <c r="U158" s="83">
        <f t="shared" si="20"/>
        <v>23.833333333333332</v>
      </c>
      <c r="V158" s="83">
        <v>85</v>
      </c>
      <c r="W158" s="83">
        <f t="shared" si="21"/>
        <v>7.083333333333333</v>
      </c>
      <c r="X158" s="83">
        <v>201</v>
      </c>
      <c r="Y158" s="83">
        <f t="shared" si="22"/>
        <v>16.75</v>
      </c>
      <c r="Z158" s="83">
        <v>129</v>
      </c>
      <c r="AA158" s="83">
        <f t="shared" si="23"/>
        <v>10.75</v>
      </c>
      <c r="AB158" s="83">
        <v>221</v>
      </c>
      <c r="AC158" s="83">
        <f t="shared" si="24"/>
        <v>18.416666666666668</v>
      </c>
      <c r="AD158" s="83">
        <v>225</v>
      </c>
      <c r="AE158" s="83">
        <f t="shared" si="25"/>
        <v>18.75</v>
      </c>
      <c r="AF158" s="83">
        <v>121</v>
      </c>
      <c r="AG158" s="83">
        <f t="shared" si="26"/>
        <v>10.083333333333334</v>
      </c>
      <c r="AH158" s="83">
        <v>645</v>
      </c>
      <c r="AI158" s="83">
        <v>97</v>
      </c>
      <c r="AJ158" s="83">
        <v>0.6020599913279624</v>
      </c>
      <c r="AK158" s="83">
        <v>64</v>
      </c>
      <c r="AL158" s="83">
        <v>289</v>
      </c>
      <c r="AM158" s="83">
        <v>26</v>
      </c>
      <c r="AN158" s="83">
        <v>1.4771212547196624</v>
      </c>
      <c r="AO158" s="83">
        <v>2.4456042032735974</v>
      </c>
      <c r="AP158" s="79">
        <v>1</v>
      </c>
      <c r="AQ158" s="79">
        <v>2</v>
      </c>
      <c r="AR158" s="78"/>
      <c r="AS158" s="78"/>
      <c r="AT158" s="78"/>
      <c r="AU158" s="78"/>
    </row>
    <row r="159" spans="1:47" ht="15" customHeight="1" x14ac:dyDescent="0.3">
      <c r="A159" s="79" t="s">
        <v>151</v>
      </c>
      <c r="B159" s="79" t="s">
        <v>58</v>
      </c>
      <c r="C159" s="79">
        <v>2018</v>
      </c>
      <c r="D159" s="79" t="s">
        <v>37</v>
      </c>
      <c r="E159" s="79">
        <v>4</v>
      </c>
      <c r="F159" s="79">
        <v>2</v>
      </c>
      <c r="G159" s="79">
        <v>1</v>
      </c>
      <c r="H159" s="84">
        <v>0.44</v>
      </c>
      <c r="I159" s="84">
        <v>0.76</v>
      </c>
      <c r="J159" s="85">
        <v>0.38</v>
      </c>
      <c r="K159" s="85">
        <v>0.66</v>
      </c>
      <c r="L159" s="82">
        <v>33.56</v>
      </c>
      <c r="M159" s="82">
        <v>-7.1</v>
      </c>
      <c r="N159" s="82">
        <v>174</v>
      </c>
      <c r="O159" s="83">
        <f t="shared" si="18"/>
        <v>14.5</v>
      </c>
      <c r="P159" s="83">
        <v>127</v>
      </c>
      <c r="Q159" s="83">
        <f t="shared" si="19"/>
        <v>10.583333333333334</v>
      </c>
      <c r="R159" s="83">
        <v>49</v>
      </c>
      <c r="S159" s="83">
        <v>4543</v>
      </c>
      <c r="T159" s="83">
        <v>312</v>
      </c>
      <c r="U159" s="83">
        <f t="shared" si="20"/>
        <v>26</v>
      </c>
      <c r="V159" s="83">
        <v>54</v>
      </c>
      <c r="W159" s="83">
        <f t="shared" si="21"/>
        <v>4.5</v>
      </c>
      <c r="X159" s="83">
        <v>258</v>
      </c>
      <c r="Y159" s="83">
        <f t="shared" si="22"/>
        <v>21.5</v>
      </c>
      <c r="Z159" s="83">
        <v>118</v>
      </c>
      <c r="AA159" s="83">
        <f t="shared" si="23"/>
        <v>9.8333333333333339</v>
      </c>
      <c r="AB159" s="83">
        <v>231</v>
      </c>
      <c r="AC159" s="83">
        <f t="shared" si="24"/>
        <v>19.25</v>
      </c>
      <c r="AD159" s="83">
        <v>235</v>
      </c>
      <c r="AE159" s="83">
        <f t="shared" si="25"/>
        <v>19.583333333333332</v>
      </c>
      <c r="AF159" s="83">
        <v>118</v>
      </c>
      <c r="AG159" s="83">
        <f t="shared" si="26"/>
        <v>9.8333333333333339</v>
      </c>
      <c r="AH159" s="83">
        <v>441</v>
      </c>
      <c r="AI159" s="83">
        <v>82</v>
      </c>
      <c r="AJ159" s="83">
        <v>0.3010299956639812</v>
      </c>
      <c r="AK159" s="83">
        <v>74</v>
      </c>
      <c r="AL159" s="83">
        <v>208</v>
      </c>
      <c r="AM159" s="83">
        <v>6</v>
      </c>
      <c r="AN159" s="83">
        <v>1.0791812460476249</v>
      </c>
      <c r="AO159" s="83">
        <v>2.3201462861110542</v>
      </c>
      <c r="AP159" s="79">
        <v>1</v>
      </c>
      <c r="AQ159" s="79">
        <v>1</v>
      </c>
      <c r="AR159" s="78"/>
      <c r="AS159" s="78"/>
      <c r="AT159" s="78"/>
      <c r="AU159" s="78"/>
    </row>
    <row r="160" spans="1:47" x14ac:dyDescent="0.3">
      <c r="A160" s="79" t="s">
        <v>152</v>
      </c>
      <c r="B160" s="79" t="s">
        <v>45</v>
      </c>
      <c r="C160" s="79">
        <v>2018</v>
      </c>
      <c r="D160" s="79" t="s">
        <v>37</v>
      </c>
      <c r="E160" s="79">
        <v>4</v>
      </c>
      <c r="F160" s="79">
        <v>2</v>
      </c>
      <c r="G160" s="79">
        <v>1</v>
      </c>
      <c r="H160" s="84">
        <v>0.89999999999999991</v>
      </c>
      <c r="I160" s="84">
        <v>0.96</v>
      </c>
      <c r="J160" s="85">
        <v>0.22</v>
      </c>
      <c r="K160" s="85">
        <v>0.26</v>
      </c>
      <c r="L160" s="82">
        <v>35.854011</v>
      </c>
      <c r="M160" s="82">
        <v>9.1520930000000007</v>
      </c>
      <c r="N160" s="82">
        <v>141</v>
      </c>
      <c r="O160" s="83">
        <f t="shared" si="18"/>
        <v>11.75</v>
      </c>
      <c r="P160" s="83">
        <v>129</v>
      </c>
      <c r="Q160" s="83">
        <f t="shared" si="19"/>
        <v>10.75</v>
      </c>
      <c r="R160" s="83">
        <v>38</v>
      </c>
      <c r="S160" s="83">
        <v>6916</v>
      </c>
      <c r="T160" s="83">
        <v>336</v>
      </c>
      <c r="U160" s="83">
        <f t="shared" si="20"/>
        <v>28</v>
      </c>
      <c r="V160" s="83">
        <v>2</v>
      </c>
      <c r="W160" s="83">
        <f t="shared" si="21"/>
        <v>0.16666666666666666</v>
      </c>
      <c r="X160" s="83">
        <v>334</v>
      </c>
      <c r="Y160" s="83">
        <f t="shared" si="22"/>
        <v>27.833333333333332</v>
      </c>
      <c r="Z160" s="83">
        <v>56</v>
      </c>
      <c r="AA160" s="83">
        <f t="shared" si="23"/>
        <v>4.666666666666667</v>
      </c>
      <c r="AB160" s="83">
        <v>232</v>
      </c>
      <c r="AC160" s="83">
        <f t="shared" si="24"/>
        <v>19.333333333333332</v>
      </c>
      <c r="AD160" s="83">
        <v>232</v>
      </c>
      <c r="AE160" s="83">
        <f t="shared" si="25"/>
        <v>19.333333333333332</v>
      </c>
      <c r="AF160" s="83">
        <v>56</v>
      </c>
      <c r="AG160" s="83">
        <f t="shared" si="26"/>
        <v>4.666666666666667</v>
      </c>
      <c r="AH160" s="83">
        <v>534</v>
      </c>
      <c r="AI160" s="83">
        <v>63</v>
      </c>
      <c r="AJ160" s="83">
        <v>1.1139433523068367</v>
      </c>
      <c r="AK160" s="83">
        <v>36</v>
      </c>
      <c r="AL160" s="83">
        <v>185</v>
      </c>
      <c r="AM160" s="83">
        <v>59</v>
      </c>
      <c r="AN160" s="83">
        <v>1.7781512503836436</v>
      </c>
      <c r="AO160" s="83">
        <v>2.2695129442179165</v>
      </c>
      <c r="AP160" s="79">
        <v>1</v>
      </c>
      <c r="AQ160" s="79">
        <v>1</v>
      </c>
      <c r="AR160" s="78"/>
      <c r="AS160" s="78"/>
      <c r="AT160" s="78"/>
      <c r="AU160" s="78"/>
    </row>
    <row r="161" spans="1:47" ht="15" customHeight="1" x14ac:dyDescent="0.3">
      <c r="A161" s="79" t="s">
        <v>153</v>
      </c>
      <c r="B161" s="79" t="s">
        <v>41</v>
      </c>
      <c r="C161" s="79">
        <v>2018</v>
      </c>
      <c r="D161" s="79" t="s">
        <v>37</v>
      </c>
      <c r="E161" s="79">
        <v>4</v>
      </c>
      <c r="F161" s="79">
        <v>2</v>
      </c>
      <c r="G161" s="79">
        <v>1</v>
      </c>
      <c r="H161" s="84">
        <v>0.6</v>
      </c>
      <c r="I161" s="84">
        <v>0.98</v>
      </c>
      <c r="J161" s="85">
        <v>0.52</v>
      </c>
      <c r="K161" s="85">
        <v>0.6</v>
      </c>
      <c r="L161" s="82">
        <v>38</v>
      </c>
      <c r="M161" s="82">
        <v>23.733332999999998</v>
      </c>
      <c r="N161" s="82">
        <v>180</v>
      </c>
      <c r="O161" s="83">
        <f t="shared" si="18"/>
        <v>15</v>
      </c>
      <c r="P161" s="83">
        <v>86</v>
      </c>
      <c r="Q161" s="83">
        <f t="shared" si="19"/>
        <v>7.166666666666667</v>
      </c>
      <c r="R161" s="83">
        <v>32</v>
      </c>
      <c r="S161" s="83">
        <v>6522</v>
      </c>
      <c r="T161" s="83">
        <v>330</v>
      </c>
      <c r="U161" s="83">
        <f t="shared" si="20"/>
        <v>27.5</v>
      </c>
      <c r="V161" s="83">
        <v>62</v>
      </c>
      <c r="W161" s="83">
        <f t="shared" si="21"/>
        <v>5.166666666666667</v>
      </c>
      <c r="X161" s="83">
        <v>268</v>
      </c>
      <c r="Y161" s="83">
        <f t="shared" si="22"/>
        <v>22.333333333333332</v>
      </c>
      <c r="Z161" s="83">
        <v>118</v>
      </c>
      <c r="AA161" s="83">
        <f t="shared" si="23"/>
        <v>9.8333333333333339</v>
      </c>
      <c r="AB161" s="83">
        <v>266</v>
      </c>
      <c r="AC161" s="83">
        <f t="shared" si="24"/>
        <v>22.166666666666668</v>
      </c>
      <c r="AD161" s="83">
        <v>266</v>
      </c>
      <c r="AE161" s="83">
        <f t="shared" si="25"/>
        <v>22.166666666666668</v>
      </c>
      <c r="AF161" s="83">
        <v>102</v>
      </c>
      <c r="AG161" s="83">
        <f t="shared" si="26"/>
        <v>8.5</v>
      </c>
      <c r="AH161" s="83">
        <v>404</v>
      </c>
      <c r="AI161" s="83">
        <v>69</v>
      </c>
      <c r="AJ161" s="83">
        <v>0.77815125038364363</v>
      </c>
      <c r="AK161" s="83">
        <v>65</v>
      </c>
      <c r="AL161" s="83">
        <v>181</v>
      </c>
      <c r="AM161" s="83">
        <v>19</v>
      </c>
      <c r="AN161" s="83">
        <v>1.3010299956639813</v>
      </c>
      <c r="AO161" s="83">
        <v>2.2253092817258628</v>
      </c>
      <c r="AP161" s="79">
        <v>1</v>
      </c>
      <c r="AQ161" s="79">
        <v>1</v>
      </c>
      <c r="AR161" s="78"/>
      <c r="AS161" s="78"/>
      <c r="AT161" s="78"/>
      <c r="AU161" s="78"/>
    </row>
    <row r="162" spans="1:47" ht="15" customHeight="1" x14ac:dyDescent="0.3">
      <c r="A162" s="79" t="s">
        <v>154</v>
      </c>
      <c r="B162" s="79" t="s">
        <v>48</v>
      </c>
      <c r="C162" s="79">
        <v>2018</v>
      </c>
      <c r="D162" s="79" t="s">
        <v>37</v>
      </c>
      <c r="E162" s="79">
        <v>4</v>
      </c>
      <c r="F162" s="79">
        <v>2</v>
      </c>
      <c r="G162" s="79">
        <v>4</v>
      </c>
      <c r="H162" s="84">
        <v>0.44</v>
      </c>
      <c r="I162" s="84">
        <v>0.67999999999999994</v>
      </c>
      <c r="J162" s="85">
        <v>0.16</v>
      </c>
      <c r="K162" s="85">
        <v>0.16</v>
      </c>
      <c r="L162" s="82">
        <v>43.55</v>
      </c>
      <c r="M162" s="82">
        <v>7</v>
      </c>
      <c r="N162" s="82">
        <v>137</v>
      </c>
      <c r="O162" s="83">
        <f t="shared" si="18"/>
        <v>11.416666666666666</v>
      </c>
      <c r="P162" s="83">
        <v>89</v>
      </c>
      <c r="Q162" s="83">
        <f t="shared" si="19"/>
        <v>7.416666666666667</v>
      </c>
      <c r="R162" s="83">
        <v>37</v>
      </c>
      <c r="S162" s="83">
        <v>5229</v>
      </c>
      <c r="T162" s="83">
        <v>261</v>
      </c>
      <c r="U162" s="83">
        <f t="shared" si="20"/>
        <v>21.75</v>
      </c>
      <c r="V162" s="83">
        <v>23</v>
      </c>
      <c r="W162" s="83">
        <f t="shared" si="21"/>
        <v>1.9166666666666667</v>
      </c>
      <c r="X162" s="83">
        <v>238</v>
      </c>
      <c r="Y162" s="83">
        <f t="shared" si="22"/>
        <v>19.833333333333332</v>
      </c>
      <c r="Z162" s="83">
        <v>111</v>
      </c>
      <c r="AA162" s="83">
        <f t="shared" si="23"/>
        <v>9.25</v>
      </c>
      <c r="AB162" s="83">
        <v>203</v>
      </c>
      <c r="AC162" s="83">
        <f t="shared" si="24"/>
        <v>16.916666666666668</v>
      </c>
      <c r="AD162" s="83">
        <v>204</v>
      </c>
      <c r="AE162" s="83">
        <f t="shared" si="25"/>
        <v>17</v>
      </c>
      <c r="AF162" s="83">
        <v>72</v>
      </c>
      <c r="AG162" s="83">
        <f t="shared" si="26"/>
        <v>6</v>
      </c>
      <c r="AH162" s="83">
        <v>860</v>
      </c>
      <c r="AI162" s="83">
        <v>123</v>
      </c>
      <c r="AJ162" s="83">
        <v>1.2787536009528289</v>
      </c>
      <c r="AK162" s="83">
        <v>39</v>
      </c>
      <c r="AL162" s="83">
        <v>330</v>
      </c>
      <c r="AM162" s="83">
        <v>103</v>
      </c>
      <c r="AN162" s="83">
        <v>2.1072099696478683</v>
      </c>
      <c r="AO162" s="83">
        <v>2.4048337166199381</v>
      </c>
      <c r="AP162" s="79">
        <v>2</v>
      </c>
      <c r="AQ162" s="79">
        <v>2</v>
      </c>
      <c r="AR162" s="78"/>
      <c r="AS162" s="78"/>
      <c r="AT162" s="78"/>
      <c r="AU162" s="78"/>
    </row>
    <row r="163" spans="1:47" x14ac:dyDescent="0.3">
      <c r="A163" s="79" t="s">
        <v>72</v>
      </c>
      <c r="B163" s="79" t="s">
        <v>73</v>
      </c>
      <c r="C163" s="79">
        <v>2018</v>
      </c>
      <c r="D163" s="79" t="s">
        <v>70</v>
      </c>
      <c r="E163" s="79">
        <v>5</v>
      </c>
      <c r="F163" s="79">
        <v>1</v>
      </c>
      <c r="G163" s="79">
        <v>1</v>
      </c>
      <c r="H163" s="84">
        <v>0.38</v>
      </c>
      <c r="I163" s="84">
        <v>0.6</v>
      </c>
      <c r="J163" s="85">
        <v>0.24</v>
      </c>
      <c r="K163" s="85">
        <v>0.38</v>
      </c>
      <c r="L163" s="82">
        <v>34.783332999999999</v>
      </c>
      <c r="M163" s="82">
        <v>33.166666999999997</v>
      </c>
      <c r="N163" s="82">
        <v>177</v>
      </c>
      <c r="O163" s="83">
        <f t="shared" si="18"/>
        <v>14.75</v>
      </c>
      <c r="P163" s="83">
        <v>113</v>
      </c>
      <c r="Q163" s="83">
        <f t="shared" si="19"/>
        <v>9.4166666666666661</v>
      </c>
      <c r="R163" s="83">
        <v>42</v>
      </c>
      <c r="S163" s="83">
        <v>5721</v>
      </c>
      <c r="T163" s="83">
        <v>321</v>
      </c>
      <c r="U163" s="83">
        <f t="shared" si="20"/>
        <v>26.75</v>
      </c>
      <c r="V163" s="83">
        <v>55</v>
      </c>
      <c r="W163" s="83">
        <f t="shared" si="21"/>
        <v>4.583333333333333</v>
      </c>
      <c r="X163" s="83">
        <v>266</v>
      </c>
      <c r="Y163" s="83">
        <f t="shared" si="22"/>
        <v>22.166666666666668</v>
      </c>
      <c r="Z163" s="83">
        <v>105</v>
      </c>
      <c r="AA163" s="83">
        <f t="shared" si="23"/>
        <v>8.75</v>
      </c>
      <c r="AB163" s="83">
        <v>249</v>
      </c>
      <c r="AC163" s="83">
        <f t="shared" si="24"/>
        <v>20.75</v>
      </c>
      <c r="AD163" s="83">
        <v>249</v>
      </c>
      <c r="AE163" s="83">
        <f t="shared" si="25"/>
        <v>20.75</v>
      </c>
      <c r="AF163" s="83">
        <v>105</v>
      </c>
      <c r="AG163" s="83">
        <f t="shared" si="26"/>
        <v>8.75</v>
      </c>
      <c r="AH163" s="83">
        <v>492</v>
      </c>
      <c r="AI163" s="83">
        <v>122</v>
      </c>
      <c r="AJ163" s="83">
        <v>0.3010299956639812</v>
      </c>
      <c r="AK163" s="83">
        <v>94</v>
      </c>
      <c r="AL163" s="83">
        <v>302</v>
      </c>
      <c r="AM163" s="83">
        <v>8</v>
      </c>
      <c r="AN163" s="83">
        <v>0.95424250943932487</v>
      </c>
      <c r="AO163" s="83">
        <v>2.4814426285023048</v>
      </c>
      <c r="AP163" s="79">
        <v>1</v>
      </c>
      <c r="AQ163" s="79">
        <v>1</v>
      </c>
      <c r="AR163" s="78"/>
      <c r="AS163" s="78"/>
      <c r="AT163" s="78"/>
      <c r="AU163" s="78"/>
    </row>
    <row r="164" spans="1:47" ht="15" customHeight="1" x14ac:dyDescent="0.3">
      <c r="A164" s="79" t="s">
        <v>74</v>
      </c>
      <c r="B164" s="79" t="s">
        <v>61</v>
      </c>
      <c r="C164" s="79">
        <v>2018</v>
      </c>
      <c r="D164" s="79" t="s">
        <v>70</v>
      </c>
      <c r="E164" s="79">
        <v>5</v>
      </c>
      <c r="F164" s="79">
        <v>1</v>
      </c>
      <c r="G164" s="79">
        <v>2</v>
      </c>
      <c r="H164" s="84">
        <v>0.2</v>
      </c>
      <c r="I164" s="84">
        <v>0.4</v>
      </c>
      <c r="J164" s="85">
        <v>0.34</v>
      </c>
      <c r="K164" s="85">
        <v>0.44</v>
      </c>
      <c r="L164" s="82">
        <v>36.923332000000002</v>
      </c>
      <c r="M164" s="82">
        <v>7.7358330000000004</v>
      </c>
      <c r="N164" s="82">
        <v>180</v>
      </c>
      <c r="O164" s="83">
        <f t="shared" si="18"/>
        <v>15</v>
      </c>
      <c r="P164" s="83">
        <v>90</v>
      </c>
      <c r="Q164" s="83">
        <f t="shared" si="19"/>
        <v>7.5</v>
      </c>
      <c r="R164" s="83">
        <v>38</v>
      </c>
      <c r="S164" s="83">
        <v>5081</v>
      </c>
      <c r="T164" s="83">
        <v>307</v>
      </c>
      <c r="U164" s="83">
        <f t="shared" si="20"/>
        <v>25.583333333333332</v>
      </c>
      <c r="V164" s="83">
        <v>76</v>
      </c>
      <c r="W164" s="83">
        <f t="shared" si="21"/>
        <v>6.333333333333333</v>
      </c>
      <c r="X164" s="83">
        <v>231</v>
      </c>
      <c r="Y164" s="83">
        <f t="shared" si="22"/>
        <v>19.25</v>
      </c>
      <c r="Z164" s="83">
        <v>133</v>
      </c>
      <c r="AA164" s="83">
        <f t="shared" si="23"/>
        <v>11.083333333333334</v>
      </c>
      <c r="AB164" s="83">
        <v>242</v>
      </c>
      <c r="AC164" s="83">
        <f t="shared" si="24"/>
        <v>20.166666666666668</v>
      </c>
      <c r="AD164" s="83">
        <v>249</v>
      </c>
      <c r="AE164" s="83">
        <f t="shared" si="25"/>
        <v>20.75</v>
      </c>
      <c r="AF164" s="83">
        <v>120</v>
      </c>
      <c r="AG164" s="83">
        <f t="shared" si="26"/>
        <v>10</v>
      </c>
      <c r="AH164" s="83">
        <v>741</v>
      </c>
      <c r="AI164" s="83">
        <v>128</v>
      </c>
      <c r="AJ164" s="83">
        <v>0.69897000433601886</v>
      </c>
      <c r="AK164" s="83">
        <v>67</v>
      </c>
      <c r="AL164" s="83">
        <v>356</v>
      </c>
      <c r="AM164" s="83">
        <v>27</v>
      </c>
      <c r="AN164" s="83">
        <v>1.6532125137753437</v>
      </c>
      <c r="AO164" s="83">
        <v>2.5327543789924976</v>
      </c>
      <c r="AP164" s="79">
        <v>1</v>
      </c>
      <c r="AQ164" s="79">
        <v>2</v>
      </c>
      <c r="AR164" s="78"/>
      <c r="AS164" s="78"/>
      <c r="AT164" s="78"/>
      <c r="AU164" s="78"/>
    </row>
    <row r="165" spans="1:47" ht="15" customHeight="1" x14ac:dyDescent="0.3">
      <c r="A165" s="79" t="s">
        <v>75</v>
      </c>
      <c r="B165" s="79" t="s">
        <v>41</v>
      </c>
      <c r="C165" s="79">
        <v>2018</v>
      </c>
      <c r="D165" s="79" t="s">
        <v>70</v>
      </c>
      <c r="E165" s="79">
        <v>5</v>
      </c>
      <c r="F165" s="79">
        <v>1</v>
      </c>
      <c r="G165" s="79">
        <v>2</v>
      </c>
      <c r="H165" s="84">
        <v>0.13999999999999999</v>
      </c>
      <c r="I165" s="84">
        <v>0.78</v>
      </c>
      <c r="J165" s="85">
        <v>0.32</v>
      </c>
      <c r="K165" s="85">
        <v>0.6</v>
      </c>
      <c r="L165" s="82">
        <v>38.121498000000003</v>
      </c>
      <c r="M165" s="82">
        <v>21.542667000000002</v>
      </c>
      <c r="N165" s="82">
        <v>174</v>
      </c>
      <c r="O165" s="83">
        <f t="shared" si="18"/>
        <v>14.5</v>
      </c>
      <c r="P165" s="83">
        <v>96</v>
      </c>
      <c r="Q165" s="83">
        <f t="shared" si="19"/>
        <v>8</v>
      </c>
      <c r="R165" s="83">
        <v>37</v>
      </c>
      <c r="S165" s="83">
        <v>5759</v>
      </c>
      <c r="T165" s="83">
        <v>317</v>
      </c>
      <c r="U165" s="83">
        <f t="shared" si="20"/>
        <v>26.416666666666668</v>
      </c>
      <c r="V165" s="83">
        <v>59</v>
      </c>
      <c r="W165" s="83">
        <f t="shared" si="21"/>
        <v>4.916666666666667</v>
      </c>
      <c r="X165" s="83">
        <v>258</v>
      </c>
      <c r="Y165" s="83">
        <f t="shared" si="22"/>
        <v>21.5</v>
      </c>
      <c r="Z165" s="83">
        <v>119</v>
      </c>
      <c r="AA165" s="83">
        <f t="shared" si="23"/>
        <v>9.9166666666666661</v>
      </c>
      <c r="AB165" s="83">
        <v>247</v>
      </c>
      <c r="AC165" s="83">
        <f t="shared" si="24"/>
        <v>20.583333333333332</v>
      </c>
      <c r="AD165" s="83">
        <v>248</v>
      </c>
      <c r="AE165" s="83">
        <f t="shared" si="25"/>
        <v>20.666666666666668</v>
      </c>
      <c r="AF165" s="83">
        <v>104</v>
      </c>
      <c r="AG165" s="83">
        <f t="shared" si="26"/>
        <v>8.6666666666666661</v>
      </c>
      <c r="AH165" s="83">
        <v>749</v>
      </c>
      <c r="AI165" s="83">
        <v>133</v>
      </c>
      <c r="AJ165" s="83">
        <v>0.84509804001425681</v>
      </c>
      <c r="AK165" s="83">
        <v>72</v>
      </c>
      <c r="AL165" s="83">
        <v>370</v>
      </c>
      <c r="AM165" s="83">
        <v>24</v>
      </c>
      <c r="AN165" s="83">
        <v>1.6532125137753437</v>
      </c>
      <c r="AO165" s="83">
        <v>2.5211380837040362</v>
      </c>
      <c r="AP165" s="79">
        <v>1</v>
      </c>
      <c r="AQ165" s="79">
        <v>2</v>
      </c>
      <c r="AR165" s="78"/>
      <c r="AS165" s="78"/>
      <c r="AT165" s="78"/>
      <c r="AU165" s="78"/>
    </row>
    <row r="166" spans="1:47" x14ac:dyDescent="0.3">
      <c r="A166" s="79" t="s">
        <v>76</v>
      </c>
      <c r="B166" s="79" t="s">
        <v>36</v>
      </c>
      <c r="C166" s="79">
        <v>2018</v>
      </c>
      <c r="D166" s="79" t="s">
        <v>70</v>
      </c>
      <c r="E166" s="79">
        <v>5</v>
      </c>
      <c r="F166" s="79">
        <v>1</v>
      </c>
      <c r="G166" s="79">
        <v>1</v>
      </c>
      <c r="H166" s="84">
        <v>0.3</v>
      </c>
      <c r="I166" s="84">
        <v>0.64</v>
      </c>
      <c r="J166" s="85">
        <v>0.18</v>
      </c>
      <c r="K166" s="85">
        <v>0.18</v>
      </c>
      <c r="L166" s="82">
        <v>37.533332999999999</v>
      </c>
      <c r="M166" s="82">
        <v>14.516667</v>
      </c>
      <c r="N166" s="82">
        <v>165</v>
      </c>
      <c r="O166" s="83">
        <f t="shared" si="18"/>
        <v>13.75</v>
      </c>
      <c r="P166" s="83">
        <v>82</v>
      </c>
      <c r="Q166" s="83">
        <f t="shared" si="19"/>
        <v>6.833333333333333</v>
      </c>
      <c r="R166" s="83">
        <v>35</v>
      </c>
      <c r="S166" s="83">
        <v>5428</v>
      </c>
      <c r="T166" s="83">
        <v>295</v>
      </c>
      <c r="U166" s="83">
        <f t="shared" si="20"/>
        <v>24.583333333333332</v>
      </c>
      <c r="V166" s="83">
        <v>61</v>
      </c>
      <c r="W166" s="83">
        <f t="shared" si="21"/>
        <v>5.083333333333333</v>
      </c>
      <c r="X166" s="83">
        <v>234</v>
      </c>
      <c r="Y166" s="83">
        <f t="shared" si="22"/>
        <v>19.5</v>
      </c>
      <c r="Z166" s="83">
        <v>145</v>
      </c>
      <c r="AA166" s="83">
        <f t="shared" si="23"/>
        <v>12.083333333333334</v>
      </c>
      <c r="AB166" s="83">
        <v>234</v>
      </c>
      <c r="AC166" s="83">
        <f t="shared" si="24"/>
        <v>19.5</v>
      </c>
      <c r="AD166" s="83">
        <v>237</v>
      </c>
      <c r="AE166" s="83">
        <f t="shared" si="25"/>
        <v>19.75</v>
      </c>
      <c r="AF166" s="83">
        <v>101</v>
      </c>
      <c r="AG166" s="83">
        <f t="shared" si="26"/>
        <v>8.4166666666666661</v>
      </c>
      <c r="AH166" s="83">
        <v>479</v>
      </c>
      <c r="AI166" s="83">
        <v>85</v>
      </c>
      <c r="AJ166" s="83">
        <v>0.84509804001425681</v>
      </c>
      <c r="AK166" s="83">
        <v>61</v>
      </c>
      <c r="AL166" s="83">
        <v>213</v>
      </c>
      <c r="AM166" s="83">
        <v>26</v>
      </c>
      <c r="AN166" s="83">
        <v>1.7323937598229686</v>
      </c>
      <c r="AO166" s="83">
        <v>2.2504200023088941</v>
      </c>
      <c r="AP166" s="79">
        <v>1</v>
      </c>
      <c r="AQ166" s="79">
        <v>1</v>
      </c>
      <c r="AR166" s="78"/>
      <c r="AS166" s="78"/>
      <c r="AT166" s="78"/>
      <c r="AU166" s="78"/>
    </row>
    <row r="167" spans="1:47" ht="15" customHeight="1" x14ac:dyDescent="0.3">
      <c r="A167" s="79" t="s">
        <v>77</v>
      </c>
      <c r="B167" s="79" t="s">
        <v>58</v>
      </c>
      <c r="C167" s="79">
        <v>2018</v>
      </c>
      <c r="D167" s="79" t="s">
        <v>70</v>
      </c>
      <c r="E167" s="79">
        <v>5</v>
      </c>
      <c r="F167" s="79">
        <v>1</v>
      </c>
      <c r="G167" s="79">
        <v>1</v>
      </c>
      <c r="H167" s="84">
        <v>0.18</v>
      </c>
      <c r="I167" s="84">
        <v>0.65999999999999992</v>
      </c>
      <c r="J167" s="85">
        <v>0.2</v>
      </c>
      <c r="K167" s="85">
        <v>0.18</v>
      </c>
      <c r="L167" s="82">
        <v>32.166666999999997</v>
      </c>
      <c r="M167" s="82">
        <v>-8.8333329999999997</v>
      </c>
      <c r="N167" s="82">
        <v>176</v>
      </c>
      <c r="O167" s="83">
        <f t="shared" si="18"/>
        <v>14.666666666666666</v>
      </c>
      <c r="P167" s="83">
        <v>106</v>
      </c>
      <c r="Q167" s="83">
        <f t="shared" si="19"/>
        <v>8.8333333333333339</v>
      </c>
      <c r="R167" s="83">
        <v>41</v>
      </c>
      <c r="S167" s="83">
        <v>4871</v>
      </c>
      <c r="T167" s="83">
        <v>310</v>
      </c>
      <c r="U167" s="83">
        <f t="shared" si="20"/>
        <v>25.833333333333332</v>
      </c>
      <c r="V167" s="83">
        <v>57</v>
      </c>
      <c r="W167" s="83">
        <f t="shared" si="21"/>
        <v>4.75</v>
      </c>
      <c r="X167" s="83">
        <v>253</v>
      </c>
      <c r="Y167" s="83">
        <f t="shared" si="22"/>
        <v>21.083333333333332</v>
      </c>
      <c r="Z167" s="83">
        <v>125</v>
      </c>
      <c r="AA167" s="83">
        <f t="shared" si="23"/>
        <v>10.416666666666666</v>
      </c>
      <c r="AB167" s="83">
        <v>237</v>
      </c>
      <c r="AC167" s="83">
        <f t="shared" si="24"/>
        <v>19.75</v>
      </c>
      <c r="AD167" s="83">
        <v>240</v>
      </c>
      <c r="AE167" s="83">
        <f t="shared" si="25"/>
        <v>20</v>
      </c>
      <c r="AF167" s="83">
        <v>115</v>
      </c>
      <c r="AG167" s="83">
        <f t="shared" si="26"/>
        <v>9.5833333333333339</v>
      </c>
      <c r="AH167" s="83">
        <v>345</v>
      </c>
      <c r="AI167" s="83">
        <v>54</v>
      </c>
      <c r="AJ167" s="83">
        <v>0.3010299956639812</v>
      </c>
      <c r="AK167" s="83">
        <v>67</v>
      </c>
      <c r="AL167" s="83">
        <v>151</v>
      </c>
      <c r="AM167" s="83">
        <v>8</v>
      </c>
      <c r="AN167" s="83">
        <v>1</v>
      </c>
      <c r="AO167" s="83">
        <v>2.1613680022349748</v>
      </c>
      <c r="AP167" s="79">
        <v>1</v>
      </c>
      <c r="AQ167" s="79">
        <v>1</v>
      </c>
      <c r="AR167" s="78"/>
      <c r="AS167" s="78"/>
      <c r="AT167" s="78"/>
      <c r="AU167" s="78"/>
    </row>
    <row r="168" spans="1:47" ht="15" customHeight="1" x14ac:dyDescent="0.3">
      <c r="A168" s="79" t="s">
        <v>78</v>
      </c>
      <c r="B168" s="79" t="s">
        <v>48</v>
      </c>
      <c r="C168" s="79">
        <v>2018</v>
      </c>
      <c r="D168" s="79" t="s">
        <v>70</v>
      </c>
      <c r="E168" s="79">
        <v>5</v>
      </c>
      <c r="F168" s="79">
        <v>1</v>
      </c>
      <c r="G168" s="79">
        <v>3</v>
      </c>
      <c r="H168" s="84">
        <v>0.34</v>
      </c>
      <c r="I168" s="84">
        <v>0.78</v>
      </c>
      <c r="J168" s="85">
        <v>0.2</v>
      </c>
      <c r="K168" s="85">
        <v>0.32</v>
      </c>
      <c r="L168" s="82">
        <v>42.819617999999998</v>
      </c>
      <c r="M168" s="82">
        <v>2.944156</v>
      </c>
      <c r="N168" s="82">
        <v>154</v>
      </c>
      <c r="O168" s="83">
        <f t="shared" si="18"/>
        <v>12.833333333333334</v>
      </c>
      <c r="P168" s="83">
        <v>90</v>
      </c>
      <c r="Q168" s="83">
        <f t="shared" si="19"/>
        <v>7.5</v>
      </c>
      <c r="R168" s="83">
        <v>35</v>
      </c>
      <c r="S168" s="83">
        <v>5632</v>
      </c>
      <c r="T168" s="83">
        <v>290</v>
      </c>
      <c r="U168" s="83">
        <f t="shared" si="20"/>
        <v>24.166666666666668</v>
      </c>
      <c r="V168" s="83">
        <v>37</v>
      </c>
      <c r="W168" s="83">
        <f t="shared" si="21"/>
        <v>3.0833333333333335</v>
      </c>
      <c r="X168" s="83">
        <v>253</v>
      </c>
      <c r="Y168" s="83">
        <f t="shared" si="22"/>
        <v>21.083333333333332</v>
      </c>
      <c r="Z168" s="83">
        <v>123</v>
      </c>
      <c r="AA168" s="83">
        <f t="shared" si="23"/>
        <v>10.25</v>
      </c>
      <c r="AB168" s="83">
        <v>227</v>
      </c>
      <c r="AC168" s="83">
        <f t="shared" si="24"/>
        <v>18.916666666666668</v>
      </c>
      <c r="AD168" s="83">
        <v>227</v>
      </c>
      <c r="AE168" s="83">
        <f t="shared" si="25"/>
        <v>18.916666666666668</v>
      </c>
      <c r="AF168" s="83">
        <v>84</v>
      </c>
      <c r="AG168" s="83">
        <f t="shared" si="26"/>
        <v>7</v>
      </c>
      <c r="AH168" s="83">
        <v>586</v>
      </c>
      <c r="AI168" s="83">
        <v>85</v>
      </c>
      <c r="AJ168" s="83">
        <v>1.3010299956639813</v>
      </c>
      <c r="AK168" s="83">
        <v>31</v>
      </c>
      <c r="AL168" s="83">
        <v>200</v>
      </c>
      <c r="AM168" s="83">
        <v>88</v>
      </c>
      <c r="AN168" s="83">
        <v>1.9493900066449128</v>
      </c>
      <c r="AO168" s="83">
        <v>2.1818435879447726</v>
      </c>
      <c r="AP168" s="79">
        <v>2</v>
      </c>
      <c r="AQ168" s="79">
        <v>1</v>
      </c>
      <c r="AR168" s="78"/>
      <c r="AS168" s="78"/>
      <c r="AT168" s="78"/>
      <c r="AU168" s="78"/>
    </row>
    <row r="169" spans="1:47" ht="15" customHeight="1" x14ac:dyDescent="0.3">
      <c r="A169" s="79" t="s">
        <v>79</v>
      </c>
      <c r="B169" s="79" t="s">
        <v>48</v>
      </c>
      <c r="C169" s="79">
        <v>2018</v>
      </c>
      <c r="D169" s="79" t="s">
        <v>70</v>
      </c>
      <c r="E169" s="79">
        <v>5</v>
      </c>
      <c r="F169" s="79">
        <v>1</v>
      </c>
      <c r="G169" s="79">
        <v>3</v>
      </c>
      <c r="H169" s="84">
        <v>0.57999999999999996</v>
      </c>
      <c r="I169" s="84">
        <v>0.67999999999999994</v>
      </c>
      <c r="J169" s="85">
        <v>0.26</v>
      </c>
      <c r="K169" s="85">
        <v>0.24</v>
      </c>
      <c r="L169" s="82">
        <v>43.136223000000001</v>
      </c>
      <c r="M169" s="82">
        <v>2.8920650000000001</v>
      </c>
      <c r="N169" s="82">
        <v>143</v>
      </c>
      <c r="O169" s="83">
        <f t="shared" si="18"/>
        <v>11.916666666666666</v>
      </c>
      <c r="P169" s="83">
        <v>94</v>
      </c>
      <c r="Q169" s="83">
        <f t="shared" si="19"/>
        <v>7.833333333333333</v>
      </c>
      <c r="R169" s="83">
        <v>36</v>
      </c>
      <c r="S169" s="83">
        <v>5679</v>
      </c>
      <c r="T169" s="83">
        <v>284</v>
      </c>
      <c r="U169" s="83">
        <f t="shared" si="20"/>
        <v>23.666666666666668</v>
      </c>
      <c r="V169" s="83">
        <v>26</v>
      </c>
      <c r="W169" s="83">
        <f t="shared" si="21"/>
        <v>2.1666666666666665</v>
      </c>
      <c r="X169" s="83">
        <v>258</v>
      </c>
      <c r="Y169" s="83">
        <f t="shared" si="22"/>
        <v>21.5</v>
      </c>
      <c r="Z169" s="83">
        <v>110</v>
      </c>
      <c r="AA169" s="83">
        <f t="shared" si="23"/>
        <v>9.1666666666666661</v>
      </c>
      <c r="AB169" s="83">
        <v>217</v>
      </c>
      <c r="AC169" s="83">
        <f t="shared" si="24"/>
        <v>18.083333333333332</v>
      </c>
      <c r="AD169" s="83">
        <v>217</v>
      </c>
      <c r="AE169" s="83">
        <f t="shared" si="25"/>
        <v>18.083333333333332</v>
      </c>
      <c r="AF169" s="83">
        <v>71</v>
      </c>
      <c r="AG169" s="83">
        <f t="shared" si="26"/>
        <v>5.916666666666667</v>
      </c>
      <c r="AH169" s="83">
        <v>654</v>
      </c>
      <c r="AI169" s="83">
        <v>84</v>
      </c>
      <c r="AJ169" s="83">
        <v>1.3979400086720377</v>
      </c>
      <c r="AK169" s="83">
        <v>26</v>
      </c>
      <c r="AL169" s="83">
        <v>211</v>
      </c>
      <c r="AM169" s="83">
        <v>105</v>
      </c>
      <c r="AN169" s="83">
        <v>2.0253058652647704</v>
      </c>
      <c r="AO169" s="83">
        <v>2.2504200023088941</v>
      </c>
      <c r="AP169" s="79">
        <v>2</v>
      </c>
      <c r="AQ169" s="79">
        <v>1</v>
      </c>
      <c r="AR169" s="78"/>
      <c r="AS169" s="78"/>
      <c r="AT169" s="78"/>
      <c r="AU169" s="78"/>
    </row>
    <row r="170" spans="1:47" ht="15" customHeight="1" x14ac:dyDescent="0.3">
      <c r="A170" s="79" t="s">
        <v>80</v>
      </c>
      <c r="B170" s="79" t="s">
        <v>61</v>
      </c>
      <c r="C170" s="79">
        <v>2018</v>
      </c>
      <c r="D170" s="79" t="s">
        <v>70</v>
      </c>
      <c r="E170" s="79">
        <v>5</v>
      </c>
      <c r="F170" s="79">
        <v>1</v>
      </c>
      <c r="G170" s="79">
        <v>1</v>
      </c>
      <c r="H170" s="84">
        <v>0.42</v>
      </c>
      <c r="I170" s="84">
        <v>0.70000000000000007</v>
      </c>
      <c r="J170" s="85">
        <v>0.48</v>
      </c>
      <c r="K170" s="85">
        <v>0.46</v>
      </c>
      <c r="L170" s="86">
        <v>36</v>
      </c>
      <c r="M170" s="86">
        <v>8</v>
      </c>
      <c r="N170" s="86">
        <v>154</v>
      </c>
      <c r="O170" s="83">
        <f t="shared" si="18"/>
        <v>12.833333333333334</v>
      </c>
      <c r="P170" s="87">
        <v>130</v>
      </c>
      <c r="Q170" s="83">
        <f t="shared" si="19"/>
        <v>10.833333333333334</v>
      </c>
      <c r="R170" s="87">
        <v>40</v>
      </c>
      <c r="S170" s="87">
        <v>6474</v>
      </c>
      <c r="T170" s="87">
        <v>338</v>
      </c>
      <c r="U170" s="83">
        <f t="shared" si="20"/>
        <v>28.166666666666668</v>
      </c>
      <c r="V170" s="87">
        <v>20</v>
      </c>
      <c r="W170" s="83">
        <f t="shared" si="21"/>
        <v>1.6666666666666667</v>
      </c>
      <c r="X170" s="87">
        <v>318</v>
      </c>
      <c r="Y170" s="83">
        <f t="shared" si="22"/>
        <v>26.5</v>
      </c>
      <c r="Z170" s="87">
        <v>75</v>
      </c>
      <c r="AA170" s="83">
        <f t="shared" si="23"/>
        <v>6.25</v>
      </c>
      <c r="AB170" s="87">
        <v>239</v>
      </c>
      <c r="AC170" s="83">
        <f t="shared" si="24"/>
        <v>19.916666666666668</v>
      </c>
      <c r="AD170" s="87">
        <v>239</v>
      </c>
      <c r="AE170" s="83">
        <f t="shared" si="25"/>
        <v>19.916666666666668</v>
      </c>
      <c r="AF170" s="87">
        <v>75</v>
      </c>
      <c r="AG170" s="83">
        <f t="shared" si="26"/>
        <v>6.25</v>
      </c>
      <c r="AH170" s="87">
        <v>478</v>
      </c>
      <c r="AI170" s="87">
        <v>57</v>
      </c>
      <c r="AJ170" s="83">
        <v>1.0413926851582251</v>
      </c>
      <c r="AK170" s="87">
        <v>40</v>
      </c>
      <c r="AL170" s="87">
        <v>168</v>
      </c>
      <c r="AM170" s="87">
        <v>47</v>
      </c>
      <c r="AN170" s="83">
        <v>1.6812412373755872</v>
      </c>
      <c r="AO170" s="83">
        <v>2.2278867046136734</v>
      </c>
      <c r="AP170" s="79">
        <v>1</v>
      </c>
      <c r="AQ170" s="79">
        <v>1</v>
      </c>
      <c r="AR170" s="78"/>
      <c r="AS170" s="78"/>
      <c r="AT170" s="78"/>
      <c r="AU170" s="78"/>
    </row>
    <row r="171" spans="1:47" ht="12.75" customHeight="1" x14ac:dyDescent="0.3">
      <c r="A171" s="79" t="s">
        <v>81</v>
      </c>
      <c r="B171" s="79" t="s">
        <v>58</v>
      </c>
      <c r="C171" s="79">
        <v>2018</v>
      </c>
      <c r="D171" s="79" t="s">
        <v>70</v>
      </c>
      <c r="E171" s="79">
        <v>5</v>
      </c>
      <c r="F171" s="79">
        <v>1</v>
      </c>
      <c r="G171" s="79">
        <v>1</v>
      </c>
      <c r="H171" s="84">
        <v>0.22</v>
      </c>
      <c r="I171" s="84">
        <v>0.79999999999999982</v>
      </c>
      <c r="J171" s="85">
        <v>0.52</v>
      </c>
      <c r="K171" s="85">
        <v>0.65</v>
      </c>
      <c r="L171" s="82">
        <v>34.983333000000002</v>
      </c>
      <c r="M171" s="82">
        <v>-2.2999999999999998</v>
      </c>
      <c r="N171" s="82">
        <v>181</v>
      </c>
      <c r="O171" s="83">
        <f t="shared" si="18"/>
        <v>15.083333333333334</v>
      </c>
      <c r="P171" s="83">
        <v>100</v>
      </c>
      <c r="Q171" s="83">
        <f t="shared" si="19"/>
        <v>8.3333333333333339</v>
      </c>
      <c r="R171" s="83">
        <v>40</v>
      </c>
      <c r="S171" s="83">
        <v>4986</v>
      </c>
      <c r="T171" s="83">
        <v>313</v>
      </c>
      <c r="U171" s="83">
        <f t="shared" si="20"/>
        <v>26.083333333333332</v>
      </c>
      <c r="V171" s="83">
        <v>67</v>
      </c>
      <c r="W171" s="83">
        <f t="shared" si="21"/>
        <v>5.583333333333333</v>
      </c>
      <c r="X171" s="83">
        <v>246</v>
      </c>
      <c r="Y171" s="83">
        <f t="shared" si="22"/>
        <v>20.5</v>
      </c>
      <c r="Z171" s="83">
        <v>121</v>
      </c>
      <c r="AA171" s="83">
        <f t="shared" si="23"/>
        <v>10.083333333333334</v>
      </c>
      <c r="AB171" s="83">
        <v>244</v>
      </c>
      <c r="AC171" s="83">
        <f t="shared" si="24"/>
        <v>20.333333333333332</v>
      </c>
      <c r="AD171" s="83">
        <v>250</v>
      </c>
      <c r="AE171" s="83">
        <f t="shared" si="25"/>
        <v>20.833333333333332</v>
      </c>
      <c r="AF171" s="83">
        <v>121</v>
      </c>
      <c r="AG171" s="83">
        <f t="shared" si="26"/>
        <v>10.083333333333334</v>
      </c>
      <c r="AH171" s="83">
        <v>334</v>
      </c>
      <c r="AI171" s="83">
        <v>46</v>
      </c>
      <c r="AJ171" s="83">
        <v>0.3010299956639812</v>
      </c>
      <c r="AK171" s="83">
        <v>57</v>
      </c>
      <c r="AL171" s="83">
        <v>134</v>
      </c>
      <c r="AM171" s="83">
        <v>11</v>
      </c>
      <c r="AN171" s="83">
        <v>1.3802112417116059</v>
      </c>
      <c r="AO171" s="83">
        <v>2.1303337684950061</v>
      </c>
      <c r="AP171" s="79">
        <v>1</v>
      </c>
      <c r="AQ171" s="79">
        <v>1</v>
      </c>
      <c r="AR171" s="78"/>
      <c r="AS171" s="78"/>
      <c r="AT171" s="78"/>
      <c r="AU171" s="78"/>
    </row>
    <row r="172" spans="1:47" x14ac:dyDescent="0.3">
      <c r="A172" s="79" t="s">
        <v>82</v>
      </c>
      <c r="B172" s="79" t="s">
        <v>45</v>
      </c>
      <c r="C172" s="79">
        <v>2018</v>
      </c>
      <c r="D172" s="79" t="s">
        <v>70</v>
      </c>
      <c r="E172" s="79">
        <v>5</v>
      </c>
      <c r="F172" s="79">
        <v>1</v>
      </c>
      <c r="G172" s="79">
        <v>1</v>
      </c>
      <c r="H172" s="84">
        <v>0.46</v>
      </c>
      <c r="I172" s="84">
        <v>0.92</v>
      </c>
      <c r="J172" s="85">
        <v>0.1</v>
      </c>
      <c r="K172" s="85">
        <v>0.52</v>
      </c>
      <c r="L172" s="82">
        <v>36.224808000000003</v>
      </c>
      <c r="M172" s="82">
        <v>10.437518000000001</v>
      </c>
      <c r="N172" s="82">
        <v>182</v>
      </c>
      <c r="O172" s="83">
        <f t="shared" si="18"/>
        <v>15.166666666666666</v>
      </c>
      <c r="P172" s="83">
        <v>107</v>
      </c>
      <c r="Q172" s="83">
        <f t="shared" si="19"/>
        <v>8.9166666666666661</v>
      </c>
      <c r="R172" s="83">
        <v>40</v>
      </c>
      <c r="S172" s="83">
        <v>5606</v>
      </c>
      <c r="T172" s="83">
        <v>327</v>
      </c>
      <c r="U172" s="83">
        <f t="shared" si="20"/>
        <v>27.25</v>
      </c>
      <c r="V172" s="83">
        <v>64</v>
      </c>
      <c r="W172" s="83">
        <f t="shared" si="21"/>
        <v>5.333333333333333</v>
      </c>
      <c r="X172" s="83">
        <v>263</v>
      </c>
      <c r="Y172" s="83">
        <f t="shared" si="22"/>
        <v>21.916666666666668</v>
      </c>
      <c r="Z172" s="83">
        <v>114</v>
      </c>
      <c r="AA172" s="83">
        <f t="shared" si="23"/>
        <v>9.5</v>
      </c>
      <c r="AB172" s="83">
        <v>251</v>
      </c>
      <c r="AC172" s="83">
        <f t="shared" si="24"/>
        <v>20.916666666666668</v>
      </c>
      <c r="AD172" s="83">
        <v>257</v>
      </c>
      <c r="AE172" s="83">
        <f t="shared" si="25"/>
        <v>21.416666666666668</v>
      </c>
      <c r="AF172" s="83">
        <v>114</v>
      </c>
      <c r="AG172" s="83">
        <f t="shared" si="26"/>
        <v>9.5</v>
      </c>
      <c r="AH172" s="83">
        <v>427</v>
      </c>
      <c r="AI172" s="83">
        <v>71</v>
      </c>
      <c r="AJ172" s="83">
        <v>0.6020599913279624</v>
      </c>
      <c r="AK172" s="83">
        <v>58</v>
      </c>
      <c r="AL172" s="83">
        <v>190</v>
      </c>
      <c r="AM172" s="83">
        <v>24</v>
      </c>
      <c r="AN172" s="83">
        <v>1.6434526764861874</v>
      </c>
      <c r="AO172" s="83">
        <v>2.2810333672477277</v>
      </c>
      <c r="AP172" s="79">
        <v>1</v>
      </c>
      <c r="AQ172" s="79">
        <v>1</v>
      </c>
      <c r="AR172" s="78"/>
      <c r="AS172" s="78"/>
      <c r="AT172" s="78"/>
      <c r="AU172" s="78"/>
    </row>
    <row r="173" spans="1:47" x14ac:dyDescent="0.3">
      <c r="A173" s="79" t="s">
        <v>35</v>
      </c>
      <c r="B173" s="79" t="s">
        <v>36</v>
      </c>
      <c r="C173" s="79">
        <v>2018</v>
      </c>
      <c r="D173" s="79" t="s">
        <v>70</v>
      </c>
      <c r="E173" s="79">
        <v>5</v>
      </c>
      <c r="F173" s="79">
        <v>1</v>
      </c>
      <c r="G173" s="79">
        <v>2</v>
      </c>
      <c r="H173" s="84">
        <v>0.08</v>
      </c>
      <c r="I173" s="84">
        <v>0.62</v>
      </c>
      <c r="J173" s="85">
        <v>0.22</v>
      </c>
      <c r="K173" s="85">
        <v>0.22</v>
      </c>
      <c r="L173" s="82">
        <v>38.1</v>
      </c>
      <c r="M173" s="82">
        <v>15.65</v>
      </c>
      <c r="N173" s="82">
        <v>180</v>
      </c>
      <c r="O173" s="83">
        <f t="shared" si="18"/>
        <v>15</v>
      </c>
      <c r="P173" s="83">
        <v>75</v>
      </c>
      <c r="Q173" s="83">
        <f t="shared" si="19"/>
        <v>6.25</v>
      </c>
      <c r="R173" s="83">
        <v>33</v>
      </c>
      <c r="S173" s="83">
        <v>5331</v>
      </c>
      <c r="T173" s="83">
        <v>303</v>
      </c>
      <c r="U173" s="83">
        <f t="shared" si="20"/>
        <v>25.25</v>
      </c>
      <c r="V173" s="83">
        <v>81</v>
      </c>
      <c r="W173" s="83">
        <f t="shared" si="21"/>
        <v>6.75</v>
      </c>
      <c r="X173" s="83">
        <v>222</v>
      </c>
      <c r="Y173" s="83">
        <f t="shared" si="22"/>
        <v>18.5</v>
      </c>
      <c r="Z173" s="83">
        <v>133</v>
      </c>
      <c r="AA173" s="83">
        <f t="shared" si="23"/>
        <v>11.083333333333334</v>
      </c>
      <c r="AB173" s="83">
        <v>248</v>
      </c>
      <c r="AC173" s="83">
        <f t="shared" si="24"/>
        <v>20.666666666666668</v>
      </c>
      <c r="AD173" s="83">
        <v>251</v>
      </c>
      <c r="AE173" s="83">
        <f t="shared" si="25"/>
        <v>20.916666666666668</v>
      </c>
      <c r="AF173" s="83">
        <v>117</v>
      </c>
      <c r="AG173" s="83">
        <f t="shared" si="26"/>
        <v>9.75</v>
      </c>
      <c r="AH173" s="83">
        <v>810</v>
      </c>
      <c r="AI173" s="83">
        <v>116</v>
      </c>
      <c r="AJ173" s="83">
        <v>1.146128035678238</v>
      </c>
      <c r="AK173" s="83">
        <v>57</v>
      </c>
      <c r="AL173" s="83">
        <v>333</v>
      </c>
      <c r="AM173" s="83">
        <v>50</v>
      </c>
      <c r="AN173" s="83">
        <v>1.968482948553935</v>
      </c>
      <c r="AO173" s="83">
        <v>2.5065050324048719</v>
      </c>
      <c r="AP173" s="79">
        <v>1</v>
      </c>
      <c r="AQ173" s="79">
        <v>2</v>
      </c>
      <c r="AR173" s="78"/>
      <c r="AS173" s="78"/>
      <c r="AT173" s="78"/>
      <c r="AU173" s="78"/>
    </row>
    <row r="174" spans="1:47" ht="12.75" customHeight="1" x14ac:dyDescent="0.3">
      <c r="A174" s="79" t="s">
        <v>38</v>
      </c>
      <c r="B174" s="79" t="s">
        <v>39</v>
      </c>
      <c r="C174" s="79">
        <v>2018</v>
      </c>
      <c r="D174" s="79" t="s">
        <v>70</v>
      </c>
      <c r="E174" s="79">
        <v>5</v>
      </c>
      <c r="F174" s="79">
        <v>1</v>
      </c>
      <c r="G174" s="79">
        <v>4</v>
      </c>
      <c r="H174" s="84">
        <v>0.16</v>
      </c>
      <c r="I174" s="84">
        <v>0.33999999999999997</v>
      </c>
      <c r="J174" s="85">
        <v>0.12</v>
      </c>
      <c r="K174" s="85">
        <v>0.18</v>
      </c>
      <c r="L174" s="82">
        <v>41.033332999999999</v>
      </c>
      <c r="M174" s="82">
        <v>28.95</v>
      </c>
      <c r="N174" s="82">
        <v>143</v>
      </c>
      <c r="O174" s="83">
        <f t="shared" si="18"/>
        <v>11.916666666666666</v>
      </c>
      <c r="P174" s="83">
        <v>74</v>
      </c>
      <c r="Q174" s="83">
        <f t="shared" si="19"/>
        <v>6.166666666666667</v>
      </c>
      <c r="R174" s="83">
        <v>30</v>
      </c>
      <c r="S174" s="83">
        <v>6313</v>
      </c>
      <c r="T174" s="83">
        <v>278</v>
      </c>
      <c r="U174" s="83">
        <f t="shared" si="20"/>
        <v>23.166666666666668</v>
      </c>
      <c r="V174" s="83">
        <v>32</v>
      </c>
      <c r="W174" s="83">
        <f t="shared" si="21"/>
        <v>2.6666666666666665</v>
      </c>
      <c r="X174" s="83">
        <v>246</v>
      </c>
      <c r="Y174" s="83">
        <f t="shared" si="22"/>
        <v>20.5</v>
      </c>
      <c r="Z174" s="83">
        <v>88</v>
      </c>
      <c r="AA174" s="83">
        <f t="shared" si="23"/>
        <v>7.333333333333333</v>
      </c>
      <c r="AB174" s="83">
        <v>201</v>
      </c>
      <c r="AC174" s="83">
        <f t="shared" si="24"/>
        <v>16.75</v>
      </c>
      <c r="AD174" s="83">
        <v>225</v>
      </c>
      <c r="AE174" s="83">
        <f t="shared" si="25"/>
        <v>18.75</v>
      </c>
      <c r="AF174" s="83">
        <v>65</v>
      </c>
      <c r="AG174" s="83">
        <f t="shared" si="26"/>
        <v>5.416666666666667</v>
      </c>
      <c r="AH174" s="83">
        <v>726</v>
      </c>
      <c r="AI174" s="83">
        <v>120</v>
      </c>
      <c r="AJ174" s="83">
        <v>1.3802112417116059</v>
      </c>
      <c r="AK174" s="83">
        <v>48</v>
      </c>
      <c r="AL174" s="83">
        <v>308</v>
      </c>
      <c r="AM174" s="83">
        <v>85</v>
      </c>
      <c r="AN174" s="83">
        <v>1.9344984512435677</v>
      </c>
      <c r="AO174" s="83">
        <v>2.3710678622717363</v>
      </c>
      <c r="AP174" s="79">
        <v>2</v>
      </c>
      <c r="AQ174" s="79">
        <v>2</v>
      </c>
      <c r="AR174" s="78"/>
      <c r="AS174" s="78"/>
      <c r="AT174" s="78"/>
      <c r="AU174" s="78"/>
    </row>
    <row r="175" spans="1:47" ht="15.75" customHeight="1" x14ac:dyDescent="0.3">
      <c r="A175" s="79" t="s">
        <v>83</v>
      </c>
      <c r="B175" s="79" t="s">
        <v>45</v>
      </c>
      <c r="C175" s="79">
        <v>2018</v>
      </c>
      <c r="D175" s="79" t="s">
        <v>70</v>
      </c>
      <c r="E175" s="79">
        <v>5</v>
      </c>
      <c r="F175" s="79">
        <v>1</v>
      </c>
      <c r="G175" s="79">
        <v>1</v>
      </c>
      <c r="H175" s="84">
        <v>0.4</v>
      </c>
      <c r="I175" s="84">
        <v>0.96000000000000008</v>
      </c>
      <c r="J175" s="85">
        <v>0.2</v>
      </c>
      <c r="K175" s="85">
        <v>0.42</v>
      </c>
      <c r="L175" s="82">
        <v>35.566667000000002</v>
      </c>
      <c r="M175" s="82">
        <v>8.6666670000000003</v>
      </c>
      <c r="N175" s="82">
        <v>150</v>
      </c>
      <c r="O175" s="83">
        <f t="shared" si="18"/>
        <v>12.5</v>
      </c>
      <c r="P175" s="83">
        <v>129</v>
      </c>
      <c r="Q175" s="83">
        <f t="shared" si="19"/>
        <v>10.75</v>
      </c>
      <c r="R175" s="83">
        <v>38</v>
      </c>
      <c r="S175" s="83">
        <v>6957</v>
      </c>
      <c r="T175" s="83">
        <v>346</v>
      </c>
      <c r="U175" s="83">
        <f t="shared" si="20"/>
        <v>28.833333333333332</v>
      </c>
      <c r="V175" s="83">
        <v>10</v>
      </c>
      <c r="W175" s="83">
        <f t="shared" si="21"/>
        <v>0.83333333333333337</v>
      </c>
      <c r="X175" s="83">
        <v>336</v>
      </c>
      <c r="Y175" s="83">
        <f t="shared" si="22"/>
        <v>28</v>
      </c>
      <c r="Z175" s="83">
        <v>130</v>
      </c>
      <c r="AA175" s="83">
        <f t="shared" si="23"/>
        <v>10.833333333333334</v>
      </c>
      <c r="AB175" s="83">
        <v>241</v>
      </c>
      <c r="AC175" s="83">
        <f t="shared" si="24"/>
        <v>20.083333333333332</v>
      </c>
      <c r="AD175" s="83">
        <v>241</v>
      </c>
      <c r="AE175" s="83">
        <f t="shared" si="25"/>
        <v>20.083333333333332</v>
      </c>
      <c r="AF175" s="83">
        <v>64</v>
      </c>
      <c r="AG175" s="83">
        <f t="shared" si="26"/>
        <v>5.333333333333333</v>
      </c>
      <c r="AH175" s="83">
        <v>463</v>
      </c>
      <c r="AI175" s="83">
        <v>52</v>
      </c>
      <c r="AJ175" s="83">
        <v>1.146128035678238</v>
      </c>
      <c r="AK175" s="83">
        <v>29</v>
      </c>
      <c r="AL175" s="83">
        <v>145</v>
      </c>
      <c r="AM175" s="83">
        <v>63</v>
      </c>
      <c r="AN175" s="83">
        <v>1.8061799739838871</v>
      </c>
      <c r="AO175" s="83">
        <v>2.1367205671564067</v>
      </c>
      <c r="AP175" s="79">
        <v>1</v>
      </c>
      <c r="AQ175" s="79">
        <v>1</v>
      </c>
      <c r="AR175" s="78"/>
      <c r="AS175" s="78"/>
      <c r="AT175" s="78"/>
      <c r="AU175" s="78"/>
    </row>
    <row r="176" spans="1:47" ht="15.75" customHeight="1" x14ac:dyDescent="0.3">
      <c r="A176" s="79" t="s">
        <v>84</v>
      </c>
      <c r="B176" s="79" t="s">
        <v>85</v>
      </c>
      <c r="C176" s="79">
        <v>2018</v>
      </c>
      <c r="D176" s="79" t="s">
        <v>70</v>
      </c>
      <c r="E176" s="79">
        <v>5</v>
      </c>
      <c r="F176" s="79">
        <v>1</v>
      </c>
      <c r="G176" s="79">
        <v>1</v>
      </c>
      <c r="H176" s="84">
        <v>0.19999999999999998</v>
      </c>
      <c r="I176" s="84">
        <v>0.45999999999999996</v>
      </c>
      <c r="J176" s="85">
        <v>0.28000000000000003</v>
      </c>
      <c r="K176" s="85">
        <v>0.26</v>
      </c>
      <c r="L176" s="82">
        <v>32.316667000000002</v>
      </c>
      <c r="M176" s="82">
        <v>35.75</v>
      </c>
      <c r="N176" s="82">
        <v>167</v>
      </c>
      <c r="O176" s="83">
        <f t="shared" si="18"/>
        <v>13.916666666666666</v>
      </c>
      <c r="P176" s="83">
        <v>102</v>
      </c>
      <c r="Q176" s="83">
        <f t="shared" si="19"/>
        <v>8.5</v>
      </c>
      <c r="R176" s="83">
        <v>39</v>
      </c>
      <c r="S176" s="83">
        <v>6047</v>
      </c>
      <c r="T176" s="83">
        <v>300</v>
      </c>
      <c r="U176" s="83">
        <f t="shared" si="20"/>
        <v>25</v>
      </c>
      <c r="V176" s="83">
        <v>40</v>
      </c>
      <c r="W176" s="83">
        <f t="shared" si="21"/>
        <v>3.3333333333333335</v>
      </c>
      <c r="X176" s="83">
        <v>260</v>
      </c>
      <c r="Y176" s="83">
        <f t="shared" si="22"/>
        <v>21.666666666666668</v>
      </c>
      <c r="Z176" s="83">
        <v>87</v>
      </c>
      <c r="AA176" s="83">
        <f t="shared" si="23"/>
        <v>7.25</v>
      </c>
      <c r="AB176" s="83">
        <v>237</v>
      </c>
      <c r="AC176" s="83">
        <f t="shared" si="24"/>
        <v>19.75</v>
      </c>
      <c r="AD176" s="83">
        <v>237</v>
      </c>
      <c r="AE176" s="83">
        <f t="shared" si="25"/>
        <v>19.75</v>
      </c>
      <c r="AF176" s="83">
        <v>87</v>
      </c>
      <c r="AG176" s="83">
        <f t="shared" si="26"/>
        <v>7.25</v>
      </c>
      <c r="AH176" s="83">
        <v>466</v>
      </c>
      <c r="AI176" s="83">
        <v>111</v>
      </c>
      <c r="AJ176" s="83">
        <v>0</v>
      </c>
      <c r="AK176" s="83">
        <v>109</v>
      </c>
      <c r="AL176" s="83">
        <v>302</v>
      </c>
      <c r="AM176" s="83">
        <v>0</v>
      </c>
      <c r="AN176" s="83">
        <v>0</v>
      </c>
      <c r="AO176" s="83">
        <v>2.4814426285023048</v>
      </c>
      <c r="AP176" s="79">
        <v>1</v>
      </c>
      <c r="AQ176" s="79">
        <v>1</v>
      </c>
      <c r="AR176" s="78"/>
      <c r="AS176" s="78"/>
      <c r="AT176" s="78"/>
      <c r="AU176" s="78"/>
    </row>
    <row r="177" spans="1:47" ht="15.75" customHeight="1" x14ac:dyDescent="0.3">
      <c r="A177" s="79" t="s">
        <v>86</v>
      </c>
      <c r="B177" s="79" t="s">
        <v>58</v>
      </c>
      <c r="C177" s="79">
        <v>2018</v>
      </c>
      <c r="D177" s="79" t="s">
        <v>70</v>
      </c>
      <c r="E177" s="79">
        <v>5</v>
      </c>
      <c r="F177" s="79">
        <v>1</v>
      </c>
      <c r="G177" s="79">
        <v>1</v>
      </c>
      <c r="H177" s="84">
        <v>0.24</v>
      </c>
      <c r="I177" s="84">
        <v>0.76</v>
      </c>
      <c r="J177" s="85">
        <v>0.34</v>
      </c>
      <c r="K177" s="85">
        <v>0.8</v>
      </c>
      <c r="L177" s="82">
        <v>33.083333000000003</v>
      </c>
      <c r="M177" s="82">
        <v>-6.6666670000000003</v>
      </c>
      <c r="N177" s="82">
        <v>171</v>
      </c>
      <c r="O177" s="83">
        <f t="shared" si="18"/>
        <v>14.25</v>
      </c>
      <c r="P177" s="83">
        <v>155</v>
      </c>
      <c r="Q177" s="83">
        <f t="shared" si="19"/>
        <v>12.916666666666666</v>
      </c>
      <c r="R177" s="83">
        <v>45</v>
      </c>
      <c r="S177" s="83">
        <v>6324</v>
      </c>
      <c r="T177" s="83">
        <v>365</v>
      </c>
      <c r="U177" s="83">
        <f t="shared" si="20"/>
        <v>30.416666666666668</v>
      </c>
      <c r="V177" s="83">
        <v>28</v>
      </c>
      <c r="W177" s="83">
        <f t="shared" si="21"/>
        <v>2.3333333333333335</v>
      </c>
      <c r="X177" s="83">
        <v>337</v>
      </c>
      <c r="Y177" s="83">
        <f t="shared" si="22"/>
        <v>28.083333333333332</v>
      </c>
      <c r="Z177" s="83">
        <v>98</v>
      </c>
      <c r="AA177" s="83">
        <f t="shared" si="23"/>
        <v>8.1666666666666661</v>
      </c>
      <c r="AB177" s="83">
        <v>253</v>
      </c>
      <c r="AC177" s="83">
        <f t="shared" si="24"/>
        <v>21.083333333333332</v>
      </c>
      <c r="AD177" s="83">
        <v>258</v>
      </c>
      <c r="AE177" s="83">
        <f t="shared" si="25"/>
        <v>21.5</v>
      </c>
      <c r="AF177" s="83">
        <v>98</v>
      </c>
      <c r="AG177" s="83">
        <f t="shared" si="26"/>
        <v>8.1666666666666661</v>
      </c>
      <c r="AH177" s="83">
        <v>438</v>
      </c>
      <c r="AI177" s="83">
        <v>69</v>
      </c>
      <c r="AJ177" s="83">
        <v>0.47712125471966244</v>
      </c>
      <c r="AK177" s="83">
        <v>66</v>
      </c>
      <c r="AL177" s="83">
        <v>185</v>
      </c>
      <c r="AM177" s="83">
        <v>12</v>
      </c>
      <c r="AN177" s="83">
        <v>1.255272505103306</v>
      </c>
      <c r="AO177" s="83">
        <v>2.2695129442179165</v>
      </c>
      <c r="AP177" s="79">
        <v>1</v>
      </c>
      <c r="AQ177" s="79">
        <v>1</v>
      </c>
      <c r="AR177" s="78"/>
      <c r="AS177" s="78"/>
      <c r="AT177" s="78"/>
      <c r="AU177" s="78"/>
    </row>
    <row r="178" spans="1:47" x14ac:dyDescent="0.3">
      <c r="A178" s="79" t="s">
        <v>87</v>
      </c>
      <c r="B178" s="79" t="s">
        <v>61</v>
      </c>
      <c r="C178" s="79">
        <v>2018</v>
      </c>
      <c r="D178" s="79" t="s">
        <v>70</v>
      </c>
      <c r="E178" s="79">
        <v>5</v>
      </c>
      <c r="F178" s="79">
        <v>1</v>
      </c>
      <c r="G178" s="79">
        <v>1</v>
      </c>
      <c r="H178" s="84">
        <v>0.24000000000000002</v>
      </c>
      <c r="I178" s="84">
        <v>0.64</v>
      </c>
      <c r="J178" s="85">
        <v>0.34</v>
      </c>
      <c r="K178" s="85">
        <v>0.48</v>
      </c>
      <c r="L178" s="82">
        <v>36.279167000000001</v>
      </c>
      <c r="M178" s="82">
        <v>3.5666669999999998</v>
      </c>
      <c r="N178" s="82">
        <v>155</v>
      </c>
      <c r="O178" s="83">
        <f t="shared" si="18"/>
        <v>12.916666666666666</v>
      </c>
      <c r="P178" s="83">
        <v>100</v>
      </c>
      <c r="Q178" s="83">
        <f t="shared" si="19"/>
        <v>8.3333333333333339</v>
      </c>
      <c r="R178" s="83">
        <v>34</v>
      </c>
      <c r="S178" s="83">
        <v>6577</v>
      </c>
      <c r="T178" s="83">
        <v>317</v>
      </c>
      <c r="U178" s="83">
        <f t="shared" si="20"/>
        <v>26.416666666666668</v>
      </c>
      <c r="V178" s="83">
        <v>27</v>
      </c>
      <c r="W178" s="83">
        <f t="shared" si="21"/>
        <v>2.25</v>
      </c>
      <c r="X178" s="83">
        <v>291</v>
      </c>
      <c r="Y178" s="83">
        <f t="shared" si="22"/>
        <v>24.25</v>
      </c>
      <c r="Z178" s="83">
        <v>86</v>
      </c>
      <c r="AA178" s="83">
        <f t="shared" si="23"/>
        <v>7.166666666666667</v>
      </c>
      <c r="AB178" s="83">
        <v>240</v>
      </c>
      <c r="AC178" s="83">
        <f t="shared" si="24"/>
        <v>20</v>
      </c>
      <c r="AD178" s="83">
        <v>243</v>
      </c>
      <c r="AE178" s="83">
        <f t="shared" si="25"/>
        <v>20.25</v>
      </c>
      <c r="AF178" s="83">
        <v>75</v>
      </c>
      <c r="AG178" s="83">
        <f t="shared" si="26"/>
        <v>6.25</v>
      </c>
      <c r="AH178" s="83">
        <v>577</v>
      </c>
      <c r="AI178" s="83">
        <v>92</v>
      </c>
      <c r="AJ178" s="83">
        <v>0.69897000433601886</v>
      </c>
      <c r="AK178" s="83">
        <v>57</v>
      </c>
      <c r="AL178" s="83">
        <v>252</v>
      </c>
      <c r="AM178" s="83">
        <v>33</v>
      </c>
      <c r="AN178" s="83">
        <v>1.5910646070264991</v>
      </c>
      <c r="AO178" s="83">
        <v>2.3856062735983121</v>
      </c>
      <c r="AP178" s="79">
        <v>1</v>
      </c>
      <c r="AQ178" s="79">
        <v>1</v>
      </c>
      <c r="AR178" s="78"/>
      <c r="AS178" s="78"/>
      <c r="AT178" s="78"/>
      <c r="AU178" s="78"/>
    </row>
    <row r="179" spans="1:47" ht="12.75" customHeight="1" x14ac:dyDescent="0.3">
      <c r="A179" s="79" t="s">
        <v>88</v>
      </c>
      <c r="B179" s="79" t="s">
        <v>61</v>
      </c>
      <c r="C179" s="79">
        <v>2018</v>
      </c>
      <c r="D179" s="79" t="s">
        <v>70</v>
      </c>
      <c r="E179" s="79">
        <v>5</v>
      </c>
      <c r="F179" s="79">
        <v>1</v>
      </c>
      <c r="G179" s="79">
        <v>1</v>
      </c>
      <c r="H179" s="84">
        <v>0.39999999999999997</v>
      </c>
      <c r="I179" s="84">
        <v>0.72</v>
      </c>
      <c r="J179" s="85">
        <v>0.66</v>
      </c>
      <c r="K179" s="85">
        <v>0.76</v>
      </c>
      <c r="L179" s="82">
        <v>36.139499999999998</v>
      </c>
      <c r="M179" s="82">
        <v>7.9443330000000003</v>
      </c>
      <c r="N179" s="82">
        <v>140</v>
      </c>
      <c r="O179" s="83">
        <f t="shared" si="18"/>
        <v>11.666666666666666</v>
      </c>
      <c r="P179" s="83">
        <v>127</v>
      </c>
      <c r="Q179" s="83">
        <f t="shared" si="19"/>
        <v>10.583333333333334</v>
      </c>
      <c r="R179" s="83">
        <v>40</v>
      </c>
      <c r="S179" s="83">
        <v>6479</v>
      </c>
      <c r="T179" s="83">
        <v>323</v>
      </c>
      <c r="U179" s="83">
        <f t="shared" si="20"/>
        <v>26.916666666666668</v>
      </c>
      <c r="V179" s="83">
        <v>7</v>
      </c>
      <c r="W179" s="83">
        <f t="shared" si="21"/>
        <v>0.58333333333333337</v>
      </c>
      <c r="X179" s="83">
        <v>316</v>
      </c>
      <c r="Y179" s="83">
        <f t="shared" si="22"/>
        <v>26.333333333333332</v>
      </c>
      <c r="Z179" s="83">
        <v>61</v>
      </c>
      <c r="AA179" s="83">
        <f t="shared" si="23"/>
        <v>5.083333333333333</v>
      </c>
      <c r="AB179" s="83">
        <v>224</v>
      </c>
      <c r="AC179" s="83">
        <f t="shared" si="24"/>
        <v>18.666666666666668</v>
      </c>
      <c r="AD179" s="83">
        <v>226</v>
      </c>
      <c r="AE179" s="83">
        <f t="shared" si="25"/>
        <v>18.833333333333332</v>
      </c>
      <c r="AF179" s="83">
        <v>61</v>
      </c>
      <c r="AG179" s="83">
        <f t="shared" si="26"/>
        <v>5.083333333333333</v>
      </c>
      <c r="AH179" s="83">
        <v>642</v>
      </c>
      <c r="AI179" s="83">
        <v>87</v>
      </c>
      <c r="AJ179" s="83">
        <v>1.0413926851582251</v>
      </c>
      <c r="AK179" s="83">
        <v>49</v>
      </c>
      <c r="AL179" s="83">
        <v>256</v>
      </c>
      <c r="AM179" s="83">
        <v>46</v>
      </c>
      <c r="AN179" s="83">
        <v>1.7853298350107671</v>
      </c>
      <c r="AO179" s="83">
        <v>2.4099331233312946</v>
      </c>
      <c r="AP179" s="79">
        <v>1</v>
      </c>
      <c r="AQ179" s="79">
        <v>1</v>
      </c>
      <c r="AR179" s="78"/>
      <c r="AS179" s="78"/>
      <c r="AT179" s="78"/>
      <c r="AU179" s="78"/>
    </row>
    <row r="180" spans="1:47" x14ac:dyDescent="0.3">
      <c r="A180" s="79" t="s">
        <v>89</v>
      </c>
      <c r="B180" s="79" t="s">
        <v>61</v>
      </c>
      <c r="C180" s="79">
        <v>2018</v>
      </c>
      <c r="D180" s="79" t="s">
        <v>70</v>
      </c>
      <c r="E180" s="79">
        <v>5</v>
      </c>
      <c r="F180" s="79">
        <v>1</v>
      </c>
      <c r="G180" s="79">
        <v>1</v>
      </c>
      <c r="H180" s="84">
        <v>0.22</v>
      </c>
      <c r="I180" s="84">
        <v>0.6</v>
      </c>
      <c r="J180" s="85">
        <v>0.18</v>
      </c>
      <c r="K180" s="85">
        <v>0.22</v>
      </c>
      <c r="L180" s="82">
        <v>36.139499999999998</v>
      </c>
      <c r="M180" s="82">
        <v>7.9443330000000003</v>
      </c>
      <c r="N180" s="82">
        <v>140</v>
      </c>
      <c r="O180" s="83">
        <f t="shared" si="18"/>
        <v>11.666666666666666</v>
      </c>
      <c r="P180" s="83">
        <v>127</v>
      </c>
      <c r="Q180" s="83">
        <f t="shared" si="19"/>
        <v>10.583333333333334</v>
      </c>
      <c r="R180" s="83">
        <v>40</v>
      </c>
      <c r="S180" s="83">
        <v>6479</v>
      </c>
      <c r="T180" s="83">
        <v>323</v>
      </c>
      <c r="U180" s="83">
        <f t="shared" si="20"/>
        <v>26.916666666666668</v>
      </c>
      <c r="V180" s="83">
        <v>7</v>
      </c>
      <c r="W180" s="83">
        <f t="shared" si="21"/>
        <v>0.58333333333333337</v>
      </c>
      <c r="X180" s="83">
        <v>316</v>
      </c>
      <c r="Y180" s="83">
        <f t="shared" si="22"/>
        <v>26.333333333333332</v>
      </c>
      <c r="Z180" s="83">
        <v>61</v>
      </c>
      <c r="AA180" s="83">
        <f t="shared" si="23"/>
        <v>5.083333333333333</v>
      </c>
      <c r="AB180" s="83">
        <v>224</v>
      </c>
      <c r="AC180" s="83">
        <f t="shared" si="24"/>
        <v>18.666666666666668</v>
      </c>
      <c r="AD180" s="83">
        <v>226</v>
      </c>
      <c r="AE180" s="83">
        <f t="shared" si="25"/>
        <v>18.833333333333332</v>
      </c>
      <c r="AF180" s="83">
        <v>61</v>
      </c>
      <c r="AG180" s="83">
        <f t="shared" si="26"/>
        <v>5.083333333333333</v>
      </c>
      <c r="AH180" s="83">
        <v>642</v>
      </c>
      <c r="AI180" s="83">
        <v>87</v>
      </c>
      <c r="AJ180" s="83">
        <v>1.0413926851582251</v>
      </c>
      <c r="AK180" s="83">
        <v>49</v>
      </c>
      <c r="AL180" s="83">
        <v>256</v>
      </c>
      <c r="AM180" s="83">
        <v>46</v>
      </c>
      <c r="AN180" s="83">
        <v>1.7853298350107671</v>
      </c>
      <c r="AO180" s="83">
        <v>2.4099331233312946</v>
      </c>
      <c r="AP180" s="79">
        <v>1</v>
      </c>
      <c r="AQ180" s="79">
        <v>1</v>
      </c>
      <c r="AR180" s="78"/>
      <c r="AS180" s="78"/>
      <c r="AT180" s="78"/>
      <c r="AU180" s="78"/>
    </row>
    <row r="181" spans="1:47" x14ac:dyDescent="0.3">
      <c r="A181" s="79" t="s">
        <v>90</v>
      </c>
      <c r="B181" s="79" t="s">
        <v>61</v>
      </c>
      <c r="C181" s="79">
        <v>2018</v>
      </c>
      <c r="D181" s="79" t="s">
        <v>70</v>
      </c>
      <c r="E181" s="79">
        <v>5</v>
      </c>
      <c r="F181" s="79">
        <v>1</v>
      </c>
      <c r="G181" s="79">
        <v>1</v>
      </c>
      <c r="H181" s="84">
        <v>0.1</v>
      </c>
      <c r="I181" s="84">
        <v>0.88</v>
      </c>
      <c r="J181" s="85">
        <v>0.24</v>
      </c>
      <c r="K181" s="85">
        <v>0.46</v>
      </c>
      <c r="L181" s="82">
        <v>36.301665999999997</v>
      </c>
      <c r="M181" s="82">
        <v>7.15</v>
      </c>
      <c r="N181" s="82">
        <v>149</v>
      </c>
      <c r="O181" s="83">
        <f t="shared" si="18"/>
        <v>12.416666666666666</v>
      </c>
      <c r="P181" s="83">
        <v>121</v>
      </c>
      <c r="Q181" s="83">
        <f t="shared" si="19"/>
        <v>10.083333333333334</v>
      </c>
      <c r="R181" s="83">
        <v>39</v>
      </c>
      <c r="S181" s="83">
        <v>6287</v>
      </c>
      <c r="T181" s="83">
        <v>321</v>
      </c>
      <c r="U181" s="83">
        <f t="shared" si="20"/>
        <v>26.75</v>
      </c>
      <c r="V181" s="83">
        <v>17</v>
      </c>
      <c r="W181" s="83">
        <f t="shared" si="21"/>
        <v>1.4166666666666667</v>
      </c>
      <c r="X181" s="83">
        <v>304</v>
      </c>
      <c r="Y181" s="83">
        <f t="shared" si="22"/>
        <v>25.333333333333332</v>
      </c>
      <c r="Z181" s="83">
        <v>72</v>
      </c>
      <c r="AA181" s="83">
        <f t="shared" si="23"/>
        <v>6</v>
      </c>
      <c r="AB181" s="83">
        <v>228</v>
      </c>
      <c r="AC181" s="83">
        <f t="shared" si="24"/>
        <v>19</v>
      </c>
      <c r="AD181" s="83">
        <v>233</v>
      </c>
      <c r="AE181" s="83">
        <f t="shared" si="25"/>
        <v>19.416666666666668</v>
      </c>
      <c r="AF181" s="83">
        <v>72</v>
      </c>
      <c r="AG181" s="83">
        <f t="shared" si="26"/>
        <v>6</v>
      </c>
      <c r="AH181" s="83">
        <v>570</v>
      </c>
      <c r="AI181" s="83">
        <v>88</v>
      </c>
      <c r="AJ181" s="83">
        <v>0.84509804001425681</v>
      </c>
      <c r="AK181" s="83">
        <v>51</v>
      </c>
      <c r="AL181" s="83">
        <v>235</v>
      </c>
      <c r="AM181" s="83">
        <v>42</v>
      </c>
      <c r="AN181" s="83">
        <v>1.6812412373755872</v>
      </c>
      <c r="AO181" s="83">
        <v>2.3729120029701067</v>
      </c>
      <c r="AP181" s="79">
        <v>1</v>
      </c>
      <c r="AQ181" s="79">
        <v>1</v>
      </c>
      <c r="AR181" s="78"/>
      <c r="AS181" s="78"/>
      <c r="AT181" s="78"/>
      <c r="AU181" s="78"/>
    </row>
    <row r="182" spans="1:47" ht="12.75" customHeight="1" x14ac:dyDescent="0.3">
      <c r="A182" s="79" t="s">
        <v>91</v>
      </c>
      <c r="B182" s="79" t="s">
        <v>63</v>
      </c>
      <c r="C182" s="79">
        <v>2018</v>
      </c>
      <c r="D182" s="79" t="s">
        <v>70</v>
      </c>
      <c r="E182" s="79">
        <v>5</v>
      </c>
      <c r="F182" s="79">
        <v>1</v>
      </c>
      <c r="G182" s="79">
        <v>3</v>
      </c>
      <c r="H182" s="84">
        <v>0.28000000000000003</v>
      </c>
      <c r="I182" s="84">
        <v>0.28000000000000003</v>
      </c>
      <c r="J182" s="85">
        <v>0.32</v>
      </c>
      <c r="K182" s="85">
        <v>0.46</v>
      </c>
      <c r="L182" s="82">
        <v>41.120834000000002</v>
      </c>
      <c r="M182" s="82">
        <v>0.98799999999999999</v>
      </c>
      <c r="N182" s="82">
        <v>158</v>
      </c>
      <c r="O182" s="83">
        <f t="shared" si="18"/>
        <v>13.166666666666666</v>
      </c>
      <c r="P182" s="83">
        <v>84</v>
      </c>
      <c r="Q182" s="83">
        <f t="shared" si="19"/>
        <v>7</v>
      </c>
      <c r="R182" s="83">
        <v>35</v>
      </c>
      <c r="S182" s="83">
        <v>5380</v>
      </c>
      <c r="T182" s="83">
        <v>284</v>
      </c>
      <c r="U182" s="83">
        <f t="shared" si="20"/>
        <v>23.666666666666668</v>
      </c>
      <c r="V182" s="83">
        <v>48</v>
      </c>
      <c r="W182" s="83">
        <f t="shared" si="21"/>
        <v>4</v>
      </c>
      <c r="X182" s="83">
        <v>236</v>
      </c>
      <c r="Y182" s="83">
        <f t="shared" si="22"/>
        <v>19.666666666666668</v>
      </c>
      <c r="Z182" s="83">
        <v>166</v>
      </c>
      <c r="AA182" s="83">
        <f t="shared" si="23"/>
        <v>13.833333333333334</v>
      </c>
      <c r="AB182" s="83">
        <v>99</v>
      </c>
      <c r="AC182" s="83">
        <f t="shared" si="24"/>
        <v>8.25</v>
      </c>
      <c r="AD182" s="83">
        <v>230</v>
      </c>
      <c r="AE182" s="83">
        <f t="shared" si="25"/>
        <v>19.166666666666668</v>
      </c>
      <c r="AF182" s="83">
        <v>94</v>
      </c>
      <c r="AG182" s="83">
        <f t="shared" si="26"/>
        <v>7.833333333333333</v>
      </c>
      <c r="AH182" s="83">
        <v>556</v>
      </c>
      <c r="AI182" s="83">
        <v>79</v>
      </c>
      <c r="AJ182" s="83">
        <v>1.255272505103306</v>
      </c>
      <c r="AK182" s="83">
        <v>36</v>
      </c>
      <c r="AL182" s="83">
        <v>201</v>
      </c>
      <c r="AM182" s="83">
        <v>100</v>
      </c>
      <c r="AN182" s="83">
        <v>2.1139433523068369</v>
      </c>
      <c r="AO182" s="83">
        <v>2.0374264979406238</v>
      </c>
      <c r="AP182" s="79">
        <v>2</v>
      </c>
      <c r="AQ182" s="79">
        <v>1</v>
      </c>
      <c r="AR182" s="78"/>
      <c r="AS182" s="78"/>
      <c r="AT182" s="78"/>
      <c r="AU182" s="78"/>
    </row>
    <row r="183" spans="1:47" x14ac:dyDescent="0.3">
      <c r="A183" s="79" t="s">
        <v>92</v>
      </c>
      <c r="B183" s="79" t="s">
        <v>63</v>
      </c>
      <c r="C183" s="79">
        <v>2018</v>
      </c>
      <c r="D183" s="79" t="s">
        <v>70</v>
      </c>
      <c r="E183" s="79">
        <v>5</v>
      </c>
      <c r="F183" s="79">
        <v>1</v>
      </c>
      <c r="G183" s="79">
        <v>1</v>
      </c>
      <c r="H183" s="84">
        <v>0.28000000000000003</v>
      </c>
      <c r="I183" s="84">
        <v>0.56000000000000005</v>
      </c>
      <c r="J183" s="85">
        <v>0.34</v>
      </c>
      <c r="K183" s="85">
        <v>0.38</v>
      </c>
      <c r="L183" s="82">
        <v>36.989165999999997</v>
      </c>
      <c r="M183" s="82">
        <v>-4.2846669999999998</v>
      </c>
      <c r="N183" s="82">
        <v>144</v>
      </c>
      <c r="O183" s="83">
        <f t="shared" si="18"/>
        <v>12</v>
      </c>
      <c r="P183" s="83">
        <v>112</v>
      </c>
      <c r="Q183" s="83">
        <f t="shared" si="19"/>
        <v>9.3333333333333339</v>
      </c>
      <c r="R183" s="83">
        <v>38</v>
      </c>
      <c r="S183" s="83">
        <v>5972</v>
      </c>
      <c r="T183" s="83">
        <v>311</v>
      </c>
      <c r="U183" s="83">
        <f t="shared" si="20"/>
        <v>25.916666666666668</v>
      </c>
      <c r="V183" s="83">
        <v>22</v>
      </c>
      <c r="W183" s="83">
        <f t="shared" si="21"/>
        <v>1.8333333333333333</v>
      </c>
      <c r="X183" s="83">
        <v>288</v>
      </c>
      <c r="Y183" s="83">
        <f t="shared" si="22"/>
        <v>24</v>
      </c>
      <c r="Z183" s="83">
        <v>82</v>
      </c>
      <c r="AA183" s="83">
        <f t="shared" si="23"/>
        <v>6.833333333333333</v>
      </c>
      <c r="AB183" s="83">
        <v>225</v>
      </c>
      <c r="AC183" s="83">
        <f t="shared" si="24"/>
        <v>18.75</v>
      </c>
      <c r="AD183" s="83">
        <v>225</v>
      </c>
      <c r="AE183" s="83">
        <f t="shared" si="25"/>
        <v>18.75</v>
      </c>
      <c r="AF183" s="83">
        <v>73</v>
      </c>
      <c r="AG183" s="83">
        <f t="shared" si="26"/>
        <v>6.083333333333333</v>
      </c>
      <c r="AH183" s="83">
        <v>609</v>
      </c>
      <c r="AI183" s="83">
        <v>86</v>
      </c>
      <c r="AJ183" s="83">
        <v>0.77815125038364363</v>
      </c>
      <c r="AK183" s="83">
        <v>59</v>
      </c>
      <c r="AL183" s="83">
        <v>252</v>
      </c>
      <c r="AM183" s="83">
        <v>27</v>
      </c>
      <c r="AN183" s="83">
        <v>1.4471580313422192</v>
      </c>
      <c r="AO183" s="83">
        <v>2.3856062735983121</v>
      </c>
      <c r="AP183" s="79">
        <v>1</v>
      </c>
      <c r="AQ183" s="79">
        <v>1</v>
      </c>
      <c r="AR183" s="78"/>
      <c r="AS183" s="78"/>
      <c r="AT183" s="78"/>
      <c r="AU183" s="78"/>
    </row>
    <row r="184" spans="1:47" x14ac:dyDescent="0.3">
      <c r="A184" s="79" t="s">
        <v>93</v>
      </c>
      <c r="B184" s="79" t="s">
        <v>48</v>
      </c>
      <c r="C184" s="79">
        <v>2018</v>
      </c>
      <c r="D184" s="79" t="s">
        <v>70</v>
      </c>
      <c r="E184" s="79">
        <v>5</v>
      </c>
      <c r="F184" s="79">
        <v>1</v>
      </c>
      <c r="G184" s="79">
        <v>3</v>
      </c>
      <c r="H184" s="84">
        <v>0.54</v>
      </c>
      <c r="I184" s="84">
        <v>0.54</v>
      </c>
      <c r="J184" s="85">
        <v>0.24</v>
      </c>
      <c r="K184" s="85">
        <v>0.48</v>
      </c>
      <c r="L184" s="82">
        <v>42.084000000000003</v>
      </c>
      <c r="M184" s="82">
        <v>9.3691659999999999</v>
      </c>
      <c r="N184" s="82">
        <v>152</v>
      </c>
      <c r="O184" s="83">
        <f t="shared" si="18"/>
        <v>12.666666666666666</v>
      </c>
      <c r="P184" s="83">
        <v>69</v>
      </c>
      <c r="Q184" s="83">
        <f t="shared" si="19"/>
        <v>5.75</v>
      </c>
      <c r="R184" s="83">
        <v>33</v>
      </c>
      <c r="S184" s="83">
        <v>4986</v>
      </c>
      <c r="T184" s="83">
        <v>267</v>
      </c>
      <c r="U184" s="83">
        <f t="shared" si="20"/>
        <v>22.25</v>
      </c>
      <c r="V184" s="83">
        <v>58</v>
      </c>
      <c r="W184" s="83">
        <f t="shared" si="21"/>
        <v>4.833333333333333</v>
      </c>
      <c r="X184" s="83">
        <v>209</v>
      </c>
      <c r="Y184" s="83">
        <f t="shared" si="22"/>
        <v>17.416666666666668</v>
      </c>
      <c r="Z184" s="83">
        <v>131</v>
      </c>
      <c r="AA184" s="83">
        <f t="shared" si="23"/>
        <v>10.916666666666666</v>
      </c>
      <c r="AB184" s="83">
        <v>216</v>
      </c>
      <c r="AC184" s="83">
        <f t="shared" si="24"/>
        <v>18</v>
      </c>
      <c r="AD184" s="83">
        <v>218</v>
      </c>
      <c r="AE184" s="83">
        <f t="shared" si="25"/>
        <v>18.166666666666668</v>
      </c>
      <c r="AF184" s="83">
        <v>92</v>
      </c>
      <c r="AG184" s="83">
        <f t="shared" si="26"/>
        <v>7.666666666666667</v>
      </c>
      <c r="AH184" s="83">
        <v>611</v>
      </c>
      <c r="AI184" s="83">
        <v>83</v>
      </c>
      <c r="AJ184" s="83">
        <v>1</v>
      </c>
      <c r="AK184" s="83">
        <v>47</v>
      </c>
      <c r="AL184" s="83">
        <v>244</v>
      </c>
      <c r="AM184" s="83">
        <v>54</v>
      </c>
      <c r="AN184" s="83">
        <v>1.8976270912904414</v>
      </c>
      <c r="AO184" s="83">
        <v>2.307496037913213</v>
      </c>
      <c r="AP184" s="79">
        <v>2</v>
      </c>
      <c r="AQ184" s="79">
        <v>1</v>
      </c>
      <c r="AR184" s="78"/>
      <c r="AS184" s="78"/>
      <c r="AT184" s="78"/>
      <c r="AU184" s="78"/>
    </row>
    <row r="185" spans="1:47" x14ac:dyDescent="0.3">
      <c r="A185" s="79" t="s">
        <v>40</v>
      </c>
      <c r="B185" s="79" t="s">
        <v>41</v>
      </c>
      <c r="C185" s="79">
        <v>2018</v>
      </c>
      <c r="D185" s="79" t="s">
        <v>70</v>
      </c>
      <c r="E185" s="79">
        <v>5</v>
      </c>
      <c r="F185" s="79">
        <v>1</v>
      </c>
      <c r="G185" s="79">
        <v>2</v>
      </c>
      <c r="H185" s="84">
        <v>0.13999999999999999</v>
      </c>
      <c r="I185" s="84">
        <v>0.62</v>
      </c>
      <c r="J185" s="85">
        <v>0.34</v>
      </c>
      <c r="K185" s="85">
        <v>0.74</v>
      </c>
      <c r="L185" s="82">
        <v>36.915165000000002</v>
      </c>
      <c r="M185" s="82">
        <v>22.5</v>
      </c>
      <c r="N185" s="82">
        <v>160</v>
      </c>
      <c r="O185" s="83">
        <f t="shared" si="18"/>
        <v>13.333333333333334</v>
      </c>
      <c r="P185" s="83">
        <v>89</v>
      </c>
      <c r="Q185" s="83">
        <f t="shared" si="19"/>
        <v>7.416666666666667</v>
      </c>
      <c r="R185" s="83">
        <v>36</v>
      </c>
      <c r="S185" s="83">
        <v>5499</v>
      </c>
      <c r="T185" s="83">
        <v>295</v>
      </c>
      <c r="U185" s="83">
        <f t="shared" si="20"/>
        <v>24.583333333333332</v>
      </c>
      <c r="V185" s="83">
        <v>53</v>
      </c>
      <c r="W185" s="83">
        <f t="shared" si="21"/>
        <v>4.416666666666667</v>
      </c>
      <c r="X185" s="83">
        <v>242</v>
      </c>
      <c r="Y185" s="83">
        <f t="shared" si="22"/>
        <v>20.166666666666668</v>
      </c>
      <c r="Z185" s="83">
        <v>110</v>
      </c>
      <c r="AA185" s="83">
        <f t="shared" si="23"/>
        <v>9.1666666666666661</v>
      </c>
      <c r="AB185" s="83">
        <v>232</v>
      </c>
      <c r="AC185" s="83">
        <f t="shared" si="24"/>
        <v>19.333333333333332</v>
      </c>
      <c r="AD185" s="83">
        <v>232</v>
      </c>
      <c r="AE185" s="83">
        <f t="shared" si="25"/>
        <v>19.333333333333332</v>
      </c>
      <c r="AF185" s="83">
        <v>95</v>
      </c>
      <c r="AG185" s="83">
        <f t="shared" si="26"/>
        <v>7.916666666666667</v>
      </c>
      <c r="AH185" s="83">
        <v>706</v>
      </c>
      <c r="AI185" s="83">
        <v>135</v>
      </c>
      <c r="AJ185" s="83">
        <v>0.84509804001425681</v>
      </c>
      <c r="AK185" s="83">
        <v>75</v>
      </c>
      <c r="AL185" s="83">
        <v>361</v>
      </c>
      <c r="AM185" s="83">
        <v>21</v>
      </c>
      <c r="AN185" s="83">
        <v>1.3424226808222062</v>
      </c>
      <c r="AO185" s="83">
        <v>2.5211380837040362</v>
      </c>
      <c r="AP185" s="79">
        <v>1</v>
      </c>
      <c r="AQ185" s="79">
        <v>2</v>
      </c>
      <c r="AR185" s="78"/>
      <c r="AS185" s="78"/>
      <c r="AT185" s="78"/>
      <c r="AU185" s="78"/>
    </row>
    <row r="186" spans="1:47" x14ac:dyDescent="0.3">
      <c r="A186" s="79" t="s">
        <v>94</v>
      </c>
      <c r="B186" s="79" t="s">
        <v>41</v>
      </c>
      <c r="C186" s="79">
        <v>2018</v>
      </c>
      <c r="D186" s="79" t="s">
        <v>70</v>
      </c>
      <c r="E186" s="79">
        <v>5</v>
      </c>
      <c r="F186" s="79">
        <v>1</v>
      </c>
      <c r="G186" s="79">
        <v>1</v>
      </c>
      <c r="H186" s="84">
        <v>0.06</v>
      </c>
      <c r="I186" s="84">
        <v>1</v>
      </c>
      <c r="J186" s="85">
        <v>0.16</v>
      </c>
      <c r="K186" s="85">
        <v>0.22</v>
      </c>
      <c r="L186" s="82">
        <v>40.159168000000001</v>
      </c>
      <c r="M186" s="82">
        <v>23.732165999999999</v>
      </c>
      <c r="N186" s="82">
        <v>154</v>
      </c>
      <c r="O186" s="83">
        <f t="shared" si="18"/>
        <v>12.833333333333334</v>
      </c>
      <c r="P186" s="83">
        <v>92</v>
      </c>
      <c r="Q186" s="83">
        <f t="shared" si="19"/>
        <v>7.666666666666667</v>
      </c>
      <c r="R186" s="83">
        <v>32</v>
      </c>
      <c r="S186" s="83">
        <v>6816</v>
      </c>
      <c r="T186" s="83">
        <v>308</v>
      </c>
      <c r="U186" s="83">
        <f t="shared" si="20"/>
        <v>25.666666666666668</v>
      </c>
      <c r="V186" s="83">
        <v>24</v>
      </c>
      <c r="W186" s="83">
        <f t="shared" si="21"/>
        <v>2</v>
      </c>
      <c r="X186" s="83">
        <v>285</v>
      </c>
      <c r="Y186" s="83">
        <f t="shared" si="22"/>
        <v>23.75</v>
      </c>
      <c r="Z186" s="83">
        <v>86</v>
      </c>
      <c r="AA186" s="83">
        <f t="shared" si="23"/>
        <v>7.166666666666667</v>
      </c>
      <c r="AB186" s="83">
        <v>239</v>
      </c>
      <c r="AC186" s="83">
        <f t="shared" si="24"/>
        <v>19.916666666666668</v>
      </c>
      <c r="AD186" s="83">
        <v>243</v>
      </c>
      <c r="AE186" s="83">
        <f t="shared" si="25"/>
        <v>20.25</v>
      </c>
      <c r="AF186" s="83">
        <v>69</v>
      </c>
      <c r="AG186" s="83">
        <f t="shared" si="26"/>
        <v>5.75</v>
      </c>
      <c r="AH186" s="83">
        <v>482</v>
      </c>
      <c r="AI186" s="83">
        <v>67</v>
      </c>
      <c r="AJ186" s="83">
        <v>1.2041199826559248</v>
      </c>
      <c r="AK186" s="83">
        <v>39</v>
      </c>
      <c r="AL186" s="83">
        <v>186</v>
      </c>
      <c r="AM186" s="83">
        <v>61</v>
      </c>
      <c r="AN186" s="83">
        <v>1.8195439355418688</v>
      </c>
      <c r="AO186" s="83">
        <v>2.2304489213782741</v>
      </c>
      <c r="AP186" s="79">
        <v>1</v>
      </c>
      <c r="AQ186" s="79">
        <v>1</v>
      </c>
      <c r="AR186" s="78"/>
      <c r="AS186" s="78"/>
      <c r="AT186" s="78"/>
      <c r="AU186" s="78"/>
    </row>
    <row r="187" spans="1:47" ht="12.75" customHeight="1" x14ac:dyDescent="0.3">
      <c r="A187" s="79" t="s">
        <v>95</v>
      </c>
      <c r="B187" s="79" t="s">
        <v>43</v>
      </c>
      <c r="C187" s="79">
        <v>2018</v>
      </c>
      <c r="D187" s="79" t="s">
        <v>70</v>
      </c>
      <c r="E187" s="79">
        <v>5</v>
      </c>
      <c r="F187" s="79">
        <v>1</v>
      </c>
      <c r="G187" s="79">
        <v>1</v>
      </c>
      <c r="H187" s="84">
        <v>0.42000000000000004</v>
      </c>
      <c r="I187" s="84">
        <v>0.68</v>
      </c>
      <c r="J187" s="85">
        <v>0.16</v>
      </c>
      <c r="K187" s="85">
        <v>0.28000000000000003</v>
      </c>
      <c r="L187" s="82">
        <v>37.152999999999999</v>
      </c>
      <c r="M187" s="82">
        <v>-7.7256669999999996</v>
      </c>
      <c r="N187" s="82">
        <v>170</v>
      </c>
      <c r="O187" s="83">
        <f t="shared" si="18"/>
        <v>14.166666666666666</v>
      </c>
      <c r="P187" s="83">
        <v>92</v>
      </c>
      <c r="Q187" s="83">
        <f t="shared" si="19"/>
        <v>7.666666666666667</v>
      </c>
      <c r="R187" s="83">
        <v>41</v>
      </c>
      <c r="S187" s="83">
        <v>4434</v>
      </c>
      <c r="T187" s="83">
        <v>292</v>
      </c>
      <c r="U187" s="83">
        <f t="shared" si="20"/>
        <v>24.333333333333332</v>
      </c>
      <c r="V187" s="83">
        <v>72</v>
      </c>
      <c r="W187" s="83">
        <f t="shared" si="21"/>
        <v>6</v>
      </c>
      <c r="X187" s="83">
        <v>220</v>
      </c>
      <c r="Y187" s="83">
        <f t="shared" si="22"/>
        <v>18.333333333333332</v>
      </c>
      <c r="Z187" s="83">
        <v>126</v>
      </c>
      <c r="AA187" s="83">
        <f t="shared" si="23"/>
        <v>10.5</v>
      </c>
      <c r="AB187" s="83">
        <v>226</v>
      </c>
      <c r="AC187" s="83">
        <f t="shared" si="24"/>
        <v>18.833333333333332</v>
      </c>
      <c r="AD187" s="83">
        <v>230</v>
      </c>
      <c r="AE187" s="83">
        <f t="shared" si="25"/>
        <v>19.166666666666668</v>
      </c>
      <c r="AF187" s="83">
        <v>117</v>
      </c>
      <c r="AG187" s="83">
        <f t="shared" si="26"/>
        <v>9.75</v>
      </c>
      <c r="AH187" s="83">
        <v>509</v>
      </c>
      <c r="AI187" s="83">
        <v>82</v>
      </c>
      <c r="AJ187" s="83">
        <v>0.3010299956639812</v>
      </c>
      <c r="AK187" s="83">
        <v>68</v>
      </c>
      <c r="AL187" s="83">
        <v>239</v>
      </c>
      <c r="AM187" s="83">
        <v>15</v>
      </c>
      <c r="AN187" s="83">
        <v>1.3010299956639813</v>
      </c>
      <c r="AO187" s="83">
        <v>2.3502480183341627</v>
      </c>
      <c r="AP187" s="79">
        <v>1</v>
      </c>
      <c r="AQ187" s="79">
        <v>1</v>
      </c>
      <c r="AR187" s="78"/>
      <c r="AS187" s="78"/>
      <c r="AT187" s="78"/>
      <c r="AU187" s="78"/>
    </row>
    <row r="188" spans="1:47" x14ac:dyDescent="0.3">
      <c r="A188" s="79" t="s">
        <v>96</v>
      </c>
      <c r="B188" s="79" t="s">
        <v>43</v>
      </c>
      <c r="C188" s="79">
        <v>2018</v>
      </c>
      <c r="D188" s="79" t="s">
        <v>70</v>
      </c>
      <c r="E188" s="79">
        <v>5</v>
      </c>
      <c r="F188" s="79">
        <v>1</v>
      </c>
      <c r="G188" s="79">
        <v>1</v>
      </c>
      <c r="H188" s="84">
        <v>0.36</v>
      </c>
      <c r="I188" s="84">
        <v>0.62</v>
      </c>
      <c r="J188" s="85">
        <v>0.18</v>
      </c>
      <c r="K188" s="85">
        <v>0.28000000000000003</v>
      </c>
      <c r="L188" s="82">
        <v>37.205832999999998</v>
      </c>
      <c r="M188" s="82">
        <v>-8.4875000000000007</v>
      </c>
      <c r="N188" s="82">
        <v>170</v>
      </c>
      <c r="O188" s="83">
        <f t="shared" si="18"/>
        <v>14.166666666666666</v>
      </c>
      <c r="P188" s="83">
        <v>90</v>
      </c>
      <c r="Q188" s="83">
        <f t="shared" si="19"/>
        <v>7.5</v>
      </c>
      <c r="R188" s="83">
        <v>43</v>
      </c>
      <c r="S188" s="83">
        <v>4097</v>
      </c>
      <c r="T188" s="83">
        <v>289</v>
      </c>
      <c r="U188" s="83">
        <f t="shared" si="20"/>
        <v>24.083333333333332</v>
      </c>
      <c r="V188" s="83">
        <v>79</v>
      </c>
      <c r="W188" s="83">
        <f t="shared" si="21"/>
        <v>6.583333333333333</v>
      </c>
      <c r="X188" s="83">
        <v>209</v>
      </c>
      <c r="Y188" s="83">
        <f t="shared" si="22"/>
        <v>17.416666666666668</v>
      </c>
      <c r="Z188" s="83">
        <v>130</v>
      </c>
      <c r="AA188" s="83">
        <f t="shared" si="23"/>
        <v>10.833333333333334</v>
      </c>
      <c r="AB188" s="83">
        <v>222</v>
      </c>
      <c r="AC188" s="83">
        <f t="shared" si="24"/>
        <v>18.5</v>
      </c>
      <c r="AD188" s="83">
        <v>225</v>
      </c>
      <c r="AE188" s="83">
        <f t="shared" si="25"/>
        <v>18.75</v>
      </c>
      <c r="AF188" s="83">
        <v>121</v>
      </c>
      <c r="AG188" s="83">
        <f t="shared" si="26"/>
        <v>10.083333333333334</v>
      </c>
      <c r="AH188" s="83">
        <v>496</v>
      </c>
      <c r="AI188" s="83">
        <v>81</v>
      </c>
      <c r="AJ188" s="83">
        <v>0.3010299956639812</v>
      </c>
      <c r="AK188" s="83">
        <v>69</v>
      </c>
      <c r="AL188" s="83">
        <v>238</v>
      </c>
      <c r="AM188" s="83">
        <v>16</v>
      </c>
      <c r="AN188" s="83">
        <v>1.2787536009528289</v>
      </c>
      <c r="AO188" s="83">
        <v>2.3541084391474008</v>
      </c>
      <c r="AP188" s="79">
        <v>1</v>
      </c>
      <c r="AQ188" s="79">
        <v>1</v>
      </c>
      <c r="AR188" s="78"/>
      <c r="AS188" s="78"/>
      <c r="AT188" s="78"/>
      <c r="AU188" s="78"/>
    </row>
    <row r="189" spans="1:47" x14ac:dyDescent="0.3">
      <c r="A189" s="79" t="s">
        <v>42</v>
      </c>
      <c r="B189" s="79" t="s">
        <v>43</v>
      </c>
      <c r="C189" s="79">
        <v>2018</v>
      </c>
      <c r="D189" s="79" t="s">
        <v>70</v>
      </c>
      <c r="E189" s="79">
        <v>5</v>
      </c>
      <c r="F189" s="79">
        <v>1</v>
      </c>
      <c r="G189" s="79">
        <v>3</v>
      </c>
      <c r="H189" s="84">
        <v>0.04</v>
      </c>
      <c r="I189" s="84">
        <v>0.86</v>
      </c>
      <c r="J189" s="85">
        <v>0.12</v>
      </c>
      <c r="K189" s="85">
        <v>0.12</v>
      </c>
      <c r="L189" s="82">
        <v>37.074665000000003</v>
      </c>
      <c r="M189" s="82">
        <v>-8.8000000000000007</v>
      </c>
      <c r="N189" s="82">
        <v>168</v>
      </c>
      <c r="O189" s="83">
        <f t="shared" si="18"/>
        <v>14</v>
      </c>
      <c r="P189" s="83">
        <v>84</v>
      </c>
      <c r="Q189" s="83">
        <f t="shared" si="19"/>
        <v>7</v>
      </c>
      <c r="R189" s="83">
        <v>46</v>
      </c>
      <c r="S189" s="83">
        <v>3389</v>
      </c>
      <c r="T189" s="83">
        <v>269</v>
      </c>
      <c r="U189" s="83">
        <f t="shared" si="20"/>
        <v>22.416666666666668</v>
      </c>
      <c r="V189" s="83">
        <v>87</v>
      </c>
      <c r="W189" s="83">
        <f t="shared" si="21"/>
        <v>7.25</v>
      </c>
      <c r="X189" s="83">
        <v>182</v>
      </c>
      <c r="Y189" s="83">
        <f t="shared" si="22"/>
        <v>15.166666666666666</v>
      </c>
      <c r="Z189" s="83">
        <v>135</v>
      </c>
      <c r="AA189" s="83">
        <f t="shared" si="23"/>
        <v>11.25</v>
      </c>
      <c r="AB189" s="83">
        <v>209</v>
      </c>
      <c r="AC189" s="83">
        <f t="shared" si="24"/>
        <v>17.416666666666668</v>
      </c>
      <c r="AD189" s="83">
        <v>213</v>
      </c>
      <c r="AE189" s="83">
        <f t="shared" si="25"/>
        <v>17.75</v>
      </c>
      <c r="AF189" s="83">
        <v>127</v>
      </c>
      <c r="AG189" s="83">
        <f t="shared" si="26"/>
        <v>10.583333333333334</v>
      </c>
      <c r="AH189" s="83">
        <v>471</v>
      </c>
      <c r="AI189" s="83">
        <v>79</v>
      </c>
      <c r="AJ189" s="83">
        <v>0</v>
      </c>
      <c r="AK189" s="83">
        <v>71</v>
      </c>
      <c r="AL189" s="83">
        <v>227</v>
      </c>
      <c r="AM189" s="83">
        <v>14</v>
      </c>
      <c r="AN189" s="83">
        <v>1.2304489213782739</v>
      </c>
      <c r="AO189" s="83">
        <v>2.3344537511509307</v>
      </c>
      <c r="AP189" s="79">
        <v>2</v>
      </c>
      <c r="AQ189" s="79">
        <v>1</v>
      </c>
      <c r="AR189" s="78"/>
      <c r="AS189" s="78"/>
      <c r="AT189" s="78"/>
      <c r="AU189" s="78"/>
    </row>
    <row r="190" spans="1:47" ht="12.75" customHeight="1" x14ac:dyDescent="0.3">
      <c r="A190" s="79" t="s">
        <v>97</v>
      </c>
      <c r="B190" s="79" t="s">
        <v>98</v>
      </c>
      <c r="C190" s="79">
        <v>2018</v>
      </c>
      <c r="D190" s="79" t="s">
        <v>70</v>
      </c>
      <c r="E190" s="79">
        <v>5</v>
      </c>
      <c r="F190" s="79">
        <v>1</v>
      </c>
      <c r="G190" s="79">
        <v>1</v>
      </c>
      <c r="H190" s="84">
        <v>0.24</v>
      </c>
      <c r="I190" s="84">
        <v>0.80000000000000016</v>
      </c>
      <c r="J190" s="85">
        <v>0.3</v>
      </c>
      <c r="K190" s="85">
        <v>0.2</v>
      </c>
      <c r="L190" s="82">
        <v>32.683332999999998</v>
      </c>
      <c r="M190" s="82">
        <v>35.4</v>
      </c>
      <c r="N190" s="82">
        <v>206</v>
      </c>
      <c r="O190" s="83">
        <f t="shared" si="18"/>
        <v>17.166666666666668</v>
      </c>
      <c r="P190" s="83">
        <v>108</v>
      </c>
      <c r="Q190" s="83">
        <f t="shared" si="19"/>
        <v>9</v>
      </c>
      <c r="R190" s="83">
        <v>43</v>
      </c>
      <c r="S190" s="83">
        <v>5686</v>
      </c>
      <c r="T190" s="83">
        <v>334</v>
      </c>
      <c r="U190" s="83">
        <f t="shared" si="20"/>
        <v>27.833333333333332</v>
      </c>
      <c r="V190" s="83">
        <v>83</v>
      </c>
      <c r="W190" s="83">
        <f t="shared" si="21"/>
        <v>6.916666666666667</v>
      </c>
      <c r="X190" s="83">
        <v>251</v>
      </c>
      <c r="Y190" s="83">
        <f t="shared" si="22"/>
        <v>20.916666666666668</v>
      </c>
      <c r="Z190" s="83">
        <v>132</v>
      </c>
      <c r="AA190" s="83">
        <f t="shared" si="23"/>
        <v>11</v>
      </c>
      <c r="AB190" s="83">
        <v>271</v>
      </c>
      <c r="AC190" s="83">
        <f t="shared" si="24"/>
        <v>22.583333333333332</v>
      </c>
      <c r="AD190" s="83">
        <v>272</v>
      </c>
      <c r="AE190" s="83">
        <f t="shared" si="25"/>
        <v>22.666666666666668</v>
      </c>
      <c r="AF190" s="83">
        <v>132</v>
      </c>
      <c r="AG190" s="83">
        <f t="shared" si="26"/>
        <v>11</v>
      </c>
      <c r="AH190" s="83">
        <v>472</v>
      </c>
      <c r="AI190" s="83">
        <v>126</v>
      </c>
      <c r="AJ190" s="83">
        <v>0</v>
      </c>
      <c r="AK190" s="83">
        <v>109</v>
      </c>
      <c r="AL190" s="83">
        <v>314</v>
      </c>
      <c r="AM190" s="83">
        <v>0</v>
      </c>
      <c r="AN190" s="83">
        <v>0.3010299956639812</v>
      </c>
      <c r="AO190" s="83">
        <v>2.4983105537896004</v>
      </c>
      <c r="AP190" s="79">
        <v>1</v>
      </c>
      <c r="AQ190" s="79">
        <v>1</v>
      </c>
      <c r="AR190" s="78"/>
      <c r="AS190" s="78"/>
      <c r="AT190" s="78"/>
      <c r="AU190" s="78"/>
    </row>
    <row r="191" spans="1:47" ht="15.75" customHeight="1" x14ac:dyDescent="0.3">
      <c r="A191" s="79" t="s">
        <v>99</v>
      </c>
      <c r="B191" s="79" t="s">
        <v>43</v>
      </c>
      <c r="C191" s="79">
        <v>2018</v>
      </c>
      <c r="D191" s="79" t="s">
        <v>70</v>
      </c>
      <c r="E191" s="79">
        <v>5</v>
      </c>
      <c r="F191" s="79">
        <v>1</v>
      </c>
      <c r="G191" s="79">
        <v>1</v>
      </c>
      <c r="H191" s="84">
        <v>0.2</v>
      </c>
      <c r="I191" s="84">
        <v>0.46</v>
      </c>
      <c r="J191" s="85">
        <v>0.12</v>
      </c>
      <c r="K191" s="85">
        <v>0.2</v>
      </c>
      <c r="L191" s="82">
        <v>37.15</v>
      </c>
      <c r="M191" s="82">
        <v>-7.55</v>
      </c>
      <c r="N191" s="82">
        <v>168</v>
      </c>
      <c r="O191" s="83">
        <f t="shared" si="18"/>
        <v>14</v>
      </c>
      <c r="P191" s="83">
        <v>93</v>
      </c>
      <c r="Q191" s="83">
        <f t="shared" si="19"/>
        <v>7.75</v>
      </c>
      <c r="R191" s="83">
        <v>40</v>
      </c>
      <c r="S191" s="83">
        <v>4690</v>
      </c>
      <c r="T191" s="83">
        <v>296</v>
      </c>
      <c r="U191" s="83">
        <f t="shared" si="20"/>
        <v>24.666666666666668</v>
      </c>
      <c r="V191" s="83">
        <v>68</v>
      </c>
      <c r="W191" s="83">
        <f t="shared" si="21"/>
        <v>5.666666666666667</v>
      </c>
      <c r="X191" s="83">
        <v>228</v>
      </c>
      <c r="Y191" s="83">
        <f t="shared" si="22"/>
        <v>19</v>
      </c>
      <c r="Z191" s="83">
        <v>120</v>
      </c>
      <c r="AA191" s="83">
        <f t="shared" si="23"/>
        <v>10</v>
      </c>
      <c r="AB191" s="83">
        <v>227</v>
      </c>
      <c r="AC191" s="83">
        <f t="shared" si="24"/>
        <v>18.916666666666668</v>
      </c>
      <c r="AD191" s="83">
        <v>231</v>
      </c>
      <c r="AE191" s="83">
        <f t="shared" si="25"/>
        <v>19.25</v>
      </c>
      <c r="AF191" s="83">
        <v>111</v>
      </c>
      <c r="AG191" s="83">
        <f t="shared" si="26"/>
        <v>9.25</v>
      </c>
      <c r="AH191" s="83">
        <v>519</v>
      </c>
      <c r="AI191" s="83">
        <v>81</v>
      </c>
      <c r="AJ191" s="83">
        <v>0.3010299956639812</v>
      </c>
      <c r="AK191" s="83">
        <v>65</v>
      </c>
      <c r="AL191" s="83">
        <v>236</v>
      </c>
      <c r="AM191" s="83">
        <v>17</v>
      </c>
      <c r="AN191" s="83">
        <v>1.3617278360175928</v>
      </c>
      <c r="AO191" s="83">
        <v>2.3443922736851106</v>
      </c>
      <c r="AP191" s="79">
        <v>1</v>
      </c>
      <c r="AQ191" s="79">
        <v>1</v>
      </c>
      <c r="AR191" s="78"/>
      <c r="AS191" s="78"/>
      <c r="AT191" s="78"/>
      <c r="AU191" s="78"/>
    </row>
    <row r="192" spans="1:47" ht="15.75" customHeight="1" x14ac:dyDescent="0.3">
      <c r="A192" s="79" t="s">
        <v>100</v>
      </c>
      <c r="B192" s="79" t="s">
        <v>58</v>
      </c>
      <c r="C192" s="79">
        <v>2018</v>
      </c>
      <c r="D192" s="79" t="s">
        <v>70</v>
      </c>
      <c r="E192" s="79">
        <v>5</v>
      </c>
      <c r="F192" s="79">
        <v>1</v>
      </c>
      <c r="G192" s="79">
        <v>2</v>
      </c>
      <c r="H192" s="84">
        <v>0.18</v>
      </c>
      <c r="I192" s="84">
        <v>0.56000000000000005</v>
      </c>
      <c r="J192" s="85">
        <v>0.22</v>
      </c>
      <c r="K192" s="85">
        <v>0.06</v>
      </c>
      <c r="L192" s="82">
        <v>33</v>
      </c>
      <c r="M192" s="82">
        <v>-6</v>
      </c>
      <c r="N192" s="82">
        <v>151</v>
      </c>
      <c r="O192" s="83">
        <f t="shared" si="18"/>
        <v>12.583333333333334</v>
      </c>
      <c r="P192" s="83">
        <v>155</v>
      </c>
      <c r="Q192" s="83">
        <f t="shared" si="19"/>
        <v>12.916666666666666</v>
      </c>
      <c r="R192" s="83">
        <v>44</v>
      </c>
      <c r="S192" s="83">
        <v>6329</v>
      </c>
      <c r="T192" s="83">
        <v>347</v>
      </c>
      <c r="U192" s="83">
        <f t="shared" si="20"/>
        <v>28.916666666666668</v>
      </c>
      <c r="V192" s="83">
        <v>1</v>
      </c>
      <c r="W192" s="83">
        <f t="shared" si="21"/>
        <v>8.3333333333333329E-2</v>
      </c>
      <c r="X192" s="83">
        <v>346</v>
      </c>
      <c r="Y192" s="83">
        <f t="shared" si="22"/>
        <v>28.833333333333332</v>
      </c>
      <c r="Z192" s="83">
        <v>84</v>
      </c>
      <c r="AA192" s="83">
        <f t="shared" si="23"/>
        <v>7</v>
      </c>
      <c r="AB192" s="83">
        <v>234</v>
      </c>
      <c r="AC192" s="83">
        <f t="shared" si="24"/>
        <v>19.5</v>
      </c>
      <c r="AD192" s="83">
        <v>236</v>
      </c>
      <c r="AE192" s="83">
        <f t="shared" si="25"/>
        <v>19.666666666666668</v>
      </c>
      <c r="AF192" s="83">
        <v>74</v>
      </c>
      <c r="AG192" s="83">
        <f t="shared" si="26"/>
        <v>6.166666666666667</v>
      </c>
      <c r="AH192" s="83">
        <v>714</v>
      </c>
      <c r="AI192" s="83">
        <v>110</v>
      </c>
      <c r="AJ192" s="83">
        <v>0.69897000433601886</v>
      </c>
      <c r="AK192" s="83">
        <v>63</v>
      </c>
      <c r="AL192" s="83">
        <v>289</v>
      </c>
      <c r="AM192" s="83">
        <v>27</v>
      </c>
      <c r="AN192" s="83">
        <v>1.4623979978989561</v>
      </c>
      <c r="AO192" s="83">
        <v>2.4608978427565478</v>
      </c>
      <c r="AP192" s="79">
        <v>1</v>
      </c>
      <c r="AQ192" s="79">
        <v>2</v>
      </c>
      <c r="AR192" s="78"/>
      <c r="AS192" s="78"/>
      <c r="AT192" s="78"/>
      <c r="AU192" s="78"/>
    </row>
    <row r="193" spans="1:47" ht="15.75" customHeight="1" x14ac:dyDescent="0.3">
      <c r="A193" s="79" t="s">
        <v>46</v>
      </c>
      <c r="B193" s="79" t="s">
        <v>45</v>
      </c>
      <c r="C193" s="79">
        <v>2018</v>
      </c>
      <c r="D193" s="79" t="s">
        <v>70</v>
      </c>
      <c r="E193" s="79">
        <v>5</v>
      </c>
      <c r="F193" s="79">
        <v>1</v>
      </c>
      <c r="G193" s="79">
        <v>1</v>
      </c>
      <c r="H193" s="84">
        <v>0.28000000000000003</v>
      </c>
      <c r="I193" s="84">
        <v>0.78</v>
      </c>
      <c r="J193" s="85">
        <v>0.26</v>
      </c>
      <c r="K193" s="85">
        <v>0.26</v>
      </c>
      <c r="L193" s="82">
        <v>35.75</v>
      </c>
      <c r="M193" s="82">
        <v>8.516667</v>
      </c>
      <c r="N193" s="82">
        <v>163</v>
      </c>
      <c r="O193" s="83">
        <f t="shared" si="18"/>
        <v>13.583333333333334</v>
      </c>
      <c r="P193" s="83">
        <v>132</v>
      </c>
      <c r="Q193" s="83">
        <f t="shared" si="19"/>
        <v>11</v>
      </c>
      <c r="R193" s="83">
        <v>39</v>
      </c>
      <c r="S193" s="83">
        <v>6877</v>
      </c>
      <c r="T193" s="83">
        <v>359</v>
      </c>
      <c r="U193" s="83">
        <f t="shared" si="20"/>
        <v>29.916666666666668</v>
      </c>
      <c r="V193" s="83">
        <v>24</v>
      </c>
      <c r="W193" s="83">
        <f t="shared" si="21"/>
        <v>2</v>
      </c>
      <c r="X193" s="83">
        <v>335</v>
      </c>
      <c r="Y193" s="83">
        <f t="shared" si="22"/>
        <v>27.916666666666668</v>
      </c>
      <c r="Z193" s="83">
        <v>144</v>
      </c>
      <c r="AA193" s="83">
        <f t="shared" si="23"/>
        <v>12</v>
      </c>
      <c r="AB193" s="83">
        <v>254</v>
      </c>
      <c r="AC193" s="83">
        <f t="shared" si="24"/>
        <v>21.166666666666668</v>
      </c>
      <c r="AD193" s="83">
        <v>254</v>
      </c>
      <c r="AE193" s="83">
        <f t="shared" si="25"/>
        <v>21.166666666666668</v>
      </c>
      <c r="AF193" s="83">
        <v>79</v>
      </c>
      <c r="AG193" s="83">
        <f t="shared" si="26"/>
        <v>6.583333333333333</v>
      </c>
      <c r="AH193" s="83">
        <v>400</v>
      </c>
      <c r="AI193" s="83">
        <v>43</v>
      </c>
      <c r="AJ193" s="83">
        <v>1.0413926851582251</v>
      </c>
      <c r="AK193" s="83">
        <v>29</v>
      </c>
      <c r="AL193" s="83">
        <v>122</v>
      </c>
      <c r="AM193" s="83">
        <v>52</v>
      </c>
      <c r="AN193" s="83">
        <v>1.7242758696007889</v>
      </c>
      <c r="AO193" s="83">
        <v>2.0755469613925306</v>
      </c>
      <c r="AP193" s="79">
        <v>1</v>
      </c>
      <c r="AQ193" s="79">
        <v>1</v>
      </c>
      <c r="AR193" s="78"/>
      <c r="AS193" s="78"/>
      <c r="AT193" s="78"/>
      <c r="AU193" s="78"/>
    </row>
    <row r="194" spans="1:47" ht="15.75" customHeight="1" x14ac:dyDescent="0.3">
      <c r="A194" s="79" t="s">
        <v>101</v>
      </c>
      <c r="B194" s="79" t="s">
        <v>61</v>
      </c>
      <c r="C194" s="79">
        <v>2018</v>
      </c>
      <c r="D194" s="79" t="s">
        <v>70</v>
      </c>
      <c r="E194" s="79">
        <v>5</v>
      </c>
      <c r="F194" s="79">
        <v>1</v>
      </c>
      <c r="G194" s="79">
        <v>2</v>
      </c>
      <c r="H194" s="84">
        <v>0.1</v>
      </c>
      <c r="I194" s="84">
        <v>0.79999999999999993</v>
      </c>
      <c r="J194" s="85">
        <v>0.06</v>
      </c>
      <c r="K194" s="85">
        <v>0.16</v>
      </c>
      <c r="L194" s="82">
        <v>36.65</v>
      </c>
      <c r="M194" s="82">
        <v>7.4166670000000003</v>
      </c>
      <c r="N194" s="82">
        <v>166</v>
      </c>
      <c r="O194" s="83">
        <f t="shared" ref="O194:O257" si="27">N194/12</f>
        <v>13.833333333333334</v>
      </c>
      <c r="P194" s="83">
        <v>115</v>
      </c>
      <c r="Q194" s="83">
        <f t="shared" ref="Q194:Q257" si="28">P194/12</f>
        <v>9.5833333333333339</v>
      </c>
      <c r="R194" s="83">
        <v>39</v>
      </c>
      <c r="S194" s="83">
        <v>5837</v>
      </c>
      <c r="T194" s="83">
        <v>327</v>
      </c>
      <c r="U194" s="83">
        <f t="shared" ref="U194:U257" si="29">T194/12</f>
        <v>27.25</v>
      </c>
      <c r="V194" s="83">
        <v>39</v>
      </c>
      <c r="W194" s="83">
        <f t="shared" ref="W194:W257" si="30">V194/12</f>
        <v>3.25</v>
      </c>
      <c r="X194" s="83">
        <v>288</v>
      </c>
      <c r="Y194" s="83">
        <f t="shared" ref="Y194:Y257" si="31">X194/12</f>
        <v>24</v>
      </c>
      <c r="Z194" s="83">
        <v>110</v>
      </c>
      <c r="AA194" s="83">
        <f t="shared" ref="AA194:AA257" si="32">Z194/12</f>
        <v>9.1666666666666661</v>
      </c>
      <c r="AB194" s="83">
        <v>240</v>
      </c>
      <c r="AC194" s="83">
        <f t="shared" ref="AC194:AC257" si="33">AB194/12</f>
        <v>20</v>
      </c>
      <c r="AD194" s="83">
        <v>245</v>
      </c>
      <c r="AE194" s="83">
        <f t="shared" ref="AE194:AE257" si="34">AD194/12</f>
        <v>20.416666666666668</v>
      </c>
      <c r="AF194" s="83">
        <v>96</v>
      </c>
      <c r="AG194" s="83">
        <f t="shared" ref="AG194:AG257" si="35">AF194/12</f>
        <v>8</v>
      </c>
      <c r="AH194" s="83">
        <v>689</v>
      </c>
      <c r="AI194" s="83">
        <v>116</v>
      </c>
      <c r="AJ194" s="83">
        <v>0.69897000433601886</v>
      </c>
      <c r="AK194" s="83">
        <v>62</v>
      </c>
      <c r="AL194" s="83">
        <v>317</v>
      </c>
      <c r="AM194" s="83">
        <v>37</v>
      </c>
      <c r="AN194" s="83">
        <v>1.6434526764861874</v>
      </c>
      <c r="AO194" s="83">
        <v>2.4899584794248346</v>
      </c>
      <c r="AP194" s="79">
        <v>1</v>
      </c>
      <c r="AQ194" s="79">
        <v>2</v>
      </c>
      <c r="AR194" s="78"/>
      <c r="AS194" s="78"/>
      <c r="AT194" s="78"/>
      <c r="AU194" s="78"/>
    </row>
    <row r="195" spans="1:47" ht="15.75" customHeight="1" x14ac:dyDescent="0.3">
      <c r="A195" s="79" t="s">
        <v>102</v>
      </c>
      <c r="B195" s="79" t="s">
        <v>61</v>
      </c>
      <c r="C195" s="79">
        <v>2018</v>
      </c>
      <c r="D195" s="79" t="s">
        <v>70</v>
      </c>
      <c r="E195" s="79">
        <v>5</v>
      </c>
      <c r="F195" s="79">
        <v>1</v>
      </c>
      <c r="G195" s="79">
        <v>2</v>
      </c>
      <c r="H195" s="84">
        <v>0.28000000000000003</v>
      </c>
      <c r="I195" s="84">
        <v>0.8</v>
      </c>
      <c r="J195" s="85">
        <v>0.18</v>
      </c>
      <c r="K195" s="85">
        <v>0.12</v>
      </c>
      <c r="L195" s="82">
        <v>36.923332000000002</v>
      </c>
      <c r="M195" s="82">
        <v>7.7358330000000004</v>
      </c>
      <c r="N195" s="82">
        <v>180</v>
      </c>
      <c r="O195" s="83">
        <f t="shared" si="27"/>
        <v>15</v>
      </c>
      <c r="P195" s="83">
        <v>90</v>
      </c>
      <c r="Q195" s="83">
        <f t="shared" si="28"/>
        <v>7.5</v>
      </c>
      <c r="R195" s="83">
        <v>38</v>
      </c>
      <c r="S195" s="83">
        <v>5081</v>
      </c>
      <c r="T195" s="83">
        <v>307</v>
      </c>
      <c r="U195" s="83">
        <f t="shared" si="29"/>
        <v>25.583333333333332</v>
      </c>
      <c r="V195" s="83">
        <v>76</v>
      </c>
      <c r="W195" s="83">
        <f t="shared" si="30"/>
        <v>6.333333333333333</v>
      </c>
      <c r="X195" s="83">
        <v>231</v>
      </c>
      <c r="Y195" s="83">
        <f t="shared" si="31"/>
        <v>19.25</v>
      </c>
      <c r="Z195" s="83">
        <v>133</v>
      </c>
      <c r="AA195" s="83">
        <f t="shared" si="32"/>
        <v>11.083333333333334</v>
      </c>
      <c r="AB195" s="83">
        <v>242</v>
      </c>
      <c r="AC195" s="83">
        <f t="shared" si="33"/>
        <v>20.166666666666668</v>
      </c>
      <c r="AD195" s="83">
        <v>249</v>
      </c>
      <c r="AE195" s="83">
        <f t="shared" si="34"/>
        <v>20.75</v>
      </c>
      <c r="AF195" s="83">
        <v>120</v>
      </c>
      <c r="AG195" s="83">
        <f t="shared" si="35"/>
        <v>10</v>
      </c>
      <c r="AH195" s="83">
        <v>741</v>
      </c>
      <c r="AI195" s="83">
        <v>128</v>
      </c>
      <c r="AJ195" s="83">
        <v>0.69897000433601886</v>
      </c>
      <c r="AK195" s="83">
        <v>67</v>
      </c>
      <c r="AL195" s="83">
        <v>356</v>
      </c>
      <c r="AM195" s="83">
        <v>27</v>
      </c>
      <c r="AN195" s="83">
        <v>1.6532125137753437</v>
      </c>
      <c r="AO195" s="83">
        <v>2.5327543789924976</v>
      </c>
      <c r="AP195" s="79">
        <v>1</v>
      </c>
      <c r="AQ195" s="79">
        <v>2</v>
      </c>
      <c r="AR195" s="78"/>
      <c r="AS195" s="78"/>
      <c r="AT195" s="78"/>
      <c r="AU195" s="78"/>
    </row>
    <row r="196" spans="1:47" ht="15.75" customHeight="1" x14ac:dyDescent="0.3">
      <c r="A196" s="79" t="s">
        <v>103</v>
      </c>
      <c r="B196" s="79" t="s">
        <v>61</v>
      </c>
      <c r="C196" s="79">
        <v>2018</v>
      </c>
      <c r="D196" s="79" t="s">
        <v>70</v>
      </c>
      <c r="E196" s="79">
        <v>5</v>
      </c>
      <c r="F196" s="79">
        <v>1</v>
      </c>
      <c r="G196" s="79">
        <v>1</v>
      </c>
      <c r="H196" s="84">
        <v>0.36000000000000004</v>
      </c>
      <c r="I196" s="84">
        <v>0.96</v>
      </c>
      <c r="J196" s="85">
        <v>0.16</v>
      </c>
      <c r="K196" s="85">
        <v>0.62</v>
      </c>
      <c r="L196" s="82">
        <v>36.5</v>
      </c>
      <c r="M196" s="82">
        <v>7.4043330000000003</v>
      </c>
      <c r="N196" s="82">
        <v>176</v>
      </c>
      <c r="O196" s="83">
        <f t="shared" si="27"/>
        <v>14.666666666666666</v>
      </c>
      <c r="P196" s="83">
        <v>124</v>
      </c>
      <c r="Q196" s="83">
        <f t="shared" si="28"/>
        <v>10.333333333333334</v>
      </c>
      <c r="R196" s="83">
        <v>40</v>
      </c>
      <c r="S196" s="83">
        <v>6058</v>
      </c>
      <c r="T196" s="83">
        <v>345</v>
      </c>
      <c r="U196" s="83">
        <f t="shared" si="29"/>
        <v>28.75</v>
      </c>
      <c r="V196" s="83">
        <v>41</v>
      </c>
      <c r="W196" s="83">
        <f t="shared" si="30"/>
        <v>3.4166666666666665</v>
      </c>
      <c r="X196" s="83">
        <v>304</v>
      </c>
      <c r="Y196" s="83">
        <f t="shared" si="31"/>
        <v>25.333333333333332</v>
      </c>
      <c r="Z196" s="83">
        <v>119</v>
      </c>
      <c r="AA196" s="83">
        <f t="shared" si="32"/>
        <v>9.9166666666666661</v>
      </c>
      <c r="AB196" s="83">
        <v>255</v>
      </c>
      <c r="AC196" s="83">
        <f t="shared" si="33"/>
        <v>21.25</v>
      </c>
      <c r="AD196" s="83">
        <v>257</v>
      </c>
      <c r="AE196" s="83">
        <f t="shared" si="34"/>
        <v>21.416666666666668</v>
      </c>
      <c r="AF196" s="83">
        <v>104</v>
      </c>
      <c r="AG196" s="83">
        <f t="shared" si="35"/>
        <v>8.6666666666666661</v>
      </c>
      <c r="AH196" s="83">
        <v>563</v>
      </c>
      <c r="AI196" s="83">
        <v>94</v>
      </c>
      <c r="AJ196" s="83">
        <v>0.6020599913279624</v>
      </c>
      <c r="AK196" s="83">
        <v>58</v>
      </c>
      <c r="AL196" s="83">
        <v>251</v>
      </c>
      <c r="AM196" s="83">
        <v>38</v>
      </c>
      <c r="AN196" s="83">
        <v>1.6020599913279623</v>
      </c>
      <c r="AO196" s="83">
        <v>2.3820170425748683</v>
      </c>
      <c r="AP196" s="79">
        <v>1</v>
      </c>
      <c r="AQ196" s="79">
        <v>1</v>
      </c>
      <c r="AR196" s="78"/>
      <c r="AS196" s="78"/>
      <c r="AT196" s="78"/>
      <c r="AU196" s="78"/>
    </row>
    <row r="197" spans="1:47" ht="12.75" customHeight="1" x14ac:dyDescent="0.3">
      <c r="A197" s="79" t="s">
        <v>104</v>
      </c>
      <c r="B197" s="79" t="s">
        <v>61</v>
      </c>
      <c r="C197" s="79">
        <v>2018</v>
      </c>
      <c r="D197" s="79" t="s">
        <v>70</v>
      </c>
      <c r="E197" s="79">
        <v>5</v>
      </c>
      <c r="F197" s="79">
        <v>1</v>
      </c>
      <c r="G197" s="79">
        <v>1</v>
      </c>
      <c r="H197" s="84">
        <v>0.06</v>
      </c>
      <c r="I197" s="84">
        <v>1</v>
      </c>
      <c r="J197" s="85">
        <v>0.08</v>
      </c>
      <c r="K197" s="85">
        <v>0.38</v>
      </c>
      <c r="L197" s="82">
        <v>35.808998000000003</v>
      </c>
      <c r="M197" s="82">
        <v>7.3666669999999996</v>
      </c>
      <c r="N197" s="82">
        <v>133</v>
      </c>
      <c r="O197" s="83">
        <f t="shared" si="27"/>
        <v>11.083333333333334</v>
      </c>
      <c r="P197" s="83">
        <v>127</v>
      </c>
      <c r="Q197" s="83">
        <f t="shared" si="28"/>
        <v>10.583333333333334</v>
      </c>
      <c r="R197" s="83">
        <v>40</v>
      </c>
      <c r="S197" s="83">
        <v>6405</v>
      </c>
      <c r="T197" s="83">
        <v>313</v>
      </c>
      <c r="U197" s="83">
        <f t="shared" si="29"/>
        <v>26.083333333333332</v>
      </c>
      <c r="V197" s="83">
        <v>0</v>
      </c>
      <c r="W197" s="83">
        <f t="shared" si="30"/>
        <v>0</v>
      </c>
      <c r="X197" s="83">
        <v>313</v>
      </c>
      <c r="Y197" s="83">
        <f t="shared" si="31"/>
        <v>26.083333333333332</v>
      </c>
      <c r="Z197" s="83">
        <v>63</v>
      </c>
      <c r="AA197" s="83">
        <f t="shared" si="32"/>
        <v>5.25</v>
      </c>
      <c r="AB197" s="83">
        <v>217</v>
      </c>
      <c r="AC197" s="83">
        <f t="shared" si="33"/>
        <v>18.083333333333332</v>
      </c>
      <c r="AD197" s="83">
        <v>218</v>
      </c>
      <c r="AE197" s="83">
        <f t="shared" si="34"/>
        <v>18.166666666666668</v>
      </c>
      <c r="AF197" s="83">
        <v>55</v>
      </c>
      <c r="AG197" s="83">
        <f t="shared" si="35"/>
        <v>4.583333333333333</v>
      </c>
      <c r="AH197" s="83">
        <v>466</v>
      </c>
      <c r="AI197" s="83">
        <v>56</v>
      </c>
      <c r="AJ197" s="83">
        <v>1.1139433523068367</v>
      </c>
      <c r="AK197" s="83">
        <v>38</v>
      </c>
      <c r="AL197" s="83">
        <v>162</v>
      </c>
      <c r="AM197" s="83">
        <v>48</v>
      </c>
      <c r="AN197" s="83">
        <v>1.7853298350107671</v>
      </c>
      <c r="AO197" s="83">
        <v>2.1760912590556813</v>
      </c>
      <c r="AP197" s="79">
        <v>1</v>
      </c>
      <c r="AQ197" s="79">
        <v>1</v>
      </c>
      <c r="AR197" s="78"/>
      <c r="AS197" s="78"/>
      <c r="AT197" s="78"/>
      <c r="AU197" s="78"/>
    </row>
    <row r="198" spans="1:47" ht="15.75" customHeight="1" x14ac:dyDescent="0.3">
      <c r="A198" s="79" t="s">
        <v>105</v>
      </c>
      <c r="B198" s="79" t="s">
        <v>61</v>
      </c>
      <c r="C198" s="79">
        <v>2018</v>
      </c>
      <c r="D198" s="79" t="s">
        <v>70</v>
      </c>
      <c r="E198" s="79">
        <v>5</v>
      </c>
      <c r="F198" s="79">
        <v>1</v>
      </c>
      <c r="G198" s="79">
        <v>1</v>
      </c>
      <c r="H198" s="84">
        <v>0.34</v>
      </c>
      <c r="I198" s="84">
        <v>0.60000000000000009</v>
      </c>
      <c r="J198" s="85">
        <v>0.36</v>
      </c>
      <c r="K198" s="85">
        <v>0.42</v>
      </c>
      <c r="L198" s="82">
        <v>35.632832000000001</v>
      </c>
      <c r="M198" s="82">
        <v>-0.87350000000000005</v>
      </c>
      <c r="N198" s="82">
        <v>162</v>
      </c>
      <c r="O198" s="83">
        <f t="shared" si="27"/>
        <v>13.5</v>
      </c>
      <c r="P198" s="83">
        <v>79</v>
      </c>
      <c r="Q198" s="83">
        <f t="shared" si="28"/>
        <v>6.583333333333333</v>
      </c>
      <c r="R198" s="83">
        <v>34</v>
      </c>
      <c r="S198" s="83">
        <v>5211</v>
      </c>
      <c r="T198" s="83">
        <v>288</v>
      </c>
      <c r="U198" s="83">
        <f t="shared" si="29"/>
        <v>24</v>
      </c>
      <c r="V198" s="83">
        <v>56</v>
      </c>
      <c r="W198" s="83">
        <f t="shared" si="30"/>
        <v>4.666666666666667</v>
      </c>
      <c r="X198" s="83">
        <v>232</v>
      </c>
      <c r="Y198" s="83">
        <f t="shared" si="31"/>
        <v>19.333333333333332</v>
      </c>
      <c r="Z198" s="83">
        <v>110</v>
      </c>
      <c r="AA198" s="83">
        <f t="shared" si="32"/>
        <v>9.1666666666666661</v>
      </c>
      <c r="AB198" s="83">
        <v>229</v>
      </c>
      <c r="AC198" s="83">
        <f t="shared" si="33"/>
        <v>19.083333333333332</v>
      </c>
      <c r="AD198" s="83">
        <v>234</v>
      </c>
      <c r="AE198" s="83">
        <f t="shared" si="34"/>
        <v>19.5</v>
      </c>
      <c r="AF198" s="83">
        <v>100</v>
      </c>
      <c r="AG198" s="83">
        <f t="shared" si="35"/>
        <v>8.3333333333333339</v>
      </c>
      <c r="AH198" s="83">
        <v>448</v>
      </c>
      <c r="AI198" s="83">
        <v>70</v>
      </c>
      <c r="AJ198" s="83">
        <v>0.6020599913279624</v>
      </c>
      <c r="AK198" s="83">
        <v>59</v>
      </c>
      <c r="AL198" s="83">
        <v>197</v>
      </c>
      <c r="AM198" s="83">
        <v>19</v>
      </c>
      <c r="AN198" s="83">
        <v>1.3802112417116059</v>
      </c>
      <c r="AO198" s="83">
        <v>2.2648178230095364</v>
      </c>
      <c r="AP198" s="79">
        <v>1</v>
      </c>
      <c r="AQ198" s="79">
        <v>1</v>
      </c>
      <c r="AR198" s="78"/>
      <c r="AS198" s="78"/>
      <c r="AT198" s="78"/>
      <c r="AU198" s="78"/>
    </row>
    <row r="199" spans="1:47" ht="15.75" customHeight="1" x14ac:dyDescent="0.3">
      <c r="A199" s="79" t="s">
        <v>106</v>
      </c>
      <c r="B199" s="79" t="s">
        <v>63</v>
      </c>
      <c r="C199" s="79">
        <v>2018</v>
      </c>
      <c r="D199" s="79" t="s">
        <v>70</v>
      </c>
      <c r="E199" s="79">
        <v>5</v>
      </c>
      <c r="F199" s="79">
        <v>1</v>
      </c>
      <c r="G199" s="79">
        <v>1</v>
      </c>
      <c r="H199" s="84">
        <v>0.12</v>
      </c>
      <c r="I199" s="84">
        <v>0.86</v>
      </c>
      <c r="J199" s="85">
        <v>0.1</v>
      </c>
      <c r="K199" s="85">
        <v>0.3</v>
      </c>
      <c r="L199" s="82">
        <v>37.534168000000001</v>
      </c>
      <c r="M199" s="82">
        <v>-5.9634999999999998</v>
      </c>
      <c r="N199" s="82">
        <v>185</v>
      </c>
      <c r="O199" s="83">
        <f t="shared" si="27"/>
        <v>15.416666666666666</v>
      </c>
      <c r="P199" s="83">
        <v>122</v>
      </c>
      <c r="Q199" s="83">
        <f t="shared" si="28"/>
        <v>10.166666666666666</v>
      </c>
      <c r="R199" s="83">
        <v>39</v>
      </c>
      <c r="S199" s="83">
        <v>6169</v>
      </c>
      <c r="T199" s="83">
        <v>362</v>
      </c>
      <c r="U199" s="83">
        <f t="shared" si="29"/>
        <v>30.166666666666668</v>
      </c>
      <c r="V199" s="83">
        <v>56</v>
      </c>
      <c r="W199" s="83">
        <f t="shared" si="30"/>
        <v>4.666666666666667</v>
      </c>
      <c r="X199" s="83">
        <v>306</v>
      </c>
      <c r="Y199" s="83">
        <f t="shared" si="31"/>
        <v>25.5</v>
      </c>
      <c r="Z199" s="83">
        <v>117</v>
      </c>
      <c r="AA199" s="83">
        <f t="shared" si="32"/>
        <v>9.75</v>
      </c>
      <c r="AB199" s="83">
        <v>265</v>
      </c>
      <c r="AC199" s="83">
        <f t="shared" si="33"/>
        <v>22.083333333333332</v>
      </c>
      <c r="AD199" s="83">
        <v>266</v>
      </c>
      <c r="AE199" s="83">
        <f t="shared" si="34"/>
        <v>22.166666666666668</v>
      </c>
      <c r="AF199" s="83">
        <v>109</v>
      </c>
      <c r="AG199" s="83">
        <f t="shared" si="35"/>
        <v>9.0833333333333339</v>
      </c>
      <c r="AH199" s="83">
        <v>564</v>
      </c>
      <c r="AI199" s="83">
        <v>84</v>
      </c>
      <c r="AJ199" s="83">
        <v>0.3010299956639812</v>
      </c>
      <c r="AK199" s="83">
        <v>62</v>
      </c>
      <c r="AL199" s="83">
        <v>239</v>
      </c>
      <c r="AM199" s="83">
        <v>18</v>
      </c>
      <c r="AN199" s="83">
        <v>1.3617278360175928</v>
      </c>
      <c r="AO199" s="83">
        <v>2.3541084391474008</v>
      </c>
      <c r="AP199" s="79">
        <v>1</v>
      </c>
      <c r="AQ199" s="79">
        <v>1</v>
      </c>
      <c r="AR199" s="78"/>
      <c r="AS199" s="78"/>
      <c r="AT199" s="78"/>
      <c r="AU199" s="78"/>
    </row>
    <row r="200" spans="1:47" ht="12.75" customHeight="1" x14ac:dyDescent="0.3">
      <c r="A200" s="79" t="s">
        <v>107</v>
      </c>
      <c r="B200" s="79" t="s">
        <v>63</v>
      </c>
      <c r="C200" s="79">
        <v>2018</v>
      </c>
      <c r="D200" s="79" t="s">
        <v>70</v>
      </c>
      <c r="E200" s="79">
        <v>5</v>
      </c>
      <c r="F200" s="79">
        <v>1</v>
      </c>
      <c r="G200" s="79">
        <v>1</v>
      </c>
      <c r="H200" s="84">
        <v>0.1</v>
      </c>
      <c r="I200" s="84">
        <v>0.52</v>
      </c>
      <c r="J200" s="85">
        <v>0.18</v>
      </c>
      <c r="K200" s="85">
        <v>0.12</v>
      </c>
      <c r="L200" s="82">
        <v>36.989165999999997</v>
      </c>
      <c r="M200" s="82">
        <v>-4.2846669999999998</v>
      </c>
      <c r="N200" s="82">
        <v>144</v>
      </c>
      <c r="O200" s="83">
        <f t="shared" si="27"/>
        <v>12</v>
      </c>
      <c r="P200" s="83">
        <v>112</v>
      </c>
      <c r="Q200" s="83">
        <f t="shared" si="28"/>
        <v>9.3333333333333339</v>
      </c>
      <c r="R200" s="83">
        <v>38</v>
      </c>
      <c r="S200" s="83">
        <v>5972</v>
      </c>
      <c r="T200" s="83">
        <v>311</v>
      </c>
      <c r="U200" s="83">
        <f t="shared" si="29"/>
        <v>25.916666666666668</v>
      </c>
      <c r="V200" s="83">
        <v>22</v>
      </c>
      <c r="W200" s="83">
        <f t="shared" si="30"/>
        <v>1.8333333333333333</v>
      </c>
      <c r="X200" s="83">
        <v>288</v>
      </c>
      <c r="Y200" s="83">
        <f t="shared" si="31"/>
        <v>24</v>
      </c>
      <c r="Z200" s="83">
        <v>82</v>
      </c>
      <c r="AA200" s="83">
        <f t="shared" si="32"/>
        <v>6.833333333333333</v>
      </c>
      <c r="AB200" s="83">
        <v>225</v>
      </c>
      <c r="AC200" s="83">
        <f t="shared" si="33"/>
        <v>18.75</v>
      </c>
      <c r="AD200" s="83">
        <v>225</v>
      </c>
      <c r="AE200" s="83">
        <f t="shared" si="34"/>
        <v>18.75</v>
      </c>
      <c r="AF200" s="83">
        <v>73</v>
      </c>
      <c r="AG200" s="83">
        <f t="shared" si="35"/>
        <v>6.083333333333333</v>
      </c>
      <c r="AH200" s="83">
        <v>609</v>
      </c>
      <c r="AI200" s="83">
        <v>86</v>
      </c>
      <c r="AJ200" s="83">
        <v>0.77815125038364363</v>
      </c>
      <c r="AK200" s="83">
        <v>59</v>
      </c>
      <c r="AL200" s="83">
        <v>252</v>
      </c>
      <c r="AM200" s="83">
        <v>27</v>
      </c>
      <c r="AN200" s="83">
        <v>1.4471580313422192</v>
      </c>
      <c r="AO200" s="83">
        <v>2.3856062735983121</v>
      </c>
      <c r="AP200" s="79">
        <v>1</v>
      </c>
      <c r="AQ200" s="79">
        <v>1</v>
      </c>
      <c r="AR200" s="78"/>
      <c r="AS200" s="78"/>
      <c r="AT200" s="78"/>
      <c r="AU200" s="78"/>
    </row>
    <row r="201" spans="1:47" x14ac:dyDescent="0.3">
      <c r="A201" s="79" t="s">
        <v>108</v>
      </c>
      <c r="B201" s="79" t="s">
        <v>63</v>
      </c>
      <c r="C201" s="79">
        <v>2018</v>
      </c>
      <c r="D201" s="79" t="s">
        <v>70</v>
      </c>
      <c r="E201" s="79">
        <v>5</v>
      </c>
      <c r="F201" s="79">
        <v>1</v>
      </c>
      <c r="G201" s="79">
        <v>2</v>
      </c>
      <c r="H201" s="84">
        <v>0.3</v>
      </c>
      <c r="I201" s="84">
        <v>0.82000000000000006</v>
      </c>
      <c r="J201" s="85">
        <v>0.18</v>
      </c>
      <c r="K201" s="85">
        <v>0.46</v>
      </c>
      <c r="L201" s="82">
        <v>36.387664999999998</v>
      </c>
      <c r="M201" s="82">
        <v>-6.1126670000000001</v>
      </c>
      <c r="N201" s="82">
        <v>176</v>
      </c>
      <c r="O201" s="83">
        <f t="shared" si="27"/>
        <v>14.666666666666666</v>
      </c>
      <c r="P201" s="83">
        <v>71</v>
      </c>
      <c r="Q201" s="83">
        <f t="shared" si="28"/>
        <v>5.916666666666667</v>
      </c>
      <c r="R201" s="83">
        <v>36</v>
      </c>
      <c r="S201" s="83">
        <v>4446</v>
      </c>
      <c r="T201" s="83">
        <v>278</v>
      </c>
      <c r="U201" s="83">
        <f t="shared" si="29"/>
        <v>23.166666666666668</v>
      </c>
      <c r="V201" s="83">
        <v>83</v>
      </c>
      <c r="W201" s="83">
        <f t="shared" si="30"/>
        <v>6.916666666666667</v>
      </c>
      <c r="X201" s="83">
        <v>194</v>
      </c>
      <c r="Y201" s="83">
        <f t="shared" si="31"/>
        <v>16.166666666666668</v>
      </c>
      <c r="Z201" s="83">
        <v>130</v>
      </c>
      <c r="AA201" s="83">
        <f t="shared" si="32"/>
        <v>10.833333333333334</v>
      </c>
      <c r="AB201" s="83">
        <v>231</v>
      </c>
      <c r="AC201" s="83">
        <f t="shared" si="33"/>
        <v>19.25</v>
      </c>
      <c r="AD201" s="83">
        <v>235</v>
      </c>
      <c r="AE201" s="83">
        <f t="shared" si="34"/>
        <v>19.583333333333332</v>
      </c>
      <c r="AF201" s="83">
        <v>121</v>
      </c>
      <c r="AG201" s="83">
        <f t="shared" si="35"/>
        <v>10.083333333333334</v>
      </c>
      <c r="AH201" s="83">
        <v>661</v>
      </c>
      <c r="AI201" s="83">
        <v>115</v>
      </c>
      <c r="AJ201" s="83">
        <v>0.3010299956639812</v>
      </c>
      <c r="AK201" s="83">
        <v>70</v>
      </c>
      <c r="AL201" s="83">
        <v>291</v>
      </c>
      <c r="AM201" s="83">
        <v>14</v>
      </c>
      <c r="AN201" s="83">
        <v>1.3979400086720377</v>
      </c>
      <c r="AO201" s="83">
        <v>2.4424797690644486</v>
      </c>
      <c r="AP201" s="79">
        <v>1</v>
      </c>
      <c r="AQ201" s="79">
        <v>2</v>
      </c>
      <c r="AR201" s="78"/>
      <c r="AS201" s="78"/>
      <c r="AT201" s="78"/>
      <c r="AU201" s="78"/>
    </row>
    <row r="202" spans="1:47" x14ac:dyDescent="0.3">
      <c r="A202" s="79" t="s">
        <v>109</v>
      </c>
      <c r="B202" s="79" t="s">
        <v>48</v>
      </c>
      <c r="C202" s="79">
        <v>2018</v>
      </c>
      <c r="D202" s="79" t="s">
        <v>70</v>
      </c>
      <c r="E202" s="79">
        <v>5</v>
      </c>
      <c r="F202" s="79">
        <v>1</v>
      </c>
      <c r="G202" s="79">
        <v>3</v>
      </c>
      <c r="H202" s="84">
        <v>0.26</v>
      </c>
      <c r="I202" s="84">
        <v>0.78</v>
      </c>
      <c r="J202" s="85">
        <v>0.18</v>
      </c>
      <c r="K202" s="85">
        <v>0.44</v>
      </c>
      <c r="L202" s="82">
        <v>43.375011000000001</v>
      </c>
      <c r="M202" s="82">
        <v>5.1866820000000002</v>
      </c>
      <c r="N202" s="82">
        <v>140</v>
      </c>
      <c r="O202" s="83">
        <f t="shared" si="27"/>
        <v>11.666666666666666</v>
      </c>
      <c r="P202" s="83">
        <v>96</v>
      </c>
      <c r="Q202" s="83">
        <f t="shared" si="28"/>
        <v>8</v>
      </c>
      <c r="R202" s="83">
        <v>35</v>
      </c>
      <c r="S202" s="83">
        <v>5939</v>
      </c>
      <c r="T202" s="83">
        <v>285</v>
      </c>
      <c r="U202" s="83">
        <f t="shared" si="29"/>
        <v>23.75</v>
      </c>
      <c r="V202" s="83">
        <v>17</v>
      </c>
      <c r="W202" s="83">
        <f t="shared" si="30"/>
        <v>1.4166666666666667</v>
      </c>
      <c r="X202" s="83">
        <v>268</v>
      </c>
      <c r="Y202" s="83">
        <f t="shared" si="31"/>
        <v>22.333333333333332</v>
      </c>
      <c r="Z202" s="83">
        <v>147</v>
      </c>
      <c r="AA202" s="83">
        <f t="shared" si="32"/>
        <v>12.25</v>
      </c>
      <c r="AB202" s="83">
        <v>217</v>
      </c>
      <c r="AC202" s="83">
        <f t="shared" si="33"/>
        <v>18.083333333333332</v>
      </c>
      <c r="AD202" s="83">
        <v>217</v>
      </c>
      <c r="AE202" s="83">
        <f t="shared" si="34"/>
        <v>18.083333333333332</v>
      </c>
      <c r="AF202" s="83">
        <v>65</v>
      </c>
      <c r="AG202" s="83">
        <f t="shared" si="35"/>
        <v>5.416666666666667</v>
      </c>
      <c r="AH202" s="83">
        <v>593</v>
      </c>
      <c r="AI202" s="83">
        <v>84</v>
      </c>
      <c r="AJ202" s="83">
        <v>1.2041199826559248</v>
      </c>
      <c r="AK202" s="83">
        <v>35</v>
      </c>
      <c r="AL202" s="83">
        <v>213</v>
      </c>
      <c r="AM202" s="83">
        <v>78</v>
      </c>
      <c r="AN202" s="83">
        <v>1.8976270912904414</v>
      </c>
      <c r="AO202" s="83">
        <v>2.2174839442139063</v>
      </c>
      <c r="AP202" s="79">
        <v>2</v>
      </c>
      <c r="AQ202" s="79">
        <v>1</v>
      </c>
      <c r="AR202" s="78"/>
      <c r="AS202" s="78"/>
      <c r="AT202" s="78"/>
      <c r="AU202" s="78"/>
    </row>
    <row r="203" spans="1:47" x14ac:dyDescent="0.3">
      <c r="A203" s="79" t="s">
        <v>110</v>
      </c>
      <c r="B203" s="79" t="s">
        <v>48</v>
      </c>
      <c r="C203" s="79">
        <v>2018</v>
      </c>
      <c r="D203" s="79" t="s">
        <v>70</v>
      </c>
      <c r="E203" s="79">
        <v>5</v>
      </c>
      <c r="F203" s="79">
        <v>1</v>
      </c>
      <c r="G203" s="79">
        <v>4</v>
      </c>
      <c r="H203" s="84">
        <v>0.44</v>
      </c>
      <c r="I203" s="84">
        <v>0.83999999999999986</v>
      </c>
      <c r="J203" s="85">
        <v>0.24</v>
      </c>
      <c r="K203" s="85">
        <v>0.42</v>
      </c>
      <c r="L203" s="82">
        <v>42.756332</v>
      </c>
      <c r="M203" s="82">
        <v>9.4508329999999994</v>
      </c>
      <c r="N203" s="82">
        <v>148</v>
      </c>
      <c r="O203" s="83">
        <f t="shared" si="27"/>
        <v>12.333333333333334</v>
      </c>
      <c r="P203" s="83">
        <v>79</v>
      </c>
      <c r="Q203" s="83">
        <f t="shared" si="28"/>
        <v>6.583333333333333</v>
      </c>
      <c r="R203" s="83">
        <v>34</v>
      </c>
      <c r="S203" s="83">
        <v>5106</v>
      </c>
      <c r="T203" s="83">
        <v>272</v>
      </c>
      <c r="U203" s="83">
        <f t="shared" si="29"/>
        <v>22.666666666666668</v>
      </c>
      <c r="V203" s="83">
        <v>47</v>
      </c>
      <c r="W203" s="83">
        <f t="shared" si="30"/>
        <v>3.9166666666666665</v>
      </c>
      <c r="X203" s="83">
        <v>225</v>
      </c>
      <c r="Y203" s="83">
        <f t="shared" si="31"/>
        <v>18.75</v>
      </c>
      <c r="Z203" s="83">
        <v>127</v>
      </c>
      <c r="AA203" s="83">
        <f t="shared" si="32"/>
        <v>10.583333333333334</v>
      </c>
      <c r="AB203" s="83">
        <v>214</v>
      </c>
      <c r="AC203" s="83">
        <f t="shared" si="33"/>
        <v>17.833333333333332</v>
      </c>
      <c r="AD203" s="83">
        <v>216</v>
      </c>
      <c r="AE203" s="83">
        <f t="shared" si="34"/>
        <v>18</v>
      </c>
      <c r="AF203" s="83">
        <v>88</v>
      </c>
      <c r="AG203" s="83">
        <f t="shared" si="35"/>
        <v>7.333333333333333</v>
      </c>
      <c r="AH203" s="83">
        <v>746</v>
      </c>
      <c r="AI203" s="83">
        <v>102</v>
      </c>
      <c r="AJ203" s="83">
        <v>1.146128035678238</v>
      </c>
      <c r="AK203" s="83">
        <v>42</v>
      </c>
      <c r="AL203" s="83">
        <v>286</v>
      </c>
      <c r="AM203" s="83">
        <v>80</v>
      </c>
      <c r="AN203" s="83">
        <v>2.012837224705172</v>
      </c>
      <c r="AO203" s="83">
        <v>2.3783979009481375</v>
      </c>
      <c r="AP203" s="79">
        <v>2</v>
      </c>
      <c r="AQ203" s="79">
        <v>2</v>
      </c>
      <c r="AR203" s="78"/>
      <c r="AS203" s="78"/>
      <c r="AT203" s="78"/>
      <c r="AU203" s="78"/>
    </row>
    <row r="204" spans="1:47" x14ac:dyDescent="0.3">
      <c r="A204" s="79" t="s">
        <v>111</v>
      </c>
      <c r="B204" s="79" t="s">
        <v>48</v>
      </c>
      <c r="C204" s="79">
        <v>2018</v>
      </c>
      <c r="D204" s="79" t="s">
        <v>70</v>
      </c>
      <c r="E204" s="79">
        <v>5</v>
      </c>
      <c r="F204" s="79">
        <v>1</v>
      </c>
      <c r="G204" s="79">
        <v>4</v>
      </c>
      <c r="H204" s="84">
        <v>0.32</v>
      </c>
      <c r="I204" s="84">
        <v>0.91999999999999993</v>
      </c>
      <c r="J204" s="85">
        <v>0.2</v>
      </c>
      <c r="K204" s="85">
        <v>0.32</v>
      </c>
      <c r="L204" s="82">
        <v>42.923667999999999</v>
      </c>
      <c r="M204" s="82">
        <v>9.3571659999999994</v>
      </c>
      <c r="N204" s="82">
        <v>151</v>
      </c>
      <c r="O204" s="83">
        <f t="shared" si="27"/>
        <v>12.583333333333334</v>
      </c>
      <c r="P204" s="83">
        <v>80</v>
      </c>
      <c r="Q204" s="83">
        <f t="shared" si="28"/>
        <v>6.666666666666667</v>
      </c>
      <c r="R204" s="83">
        <v>35</v>
      </c>
      <c r="S204" s="83">
        <v>5097</v>
      </c>
      <c r="T204" s="83">
        <v>274</v>
      </c>
      <c r="U204" s="83">
        <f t="shared" si="29"/>
        <v>22.833333333333332</v>
      </c>
      <c r="V204" s="83">
        <v>50</v>
      </c>
      <c r="W204" s="83">
        <f t="shared" si="30"/>
        <v>4.166666666666667</v>
      </c>
      <c r="X204" s="83">
        <v>224</v>
      </c>
      <c r="Y204" s="83">
        <f t="shared" si="31"/>
        <v>18.666666666666668</v>
      </c>
      <c r="Z204" s="83">
        <v>130</v>
      </c>
      <c r="AA204" s="83">
        <f t="shared" si="32"/>
        <v>10.833333333333334</v>
      </c>
      <c r="AB204" s="83">
        <v>217</v>
      </c>
      <c r="AC204" s="83">
        <f t="shared" si="33"/>
        <v>18.083333333333332</v>
      </c>
      <c r="AD204" s="83">
        <v>219</v>
      </c>
      <c r="AE204" s="83">
        <f t="shared" si="34"/>
        <v>18.25</v>
      </c>
      <c r="AF204" s="83">
        <v>91</v>
      </c>
      <c r="AG204" s="83">
        <f t="shared" si="35"/>
        <v>7.583333333333333</v>
      </c>
      <c r="AH204" s="83">
        <v>773</v>
      </c>
      <c r="AI204" s="83">
        <v>107</v>
      </c>
      <c r="AJ204" s="83">
        <v>1.146128035678238</v>
      </c>
      <c r="AK204" s="83">
        <v>42</v>
      </c>
      <c r="AL204" s="83">
        <v>297</v>
      </c>
      <c r="AM204" s="83">
        <v>82</v>
      </c>
      <c r="AN204" s="83">
        <v>2.0334237554869499</v>
      </c>
      <c r="AO204" s="83">
        <v>2.3891660843645326</v>
      </c>
      <c r="AP204" s="79">
        <v>2</v>
      </c>
      <c r="AQ204" s="79">
        <v>2</v>
      </c>
      <c r="AR204" s="78"/>
      <c r="AS204" s="78"/>
      <c r="AT204" s="78"/>
      <c r="AU204" s="78"/>
    </row>
    <row r="205" spans="1:47" ht="12.75" customHeight="1" x14ac:dyDescent="0.3">
      <c r="A205" s="79" t="s">
        <v>112</v>
      </c>
      <c r="B205" s="79" t="s">
        <v>48</v>
      </c>
      <c r="C205" s="79">
        <v>2018</v>
      </c>
      <c r="D205" s="79" t="s">
        <v>70</v>
      </c>
      <c r="E205" s="79">
        <v>5</v>
      </c>
      <c r="F205" s="79">
        <v>1</v>
      </c>
      <c r="G205" s="79">
        <v>4</v>
      </c>
      <c r="H205" s="84">
        <v>0.42</v>
      </c>
      <c r="I205" s="84">
        <v>0.92000000000000015</v>
      </c>
      <c r="J205" s="85">
        <v>0.1</v>
      </c>
      <c r="K205" s="85">
        <v>0.1</v>
      </c>
      <c r="L205" s="82">
        <v>43.571013999999998</v>
      </c>
      <c r="M205" s="82">
        <v>6.2242680000000004</v>
      </c>
      <c r="N205" s="82">
        <v>133</v>
      </c>
      <c r="O205" s="83">
        <f t="shared" si="27"/>
        <v>11.083333333333334</v>
      </c>
      <c r="P205" s="83">
        <v>91</v>
      </c>
      <c r="Q205" s="83">
        <f t="shared" si="28"/>
        <v>7.583333333333333</v>
      </c>
      <c r="R205" s="83">
        <v>36</v>
      </c>
      <c r="S205" s="83">
        <v>5477</v>
      </c>
      <c r="T205" s="83">
        <v>265</v>
      </c>
      <c r="U205" s="83">
        <f t="shared" si="29"/>
        <v>22.083333333333332</v>
      </c>
      <c r="V205" s="83">
        <v>19</v>
      </c>
      <c r="W205" s="83">
        <f t="shared" si="30"/>
        <v>1.5833333333333333</v>
      </c>
      <c r="X205" s="83">
        <v>247</v>
      </c>
      <c r="Y205" s="83">
        <f t="shared" si="31"/>
        <v>20.583333333333332</v>
      </c>
      <c r="Z205" s="83">
        <v>104</v>
      </c>
      <c r="AA205" s="83">
        <f t="shared" si="32"/>
        <v>8.6666666666666661</v>
      </c>
      <c r="AB205" s="83">
        <v>204</v>
      </c>
      <c r="AC205" s="83">
        <f t="shared" si="33"/>
        <v>17</v>
      </c>
      <c r="AD205" s="83">
        <v>204</v>
      </c>
      <c r="AE205" s="83">
        <f t="shared" si="34"/>
        <v>17</v>
      </c>
      <c r="AF205" s="83">
        <v>65</v>
      </c>
      <c r="AG205" s="83">
        <f t="shared" si="35"/>
        <v>5.416666666666667</v>
      </c>
      <c r="AH205" s="83">
        <v>754</v>
      </c>
      <c r="AI205" s="83">
        <v>94</v>
      </c>
      <c r="AJ205" s="83">
        <v>1.3010299956639813</v>
      </c>
      <c r="AK205" s="83">
        <v>32</v>
      </c>
      <c r="AL205" s="83">
        <v>265</v>
      </c>
      <c r="AM205" s="83">
        <v>104</v>
      </c>
      <c r="AN205" s="83">
        <v>2.0211892990699383</v>
      </c>
      <c r="AO205" s="83">
        <v>2.3384564936046046</v>
      </c>
      <c r="AP205" s="79">
        <v>2</v>
      </c>
      <c r="AQ205" s="79">
        <v>2</v>
      </c>
      <c r="AR205" s="78"/>
      <c r="AS205" s="78"/>
      <c r="AT205" s="78"/>
      <c r="AU205" s="78"/>
    </row>
    <row r="206" spans="1:47" x14ac:dyDescent="0.3">
      <c r="A206" s="79" t="s">
        <v>113</v>
      </c>
      <c r="B206" s="79" t="s">
        <v>43</v>
      </c>
      <c r="C206" s="79">
        <v>2018</v>
      </c>
      <c r="D206" s="79" t="s">
        <v>70</v>
      </c>
      <c r="E206" s="79">
        <v>5</v>
      </c>
      <c r="F206" s="79">
        <v>1</v>
      </c>
      <c r="G206" s="79">
        <v>1</v>
      </c>
      <c r="H206" s="84">
        <v>0.2</v>
      </c>
      <c r="I206" s="84">
        <v>0.60000000000000009</v>
      </c>
      <c r="J206" s="85">
        <v>0.1</v>
      </c>
      <c r="K206" s="85">
        <v>0.08</v>
      </c>
      <c r="L206" s="82">
        <v>37.152999999999999</v>
      </c>
      <c r="M206" s="82">
        <v>-7.7256669999999996</v>
      </c>
      <c r="N206" s="82">
        <v>170</v>
      </c>
      <c r="O206" s="83">
        <f t="shared" si="27"/>
        <v>14.166666666666666</v>
      </c>
      <c r="P206" s="83">
        <v>92</v>
      </c>
      <c r="Q206" s="83">
        <f t="shared" si="28"/>
        <v>7.666666666666667</v>
      </c>
      <c r="R206" s="83">
        <v>41</v>
      </c>
      <c r="S206" s="83">
        <v>4434</v>
      </c>
      <c r="T206" s="83">
        <v>292</v>
      </c>
      <c r="U206" s="83">
        <f t="shared" si="29"/>
        <v>24.333333333333332</v>
      </c>
      <c r="V206" s="83">
        <v>72</v>
      </c>
      <c r="W206" s="83">
        <f t="shared" si="30"/>
        <v>6</v>
      </c>
      <c r="X206" s="83">
        <v>220</v>
      </c>
      <c r="Y206" s="83">
        <f t="shared" si="31"/>
        <v>18.333333333333332</v>
      </c>
      <c r="Z206" s="83">
        <v>126</v>
      </c>
      <c r="AA206" s="83">
        <f t="shared" si="32"/>
        <v>10.5</v>
      </c>
      <c r="AB206" s="83">
        <v>226</v>
      </c>
      <c r="AC206" s="83">
        <f t="shared" si="33"/>
        <v>18.833333333333332</v>
      </c>
      <c r="AD206" s="83">
        <v>230</v>
      </c>
      <c r="AE206" s="83">
        <f t="shared" si="34"/>
        <v>19.166666666666668</v>
      </c>
      <c r="AF206" s="83">
        <v>117</v>
      </c>
      <c r="AG206" s="83">
        <f t="shared" si="35"/>
        <v>9.75</v>
      </c>
      <c r="AH206" s="83">
        <v>509</v>
      </c>
      <c r="AI206" s="83">
        <v>82</v>
      </c>
      <c r="AJ206" s="83">
        <v>0.3010299956639812</v>
      </c>
      <c r="AK206" s="83">
        <v>68</v>
      </c>
      <c r="AL206" s="83">
        <v>239</v>
      </c>
      <c r="AM206" s="83">
        <v>15</v>
      </c>
      <c r="AN206" s="83">
        <v>1.3010299956639813</v>
      </c>
      <c r="AO206" s="83">
        <v>2.3502480183341627</v>
      </c>
      <c r="AP206" s="79">
        <v>1</v>
      </c>
      <c r="AQ206" s="79">
        <v>1</v>
      </c>
      <c r="AR206" s="78"/>
      <c r="AS206" s="78"/>
      <c r="AT206" s="78"/>
      <c r="AU206" s="78"/>
    </row>
    <row r="207" spans="1:47" x14ac:dyDescent="0.3">
      <c r="A207" s="79" t="s">
        <v>114</v>
      </c>
      <c r="B207" s="79" t="s">
        <v>73</v>
      </c>
      <c r="C207" s="79">
        <v>2018</v>
      </c>
      <c r="D207" s="79" t="s">
        <v>70</v>
      </c>
      <c r="E207" s="79">
        <v>5</v>
      </c>
      <c r="F207" s="79">
        <v>1</v>
      </c>
      <c r="G207" s="79">
        <v>2</v>
      </c>
      <c r="H207" s="84">
        <v>0.18</v>
      </c>
      <c r="I207" s="84">
        <v>0.26</v>
      </c>
      <c r="J207" s="85">
        <v>0.16</v>
      </c>
      <c r="K207" s="85">
        <v>0.28000000000000003</v>
      </c>
      <c r="L207" s="82">
        <v>35</v>
      </c>
      <c r="M207" s="82">
        <v>33</v>
      </c>
      <c r="N207" s="82">
        <v>153</v>
      </c>
      <c r="O207" s="83">
        <f t="shared" si="27"/>
        <v>12.75</v>
      </c>
      <c r="P207" s="83">
        <v>106</v>
      </c>
      <c r="Q207" s="83">
        <f t="shared" si="28"/>
        <v>8.8333333333333339</v>
      </c>
      <c r="R207" s="83">
        <v>37</v>
      </c>
      <c r="S207" s="83">
        <v>6384</v>
      </c>
      <c r="T207" s="83">
        <v>311</v>
      </c>
      <c r="U207" s="83">
        <f t="shared" si="29"/>
        <v>25.916666666666668</v>
      </c>
      <c r="V207" s="83">
        <v>27</v>
      </c>
      <c r="W207" s="83">
        <f t="shared" si="30"/>
        <v>2.25</v>
      </c>
      <c r="X207" s="83">
        <v>284</v>
      </c>
      <c r="Y207" s="83">
        <f t="shared" si="31"/>
        <v>23.666666666666668</v>
      </c>
      <c r="Z207" s="83">
        <v>74</v>
      </c>
      <c r="AA207" s="83">
        <f t="shared" si="32"/>
        <v>6.166666666666667</v>
      </c>
      <c r="AB207" s="83">
        <v>234</v>
      </c>
      <c r="AC207" s="83">
        <f t="shared" si="33"/>
        <v>19.5</v>
      </c>
      <c r="AD207" s="83">
        <v>236</v>
      </c>
      <c r="AE207" s="83">
        <f t="shared" si="34"/>
        <v>19.666666666666668</v>
      </c>
      <c r="AF207" s="83">
        <v>74</v>
      </c>
      <c r="AG207" s="83">
        <f t="shared" si="35"/>
        <v>6.166666666666667</v>
      </c>
      <c r="AH207" s="83">
        <v>762</v>
      </c>
      <c r="AI207" s="83">
        <v>172</v>
      </c>
      <c r="AJ207" s="83">
        <v>0.77815125038364363</v>
      </c>
      <c r="AK207" s="83">
        <v>91</v>
      </c>
      <c r="AL207" s="83">
        <v>456</v>
      </c>
      <c r="AM207" s="83">
        <v>22</v>
      </c>
      <c r="AN207" s="83">
        <v>1.3802112417116059</v>
      </c>
      <c r="AO207" s="83">
        <v>2.6599162000698504</v>
      </c>
      <c r="AP207" s="79">
        <v>1</v>
      </c>
      <c r="AQ207" s="79">
        <v>2</v>
      </c>
      <c r="AR207" s="78"/>
      <c r="AS207" s="78"/>
      <c r="AT207" s="78"/>
      <c r="AU207" s="78"/>
    </row>
    <row r="208" spans="1:47" x14ac:dyDescent="0.3">
      <c r="A208" s="79" t="s">
        <v>115</v>
      </c>
      <c r="B208" s="79" t="s">
        <v>45</v>
      </c>
      <c r="C208" s="79">
        <v>2018</v>
      </c>
      <c r="D208" s="79" t="s">
        <v>70</v>
      </c>
      <c r="E208" s="79">
        <v>5</v>
      </c>
      <c r="F208" s="79">
        <v>1</v>
      </c>
      <c r="G208" s="79">
        <v>1</v>
      </c>
      <c r="H208" s="84">
        <v>0.38</v>
      </c>
      <c r="I208" s="84">
        <v>0.58000000000000007</v>
      </c>
      <c r="J208" s="85">
        <v>0.32</v>
      </c>
      <c r="K208" s="85">
        <v>0.56000000000000005</v>
      </c>
      <c r="L208" s="82">
        <v>36.950000000000003</v>
      </c>
      <c r="M208" s="82">
        <v>10.216666999999999</v>
      </c>
      <c r="N208" s="82">
        <v>180</v>
      </c>
      <c r="O208" s="83">
        <f t="shared" si="27"/>
        <v>15</v>
      </c>
      <c r="P208" s="83">
        <v>100</v>
      </c>
      <c r="Q208" s="83">
        <f t="shared" si="28"/>
        <v>8.3333333333333339</v>
      </c>
      <c r="R208" s="83">
        <v>39</v>
      </c>
      <c r="S208" s="83">
        <v>5526</v>
      </c>
      <c r="T208" s="83">
        <v>320</v>
      </c>
      <c r="U208" s="83">
        <f t="shared" si="29"/>
        <v>26.666666666666668</v>
      </c>
      <c r="V208" s="83">
        <v>67</v>
      </c>
      <c r="W208" s="83">
        <f t="shared" si="30"/>
        <v>5.583333333333333</v>
      </c>
      <c r="X208" s="83">
        <v>253</v>
      </c>
      <c r="Y208" s="83">
        <f t="shared" si="31"/>
        <v>21.083333333333332</v>
      </c>
      <c r="Z208" s="83">
        <v>113</v>
      </c>
      <c r="AA208" s="83">
        <f t="shared" si="32"/>
        <v>9.4166666666666661</v>
      </c>
      <c r="AB208" s="83">
        <v>250</v>
      </c>
      <c r="AC208" s="83">
        <f t="shared" si="33"/>
        <v>20.833333333333332</v>
      </c>
      <c r="AD208" s="83">
        <v>254</v>
      </c>
      <c r="AE208" s="83">
        <f t="shared" si="34"/>
        <v>21.166666666666668</v>
      </c>
      <c r="AF208" s="83">
        <v>113</v>
      </c>
      <c r="AG208" s="83">
        <f t="shared" si="35"/>
        <v>9.4166666666666661</v>
      </c>
      <c r="AH208" s="83">
        <v>440</v>
      </c>
      <c r="AI208" s="83">
        <v>64</v>
      </c>
      <c r="AJ208" s="83">
        <v>0.6020599913279624</v>
      </c>
      <c r="AK208" s="83">
        <v>57</v>
      </c>
      <c r="AL208" s="83">
        <v>183</v>
      </c>
      <c r="AM208" s="83">
        <v>20</v>
      </c>
      <c r="AN208" s="83">
        <v>1.6020599913279623</v>
      </c>
      <c r="AO208" s="83">
        <v>2.2648178230095364</v>
      </c>
      <c r="AP208" s="79">
        <v>1</v>
      </c>
      <c r="AQ208" s="79">
        <v>1</v>
      </c>
      <c r="AR208" s="78"/>
      <c r="AS208" s="78"/>
      <c r="AT208" s="78"/>
      <c r="AU208" s="78"/>
    </row>
    <row r="209" spans="1:47" x14ac:dyDescent="0.3">
      <c r="A209" s="79" t="s">
        <v>116</v>
      </c>
      <c r="B209" s="79" t="s">
        <v>61</v>
      </c>
      <c r="C209" s="79">
        <v>2018</v>
      </c>
      <c r="D209" s="79" t="s">
        <v>70</v>
      </c>
      <c r="E209" s="79">
        <v>5</v>
      </c>
      <c r="F209" s="79">
        <v>1</v>
      </c>
      <c r="G209" s="79">
        <v>1</v>
      </c>
      <c r="H209" s="84">
        <v>0.26</v>
      </c>
      <c r="I209" s="84">
        <v>0.64</v>
      </c>
      <c r="J209" s="85">
        <v>0.3</v>
      </c>
      <c r="K209" s="85">
        <v>0.32</v>
      </c>
      <c r="L209" s="82">
        <v>34.833333000000003</v>
      </c>
      <c r="M209" s="82">
        <v>-0.16666700000000001</v>
      </c>
      <c r="N209" s="82">
        <v>155</v>
      </c>
      <c r="O209" s="83">
        <f t="shared" si="27"/>
        <v>12.916666666666666</v>
      </c>
      <c r="P209" s="83">
        <v>97</v>
      </c>
      <c r="Q209" s="83">
        <f t="shared" si="28"/>
        <v>8.0833333333333339</v>
      </c>
      <c r="R209" s="83">
        <v>33</v>
      </c>
      <c r="S209" s="83">
        <v>6775</v>
      </c>
      <c r="T209" s="83">
        <v>320</v>
      </c>
      <c r="U209" s="83">
        <f t="shared" si="29"/>
        <v>26.666666666666668</v>
      </c>
      <c r="V209" s="83">
        <v>28</v>
      </c>
      <c r="W209" s="83">
        <f t="shared" si="30"/>
        <v>2.3333333333333335</v>
      </c>
      <c r="X209" s="83">
        <v>292</v>
      </c>
      <c r="Y209" s="83">
        <f t="shared" si="31"/>
        <v>24.333333333333332</v>
      </c>
      <c r="Z209" s="83">
        <v>84</v>
      </c>
      <c r="AA209" s="83">
        <f t="shared" si="32"/>
        <v>7</v>
      </c>
      <c r="AB209" s="83">
        <v>246</v>
      </c>
      <c r="AC209" s="83">
        <f t="shared" si="33"/>
        <v>20.5</v>
      </c>
      <c r="AD209" s="83">
        <v>247</v>
      </c>
      <c r="AE209" s="83">
        <f t="shared" si="34"/>
        <v>20.583333333333332</v>
      </c>
      <c r="AF209" s="83">
        <v>75</v>
      </c>
      <c r="AG209" s="83">
        <f t="shared" si="35"/>
        <v>6.25</v>
      </c>
      <c r="AH209" s="83">
        <v>343</v>
      </c>
      <c r="AI209" s="83">
        <v>45</v>
      </c>
      <c r="AJ209" s="83">
        <v>0.77815125038364363</v>
      </c>
      <c r="AK209" s="83">
        <v>43</v>
      </c>
      <c r="AL209" s="83">
        <v>124</v>
      </c>
      <c r="AM209" s="83">
        <v>30</v>
      </c>
      <c r="AN209" s="83">
        <v>1.5440680443502757</v>
      </c>
      <c r="AO209" s="83">
        <v>2.0681858617461617</v>
      </c>
      <c r="AP209" s="79">
        <v>1</v>
      </c>
      <c r="AQ209" s="79">
        <v>1</v>
      </c>
      <c r="AR209" s="78"/>
      <c r="AS209" s="78"/>
      <c r="AT209" s="78"/>
      <c r="AU209" s="78"/>
    </row>
    <row r="210" spans="1:47" ht="12.75" customHeight="1" x14ac:dyDescent="0.3">
      <c r="A210" s="79" t="s">
        <v>117</v>
      </c>
      <c r="B210" s="79" t="s">
        <v>61</v>
      </c>
      <c r="C210" s="79">
        <v>2018</v>
      </c>
      <c r="D210" s="79" t="s">
        <v>70</v>
      </c>
      <c r="E210" s="79">
        <v>5</v>
      </c>
      <c r="F210" s="79">
        <v>1</v>
      </c>
      <c r="G210" s="79">
        <v>1</v>
      </c>
      <c r="H210" s="84">
        <v>0.3</v>
      </c>
      <c r="I210" s="84">
        <v>0.8600000000000001</v>
      </c>
      <c r="J210" s="85">
        <v>0.28000000000000003</v>
      </c>
      <c r="K210" s="85">
        <v>0.24</v>
      </c>
      <c r="L210" s="82">
        <v>34.833333000000003</v>
      </c>
      <c r="M210" s="82">
        <v>-1.35</v>
      </c>
      <c r="N210" s="82">
        <v>139</v>
      </c>
      <c r="O210" s="83">
        <f t="shared" si="27"/>
        <v>11.583333333333334</v>
      </c>
      <c r="P210" s="83">
        <v>116</v>
      </c>
      <c r="Q210" s="83">
        <f t="shared" si="28"/>
        <v>9.6666666666666661</v>
      </c>
      <c r="R210" s="83">
        <v>38</v>
      </c>
      <c r="S210" s="83">
        <v>6295</v>
      </c>
      <c r="T210" s="83">
        <v>313</v>
      </c>
      <c r="U210" s="83">
        <f t="shared" si="29"/>
        <v>26.083333333333332</v>
      </c>
      <c r="V210" s="83">
        <v>13</v>
      </c>
      <c r="W210" s="83">
        <f t="shared" si="30"/>
        <v>1.0833333333333333</v>
      </c>
      <c r="X210" s="83">
        <v>300</v>
      </c>
      <c r="Y210" s="83">
        <f t="shared" si="31"/>
        <v>25</v>
      </c>
      <c r="Z210" s="83">
        <v>73</v>
      </c>
      <c r="AA210" s="83">
        <f t="shared" si="32"/>
        <v>6.083333333333333</v>
      </c>
      <c r="AB210" s="83">
        <v>223</v>
      </c>
      <c r="AC210" s="83">
        <f t="shared" si="33"/>
        <v>18.583333333333332</v>
      </c>
      <c r="AD210" s="83">
        <v>227</v>
      </c>
      <c r="AE210" s="83">
        <f t="shared" si="34"/>
        <v>18.916666666666668</v>
      </c>
      <c r="AF210" s="83">
        <v>67</v>
      </c>
      <c r="AG210" s="83">
        <f t="shared" si="35"/>
        <v>5.583333333333333</v>
      </c>
      <c r="AH210" s="83">
        <v>588</v>
      </c>
      <c r="AI210" s="83">
        <v>81</v>
      </c>
      <c r="AJ210" s="83">
        <v>0.84509804001425681</v>
      </c>
      <c r="AK210" s="83">
        <v>54</v>
      </c>
      <c r="AL210" s="83">
        <v>230</v>
      </c>
      <c r="AM210" s="83">
        <v>34</v>
      </c>
      <c r="AN210" s="83">
        <v>1.5797835966168101</v>
      </c>
      <c r="AO210" s="83">
        <v>2.3617278360175931</v>
      </c>
      <c r="AP210" s="79">
        <v>1</v>
      </c>
      <c r="AQ210" s="79">
        <v>1</v>
      </c>
      <c r="AR210" s="78"/>
      <c r="AS210" s="78"/>
      <c r="AT210" s="78"/>
      <c r="AU210" s="78"/>
    </row>
    <row r="211" spans="1:47" x14ac:dyDescent="0.3">
      <c r="A211" s="79" t="s">
        <v>118</v>
      </c>
      <c r="B211" s="79" t="s">
        <v>45</v>
      </c>
      <c r="C211" s="79">
        <v>2018</v>
      </c>
      <c r="D211" s="79" t="s">
        <v>70</v>
      </c>
      <c r="E211" s="79">
        <v>5</v>
      </c>
      <c r="F211" s="79">
        <v>1</v>
      </c>
      <c r="G211" s="79">
        <v>1</v>
      </c>
      <c r="H211" s="84">
        <v>0.38</v>
      </c>
      <c r="I211" s="84">
        <v>0.72</v>
      </c>
      <c r="J211" s="85">
        <v>0.26</v>
      </c>
      <c r="K211" s="85">
        <v>0.36</v>
      </c>
      <c r="L211" s="82">
        <v>35.75</v>
      </c>
      <c r="M211" s="82">
        <v>8.516667</v>
      </c>
      <c r="N211" s="82">
        <v>163</v>
      </c>
      <c r="O211" s="83">
        <f t="shared" si="27"/>
        <v>13.583333333333334</v>
      </c>
      <c r="P211" s="83">
        <v>132</v>
      </c>
      <c r="Q211" s="83">
        <f t="shared" si="28"/>
        <v>11</v>
      </c>
      <c r="R211" s="83">
        <v>39</v>
      </c>
      <c r="S211" s="83">
        <v>6877</v>
      </c>
      <c r="T211" s="83">
        <v>359</v>
      </c>
      <c r="U211" s="83">
        <f t="shared" si="29"/>
        <v>29.916666666666668</v>
      </c>
      <c r="V211" s="83">
        <v>24</v>
      </c>
      <c r="W211" s="83">
        <f t="shared" si="30"/>
        <v>2</v>
      </c>
      <c r="X211" s="83">
        <v>335</v>
      </c>
      <c r="Y211" s="83">
        <f t="shared" si="31"/>
        <v>27.916666666666668</v>
      </c>
      <c r="Z211" s="83">
        <v>144</v>
      </c>
      <c r="AA211" s="83">
        <f t="shared" si="32"/>
        <v>12</v>
      </c>
      <c r="AB211" s="83">
        <v>254</v>
      </c>
      <c r="AC211" s="83">
        <f t="shared" si="33"/>
        <v>21.166666666666668</v>
      </c>
      <c r="AD211" s="83">
        <v>254</v>
      </c>
      <c r="AE211" s="83">
        <f t="shared" si="34"/>
        <v>21.166666666666668</v>
      </c>
      <c r="AF211" s="83">
        <v>79</v>
      </c>
      <c r="AG211" s="83">
        <f t="shared" si="35"/>
        <v>6.583333333333333</v>
      </c>
      <c r="AH211" s="83">
        <v>400</v>
      </c>
      <c r="AI211" s="83">
        <v>43</v>
      </c>
      <c r="AJ211" s="83">
        <v>1.0413926851582251</v>
      </c>
      <c r="AK211" s="83">
        <v>29</v>
      </c>
      <c r="AL211" s="83">
        <v>122</v>
      </c>
      <c r="AM211" s="83">
        <v>52</v>
      </c>
      <c r="AN211" s="83">
        <v>1.7242758696007889</v>
      </c>
      <c r="AO211" s="83">
        <v>2.0755469613925306</v>
      </c>
      <c r="AP211" s="79">
        <v>1</v>
      </c>
      <c r="AQ211" s="79">
        <v>1</v>
      </c>
      <c r="AR211" s="78"/>
      <c r="AS211" s="78"/>
      <c r="AT211" s="78"/>
      <c r="AU211" s="78"/>
    </row>
    <row r="212" spans="1:47" x14ac:dyDescent="0.3">
      <c r="A212" s="79" t="s">
        <v>119</v>
      </c>
      <c r="B212" s="79" t="s">
        <v>51</v>
      </c>
      <c r="C212" s="79">
        <v>2018</v>
      </c>
      <c r="D212" s="79" t="s">
        <v>70</v>
      </c>
      <c r="E212" s="79">
        <v>5</v>
      </c>
      <c r="F212" s="79">
        <v>1</v>
      </c>
      <c r="G212" s="79">
        <v>1</v>
      </c>
      <c r="H212" s="84">
        <v>0.5</v>
      </c>
      <c r="I212" s="84">
        <v>0.72</v>
      </c>
      <c r="J212" s="85">
        <v>0.44</v>
      </c>
      <c r="K212" s="85">
        <v>0.62</v>
      </c>
      <c r="L212" s="82">
        <v>31.416667</v>
      </c>
      <c r="M212" s="82">
        <v>15.483333</v>
      </c>
      <c r="N212" s="82">
        <v>201</v>
      </c>
      <c r="O212" s="83">
        <f t="shared" si="27"/>
        <v>16.75</v>
      </c>
      <c r="P212" s="83">
        <v>120</v>
      </c>
      <c r="Q212" s="83">
        <f t="shared" si="28"/>
        <v>10</v>
      </c>
      <c r="R212" s="83">
        <v>45</v>
      </c>
      <c r="S212" s="83">
        <v>5035</v>
      </c>
      <c r="T212" s="83">
        <v>329</v>
      </c>
      <c r="U212" s="83">
        <f t="shared" si="29"/>
        <v>27.416666666666668</v>
      </c>
      <c r="V212" s="83">
        <v>65</v>
      </c>
      <c r="W212" s="83">
        <f t="shared" si="30"/>
        <v>5.416666666666667</v>
      </c>
      <c r="X212" s="83">
        <v>264</v>
      </c>
      <c r="Y212" s="83">
        <f t="shared" si="31"/>
        <v>22</v>
      </c>
      <c r="Z212" s="83">
        <v>134</v>
      </c>
      <c r="AA212" s="83">
        <f t="shared" si="32"/>
        <v>11.166666666666666</v>
      </c>
      <c r="AB212" s="83">
        <v>258</v>
      </c>
      <c r="AC212" s="83">
        <f t="shared" si="33"/>
        <v>21.5</v>
      </c>
      <c r="AD212" s="83">
        <v>263</v>
      </c>
      <c r="AE212" s="83">
        <f t="shared" si="34"/>
        <v>21.916666666666668</v>
      </c>
      <c r="AF212" s="83">
        <v>134</v>
      </c>
      <c r="AG212" s="83">
        <f t="shared" si="35"/>
        <v>11.166666666666666</v>
      </c>
      <c r="AH212" s="83">
        <v>174</v>
      </c>
      <c r="AI212" s="83">
        <v>37</v>
      </c>
      <c r="AJ212" s="83">
        <v>0</v>
      </c>
      <c r="AK212" s="83">
        <v>87</v>
      </c>
      <c r="AL212" s="83">
        <v>96</v>
      </c>
      <c r="AM212" s="83">
        <v>0</v>
      </c>
      <c r="AN212" s="83">
        <v>0.90308998699194354</v>
      </c>
      <c r="AO212" s="83">
        <v>1.9867717342662448</v>
      </c>
      <c r="AP212" s="79">
        <v>1</v>
      </c>
      <c r="AQ212" s="79">
        <v>1</v>
      </c>
      <c r="AR212" s="78"/>
      <c r="AS212" s="78"/>
      <c r="AT212" s="78"/>
      <c r="AU212" s="78"/>
    </row>
    <row r="213" spans="1:47" ht="12.75" customHeight="1" x14ac:dyDescent="0.3">
      <c r="A213" s="79" t="s">
        <v>120</v>
      </c>
      <c r="B213" s="79" t="s">
        <v>36</v>
      </c>
      <c r="C213" s="79">
        <v>2018</v>
      </c>
      <c r="D213" s="79" t="s">
        <v>70</v>
      </c>
      <c r="E213" s="79">
        <v>5</v>
      </c>
      <c r="F213" s="79">
        <v>1</v>
      </c>
      <c r="G213" s="79">
        <v>3</v>
      </c>
      <c r="H213" s="84">
        <v>0.3</v>
      </c>
      <c r="I213" s="84">
        <v>0.6</v>
      </c>
      <c r="J213" s="85">
        <v>0.42</v>
      </c>
      <c r="K213" s="85">
        <v>0.42</v>
      </c>
      <c r="L213" s="82">
        <v>40.893959000000002</v>
      </c>
      <c r="M213" s="82">
        <v>17.092009000000001</v>
      </c>
      <c r="N213" s="82">
        <v>142</v>
      </c>
      <c r="O213" s="83">
        <f t="shared" si="27"/>
        <v>11.833333333333334</v>
      </c>
      <c r="P213" s="83">
        <v>90</v>
      </c>
      <c r="Q213" s="83">
        <f t="shared" si="28"/>
        <v>7.5</v>
      </c>
      <c r="R213" s="83">
        <v>35</v>
      </c>
      <c r="S213" s="83">
        <v>5805</v>
      </c>
      <c r="T213" s="83">
        <v>285</v>
      </c>
      <c r="U213" s="83">
        <f t="shared" si="29"/>
        <v>23.75</v>
      </c>
      <c r="V213" s="83">
        <v>30</v>
      </c>
      <c r="W213" s="83">
        <f t="shared" si="30"/>
        <v>2.5</v>
      </c>
      <c r="X213" s="83">
        <v>255</v>
      </c>
      <c r="Y213" s="83">
        <f t="shared" si="31"/>
        <v>21.25</v>
      </c>
      <c r="Z213" s="83">
        <v>114</v>
      </c>
      <c r="AA213" s="83">
        <f t="shared" si="32"/>
        <v>9.5</v>
      </c>
      <c r="AB213" s="83">
        <v>218</v>
      </c>
      <c r="AC213" s="83">
        <f t="shared" si="33"/>
        <v>18.166666666666668</v>
      </c>
      <c r="AD213" s="83">
        <v>218</v>
      </c>
      <c r="AE213" s="83">
        <f t="shared" si="34"/>
        <v>18.166666666666668</v>
      </c>
      <c r="AF213" s="83">
        <v>72</v>
      </c>
      <c r="AG213" s="83">
        <f t="shared" si="35"/>
        <v>6</v>
      </c>
      <c r="AH213" s="83">
        <v>633</v>
      </c>
      <c r="AI213" s="83">
        <v>75</v>
      </c>
      <c r="AJ213" s="83">
        <v>1.414973347970818</v>
      </c>
      <c r="AK213" s="83">
        <v>31</v>
      </c>
      <c r="AL213" s="83">
        <v>214</v>
      </c>
      <c r="AM213" s="83">
        <v>91</v>
      </c>
      <c r="AN213" s="83">
        <v>1.9637878273455553</v>
      </c>
      <c r="AO213" s="83">
        <v>2.2966651902615309</v>
      </c>
      <c r="AP213" s="79">
        <v>2</v>
      </c>
      <c r="AQ213" s="79">
        <v>1</v>
      </c>
      <c r="AR213" s="78"/>
      <c r="AS213" s="78"/>
      <c r="AT213" s="78"/>
      <c r="AU213" s="78"/>
    </row>
    <row r="214" spans="1:47" x14ac:dyDescent="0.3">
      <c r="A214" s="79" t="s">
        <v>121</v>
      </c>
      <c r="B214" s="79" t="s">
        <v>73</v>
      </c>
      <c r="C214" s="79">
        <v>2018</v>
      </c>
      <c r="D214" s="79" t="s">
        <v>70</v>
      </c>
      <c r="E214" s="79">
        <v>5</v>
      </c>
      <c r="F214" s="79">
        <v>1</v>
      </c>
      <c r="G214" s="79">
        <v>1</v>
      </c>
      <c r="H214" s="84">
        <v>0.48</v>
      </c>
      <c r="I214" s="84">
        <v>0.94</v>
      </c>
      <c r="J214" s="85">
        <v>0.46</v>
      </c>
      <c r="K214" s="85">
        <v>0.64</v>
      </c>
      <c r="L214" s="82">
        <v>34.654285000000002</v>
      </c>
      <c r="M214" s="82">
        <v>32.967303999999999</v>
      </c>
      <c r="N214" s="82">
        <v>186</v>
      </c>
      <c r="O214" s="83">
        <f t="shared" si="27"/>
        <v>15.5</v>
      </c>
      <c r="P214" s="83">
        <v>111</v>
      </c>
      <c r="Q214" s="83">
        <f t="shared" si="28"/>
        <v>9.25</v>
      </c>
      <c r="R214" s="83">
        <v>44</v>
      </c>
      <c r="S214" s="83">
        <v>4895</v>
      </c>
      <c r="T214" s="83">
        <v>318</v>
      </c>
      <c r="U214" s="83">
        <f t="shared" si="29"/>
        <v>26.5</v>
      </c>
      <c r="V214" s="83">
        <v>71</v>
      </c>
      <c r="W214" s="83">
        <f t="shared" si="30"/>
        <v>5.916666666666667</v>
      </c>
      <c r="X214" s="83">
        <v>247</v>
      </c>
      <c r="Y214" s="83">
        <f t="shared" si="31"/>
        <v>20.583333333333332</v>
      </c>
      <c r="Z214" s="83">
        <v>126</v>
      </c>
      <c r="AA214" s="83">
        <f t="shared" si="32"/>
        <v>10.5</v>
      </c>
      <c r="AB214" s="83">
        <v>246</v>
      </c>
      <c r="AC214" s="83">
        <f t="shared" si="33"/>
        <v>20.5</v>
      </c>
      <c r="AD214" s="83">
        <v>247</v>
      </c>
      <c r="AE214" s="83">
        <f t="shared" si="34"/>
        <v>20.583333333333332</v>
      </c>
      <c r="AF214" s="83">
        <v>125</v>
      </c>
      <c r="AG214" s="83">
        <f t="shared" si="35"/>
        <v>10.416666666666666</v>
      </c>
      <c r="AH214" s="83">
        <v>426</v>
      </c>
      <c r="AI214" s="83">
        <v>105</v>
      </c>
      <c r="AJ214" s="83">
        <v>0</v>
      </c>
      <c r="AK214" s="83">
        <v>102</v>
      </c>
      <c r="AL214" s="83">
        <v>273</v>
      </c>
      <c r="AM214" s="83">
        <v>2</v>
      </c>
      <c r="AN214" s="83">
        <v>0.47712125471966244</v>
      </c>
      <c r="AO214" s="83">
        <v>2.3344537511509307</v>
      </c>
      <c r="AP214" s="79">
        <v>1</v>
      </c>
      <c r="AQ214" s="79">
        <v>1</v>
      </c>
      <c r="AR214" s="78"/>
      <c r="AS214" s="78"/>
      <c r="AT214" s="78"/>
      <c r="AU214" s="78"/>
    </row>
    <row r="215" spans="1:47" x14ac:dyDescent="0.3">
      <c r="A215" s="79" t="s">
        <v>122</v>
      </c>
      <c r="B215" s="79" t="s">
        <v>63</v>
      </c>
      <c r="C215" s="79">
        <v>2018</v>
      </c>
      <c r="D215" s="79" t="s">
        <v>70</v>
      </c>
      <c r="E215" s="79">
        <v>5</v>
      </c>
      <c r="F215" s="79">
        <v>1</v>
      </c>
      <c r="G215" s="79">
        <v>2</v>
      </c>
      <c r="H215" s="84">
        <v>0.44</v>
      </c>
      <c r="I215" s="84">
        <v>0.65999999999999992</v>
      </c>
      <c r="J215" s="85">
        <v>0.44</v>
      </c>
      <c r="K215" s="85">
        <v>0.48</v>
      </c>
      <c r="L215" s="82">
        <v>36.432636000000002</v>
      </c>
      <c r="M215" s="82">
        <v>-5.1345299999999998</v>
      </c>
      <c r="N215" s="82">
        <v>179</v>
      </c>
      <c r="O215" s="83">
        <f t="shared" si="27"/>
        <v>14.916666666666666</v>
      </c>
      <c r="P215" s="83">
        <v>86</v>
      </c>
      <c r="Q215" s="83">
        <f t="shared" si="28"/>
        <v>7.166666666666667</v>
      </c>
      <c r="R215" s="83">
        <v>41</v>
      </c>
      <c r="S215" s="83">
        <v>4193</v>
      </c>
      <c r="T215" s="83">
        <v>291</v>
      </c>
      <c r="U215" s="83">
        <f t="shared" si="29"/>
        <v>24.25</v>
      </c>
      <c r="V215" s="83">
        <v>85</v>
      </c>
      <c r="W215" s="83">
        <f t="shared" si="30"/>
        <v>7.083333333333333</v>
      </c>
      <c r="X215" s="83">
        <v>206</v>
      </c>
      <c r="Y215" s="83">
        <f t="shared" si="31"/>
        <v>17.166666666666668</v>
      </c>
      <c r="Z215" s="83">
        <v>137</v>
      </c>
      <c r="AA215" s="83">
        <f t="shared" si="32"/>
        <v>11.416666666666666</v>
      </c>
      <c r="AB215" s="83">
        <v>232</v>
      </c>
      <c r="AC215" s="83">
        <f t="shared" si="33"/>
        <v>19.333333333333332</v>
      </c>
      <c r="AD215" s="83">
        <v>236</v>
      </c>
      <c r="AE215" s="83">
        <f t="shared" si="34"/>
        <v>19.666666666666668</v>
      </c>
      <c r="AF215" s="83">
        <v>128</v>
      </c>
      <c r="AG215" s="83">
        <f t="shared" si="35"/>
        <v>10.666666666666666</v>
      </c>
      <c r="AH215" s="83">
        <v>649</v>
      </c>
      <c r="AI215" s="83">
        <v>116</v>
      </c>
      <c r="AJ215" s="83">
        <v>0.3010299956639812</v>
      </c>
      <c r="AK215" s="83">
        <v>73</v>
      </c>
      <c r="AL215" s="83">
        <v>324</v>
      </c>
      <c r="AM215" s="83">
        <v>14</v>
      </c>
      <c r="AN215" s="83">
        <v>1.3222192947339193</v>
      </c>
      <c r="AO215" s="83">
        <v>2.4785664955938436</v>
      </c>
      <c r="AP215" s="79">
        <v>1</v>
      </c>
      <c r="AQ215" s="79">
        <v>2</v>
      </c>
      <c r="AR215" s="78"/>
      <c r="AS215" s="78"/>
      <c r="AT215" s="78"/>
      <c r="AU215" s="78"/>
    </row>
    <row r="216" spans="1:47" ht="12.75" customHeight="1" x14ac:dyDescent="0.3">
      <c r="A216" s="79" t="s">
        <v>123</v>
      </c>
      <c r="B216" s="79" t="s">
        <v>63</v>
      </c>
      <c r="C216" s="79">
        <v>2018</v>
      </c>
      <c r="D216" s="79" t="s">
        <v>70</v>
      </c>
      <c r="E216" s="79">
        <v>5</v>
      </c>
      <c r="F216" s="79">
        <v>1</v>
      </c>
      <c r="G216" s="79">
        <v>1</v>
      </c>
      <c r="H216" s="84">
        <v>0.28000000000000003</v>
      </c>
      <c r="I216" s="84">
        <v>0.58000000000000007</v>
      </c>
      <c r="J216" s="85">
        <v>0.06</v>
      </c>
      <c r="K216" s="85">
        <v>0.14000000000000001</v>
      </c>
      <c r="L216" s="82">
        <v>36.985667999999997</v>
      </c>
      <c r="M216" s="82">
        <v>-2.9143330000000001</v>
      </c>
      <c r="N216" s="82">
        <v>142</v>
      </c>
      <c r="O216" s="83">
        <f t="shared" si="27"/>
        <v>11.833333333333334</v>
      </c>
      <c r="P216" s="83">
        <v>110</v>
      </c>
      <c r="Q216" s="83">
        <f t="shared" si="28"/>
        <v>9.1666666666666661</v>
      </c>
      <c r="R216" s="83">
        <v>38</v>
      </c>
      <c r="S216" s="83">
        <v>5996</v>
      </c>
      <c r="T216" s="83">
        <v>307</v>
      </c>
      <c r="U216" s="83">
        <f t="shared" si="29"/>
        <v>25.583333333333332</v>
      </c>
      <c r="V216" s="83">
        <v>20</v>
      </c>
      <c r="W216" s="83">
        <f t="shared" si="30"/>
        <v>1.6666666666666667</v>
      </c>
      <c r="X216" s="83">
        <v>287</v>
      </c>
      <c r="Y216" s="83">
        <f t="shared" si="31"/>
        <v>23.916666666666668</v>
      </c>
      <c r="Z216" s="83">
        <v>82</v>
      </c>
      <c r="AA216" s="83">
        <f t="shared" si="32"/>
        <v>6.833333333333333</v>
      </c>
      <c r="AB216" s="83">
        <v>222</v>
      </c>
      <c r="AC216" s="83">
        <f t="shared" si="33"/>
        <v>18.5</v>
      </c>
      <c r="AD216" s="83">
        <v>224</v>
      </c>
      <c r="AE216" s="83">
        <f t="shared" si="34"/>
        <v>18.666666666666668</v>
      </c>
      <c r="AF216" s="83">
        <v>71</v>
      </c>
      <c r="AG216" s="83">
        <f t="shared" si="35"/>
        <v>5.916666666666667</v>
      </c>
      <c r="AH216" s="83">
        <v>439</v>
      </c>
      <c r="AI216" s="83">
        <v>54</v>
      </c>
      <c r="AJ216" s="83">
        <v>0.84509804001425681</v>
      </c>
      <c r="AK216" s="83">
        <v>47</v>
      </c>
      <c r="AL216" s="83">
        <v>153</v>
      </c>
      <c r="AM216" s="83">
        <v>30</v>
      </c>
      <c r="AN216" s="83">
        <v>1.5797835966168101</v>
      </c>
      <c r="AO216" s="83">
        <v>2.1818435879447726</v>
      </c>
      <c r="AP216" s="79">
        <v>1</v>
      </c>
      <c r="AQ216" s="79">
        <v>1</v>
      </c>
      <c r="AR216" s="78"/>
      <c r="AS216" s="78"/>
      <c r="AT216" s="78"/>
      <c r="AU216" s="78"/>
    </row>
    <row r="217" spans="1:47" x14ac:dyDescent="0.3">
      <c r="A217" s="79" t="s">
        <v>124</v>
      </c>
      <c r="B217" s="79" t="s">
        <v>48</v>
      </c>
      <c r="C217" s="79">
        <v>2018</v>
      </c>
      <c r="D217" s="79" t="s">
        <v>70</v>
      </c>
      <c r="E217" s="79">
        <v>5</v>
      </c>
      <c r="F217" s="79">
        <v>1</v>
      </c>
      <c r="G217" s="79">
        <v>3</v>
      </c>
      <c r="H217" s="84">
        <v>0.38</v>
      </c>
      <c r="I217" s="84">
        <v>0.96</v>
      </c>
      <c r="J217" s="85">
        <v>0.46</v>
      </c>
      <c r="K217" s="85">
        <v>0.46</v>
      </c>
      <c r="L217" s="82">
        <v>42.084000000000003</v>
      </c>
      <c r="M217" s="82">
        <v>9.3691659999999999</v>
      </c>
      <c r="N217" s="82">
        <v>152</v>
      </c>
      <c r="O217" s="83">
        <f t="shared" si="27"/>
        <v>12.666666666666666</v>
      </c>
      <c r="P217" s="83">
        <v>69</v>
      </c>
      <c r="Q217" s="83">
        <f t="shared" si="28"/>
        <v>5.75</v>
      </c>
      <c r="R217" s="83">
        <v>33</v>
      </c>
      <c r="S217" s="83">
        <v>4986</v>
      </c>
      <c r="T217" s="83">
        <v>267</v>
      </c>
      <c r="U217" s="83">
        <f t="shared" si="29"/>
        <v>22.25</v>
      </c>
      <c r="V217" s="83">
        <v>58</v>
      </c>
      <c r="W217" s="83">
        <f t="shared" si="30"/>
        <v>4.833333333333333</v>
      </c>
      <c r="X217" s="83">
        <v>209</v>
      </c>
      <c r="Y217" s="83">
        <f t="shared" si="31"/>
        <v>17.416666666666668</v>
      </c>
      <c r="Z217" s="83">
        <v>131</v>
      </c>
      <c r="AA217" s="83">
        <f t="shared" si="32"/>
        <v>10.916666666666666</v>
      </c>
      <c r="AB217" s="83">
        <v>216</v>
      </c>
      <c r="AC217" s="83">
        <f t="shared" si="33"/>
        <v>18</v>
      </c>
      <c r="AD217" s="83">
        <v>218</v>
      </c>
      <c r="AE217" s="83">
        <f t="shared" si="34"/>
        <v>18.166666666666668</v>
      </c>
      <c r="AF217" s="83">
        <v>92</v>
      </c>
      <c r="AG217" s="83">
        <f t="shared" si="35"/>
        <v>7.666666666666667</v>
      </c>
      <c r="AH217" s="83">
        <v>611</v>
      </c>
      <c r="AI217" s="83">
        <v>83</v>
      </c>
      <c r="AJ217" s="83">
        <v>1</v>
      </c>
      <c r="AK217" s="83">
        <v>47</v>
      </c>
      <c r="AL217" s="83">
        <v>244</v>
      </c>
      <c r="AM217" s="83">
        <v>54</v>
      </c>
      <c r="AN217" s="83">
        <v>1.8976270912904414</v>
      </c>
      <c r="AO217" s="83">
        <v>2.307496037913213</v>
      </c>
      <c r="AP217" s="79">
        <v>2</v>
      </c>
      <c r="AQ217" s="79">
        <v>1</v>
      </c>
      <c r="AR217" s="78"/>
      <c r="AS217" s="78"/>
      <c r="AT217" s="78"/>
      <c r="AU217" s="78"/>
    </row>
    <row r="218" spans="1:47" x14ac:dyDescent="0.3">
      <c r="A218" s="79" t="s">
        <v>125</v>
      </c>
      <c r="B218" s="79" t="s">
        <v>48</v>
      </c>
      <c r="C218" s="79">
        <v>2018</v>
      </c>
      <c r="D218" s="79" t="s">
        <v>70</v>
      </c>
      <c r="E218" s="79">
        <v>5</v>
      </c>
      <c r="F218" s="79">
        <v>1</v>
      </c>
      <c r="G218" s="79">
        <v>4</v>
      </c>
      <c r="H218" s="84">
        <v>0.74</v>
      </c>
      <c r="I218" s="84">
        <v>0.86</v>
      </c>
      <c r="J218" s="85">
        <v>0.5</v>
      </c>
      <c r="K218" s="85">
        <v>0.74</v>
      </c>
      <c r="L218" s="82">
        <v>42.591667000000001</v>
      </c>
      <c r="M218" s="82">
        <v>8.9081670000000006</v>
      </c>
      <c r="N218" s="82">
        <v>138</v>
      </c>
      <c r="O218" s="83">
        <f t="shared" si="27"/>
        <v>11.5</v>
      </c>
      <c r="P218" s="83">
        <v>72</v>
      </c>
      <c r="Q218" s="83">
        <f t="shared" si="28"/>
        <v>6</v>
      </c>
      <c r="R218" s="83">
        <v>33</v>
      </c>
      <c r="S218" s="83">
        <v>5015</v>
      </c>
      <c r="T218" s="83">
        <v>257</v>
      </c>
      <c r="U218" s="83">
        <f t="shared" si="29"/>
        <v>21.416666666666668</v>
      </c>
      <c r="V218" s="83">
        <v>44</v>
      </c>
      <c r="W218" s="83">
        <f t="shared" si="30"/>
        <v>3.6666666666666665</v>
      </c>
      <c r="X218" s="83">
        <v>213</v>
      </c>
      <c r="Y218" s="83">
        <f t="shared" si="31"/>
        <v>17.75</v>
      </c>
      <c r="Z218" s="83">
        <v>118</v>
      </c>
      <c r="AA218" s="83">
        <f t="shared" si="32"/>
        <v>9.8333333333333339</v>
      </c>
      <c r="AB218" s="83">
        <v>203</v>
      </c>
      <c r="AC218" s="83">
        <f t="shared" si="33"/>
        <v>16.916666666666668</v>
      </c>
      <c r="AD218" s="83">
        <v>205</v>
      </c>
      <c r="AE218" s="83">
        <f t="shared" si="34"/>
        <v>17.083333333333332</v>
      </c>
      <c r="AF218" s="83">
        <v>79</v>
      </c>
      <c r="AG218" s="83">
        <f t="shared" si="35"/>
        <v>6.583333333333333</v>
      </c>
      <c r="AH218" s="83">
        <v>772</v>
      </c>
      <c r="AI218" s="83">
        <v>103</v>
      </c>
      <c r="AJ218" s="83">
        <v>1.146128035678238</v>
      </c>
      <c r="AK218" s="83">
        <v>43</v>
      </c>
      <c r="AL218" s="83">
        <v>298</v>
      </c>
      <c r="AM218" s="83">
        <v>77</v>
      </c>
      <c r="AN218" s="83">
        <v>2.012837224705172</v>
      </c>
      <c r="AO218" s="83">
        <v>2.3961993470957363</v>
      </c>
      <c r="AP218" s="79">
        <v>2</v>
      </c>
      <c r="AQ218" s="79">
        <v>2</v>
      </c>
      <c r="AR218" s="78"/>
      <c r="AS218" s="78"/>
      <c r="AT218" s="78"/>
      <c r="AU218" s="78"/>
    </row>
    <row r="219" spans="1:47" ht="15.75" customHeight="1" x14ac:dyDescent="0.3">
      <c r="A219" s="79" t="s">
        <v>126</v>
      </c>
      <c r="B219" s="79" t="s">
        <v>48</v>
      </c>
      <c r="C219" s="79">
        <v>2018</v>
      </c>
      <c r="D219" s="79" t="s">
        <v>70</v>
      </c>
      <c r="E219" s="79">
        <v>5</v>
      </c>
      <c r="F219" s="79">
        <v>1</v>
      </c>
      <c r="G219" s="79">
        <v>4</v>
      </c>
      <c r="H219" s="84">
        <v>0.26</v>
      </c>
      <c r="I219" s="84">
        <v>0.42000000000000004</v>
      </c>
      <c r="J219" s="85">
        <v>0.14000000000000001</v>
      </c>
      <c r="K219" s="85">
        <v>0.24</v>
      </c>
      <c r="L219" s="86">
        <v>42.591700000000003</v>
      </c>
      <c r="M219" s="86">
        <v>8.91</v>
      </c>
      <c r="N219" s="86">
        <v>138</v>
      </c>
      <c r="O219" s="83">
        <f t="shared" si="27"/>
        <v>11.5</v>
      </c>
      <c r="P219" s="87">
        <v>72</v>
      </c>
      <c r="Q219" s="83">
        <f t="shared" si="28"/>
        <v>6</v>
      </c>
      <c r="R219" s="87">
        <v>33</v>
      </c>
      <c r="S219" s="87">
        <v>5014</v>
      </c>
      <c r="T219" s="87">
        <v>257</v>
      </c>
      <c r="U219" s="83">
        <f t="shared" si="29"/>
        <v>21.416666666666668</v>
      </c>
      <c r="V219" s="87">
        <v>44</v>
      </c>
      <c r="W219" s="83">
        <f t="shared" si="30"/>
        <v>3.6666666666666665</v>
      </c>
      <c r="X219" s="87">
        <v>213</v>
      </c>
      <c r="Y219" s="83">
        <f t="shared" si="31"/>
        <v>17.75</v>
      </c>
      <c r="Z219" s="87">
        <v>118</v>
      </c>
      <c r="AA219" s="83">
        <f t="shared" si="32"/>
        <v>9.8333333333333339</v>
      </c>
      <c r="AB219" s="87">
        <v>203</v>
      </c>
      <c r="AC219" s="83">
        <f t="shared" si="33"/>
        <v>16.916666666666668</v>
      </c>
      <c r="AD219" s="87">
        <v>205</v>
      </c>
      <c r="AE219" s="83">
        <f t="shared" si="34"/>
        <v>17.083333333333332</v>
      </c>
      <c r="AF219" s="87">
        <v>79</v>
      </c>
      <c r="AG219" s="83">
        <f t="shared" si="35"/>
        <v>6.583333333333333</v>
      </c>
      <c r="AH219" s="87">
        <v>772</v>
      </c>
      <c r="AI219" s="87">
        <v>103</v>
      </c>
      <c r="AJ219" s="83">
        <v>1.146128035678238</v>
      </c>
      <c r="AK219" s="87">
        <v>43</v>
      </c>
      <c r="AL219" s="87">
        <v>298</v>
      </c>
      <c r="AM219" s="87">
        <v>77</v>
      </c>
      <c r="AN219" s="83">
        <v>2.012837224705172</v>
      </c>
      <c r="AO219" s="83">
        <v>2.3961993470957363</v>
      </c>
      <c r="AP219" s="79">
        <v>2</v>
      </c>
      <c r="AQ219" s="79">
        <v>2</v>
      </c>
      <c r="AR219" s="78"/>
      <c r="AS219" s="78"/>
      <c r="AT219" s="78"/>
      <c r="AU219" s="78"/>
    </row>
    <row r="220" spans="1:47" ht="15.75" customHeight="1" x14ac:dyDescent="0.3">
      <c r="A220" s="79" t="s">
        <v>127</v>
      </c>
      <c r="B220" s="79" t="s">
        <v>41</v>
      </c>
      <c r="C220" s="79">
        <v>2018</v>
      </c>
      <c r="D220" s="79" t="s">
        <v>70</v>
      </c>
      <c r="E220" s="79">
        <v>5</v>
      </c>
      <c r="F220" s="79">
        <v>1</v>
      </c>
      <c r="G220" s="79">
        <v>1</v>
      </c>
      <c r="H220" s="84">
        <v>0.56000000000000005</v>
      </c>
      <c r="I220" s="84">
        <v>0.90000000000000013</v>
      </c>
      <c r="J220" s="85">
        <v>0.34</v>
      </c>
      <c r="K220" s="85">
        <v>0.68</v>
      </c>
      <c r="L220" s="82">
        <v>37.549999999999997</v>
      </c>
      <c r="M220" s="82">
        <v>25.133333</v>
      </c>
      <c r="N220" s="82">
        <v>180</v>
      </c>
      <c r="O220" s="83">
        <f t="shared" si="27"/>
        <v>15</v>
      </c>
      <c r="P220" s="83">
        <v>60</v>
      </c>
      <c r="Q220" s="83">
        <f t="shared" si="28"/>
        <v>5</v>
      </c>
      <c r="R220" s="83">
        <v>30</v>
      </c>
      <c r="S220" s="83">
        <v>5114</v>
      </c>
      <c r="T220" s="83">
        <v>284</v>
      </c>
      <c r="U220" s="83">
        <f t="shared" si="29"/>
        <v>23.666666666666668</v>
      </c>
      <c r="V220" s="83">
        <v>86</v>
      </c>
      <c r="W220" s="83">
        <f t="shared" si="30"/>
        <v>7.166666666666667</v>
      </c>
      <c r="X220" s="83">
        <v>198</v>
      </c>
      <c r="Y220" s="83">
        <f t="shared" si="31"/>
        <v>16.5</v>
      </c>
      <c r="Z220" s="83">
        <v>118</v>
      </c>
      <c r="AA220" s="83">
        <f t="shared" si="32"/>
        <v>9.8333333333333339</v>
      </c>
      <c r="AB220" s="83">
        <v>245</v>
      </c>
      <c r="AC220" s="83">
        <f t="shared" si="33"/>
        <v>20.416666666666668</v>
      </c>
      <c r="AD220" s="83">
        <v>245</v>
      </c>
      <c r="AE220" s="83">
        <f t="shared" si="34"/>
        <v>20.416666666666668</v>
      </c>
      <c r="AF220" s="83">
        <v>116</v>
      </c>
      <c r="AG220" s="83">
        <f t="shared" si="35"/>
        <v>9.6666666666666661</v>
      </c>
      <c r="AH220" s="83">
        <v>422</v>
      </c>
      <c r="AI220" s="83">
        <v>82</v>
      </c>
      <c r="AJ220" s="83">
        <v>0.3010299956639812</v>
      </c>
      <c r="AK220" s="83">
        <v>82</v>
      </c>
      <c r="AL220" s="83">
        <v>224</v>
      </c>
      <c r="AM220" s="83">
        <v>7</v>
      </c>
      <c r="AN220" s="83">
        <v>0.90308998699194354</v>
      </c>
      <c r="AO220" s="83">
        <v>2.287801729930226</v>
      </c>
      <c r="AP220" s="79">
        <v>1</v>
      </c>
      <c r="AQ220" s="79">
        <v>1</v>
      </c>
      <c r="AR220" s="78"/>
      <c r="AS220" s="78"/>
      <c r="AT220" s="78"/>
      <c r="AU220" s="78"/>
    </row>
    <row r="221" spans="1:47" ht="12.75" customHeight="1" x14ac:dyDescent="0.3">
      <c r="A221" s="79" t="s">
        <v>128</v>
      </c>
      <c r="B221" s="79" t="s">
        <v>98</v>
      </c>
      <c r="C221" s="79">
        <v>2018</v>
      </c>
      <c r="D221" s="79" t="s">
        <v>70</v>
      </c>
      <c r="E221" s="79">
        <v>5</v>
      </c>
      <c r="F221" s="79">
        <v>1</v>
      </c>
      <c r="G221" s="79">
        <v>1</v>
      </c>
      <c r="H221" s="84">
        <v>0.30000000000000004</v>
      </c>
      <c r="I221" s="84">
        <v>0.74</v>
      </c>
      <c r="J221" s="85">
        <v>0.26</v>
      </c>
      <c r="K221" s="85">
        <v>0.5</v>
      </c>
      <c r="L221" s="82">
        <v>32.799999999999997</v>
      </c>
      <c r="M221" s="82">
        <v>35.533332999999999</v>
      </c>
      <c r="N221" s="82">
        <v>219</v>
      </c>
      <c r="O221" s="83">
        <f t="shared" si="27"/>
        <v>18.25</v>
      </c>
      <c r="P221" s="83">
        <v>122</v>
      </c>
      <c r="Q221" s="83">
        <f t="shared" si="28"/>
        <v>10.166666666666666</v>
      </c>
      <c r="R221" s="83">
        <v>45</v>
      </c>
      <c r="S221" s="83">
        <v>5746</v>
      </c>
      <c r="T221" s="83">
        <v>359</v>
      </c>
      <c r="U221" s="83">
        <f t="shared" si="29"/>
        <v>29.916666666666668</v>
      </c>
      <c r="V221" s="83">
        <v>89</v>
      </c>
      <c r="W221" s="83">
        <f t="shared" si="30"/>
        <v>7.416666666666667</v>
      </c>
      <c r="X221" s="83">
        <v>270</v>
      </c>
      <c r="Y221" s="83">
        <f t="shared" si="31"/>
        <v>22.5</v>
      </c>
      <c r="Z221" s="83">
        <v>143</v>
      </c>
      <c r="AA221" s="83">
        <f t="shared" si="32"/>
        <v>11.916666666666666</v>
      </c>
      <c r="AB221" s="83">
        <v>286</v>
      </c>
      <c r="AC221" s="83">
        <f t="shared" si="33"/>
        <v>23.833333333333332</v>
      </c>
      <c r="AD221" s="83">
        <v>288</v>
      </c>
      <c r="AE221" s="83">
        <f t="shared" si="34"/>
        <v>24</v>
      </c>
      <c r="AF221" s="83">
        <v>143</v>
      </c>
      <c r="AG221" s="83">
        <f t="shared" si="35"/>
        <v>11.916666666666666</v>
      </c>
      <c r="AH221" s="83">
        <v>404</v>
      </c>
      <c r="AI221" s="83">
        <v>102</v>
      </c>
      <c r="AJ221" s="83">
        <v>0</v>
      </c>
      <c r="AK221" s="83">
        <v>107</v>
      </c>
      <c r="AL221" s="83">
        <v>263</v>
      </c>
      <c r="AM221" s="83">
        <v>0</v>
      </c>
      <c r="AN221" s="83">
        <v>0.3010299956639812</v>
      </c>
      <c r="AO221" s="83">
        <v>2.4216039268698313</v>
      </c>
      <c r="AP221" s="79">
        <v>1</v>
      </c>
      <c r="AQ221" s="79">
        <v>1</v>
      </c>
      <c r="AR221" s="78"/>
      <c r="AS221" s="78"/>
      <c r="AT221" s="78"/>
      <c r="AU221" s="78"/>
    </row>
    <row r="222" spans="1:47" x14ac:dyDescent="0.3">
      <c r="A222" s="79" t="s">
        <v>129</v>
      </c>
      <c r="B222" s="79" t="s">
        <v>45</v>
      </c>
      <c r="C222" s="79">
        <v>2018</v>
      </c>
      <c r="D222" s="79" t="s">
        <v>70</v>
      </c>
      <c r="E222" s="79">
        <v>5</v>
      </c>
      <c r="F222" s="79">
        <v>1</v>
      </c>
      <c r="G222" s="79">
        <v>1</v>
      </c>
      <c r="H222" s="84">
        <v>0.24000000000000002</v>
      </c>
      <c r="I222" s="84">
        <v>0.86</v>
      </c>
      <c r="J222" s="85">
        <v>0.1</v>
      </c>
      <c r="K222" s="85">
        <v>0.06</v>
      </c>
      <c r="L222" s="82">
        <v>34.75</v>
      </c>
      <c r="M222" s="82">
        <v>10.716666999999999</v>
      </c>
      <c r="N222" s="82">
        <v>189</v>
      </c>
      <c r="O222" s="83">
        <f t="shared" si="27"/>
        <v>15.75</v>
      </c>
      <c r="P222" s="83">
        <v>91</v>
      </c>
      <c r="Q222" s="83">
        <f t="shared" si="28"/>
        <v>7.583333333333333</v>
      </c>
      <c r="R222" s="83">
        <v>37</v>
      </c>
      <c r="S222" s="83">
        <v>5252</v>
      </c>
      <c r="T222" s="83">
        <v>308</v>
      </c>
      <c r="U222" s="83">
        <f t="shared" si="29"/>
        <v>25.666666666666668</v>
      </c>
      <c r="V222" s="83">
        <v>67</v>
      </c>
      <c r="W222" s="83">
        <f t="shared" si="30"/>
        <v>5.583333333333333</v>
      </c>
      <c r="X222" s="83">
        <v>241</v>
      </c>
      <c r="Y222" s="83">
        <f t="shared" si="31"/>
        <v>20.083333333333332</v>
      </c>
      <c r="Z222" s="83">
        <v>212</v>
      </c>
      <c r="AA222" s="83">
        <f t="shared" si="32"/>
        <v>17.666666666666668</v>
      </c>
      <c r="AB222" s="83">
        <v>251</v>
      </c>
      <c r="AC222" s="83">
        <f t="shared" si="33"/>
        <v>20.916666666666668</v>
      </c>
      <c r="AD222" s="83">
        <v>257</v>
      </c>
      <c r="AE222" s="83">
        <f t="shared" si="34"/>
        <v>21.416666666666668</v>
      </c>
      <c r="AF222" s="83">
        <v>122</v>
      </c>
      <c r="AG222" s="83">
        <f t="shared" si="35"/>
        <v>10.166666666666666</v>
      </c>
      <c r="AH222" s="83">
        <v>210</v>
      </c>
      <c r="AI222" s="83">
        <v>35</v>
      </c>
      <c r="AJ222" s="83">
        <v>0.3010299956639812</v>
      </c>
      <c r="AK222" s="83">
        <v>55</v>
      </c>
      <c r="AL222" s="83">
        <v>83</v>
      </c>
      <c r="AM222" s="83">
        <v>8</v>
      </c>
      <c r="AN222" s="83">
        <v>1.4771212547196624</v>
      </c>
      <c r="AO222" s="83">
        <v>1.8260748027008264</v>
      </c>
      <c r="AP222" s="79">
        <v>1</v>
      </c>
      <c r="AQ222" s="79">
        <v>1</v>
      </c>
      <c r="AR222" s="78"/>
      <c r="AS222" s="78"/>
      <c r="AT222" s="78"/>
      <c r="AU222" s="78"/>
    </row>
    <row r="223" spans="1:47" x14ac:dyDescent="0.3">
      <c r="A223" s="79" t="s">
        <v>130</v>
      </c>
      <c r="B223" s="79" t="s">
        <v>51</v>
      </c>
      <c r="C223" s="79">
        <v>2018</v>
      </c>
      <c r="D223" s="79" t="s">
        <v>70</v>
      </c>
      <c r="E223" s="79">
        <v>5</v>
      </c>
      <c r="F223" s="79">
        <v>1</v>
      </c>
      <c r="G223" s="79">
        <v>1</v>
      </c>
      <c r="H223" s="84">
        <v>0.22</v>
      </c>
      <c r="I223" s="84">
        <v>0.22</v>
      </c>
      <c r="J223" s="85">
        <v>0.26</v>
      </c>
      <c r="K223" s="85">
        <v>0.54</v>
      </c>
      <c r="L223" s="86">
        <v>32</v>
      </c>
      <c r="M223" s="86">
        <v>20</v>
      </c>
      <c r="N223" s="86">
        <v>203</v>
      </c>
      <c r="O223" s="83">
        <f t="shared" si="27"/>
        <v>16.916666666666668</v>
      </c>
      <c r="P223" s="87">
        <v>89</v>
      </c>
      <c r="Q223" s="83">
        <f t="shared" si="28"/>
        <v>7.416666666666667</v>
      </c>
      <c r="R223" s="87">
        <v>42</v>
      </c>
      <c r="S223" s="87">
        <v>4455</v>
      </c>
      <c r="T223" s="87">
        <v>303</v>
      </c>
      <c r="U223" s="83">
        <f t="shared" si="29"/>
        <v>25.25</v>
      </c>
      <c r="V223" s="87">
        <v>94</v>
      </c>
      <c r="W223" s="83">
        <f t="shared" si="30"/>
        <v>7.833333333333333</v>
      </c>
      <c r="X223" s="87">
        <v>209</v>
      </c>
      <c r="Y223" s="83">
        <f t="shared" si="31"/>
        <v>17.416666666666668</v>
      </c>
      <c r="Z223" s="87">
        <v>142</v>
      </c>
      <c r="AA223" s="83">
        <f t="shared" si="32"/>
        <v>11.833333333333334</v>
      </c>
      <c r="AB223" s="87">
        <v>254</v>
      </c>
      <c r="AC223" s="83">
        <f t="shared" si="33"/>
        <v>21.166666666666668</v>
      </c>
      <c r="AD223" s="87">
        <v>254</v>
      </c>
      <c r="AE223" s="83">
        <f t="shared" si="34"/>
        <v>21.166666666666668</v>
      </c>
      <c r="AF223" s="87">
        <v>142</v>
      </c>
      <c r="AG223" s="83">
        <f t="shared" si="35"/>
        <v>11.833333333333334</v>
      </c>
      <c r="AH223" s="87">
        <v>243</v>
      </c>
      <c r="AI223" s="87">
        <v>67</v>
      </c>
      <c r="AJ223" s="83">
        <v>0</v>
      </c>
      <c r="AK223" s="87">
        <v>106</v>
      </c>
      <c r="AL223" s="87">
        <v>162</v>
      </c>
      <c r="AM223" s="87">
        <v>1</v>
      </c>
      <c r="AN223" s="83">
        <v>0.3010299956639812</v>
      </c>
      <c r="AO223" s="83">
        <v>2.2121876044039577</v>
      </c>
      <c r="AP223" s="79">
        <v>1</v>
      </c>
      <c r="AQ223" s="79">
        <v>1</v>
      </c>
      <c r="AR223" s="78"/>
      <c r="AS223" s="78"/>
      <c r="AT223" s="78"/>
      <c r="AU223" s="78"/>
    </row>
    <row r="224" spans="1:47" x14ac:dyDescent="0.3">
      <c r="A224" s="79" t="s">
        <v>49</v>
      </c>
      <c r="B224" s="79" t="s">
        <v>39</v>
      </c>
      <c r="C224" s="79">
        <v>2018</v>
      </c>
      <c r="D224" s="79" t="s">
        <v>70</v>
      </c>
      <c r="E224" s="79">
        <v>5</v>
      </c>
      <c r="F224" s="79">
        <v>1</v>
      </c>
      <c r="G224" s="79">
        <v>2</v>
      </c>
      <c r="H224" s="84">
        <v>0.22</v>
      </c>
      <c r="I224" s="84">
        <v>0.36000000000000004</v>
      </c>
      <c r="J224" s="85">
        <v>0.22</v>
      </c>
      <c r="K224" s="85">
        <v>0.33</v>
      </c>
      <c r="L224" s="82">
        <v>37.883333</v>
      </c>
      <c r="M224" s="82">
        <v>28.5</v>
      </c>
      <c r="N224" s="82">
        <v>174</v>
      </c>
      <c r="O224" s="83">
        <f t="shared" si="27"/>
        <v>14.5</v>
      </c>
      <c r="P224" s="83">
        <v>125</v>
      </c>
      <c r="Q224" s="83">
        <f t="shared" si="28"/>
        <v>10.416666666666666</v>
      </c>
      <c r="R224" s="83">
        <v>39</v>
      </c>
      <c r="S224" s="83">
        <v>6968</v>
      </c>
      <c r="T224" s="83">
        <v>353</v>
      </c>
      <c r="U224" s="83">
        <f t="shared" si="29"/>
        <v>29.416666666666668</v>
      </c>
      <c r="V224" s="83">
        <v>36</v>
      </c>
      <c r="W224" s="83">
        <f t="shared" si="30"/>
        <v>3</v>
      </c>
      <c r="X224" s="83">
        <v>317</v>
      </c>
      <c r="Y224" s="83">
        <f t="shared" si="31"/>
        <v>26.416666666666668</v>
      </c>
      <c r="Z224" s="83">
        <v>88</v>
      </c>
      <c r="AA224" s="83">
        <f t="shared" si="32"/>
        <v>7.333333333333333</v>
      </c>
      <c r="AB224" s="83">
        <v>261</v>
      </c>
      <c r="AC224" s="83">
        <f t="shared" si="33"/>
        <v>21.75</v>
      </c>
      <c r="AD224" s="83">
        <v>266</v>
      </c>
      <c r="AE224" s="83">
        <f t="shared" si="34"/>
        <v>22.166666666666668</v>
      </c>
      <c r="AF224" s="83">
        <v>88</v>
      </c>
      <c r="AG224" s="83">
        <f t="shared" si="35"/>
        <v>7.333333333333333</v>
      </c>
      <c r="AH224" s="83">
        <v>629</v>
      </c>
      <c r="AI224" s="83">
        <v>133</v>
      </c>
      <c r="AJ224" s="83">
        <v>0.69897000433601886</v>
      </c>
      <c r="AK224" s="83">
        <v>77</v>
      </c>
      <c r="AL224" s="83">
        <v>335</v>
      </c>
      <c r="AM224" s="83">
        <v>27</v>
      </c>
      <c r="AN224" s="83">
        <v>1.4623979978989561</v>
      </c>
      <c r="AO224" s="83">
        <v>2.5263392773898441</v>
      </c>
      <c r="AP224" s="79">
        <v>1</v>
      </c>
      <c r="AQ224" s="79">
        <v>2</v>
      </c>
      <c r="AR224" s="78"/>
      <c r="AS224" s="78"/>
      <c r="AT224" s="78"/>
      <c r="AU224" s="78"/>
    </row>
    <row r="225" spans="1:47" x14ac:dyDescent="0.3">
      <c r="A225" s="79" t="s">
        <v>54</v>
      </c>
      <c r="B225" s="79" t="s">
        <v>55</v>
      </c>
      <c r="C225" s="79">
        <v>2018</v>
      </c>
      <c r="D225" s="79" t="s">
        <v>70</v>
      </c>
      <c r="E225" s="79">
        <v>5</v>
      </c>
      <c r="F225" s="79">
        <v>1</v>
      </c>
      <c r="G225" s="79">
        <v>1</v>
      </c>
      <c r="H225" s="84">
        <v>0.46</v>
      </c>
      <c r="I225" s="84">
        <v>0.8600000000000001</v>
      </c>
      <c r="J225" s="85">
        <v>0.14000000000000001</v>
      </c>
      <c r="K225" s="85">
        <v>0.56000000000000005</v>
      </c>
      <c r="L225" s="82">
        <v>35.016666999999998</v>
      </c>
      <c r="M225" s="82">
        <v>37.083333000000003</v>
      </c>
      <c r="N225" s="82">
        <v>168</v>
      </c>
      <c r="O225" s="83">
        <f t="shared" si="27"/>
        <v>14</v>
      </c>
      <c r="P225" s="83">
        <v>143</v>
      </c>
      <c r="Q225" s="83">
        <f t="shared" si="28"/>
        <v>11.916666666666666</v>
      </c>
      <c r="R225" s="83">
        <v>41</v>
      </c>
      <c r="S225" s="83">
        <v>7393</v>
      </c>
      <c r="T225" s="83">
        <v>356</v>
      </c>
      <c r="U225" s="83">
        <f t="shared" si="29"/>
        <v>29.666666666666668</v>
      </c>
      <c r="V225" s="83">
        <v>14</v>
      </c>
      <c r="W225" s="83">
        <f t="shared" si="30"/>
        <v>1.1666666666666667</v>
      </c>
      <c r="X225" s="83">
        <v>342</v>
      </c>
      <c r="Y225" s="83">
        <f t="shared" si="31"/>
        <v>28.5</v>
      </c>
      <c r="Z225" s="83">
        <v>72</v>
      </c>
      <c r="AA225" s="83">
        <f t="shared" si="32"/>
        <v>6</v>
      </c>
      <c r="AB225" s="83">
        <v>257</v>
      </c>
      <c r="AC225" s="83">
        <f t="shared" si="33"/>
        <v>21.416666666666668</v>
      </c>
      <c r="AD225" s="83">
        <v>260</v>
      </c>
      <c r="AE225" s="83">
        <f t="shared" si="34"/>
        <v>21.666666666666668</v>
      </c>
      <c r="AF225" s="83">
        <v>72</v>
      </c>
      <c r="AG225" s="83">
        <f t="shared" si="35"/>
        <v>6</v>
      </c>
      <c r="AH225" s="83">
        <v>267</v>
      </c>
      <c r="AI225" s="83">
        <v>54</v>
      </c>
      <c r="AJ225" s="83">
        <v>0</v>
      </c>
      <c r="AK225" s="83">
        <v>84</v>
      </c>
      <c r="AL225" s="83">
        <v>147</v>
      </c>
      <c r="AM225" s="83">
        <v>1</v>
      </c>
      <c r="AN225" s="83">
        <v>0.47712125471966244</v>
      </c>
      <c r="AO225" s="83">
        <v>2.1702617153949575</v>
      </c>
      <c r="AP225" s="79">
        <v>1</v>
      </c>
      <c r="AQ225" s="79">
        <v>1</v>
      </c>
      <c r="AR225" s="78"/>
      <c r="AS225" s="78"/>
      <c r="AT225" s="78"/>
      <c r="AU225" s="78"/>
    </row>
    <row r="226" spans="1:47" ht="12.75" customHeight="1" x14ac:dyDescent="0.3">
      <c r="A226" s="79" t="s">
        <v>131</v>
      </c>
      <c r="B226" s="79" t="s">
        <v>63</v>
      </c>
      <c r="C226" s="79">
        <v>2018</v>
      </c>
      <c r="D226" s="79" t="s">
        <v>70</v>
      </c>
      <c r="E226" s="79">
        <v>5</v>
      </c>
      <c r="F226" s="79">
        <v>1</v>
      </c>
      <c r="G226" s="79">
        <v>2</v>
      </c>
      <c r="H226" s="84">
        <v>0.48</v>
      </c>
      <c r="I226" s="84">
        <v>0.78</v>
      </c>
      <c r="J226" s="85">
        <v>0.32</v>
      </c>
      <c r="K226" s="85">
        <v>0.5</v>
      </c>
      <c r="L226" s="82">
        <v>36.428832999999997</v>
      </c>
      <c r="M226" s="82">
        <v>-5.7024999999999997</v>
      </c>
      <c r="N226" s="82">
        <v>172</v>
      </c>
      <c r="O226" s="83">
        <f t="shared" si="27"/>
        <v>14.333333333333334</v>
      </c>
      <c r="P226" s="83">
        <v>78</v>
      </c>
      <c r="Q226" s="83">
        <f t="shared" si="28"/>
        <v>6.5</v>
      </c>
      <c r="R226" s="83">
        <v>38</v>
      </c>
      <c r="S226" s="83">
        <v>4411</v>
      </c>
      <c r="T226" s="83">
        <v>280</v>
      </c>
      <c r="U226" s="83">
        <f t="shared" si="29"/>
        <v>23.333333333333332</v>
      </c>
      <c r="V226" s="83">
        <v>77</v>
      </c>
      <c r="W226" s="83">
        <f t="shared" si="30"/>
        <v>6.416666666666667</v>
      </c>
      <c r="X226" s="83">
        <v>204</v>
      </c>
      <c r="Y226" s="83">
        <f t="shared" si="31"/>
        <v>17</v>
      </c>
      <c r="Z226" s="83">
        <v>126</v>
      </c>
      <c r="AA226" s="83">
        <f t="shared" si="32"/>
        <v>10.5</v>
      </c>
      <c r="AB226" s="83">
        <v>227</v>
      </c>
      <c r="AC226" s="83">
        <f t="shared" si="33"/>
        <v>18.916666666666668</v>
      </c>
      <c r="AD226" s="83">
        <v>231</v>
      </c>
      <c r="AE226" s="83">
        <f t="shared" si="34"/>
        <v>19.25</v>
      </c>
      <c r="AF226" s="83">
        <v>118</v>
      </c>
      <c r="AG226" s="83">
        <f t="shared" si="35"/>
        <v>9.8333333333333339</v>
      </c>
      <c r="AH226" s="83">
        <v>771</v>
      </c>
      <c r="AI226" s="83">
        <v>131</v>
      </c>
      <c r="AJ226" s="83">
        <v>0.3010299956639812</v>
      </c>
      <c r="AK226" s="83">
        <v>72</v>
      </c>
      <c r="AL226" s="83">
        <v>356</v>
      </c>
      <c r="AM226" s="83">
        <v>16</v>
      </c>
      <c r="AN226" s="83">
        <v>1.3802112417116059</v>
      </c>
      <c r="AO226" s="83">
        <v>2.5327543789924976</v>
      </c>
      <c r="AP226" s="79">
        <v>1</v>
      </c>
      <c r="AQ226" s="79">
        <v>2</v>
      </c>
      <c r="AR226" s="78"/>
      <c r="AS226" s="78"/>
      <c r="AT226" s="78"/>
      <c r="AU226" s="78"/>
    </row>
    <row r="227" spans="1:47" x14ac:dyDescent="0.3">
      <c r="A227" s="79" t="s">
        <v>62</v>
      </c>
      <c r="B227" s="79" t="s">
        <v>63</v>
      </c>
      <c r="C227" s="79">
        <v>2018</v>
      </c>
      <c r="D227" s="79" t="s">
        <v>70</v>
      </c>
      <c r="E227" s="79">
        <v>5</v>
      </c>
      <c r="F227" s="79">
        <v>1</v>
      </c>
      <c r="G227" s="79">
        <v>1</v>
      </c>
      <c r="H227" s="84">
        <v>0.38</v>
      </c>
      <c r="I227" s="84">
        <v>0.92</v>
      </c>
      <c r="J227" s="85">
        <v>0.06</v>
      </c>
      <c r="K227" s="85">
        <v>0.2</v>
      </c>
      <c r="L227" s="82">
        <v>37.103999999999999</v>
      </c>
      <c r="M227" s="82">
        <v>-4.2314999999999996</v>
      </c>
      <c r="N227" s="82">
        <v>150</v>
      </c>
      <c r="O227" s="83">
        <f t="shared" si="27"/>
        <v>12.5</v>
      </c>
      <c r="P227" s="83">
        <v>111</v>
      </c>
      <c r="Q227" s="83">
        <f t="shared" si="28"/>
        <v>9.25</v>
      </c>
      <c r="R227" s="83">
        <v>38</v>
      </c>
      <c r="S227" s="83">
        <v>6064</v>
      </c>
      <c r="T227" s="83">
        <v>317</v>
      </c>
      <c r="U227" s="83">
        <f t="shared" si="29"/>
        <v>26.416666666666668</v>
      </c>
      <c r="V227" s="83">
        <v>27</v>
      </c>
      <c r="W227" s="83">
        <f t="shared" si="30"/>
        <v>2.25</v>
      </c>
      <c r="X227" s="83">
        <v>291</v>
      </c>
      <c r="Y227" s="83">
        <f t="shared" si="31"/>
        <v>24.25</v>
      </c>
      <c r="Z227" s="83">
        <v>85</v>
      </c>
      <c r="AA227" s="83">
        <f t="shared" si="32"/>
        <v>7.083333333333333</v>
      </c>
      <c r="AB227" s="83">
        <v>232</v>
      </c>
      <c r="AC227" s="83">
        <f t="shared" si="33"/>
        <v>19.333333333333332</v>
      </c>
      <c r="AD227" s="83">
        <v>232</v>
      </c>
      <c r="AE227" s="83">
        <f t="shared" si="34"/>
        <v>19.333333333333332</v>
      </c>
      <c r="AF227" s="83">
        <v>77</v>
      </c>
      <c r="AG227" s="83">
        <f t="shared" si="35"/>
        <v>6.416666666666667</v>
      </c>
      <c r="AH227" s="83">
        <v>574</v>
      </c>
      <c r="AI227" s="83">
        <v>82</v>
      </c>
      <c r="AJ227" s="83">
        <v>0.77815125038364363</v>
      </c>
      <c r="AK227" s="83">
        <v>58</v>
      </c>
      <c r="AL227" s="83">
        <v>237</v>
      </c>
      <c r="AM227" s="83">
        <v>26</v>
      </c>
      <c r="AN227" s="83">
        <v>1.4313637641589874</v>
      </c>
      <c r="AO227" s="83">
        <v>2.3560258571931225</v>
      </c>
      <c r="AP227" s="79">
        <v>1</v>
      </c>
      <c r="AQ227" s="79">
        <v>1</v>
      </c>
      <c r="AR227" s="78"/>
      <c r="AS227" s="78"/>
      <c r="AT227" s="78"/>
      <c r="AU227" s="78"/>
    </row>
    <row r="228" spans="1:47" x14ac:dyDescent="0.3">
      <c r="A228" s="79" t="s">
        <v>132</v>
      </c>
      <c r="B228" s="79" t="s">
        <v>63</v>
      </c>
      <c r="C228" s="79">
        <v>2018</v>
      </c>
      <c r="D228" s="79" t="s">
        <v>70</v>
      </c>
      <c r="E228" s="79">
        <v>5</v>
      </c>
      <c r="F228" s="79">
        <v>1</v>
      </c>
      <c r="G228" s="79">
        <v>1</v>
      </c>
      <c r="H228" s="84">
        <v>0.18</v>
      </c>
      <c r="I228" s="84">
        <v>0.91999999999999993</v>
      </c>
      <c r="J228" s="85">
        <v>0.48</v>
      </c>
      <c r="K228" s="85">
        <v>0.54</v>
      </c>
      <c r="L228" s="82">
        <v>37.103999999999999</v>
      </c>
      <c r="M228" s="82">
        <v>-4.2314999999999996</v>
      </c>
      <c r="N228" s="82">
        <v>150</v>
      </c>
      <c r="O228" s="83">
        <f t="shared" si="27"/>
        <v>12.5</v>
      </c>
      <c r="P228" s="83">
        <v>111</v>
      </c>
      <c r="Q228" s="83">
        <f t="shared" si="28"/>
        <v>9.25</v>
      </c>
      <c r="R228" s="83">
        <v>38</v>
      </c>
      <c r="S228" s="83">
        <v>6064</v>
      </c>
      <c r="T228" s="83">
        <v>317</v>
      </c>
      <c r="U228" s="83">
        <f t="shared" si="29"/>
        <v>26.416666666666668</v>
      </c>
      <c r="V228" s="83">
        <v>27</v>
      </c>
      <c r="W228" s="83">
        <f t="shared" si="30"/>
        <v>2.25</v>
      </c>
      <c r="X228" s="83">
        <v>291</v>
      </c>
      <c r="Y228" s="83">
        <f t="shared" si="31"/>
        <v>24.25</v>
      </c>
      <c r="Z228" s="83">
        <v>85</v>
      </c>
      <c r="AA228" s="83">
        <f t="shared" si="32"/>
        <v>7.083333333333333</v>
      </c>
      <c r="AB228" s="83">
        <v>232</v>
      </c>
      <c r="AC228" s="83">
        <f t="shared" si="33"/>
        <v>19.333333333333332</v>
      </c>
      <c r="AD228" s="83">
        <v>232</v>
      </c>
      <c r="AE228" s="83">
        <f t="shared" si="34"/>
        <v>19.333333333333332</v>
      </c>
      <c r="AF228" s="83">
        <v>77</v>
      </c>
      <c r="AG228" s="83">
        <f t="shared" si="35"/>
        <v>6.416666666666667</v>
      </c>
      <c r="AH228" s="83">
        <v>574</v>
      </c>
      <c r="AI228" s="83">
        <v>82</v>
      </c>
      <c r="AJ228" s="83">
        <v>0.77815125038364363</v>
      </c>
      <c r="AK228" s="83">
        <v>58</v>
      </c>
      <c r="AL228" s="83">
        <v>237</v>
      </c>
      <c r="AM228" s="83">
        <v>26</v>
      </c>
      <c r="AN228" s="83">
        <v>1.4313637641589874</v>
      </c>
      <c r="AO228" s="83">
        <v>2.3560258571931225</v>
      </c>
      <c r="AP228" s="79">
        <v>1</v>
      </c>
      <c r="AQ228" s="79">
        <v>1</v>
      </c>
      <c r="AR228" s="78"/>
      <c r="AS228" s="78"/>
      <c r="AT228" s="78"/>
      <c r="AU228" s="78"/>
    </row>
    <row r="229" spans="1:47" x14ac:dyDescent="0.3">
      <c r="A229" s="79" t="s">
        <v>133</v>
      </c>
      <c r="B229" s="79" t="s">
        <v>63</v>
      </c>
      <c r="C229" s="79">
        <v>2018</v>
      </c>
      <c r="D229" s="79" t="s">
        <v>70</v>
      </c>
      <c r="E229" s="79">
        <v>5</v>
      </c>
      <c r="F229" s="79">
        <v>1</v>
      </c>
      <c r="G229" s="79">
        <v>1</v>
      </c>
      <c r="H229" s="84">
        <v>0.12</v>
      </c>
      <c r="I229" s="84">
        <v>0.84</v>
      </c>
      <c r="J229" s="85">
        <v>0.34</v>
      </c>
      <c r="K229" s="85">
        <v>0.88</v>
      </c>
      <c r="L229" s="82">
        <v>37.244498999999998</v>
      </c>
      <c r="M229" s="82">
        <v>-4.3148330000000001</v>
      </c>
      <c r="N229" s="82">
        <v>160</v>
      </c>
      <c r="O229" s="83">
        <f t="shared" si="27"/>
        <v>13.333333333333334</v>
      </c>
      <c r="P229" s="83">
        <v>108</v>
      </c>
      <c r="Q229" s="83">
        <f t="shared" si="28"/>
        <v>9</v>
      </c>
      <c r="R229" s="83">
        <v>37</v>
      </c>
      <c r="S229" s="83">
        <v>6072</v>
      </c>
      <c r="T229" s="83">
        <v>325</v>
      </c>
      <c r="U229" s="83">
        <f t="shared" si="29"/>
        <v>27.083333333333332</v>
      </c>
      <c r="V229" s="83">
        <v>38</v>
      </c>
      <c r="W229" s="83">
        <f t="shared" si="30"/>
        <v>3.1666666666666665</v>
      </c>
      <c r="X229" s="83">
        <v>287</v>
      </c>
      <c r="Y229" s="83">
        <f t="shared" si="31"/>
        <v>23.916666666666668</v>
      </c>
      <c r="Z229" s="83">
        <v>95</v>
      </c>
      <c r="AA229" s="83">
        <f t="shared" si="32"/>
        <v>7.916666666666667</v>
      </c>
      <c r="AB229" s="83">
        <v>242</v>
      </c>
      <c r="AC229" s="83">
        <f t="shared" si="33"/>
        <v>20.166666666666668</v>
      </c>
      <c r="AD229" s="83">
        <v>242</v>
      </c>
      <c r="AE229" s="83">
        <f t="shared" si="34"/>
        <v>20.166666666666668</v>
      </c>
      <c r="AF229" s="83">
        <v>87</v>
      </c>
      <c r="AG229" s="83">
        <f t="shared" si="35"/>
        <v>7.25</v>
      </c>
      <c r="AH229" s="83">
        <v>567</v>
      </c>
      <c r="AI229" s="83">
        <v>81</v>
      </c>
      <c r="AJ229" s="83">
        <v>0.69897000433601886</v>
      </c>
      <c r="AK229" s="83">
        <v>59</v>
      </c>
      <c r="AL229" s="83">
        <v>235</v>
      </c>
      <c r="AM229" s="83">
        <v>22</v>
      </c>
      <c r="AN229" s="83">
        <v>1.3617278360175928</v>
      </c>
      <c r="AO229" s="83">
        <v>2.3521825181113627</v>
      </c>
      <c r="AP229" s="79">
        <v>1</v>
      </c>
      <c r="AQ229" s="79">
        <v>1</v>
      </c>
      <c r="AR229" s="78"/>
      <c r="AS229" s="78"/>
      <c r="AT229" s="78"/>
      <c r="AU229" s="78"/>
    </row>
    <row r="230" spans="1:47" x14ac:dyDescent="0.3">
      <c r="A230" s="79" t="s">
        <v>134</v>
      </c>
      <c r="B230" s="79" t="s">
        <v>63</v>
      </c>
      <c r="C230" s="79">
        <v>2018</v>
      </c>
      <c r="D230" s="79" t="s">
        <v>70</v>
      </c>
      <c r="E230" s="79">
        <v>5</v>
      </c>
      <c r="F230" s="79">
        <v>1</v>
      </c>
      <c r="G230" s="79">
        <v>1</v>
      </c>
      <c r="H230" s="84">
        <v>0.18000000000000002</v>
      </c>
      <c r="I230" s="84">
        <v>0.72000000000000008</v>
      </c>
      <c r="J230" s="85">
        <v>0.76</v>
      </c>
      <c r="K230" s="85">
        <v>0.88</v>
      </c>
      <c r="L230" s="82">
        <v>37.283669000000003</v>
      </c>
      <c r="M230" s="82">
        <v>-7.1216670000000004</v>
      </c>
      <c r="N230" s="82">
        <v>176</v>
      </c>
      <c r="O230" s="83">
        <f t="shared" si="27"/>
        <v>14.666666666666666</v>
      </c>
      <c r="P230" s="83">
        <v>83</v>
      </c>
      <c r="Q230" s="83">
        <f t="shared" si="28"/>
        <v>6.916666666666667</v>
      </c>
      <c r="R230" s="83">
        <v>37</v>
      </c>
      <c r="S230" s="83">
        <v>4851</v>
      </c>
      <c r="T230" s="83">
        <v>296</v>
      </c>
      <c r="U230" s="83">
        <f t="shared" si="29"/>
        <v>24.666666666666668</v>
      </c>
      <c r="V230" s="83">
        <v>75</v>
      </c>
      <c r="W230" s="83">
        <f t="shared" si="30"/>
        <v>6.25</v>
      </c>
      <c r="X230" s="83">
        <v>221</v>
      </c>
      <c r="Y230" s="83">
        <f t="shared" si="31"/>
        <v>18.416666666666668</v>
      </c>
      <c r="Z230" s="83">
        <v>124</v>
      </c>
      <c r="AA230" s="83">
        <f t="shared" si="32"/>
        <v>10.333333333333334</v>
      </c>
      <c r="AB230" s="83">
        <v>236</v>
      </c>
      <c r="AC230" s="83">
        <f t="shared" si="33"/>
        <v>19.666666666666668</v>
      </c>
      <c r="AD230" s="83">
        <v>239</v>
      </c>
      <c r="AE230" s="83">
        <f t="shared" si="34"/>
        <v>19.916666666666668</v>
      </c>
      <c r="AF230" s="83">
        <v>115</v>
      </c>
      <c r="AG230" s="83">
        <f t="shared" si="35"/>
        <v>9.5833333333333339</v>
      </c>
      <c r="AH230" s="83">
        <v>476</v>
      </c>
      <c r="AI230" s="83">
        <v>74</v>
      </c>
      <c r="AJ230" s="83">
        <v>0.3010299956639812</v>
      </c>
      <c r="AK230" s="83">
        <v>64</v>
      </c>
      <c r="AL230" s="83">
        <v>209</v>
      </c>
      <c r="AM230" s="83">
        <v>13</v>
      </c>
      <c r="AN230" s="83">
        <v>1.3617278360175928</v>
      </c>
      <c r="AO230" s="83">
        <v>2.2764618041732443</v>
      </c>
      <c r="AP230" s="79">
        <v>1</v>
      </c>
      <c r="AQ230" s="79">
        <v>1</v>
      </c>
      <c r="AR230" s="78"/>
      <c r="AS230" s="78"/>
      <c r="AT230" s="78"/>
      <c r="AU230" s="78"/>
    </row>
    <row r="231" spans="1:47" ht="12.75" customHeight="1" x14ac:dyDescent="0.3">
      <c r="A231" s="79" t="s">
        <v>135</v>
      </c>
      <c r="B231" s="79" t="s">
        <v>48</v>
      </c>
      <c r="C231" s="79">
        <v>2018</v>
      </c>
      <c r="D231" s="79" t="s">
        <v>70</v>
      </c>
      <c r="E231" s="79">
        <v>5</v>
      </c>
      <c r="F231" s="79">
        <v>1</v>
      </c>
      <c r="G231" s="79">
        <v>3</v>
      </c>
      <c r="H231" s="84">
        <v>0.26</v>
      </c>
      <c r="I231" s="84">
        <v>0.42000000000000004</v>
      </c>
      <c r="J231" s="85">
        <v>0.24</v>
      </c>
      <c r="K231" s="85">
        <v>0.26</v>
      </c>
      <c r="L231" s="82">
        <v>42.401164999999999</v>
      </c>
      <c r="M231" s="82">
        <v>9.5036670000000001</v>
      </c>
      <c r="N231" s="82">
        <v>148</v>
      </c>
      <c r="O231" s="83">
        <f t="shared" si="27"/>
        <v>12.333333333333334</v>
      </c>
      <c r="P231" s="83">
        <v>75</v>
      </c>
      <c r="Q231" s="83">
        <f t="shared" si="28"/>
        <v>6.25</v>
      </c>
      <c r="R231" s="83">
        <v>33</v>
      </c>
      <c r="S231" s="83">
        <v>5068</v>
      </c>
      <c r="T231" s="83">
        <v>269</v>
      </c>
      <c r="U231" s="83">
        <f t="shared" si="29"/>
        <v>22.416666666666668</v>
      </c>
      <c r="V231" s="83">
        <v>50</v>
      </c>
      <c r="W231" s="83">
        <f t="shared" si="30"/>
        <v>4.166666666666667</v>
      </c>
      <c r="X231" s="83">
        <v>219</v>
      </c>
      <c r="Y231" s="83">
        <f t="shared" si="31"/>
        <v>18.25</v>
      </c>
      <c r="Z231" s="83">
        <v>127</v>
      </c>
      <c r="AA231" s="83">
        <f t="shared" si="32"/>
        <v>10.583333333333334</v>
      </c>
      <c r="AB231" s="83">
        <v>214</v>
      </c>
      <c r="AC231" s="83">
        <f t="shared" si="33"/>
        <v>17.833333333333332</v>
      </c>
      <c r="AD231" s="83">
        <v>216</v>
      </c>
      <c r="AE231" s="83">
        <f t="shared" si="34"/>
        <v>18</v>
      </c>
      <c r="AF231" s="83">
        <v>88</v>
      </c>
      <c r="AG231" s="83">
        <f t="shared" si="35"/>
        <v>7.333333333333333</v>
      </c>
      <c r="AH231" s="83">
        <v>662</v>
      </c>
      <c r="AI231" s="83">
        <v>89</v>
      </c>
      <c r="AJ231" s="83">
        <v>1.0413926851582251</v>
      </c>
      <c r="AK231" s="83">
        <v>44</v>
      </c>
      <c r="AL231" s="83">
        <v>258</v>
      </c>
      <c r="AM231" s="83">
        <v>66</v>
      </c>
      <c r="AN231" s="83">
        <v>1.9493900066449128</v>
      </c>
      <c r="AO231" s="83">
        <v>2.3364597338485296</v>
      </c>
      <c r="AP231" s="79">
        <v>2</v>
      </c>
      <c r="AQ231" s="79">
        <v>1</v>
      </c>
      <c r="AR231" s="78"/>
      <c r="AS231" s="78"/>
      <c r="AT231" s="78"/>
      <c r="AU231" s="78"/>
    </row>
    <row r="232" spans="1:47" ht="15.75" customHeight="1" x14ac:dyDescent="0.3">
      <c r="A232" s="79" t="s">
        <v>136</v>
      </c>
      <c r="B232" s="79" t="s">
        <v>43</v>
      </c>
      <c r="C232" s="79">
        <v>2018</v>
      </c>
      <c r="D232" s="79" t="s">
        <v>70</v>
      </c>
      <c r="E232" s="79">
        <v>5</v>
      </c>
      <c r="F232" s="79">
        <v>1</v>
      </c>
      <c r="G232" s="79">
        <v>1</v>
      </c>
      <c r="H232" s="84">
        <v>0.30000000000000004</v>
      </c>
      <c r="I232" s="84">
        <v>0.56000000000000005</v>
      </c>
      <c r="J232" s="85">
        <v>0.14000000000000001</v>
      </c>
      <c r="K232" s="85">
        <v>0.2</v>
      </c>
      <c r="L232" s="82">
        <v>37.189498999999998</v>
      </c>
      <c r="M232" s="82">
        <v>-8.0809999999999995</v>
      </c>
      <c r="N232" s="82">
        <v>167</v>
      </c>
      <c r="O232" s="83">
        <f t="shared" si="27"/>
        <v>13.916666666666666</v>
      </c>
      <c r="P232" s="83">
        <v>94</v>
      </c>
      <c r="Q232" s="83">
        <f t="shared" si="28"/>
        <v>7.833333333333333</v>
      </c>
      <c r="R232" s="83">
        <v>42</v>
      </c>
      <c r="S232" s="83">
        <v>4305</v>
      </c>
      <c r="T232" s="83">
        <v>290</v>
      </c>
      <c r="U232" s="83">
        <f t="shared" si="29"/>
        <v>24.166666666666668</v>
      </c>
      <c r="V232" s="83">
        <v>71</v>
      </c>
      <c r="W232" s="83">
        <f t="shared" si="30"/>
        <v>5.916666666666667</v>
      </c>
      <c r="X232" s="83">
        <v>219</v>
      </c>
      <c r="Y232" s="83">
        <f t="shared" si="31"/>
        <v>18.25</v>
      </c>
      <c r="Z232" s="83">
        <v>124</v>
      </c>
      <c r="AA232" s="83">
        <f t="shared" si="32"/>
        <v>10.333333333333334</v>
      </c>
      <c r="AB232" s="83">
        <v>221</v>
      </c>
      <c r="AC232" s="83">
        <f t="shared" si="33"/>
        <v>18.416666666666668</v>
      </c>
      <c r="AD232" s="83">
        <v>226</v>
      </c>
      <c r="AE232" s="83">
        <f t="shared" si="34"/>
        <v>18.833333333333332</v>
      </c>
      <c r="AF232" s="83">
        <v>116</v>
      </c>
      <c r="AG232" s="83">
        <f t="shared" si="35"/>
        <v>9.6666666666666661</v>
      </c>
      <c r="AH232" s="83">
        <v>524</v>
      </c>
      <c r="AI232" s="83">
        <v>88</v>
      </c>
      <c r="AJ232" s="83">
        <v>0.3010299956639812</v>
      </c>
      <c r="AK232" s="83">
        <v>69</v>
      </c>
      <c r="AL232" s="83">
        <v>251</v>
      </c>
      <c r="AM232" s="83">
        <v>17</v>
      </c>
      <c r="AN232" s="83">
        <v>1.3010299956639813</v>
      </c>
      <c r="AO232" s="83">
        <v>2.3765769570565118</v>
      </c>
      <c r="AP232" s="79">
        <v>1</v>
      </c>
      <c r="AQ232" s="79">
        <v>1</v>
      </c>
      <c r="AR232" s="78"/>
      <c r="AS232" s="78"/>
      <c r="AT232" s="78"/>
      <c r="AU232" s="78"/>
    </row>
    <row r="233" spans="1:47" ht="15.75" customHeight="1" x14ac:dyDescent="0.3">
      <c r="A233" s="79" t="s">
        <v>137</v>
      </c>
      <c r="B233" s="79" t="s">
        <v>45</v>
      </c>
      <c r="C233" s="79">
        <v>2018</v>
      </c>
      <c r="D233" s="79" t="s">
        <v>70</v>
      </c>
      <c r="E233" s="79">
        <v>5</v>
      </c>
      <c r="F233" s="79">
        <v>1</v>
      </c>
      <c r="G233" s="79">
        <v>1</v>
      </c>
      <c r="H233" s="84">
        <v>0.48</v>
      </c>
      <c r="I233" s="84">
        <v>0.78</v>
      </c>
      <c r="J233" s="85">
        <v>0.48</v>
      </c>
      <c r="K233" s="85">
        <v>0.6</v>
      </c>
      <c r="L233" s="82">
        <v>36.216667000000001</v>
      </c>
      <c r="M233" s="82">
        <v>10.283333000000001</v>
      </c>
      <c r="N233" s="82">
        <v>176</v>
      </c>
      <c r="O233" s="83">
        <f t="shared" si="27"/>
        <v>14.666666666666666</v>
      </c>
      <c r="P233" s="83">
        <v>115</v>
      </c>
      <c r="Q233" s="83">
        <f t="shared" si="28"/>
        <v>9.5833333333333339</v>
      </c>
      <c r="R233" s="83">
        <v>40</v>
      </c>
      <c r="S233" s="83">
        <v>5963</v>
      </c>
      <c r="T233" s="83">
        <v>335</v>
      </c>
      <c r="U233" s="83">
        <f t="shared" si="29"/>
        <v>27.916666666666668</v>
      </c>
      <c r="V233" s="83">
        <v>51</v>
      </c>
      <c r="W233" s="83">
        <f t="shared" si="30"/>
        <v>4.25</v>
      </c>
      <c r="X233" s="83">
        <v>284</v>
      </c>
      <c r="Y233" s="83">
        <f t="shared" si="31"/>
        <v>23.666666666666668</v>
      </c>
      <c r="Z233" s="83">
        <v>103</v>
      </c>
      <c r="AA233" s="83">
        <f t="shared" si="32"/>
        <v>8.5833333333333339</v>
      </c>
      <c r="AB233" s="83">
        <v>252</v>
      </c>
      <c r="AC233" s="83">
        <f t="shared" si="33"/>
        <v>21</v>
      </c>
      <c r="AD233" s="83">
        <v>255</v>
      </c>
      <c r="AE233" s="83">
        <f t="shared" si="34"/>
        <v>21.25</v>
      </c>
      <c r="AF233" s="83">
        <v>103</v>
      </c>
      <c r="AG233" s="83">
        <f t="shared" si="35"/>
        <v>8.5833333333333339</v>
      </c>
      <c r="AH233" s="83">
        <v>456</v>
      </c>
      <c r="AI233" s="83">
        <v>69</v>
      </c>
      <c r="AJ233" s="83">
        <v>0.77815125038364363</v>
      </c>
      <c r="AK233" s="83">
        <v>52</v>
      </c>
      <c r="AL233" s="83">
        <v>189</v>
      </c>
      <c r="AM233" s="83">
        <v>31</v>
      </c>
      <c r="AN233" s="83">
        <v>1.7242758696007889</v>
      </c>
      <c r="AO233" s="83">
        <v>2.2787536009528289</v>
      </c>
      <c r="AP233" s="79">
        <v>1</v>
      </c>
      <c r="AQ233" s="79">
        <v>1</v>
      </c>
      <c r="AR233" s="78"/>
      <c r="AS233" s="78"/>
      <c r="AT233" s="78"/>
      <c r="AU233" s="78"/>
    </row>
    <row r="234" spans="1:47" ht="12.75" customHeight="1" x14ac:dyDescent="0.3">
      <c r="A234" s="79" t="s">
        <v>138</v>
      </c>
      <c r="B234" s="79" t="s">
        <v>45</v>
      </c>
      <c r="C234" s="79">
        <v>2018</v>
      </c>
      <c r="D234" s="79" t="s">
        <v>70</v>
      </c>
      <c r="E234" s="79">
        <v>5</v>
      </c>
      <c r="F234" s="79">
        <v>1</v>
      </c>
      <c r="G234" s="79">
        <v>1</v>
      </c>
      <c r="H234" s="84">
        <v>0.44</v>
      </c>
      <c r="I234" s="84">
        <v>1</v>
      </c>
      <c r="J234" s="85">
        <v>0.4</v>
      </c>
      <c r="K234" s="85">
        <v>0.46</v>
      </c>
      <c r="L234" s="82">
        <v>36.35</v>
      </c>
      <c r="M234" s="82">
        <v>9.6166669999999996</v>
      </c>
      <c r="N234" s="82">
        <v>174</v>
      </c>
      <c r="O234" s="83">
        <f t="shared" si="27"/>
        <v>14.5</v>
      </c>
      <c r="P234" s="83">
        <v>125</v>
      </c>
      <c r="Q234" s="83">
        <f t="shared" si="28"/>
        <v>10.416666666666666</v>
      </c>
      <c r="R234" s="83">
        <v>40</v>
      </c>
      <c r="S234" s="83">
        <v>6352</v>
      </c>
      <c r="T234" s="83">
        <v>349</v>
      </c>
      <c r="U234" s="83">
        <f t="shared" si="29"/>
        <v>29.083333333333332</v>
      </c>
      <c r="V234" s="83">
        <v>42</v>
      </c>
      <c r="W234" s="83">
        <f t="shared" si="30"/>
        <v>3.5</v>
      </c>
      <c r="X234" s="83">
        <v>307</v>
      </c>
      <c r="Y234" s="83">
        <f t="shared" si="31"/>
        <v>25.583333333333332</v>
      </c>
      <c r="Z234" s="83">
        <v>96</v>
      </c>
      <c r="AA234" s="83">
        <f t="shared" si="32"/>
        <v>8</v>
      </c>
      <c r="AB234" s="83">
        <v>257</v>
      </c>
      <c r="AC234" s="83">
        <f t="shared" si="33"/>
        <v>21.416666666666668</v>
      </c>
      <c r="AD234" s="83">
        <v>257</v>
      </c>
      <c r="AE234" s="83">
        <f t="shared" si="34"/>
        <v>21.416666666666668</v>
      </c>
      <c r="AF234" s="83">
        <v>96</v>
      </c>
      <c r="AG234" s="83">
        <f t="shared" si="35"/>
        <v>8</v>
      </c>
      <c r="AH234" s="83">
        <v>449</v>
      </c>
      <c r="AI234" s="83">
        <v>61</v>
      </c>
      <c r="AJ234" s="83">
        <v>0.84509804001425681</v>
      </c>
      <c r="AK234" s="83">
        <v>46</v>
      </c>
      <c r="AL234" s="83">
        <v>173</v>
      </c>
      <c r="AM234" s="83">
        <v>34</v>
      </c>
      <c r="AN234" s="83">
        <v>1.5440680443502757</v>
      </c>
      <c r="AO234" s="83">
        <v>2.2405492482825999</v>
      </c>
      <c r="AP234" s="79">
        <v>1</v>
      </c>
      <c r="AQ234" s="79">
        <v>1</v>
      </c>
      <c r="AR234" s="78"/>
      <c r="AS234" s="78"/>
      <c r="AT234" s="78"/>
      <c r="AU234" s="78"/>
    </row>
    <row r="235" spans="1:47" x14ac:dyDescent="0.3">
      <c r="A235" s="79" t="s">
        <v>139</v>
      </c>
      <c r="B235" s="79" t="s">
        <v>73</v>
      </c>
      <c r="C235" s="79">
        <v>2018</v>
      </c>
      <c r="D235" s="79" t="s">
        <v>70</v>
      </c>
      <c r="E235" s="79">
        <v>5</v>
      </c>
      <c r="F235" s="79">
        <v>1</v>
      </c>
      <c r="G235" s="79">
        <v>2</v>
      </c>
      <c r="H235" s="84">
        <v>0.57999999999999996</v>
      </c>
      <c r="I235" s="84">
        <v>0.78</v>
      </c>
      <c r="J235" s="85">
        <v>0.5</v>
      </c>
      <c r="K235" s="85">
        <v>0.7</v>
      </c>
      <c r="L235" s="82">
        <v>34.666666999999997</v>
      </c>
      <c r="M235" s="82">
        <v>33.083333000000003</v>
      </c>
      <c r="N235" s="82">
        <v>161</v>
      </c>
      <c r="O235" s="83">
        <f t="shared" si="27"/>
        <v>13.416666666666666</v>
      </c>
      <c r="P235" s="83">
        <v>108</v>
      </c>
      <c r="Q235" s="83">
        <f t="shared" si="28"/>
        <v>9</v>
      </c>
      <c r="R235" s="83">
        <v>39</v>
      </c>
      <c r="S235" s="83">
        <v>6104</v>
      </c>
      <c r="T235" s="83">
        <v>312</v>
      </c>
      <c r="U235" s="83">
        <f t="shared" si="29"/>
        <v>26</v>
      </c>
      <c r="V235" s="83">
        <v>37</v>
      </c>
      <c r="W235" s="83">
        <f t="shared" si="30"/>
        <v>3.0833333333333335</v>
      </c>
      <c r="X235" s="83">
        <v>276</v>
      </c>
      <c r="Y235" s="83">
        <f t="shared" si="31"/>
        <v>23</v>
      </c>
      <c r="Z235" s="83">
        <v>85</v>
      </c>
      <c r="AA235" s="83">
        <f t="shared" si="32"/>
        <v>7.083333333333333</v>
      </c>
      <c r="AB235" s="83">
        <v>237</v>
      </c>
      <c r="AC235" s="83">
        <f t="shared" si="33"/>
        <v>19.75</v>
      </c>
      <c r="AD235" s="83">
        <v>239</v>
      </c>
      <c r="AE235" s="83">
        <f t="shared" si="34"/>
        <v>19.916666666666668</v>
      </c>
      <c r="AF235" s="83">
        <v>85</v>
      </c>
      <c r="AG235" s="83">
        <f t="shared" si="35"/>
        <v>7.083333333333333</v>
      </c>
      <c r="AH235" s="83">
        <v>686</v>
      </c>
      <c r="AI235" s="83">
        <v>158</v>
      </c>
      <c r="AJ235" s="83">
        <v>0.6020599913279624</v>
      </c>
      <c r="AK235" s="83">
        <v>91</v>
      </c>
      <c r="AL235" s="83">
        <v>412</v>
      </c>
      <c r="AM235" s="83">
        <v>17</v>
      </c>
      <c r="AN235" s="83">
        <v>1.3010299956639813</v>
      </c>
      <c r="AO235" s="83">
        <v>2.6159500516564012</v>
      </c>
      <c r="AP235" s="79">
        <v>1</v>
      </c>
      <c r="AQ235" s="79">
        <v>2</v>
      </c>
      <c r="AR235" s="78"/>
      <c r="AS235" s="78"/>
      <c r="AT235" s="78"/>
      <c r="AU235" s="78"/>
    </row>
    <row r="236" spans="1:47" x14ac:dyDescent="0.3">
      <c r="A236" s="79" t="s">
        <v>140</v>
      </c>
      <c r="B236" s="79" t="s">
        <v>58</v>
      </c>
      <c r="C236" s="79">
        <v>2018</v>
      </c>
      <c r="D236" s="79" t="s">
        <v>70</v>
      </c>
      <c r="E236" s="79">
        <v>5</v>
      </c>
      <c r="F236" s="79">
        <v>1</v>
      </c>
      <c r="G236" s="79">
        <v>1</v>
      </c>
      <c r="H236" s="84">
        <v>0.26</v>
      </c>
      <c r="I236" s="84">
        <v>0.56000000000000005</v>
      </c>
      <c r="J236" s="85">
        <v>0.14000000000000001</v>
      </c>
      <c r="K236" s="85">
        <v>0.14000000000000001</v>
      </c>
      <c r="L236" s="82">
        <v>34.083333000000003</v>
      </c>
      <c r="M236" s="82">
        <v>-5</v>
      </c>
      <c r="N236" s="82">
        <v>185</v>
      </c>
      <c r="O236" s="83">
        <f t="shared" si="27"/>
        <v>15.416666666666666</v>
      </c>
      <c r="P236" s="83">
        <v>135</v>
      </c>
      <c r="Q236" s="83">
        <f t="shared" si="28"/>
        <v>11.25</v>
      </c>
      <c r="R236" s="83">
        <v>42</v>
      </c>
      <c r="S236" s="83">
        <v>5991</v>
      </c>
      <c r="T236" s="83">
        <v>365</v>
      </c>
      <c r="U236" s="83">
        <f t="shared" si="29"/>
        <v>30.416666666666668</v>
      </c>
      <c r="V236" s="83">
        <v>47</v>
      </c>
      <c r="W236" s="83">
        <f t="shared" si="30"/>
        <v>3.9166666666666665</v>
      </c>
      <c r="X236" s="83">
        <v>318</v>
      </c>
      <c r="Y236" s="83">
        <f t="shared" si="31"/>
        <v>26.5</v>
      </c>
      <c r="Z236" s="83">
        <v>111</v>
      </c>
      <c r="AA236" s="83">
        <f t="shared" si="32"/>
        <v>9.25</v>
      </c>
      <c r="AB236" s="83">
        <v>265</v>
      </c>
      <c r="AC236" s="83">
        <f t="shared" si="33"/>
        <v>22.083333333333332</v>
      </c>
      <c r="AD236" s="83">
        <v>265</v>
      </c>
      <c r="AE236" s="83">
        <f t="shared" si="34"/>
        <v>22.083333333333332</v>
      </c>
      <c r="AF236" s="83">
        <v>111</v>
      </c>
      <c r="AG236" s="83">
        <f t="shared" si="35"/>
        <v>9.25</v>
      </c>
      <c r="AH236" s="83">
        <v>540</v>
      </c>
      <c r="AI236" s="83">
        <v>81</v>
      </c>
      <c r="AJ236" s="83">
        <v>0.3010299956639812</v>
      </c>
      <c r="AK236" s="83">
        <v>63</v>
      </c>
      <c r="AL236" s="83">
        <v>214</v>
      </c>
      <c r="AM236" s="83">
        <v>15</v>
      </c>
      <c r="AN236" s="83">
        <v>1.2041199826559248</v>
      </c>
      <c r="AO236" s="83">
        <v>2.3324384599156054</v>
      </c>
      <c r="AP236" s="79">
        <v>1</v>
      </c>
      <c r="AQ236" s="79">
        <v>1</v>
      </c>
      <c r="AR236" s="78"/>
      <c r="AS236" s="78"/>
      <c r="AT236" s="78"/>
      <c r="AU236" s="78"/>
    </row>
    <row r="237" spans="1:47" ht="12.75" customHeight="1" x14ac:dyDescent="0.3">
      <c r="A237" s="79" t="s">
        <v>141</v>
      </c>
      <c r="B237" s="79" t="s">
        <v>73</v>
      </c>
      <c r="C237" s="79">
        <v>2018</v>
      </c>
      <c r="D237" s="79" t="s">
        <v>70</v>
      </c>
      <c r="E237" s="79">
        <v>5</v>
      </c>
      <c r="F237" s="79">
        <v>1</v>
      </c>
      <c r="G237" s="79">
        <v>1</v>
      </c>
      <c r="H237" s="84">
        <v>0.38</v>
      </c>
      <c r="I237" s="84">
        <v>0.78</v>
      </c>
      <c r="J237" s="85">
        <v>0.14000000000000001</v>
      </c>
      <c r="K237" s="85">
        <v>0.38</v>
      </c>
      <c r="L237" s="82">
        <v>34.673020000000001</v>
      </c>
      <c r="M237" s="82">
        <v>32.863809000000003</v>
      </c>
      <c r="N237" s="82">
        <v>182</v>
      </c>
      <c r="O237" s="83">
        <f t="shared" si="27"/>
        <v>15.166666666666666</v>
      </c>
      <c r="P237" s="83">
        <v>110</v>
      </c>
      <c r="Q237" s="83">
        <f t="shared" si="28"/>
        <v>9.1666666666666661</v>
      </c>
      <c r="R237" s="83">
        <v>44</v>
      </c>
      <c r="S237" s="83">
        <v>5000</v>
      </c>
      <c r="T237" s="83">
        <v>314</v>
      </c>
      <c r="U237" s="83">
        <f t="shared" si="29"/>
        <v>26.166666666666668</v>
      </c>
      <c r="V237" s="83">
        <v>67</v>
      </c>
      <c r="W237" s="83">
        <f t="shared" si="30"/>
        <v>5.583333333333333</v>
      </c>
      <c r="X237" s="83">
        <v>247</v>
      </c>
      <c r="Y237" s="83">
        <f t="shared" si="31"/>
        <v>20.583333333333332</v>
      </c>
      <c r="Z237" s="83">
        <v>120</v>
      </c>
      <c r="AA237" s="83">
        <f t="shared" si="32"/>
        <v>10</v>
      </c>
      <c r="AB237" s="83">
        <v>243</v>
      </c>
      <c r="AC237" s="83">
        <f t="shared" si="33"/>
        <v>20.25</v>
      </c>
      <c r="AD237" s="83">
        <v>244</v>
      </c>
      <c r="AE237" s="83">
        <f t="shared" si="34"/>
        <v>20.333333333333332</v>
      </c>
      <c r="AF237" s="83">
        <v>120</v>
      </c>
      <c r="AG237" s="83">
        <f t="shared" si="35"/>
        <v>10</v>
      </c>
      <c r="AH237" s="83">
        <v>458</v>
      </c>
      <c r="AI237" s="83">
        <v>110</v>
      </c>
      <c r="AJ237" s="83">
        <v>0.3010299956639812</v>
      </c>
      <c r="AK237" s="83">
        <v>98</v>
      </c>
      <c r="AL237" s="83">
        <v>288</v>
      </c>
      <c r="AM237" s="83">
        <v>4</v>
      </c>
      <c r="AN237" s="83">
        <v>0.77815125038364363</v>
      </c>
      <c r="AO237" s="83">
        <v>2.399673721481038</v>
      </c>
      <c r="AP237" s="79">
        <v>1</v>
      </c>
      <c r="AQ237" s="79">
        <v>1</v>
      </c>
      <c r="AR237" s="78"/>
      <c r="AS237" s="78"/>
      <c r="AT237" s="78"/>
      <c r="AU237" s="78"/>
    </row>
    <row r="238" spans="1:47" x14ac:dyDescent="0.3">
      <c r="A238" s="79" t="s">
        <v>142</v>
      </c>
      <c r="B238" s="79" t="s">
        <v>58</v>
      </c>
      <c r="C238" s="79">
        <v>2018</v>
      </c>
      <c r="D238" s="79" t="s">
        <v>70</v>
      </c>
      <c r="E238" s="79">
        <v>5</v>
      </c>
      <c r="F238" s="79">
        <v>1</v>
      </c>
      <c r="G238" s="79">
        <v>1</v>
      </c>
      <c r="H238" s="84">
        <v>0.2</v>
      </c>
      <c r="I238" s="84">
        <v>0.58000000000000007</v>
      </c>
      <c r="J238" s="85">
        <v>0.32</v>
      </c>
      <c r="K238" s="85">
        <v>0.5</v>
      </c>
      <c r="L238" s="82">
        <v>33.049999999999997</v>
      </c>
      <c r="M238" s="82">
        <v>-6.7</v>
      </c>
      <c r="N238" s="82">
        <v>169</v>
      </c>
      <c r="O238" s="83">
        <f t="shared" si="27"/>
        <v>14.083333333333334</v>
      </c>
      <c r="P238" s="83">
        <v>156</v>
      </c>
      <c r="Q238" s="83">
        <f t="shared" si="28"/>
        <v>13</v>
      </c>
      <c r="R238" s="83">
        <v>46</v>
      </c>
      <c r="S238" s="83">
        <v>6326</v>
      </c>
      <c r="T238" s="83">
        <v>364</v>
      </c>
      <c r="U238" s="83">
        <f t="shared" si="29"/>
        <v>30.333333333333332</v>
      </c>
      <c r="V238" s="83">
        <v>25</v>
      </c>
      <c r="W238" s="83">
        <f t="shared" si="30"/>
        <v>2.0833333333333335</v>
      </c>
      <c r="X238" s="83">
        <v>339</v>
      </c>
      <c r="Y238" s="83">
        <f t="shared" si="31"/>
        <v>28.25</v>
      </c>
      <c r="Z238" s="83">
        <v>97</v>
      </c>
      <c r="AA238" s="83">
        <f t="shared" si="32"/>
        <v>8.0833333333333339</v>
      </c>
      <c r="AB238" s="83">
        <v>251</v>
      </c>
      <c r="AC238" s="83">
        <f t="shared" si="33"/>
        <v>20.916666666666668</v>
      </c>
      <c r="AD238" s="83">
        <v>257</v>
      </c>
      <c r="AE238" s="83">
        <f t="shared" si="34"/>
        <v>21.416666666666668</v>
      </c>
      <c r="AF238" s="83">
        <v>97</v>
      </c>
      <c r="AG238" s="83">
        <f t="shared" si="35"/>
        <v>8.0833333333333339</v>
      </c>
      <c r="AH238" s="83">
        <v>442</v>
      </c>
      <c r="AI238" s="83">
        <v>69</v>
      </c>
      <c r="AJ238" s="83">
        <v>0.47712125471966244</v>
      </c>
      <c r="AK238" s="83">
        <v>65</v>
      </c>
      <c r="AL238" s="83">
        <v>185</v>
      </c>
      <c r="AM238" s="83">
        <v>14</v>
      </c>
      <c r="AN238" s="83">
        <v>1.3010299956639813</v>
      </c>
      <c r="AO238" s="83">
        <v>2.2695129442179165</v>
      </c>
      <c r="AP238" s="79">
        <v>1</v>
      </c>
      <c r="AQ238" s="79">
        <v>1</v>
      </c>
      <c r="AR238" s="78"/>
      <c r="AS238" s="78"/>
      <c r="AT238" s="78"/>
      <c r="AU238" s="78"/>
    </row>
    <row r="239" spans="1:47" x14ac:dyDescent="0.3">
      <c r="A239" s="79" t="s">
        <v>143</v>
      </c>
      <c r="B239" s="79" t="s">
        <v>61</v>
      </c>
      <c r="C239" s="79">
        <v>2018</v>
      </c>
      <c r="D239" s="79" t="s">
        <v>70</v>
      </c>
      <c r="E239" s="79">
        <v>5</v>
      </c>
      <c r="F239" s="79">
        <v>1</v>
      </c>
      <c r="G239" s="79">
        <v>2</v>
      </c>
      <c r="H239" s="84">
        <v>0.38</v>
      </c>
      <c r="I239" s="84">
        <v>0.56000000000000005</v>
      </c>
      <c r="J239" s="85">
        <v>0.4</v>
      </c>
      <c r="K239" s="85">
        <v>0.68</v>
      </c>
      <c r="L239" s="82">
        <v>36.229999999999997</v>
      </c>
      <c r="M239" s="82">
        <v>2.88</v>
      </c>
      <c r="N239" s="82">
        <v>140</v>
      </c>
      <c r="O239" s="83">
        <f t="shared" si="27"/>
        <v>11.666666666666666</v>
      </c>
      <c r="P239" s="83">
        <v>96</v>
      </c>
      <c r="Q239" s="83">
        <f t="shared" si="28"/>
        <v>8</v>
      </c>
      <c r="R239" s="83">
        <v>32</v>
      </c>
      <c r="S239" s="83">
        <v>6820</v>
      </c>
      <c r="T239" s="83">
        <v>309</v>
      </c>
      <c r="U239" s="83">
        <f t="shared" si="29"/>
        <v>25.75</v>
      </c>
      <c r="V239" s="83">
        <v>14</v>
      </c>
      <c r="W239" s="83">
        <f t="shared" si="30"/>
        <v>1.1666666666666667</v>
      </c>
      <c r="X239" s="83">
        <v>294</v>
      </c>
      <c r="Y239" s="83">
        <f t="shared" si="31"/>
        <v>24.5</v>
      </c>
      <c r="Z239" s="83">
        <v>69</v>
      </c>
      <c r="AA239" s="83">
        <f t="shared" si="32"/>
        <v>5.75</v>
      </c>
      <c r="AB239" s="83">
        <v>231</v>
      </c>
      <c r="AC239" s="83">
        <f t="shared" si="33"/>
        <v>19.25</v>
      </c>
      <c r="AD239" s="83">
        <v>232</v>
      </c>
      <c r="AE239" s="83">
        <f t="shared" si="34"/>
        <v>19.333333333333332</v>
      </c>
      <c r="AF239" s="83">
        <v>59</v>
      </c>
      <c r="AG239" s="83">
        <f t="shared" si="35"/>
        <v>4.916666666666667</v>
      </c>
      <c r="AH239" s="83">
        <v>691</v>
      </c>
      <c r="AI239" s="83">
        <v>113</v>
      </c>
      <c r="AJ239" s="83">
        <v>0.6020599913279624</v>
      </c>
      <c r="AK239" s="83">
        <v>62</v>
      </c>
      <c r="AL239" s="83">
        <v>313</v>
      </c>
      <c r="AM239" s="83">
        <v>31</v>
      </c>
      <c r="AN239" s="83">
        <v>1.5797835966168101</v>
      </c>
      <c r="AO239" s="83">
        <v>2.4727564493172123</v>
      </c>
      <c r="AP239" s="79">
        <v>1</v>
      </c>
      <c r="AQ239" s="79">
        <v>2</v>
      </c>
      <c r="AR239" s="78"/>
      <c r="AS239" s="78"/>
      <c r="AT239" s="78"/>
      <c r="AU239" s="78"/>
    </row>
    <row r="240" spans="1:47" x14ac:dyDescent="0.3">
      <c r="A240" s="79" t="s">
        <v>144</v>
      </c>
      <c r="B240" s="79" t="s">
        <v>61</v>
      </c>
      <c r="C240" s="79">
        <v>2018</v>
      </c>
      <c r="D240" s="79" t="s">
        <v>70</v>
      </c>
      <c r="E240" s="79">
        <v>5</v>
      </c>
      <c r="F240" s="79">
        <v>1</v>
      </c>
      <c r="G240" s="79">
        <v>1</v>
      </c>
      <c r="H240" s="84">
        <v>0.24</v>
      </c>
      <c r="I240" s="84">
        <v>0.56000000000000005</v>
      </c>
      <c r="J240" s="85">
        <v>0.18</v>
      </c>
      <c r="K240" s="85">
        <v>0.22</v>
      </c>
      <c r="L240" s="82">
        <v>35.516666999999998</v>
      </c>
      <c r="M240" s="82">
        <v>-0.183333</v>
      </c>
      <c r="N240" s="82">
        <v>169</v>
      </c>
      <c r="O240" s="83">
        <f t="shared" si="27"/>
        <v>14.083333333333334</v>
      </c>
      <c r="P240" s="83">
        <v>74</v>
      </c>
      <c r="Q240" s="83">
        <f t="shared" si="28"/>
        <v>6.166666666666667</v>
      </c>
      <c r="R240" s="83">
        <v>31</v>
      </c>
      <c r="S240" s="83">
        <v>5566</v>
      </c>
      <c r="T240" s="83">
        <v>297</v>
      </c>
      <c r="U240" s="83">
        <f t="shared" si="29"/>
        <v>24.75</v>
      </c>
      <c r="V240" s="83">
        <v>59</v>
      </c>
      <c r="W240" s="83">
        <f t="shared" si="30"/>
        <v>4.916666666666667</v>
      </c>
      <c r="X240" s="83">
        <v>238</v>
      </c>
      <c r="Y240" s="83">
        <f t="shared" si="31"/>
        <v>19.833333333333332</v>
      </c>
      <c r="Z240" s="83">
        <v>111</v>
      </c>
      <c r="AA240" s="83">
        <f t="shared" si="32"/>
        <v>9.25</v>
      </c>
      <c r="AB240" s="83">
        <v>241</v>
      </c>
      <c r="AC240" s="83">
        <f t="shared" si="33"/>
        <v>20.083333333333332</v>
      </c>
      <c r="AD240" s="83">
        <v>245</v>
      </c>
      <c r="AE240" s="83">
        <f t="shared" si="34"/>
        <v>20.416666666666668</v>
      </c>
      <c r="AF240" s="83">
        <v>103</v>
      </c>
      <c r="AG240" s="83">
        <f t="shared" si="35"/>
        <v>8.5833333333333339</v>
      </c>
      <c r="AH240" s="83">
        <v>432</v>
      </c>
      <c r="AI240" s="83">
        <v>72</v>
      </c>
      <c r="AJ240" s="83">
        <v>0.3010299956639812</v>
      </c>
      <c r="AK240" s="83">
        <v>65</v>
      </c>
      <c r="AL240" s="83">
        <v>205</v>
      </c>
      <c r="AM240" s="83">
        <v>14</v>
      </c>
      <c r="AN240" s="83">
        <v>1.3010299956639813</v>
      </c>
      <c r="AO240" s="83">
        <v>2.2787536009528289</v>
      </c>
      <c r="AP240" s="79">
        <v>1</v>
      </c>
      <c r="AQ240" s="79">
        <v>1</v>
      </c>
      <c r="AR240" s="78"/>
      <c r="AS240" s="78"/>
      <c r="AT240" s="78"/>
      <c r="AU240" s="78"/>
    </row>
    <row r="241" spans="1:47" x14ac:dyDescent="0.3">
      <c r="A241" s="79" t="s">
        <v>66</v>
      </c>
      <c r="B241" s="79" t="s">
        <v>58</v>
      </c>
      <c r="C241" s="79">
        <v>2018</v>
      </c>
      <c r="D241" s="79" t="s">
        <v>70</v>
      </c>
      <c r="E241" s="79">
        <v>5</v>
      </c>
      <c r="F241" s="79">
        <v>1</v>
      </c>
      <c r="G241" s="79">
        <v>2</v>
      </c>
      <c r="H241" s="84"/>
      <c r="I241" s="84"/>
      <c r="J241" s="85">
        <v>0.56000000000000005</v>
      </c>
      <c r="K241" s="85">
        <v>0.56000000000000005</v>
      </c>
      <c r="L241" s="82">
        <v>35.479999999999997</v>
      </c>
      <c r="M241" s="82">
        <v>-6.03</v>
      </c>
      <c r="N241" s="82">
        <v>178</v>
      </c>
      <c r="O241" s="83">
        <f t="shared" si="27"/>
        <v>14.833333333333334</v>
      </c>
      <c r="P241" s="83">
        <v>103</v>
      </c>
      <c r="Q241" s="83">
        <f t="shared" si="28"/>
        <v>8.5833333333333339</v>
      </c>
      <c r="R241" s="83">
        <v>47</v>
      </c>
      <c r="S241" s="83">
        <v>3945</v>
      </c>
      <c r="T241" s="83">
        <v>290</v>
      </c>
      <c r="U241" s="83">
        <f t="shared" si="29"/>
        <v>24.166666666666668</v>
      </c>
      <c r="V241" s="83">
        <v>74</v>
      </c>
      <c r="W241" s="83">
        <f t="shared" si="30"/>
        <v>6.166666666666667</v>
      </c>
      <c r="X241" s="83">
        <v>216</v>
      </c>
      <c r="Y241" s="83">
        <f t="shared" si="31"/>
        <v>18</v>
      </c>
      <c r="Z241" s="83">
        <v>127</v>
      </c>
      <c r="AA241" s="83">
        <f t="shared" si="32"/>
        <v>10.583333333333334</v>
      </c>
      <c r="AB241" s="83">
        <v>226</v>
      </c>
      <c r="AC241" s="83">
        <f t="shared" si="33"/>
        <v>18.833333333333332</v>
      </c>
      <c r="AD241" s="83">
        <v>227</v>
      </c>
      <c r="AE241" s="83">
        <f t="shared" si="34"/>
        <v>18.916666666666668</v>
      </c>
      <c r="AF241" s="83">
        <v>127</v>
      </c>
      <c r="AG241" s="83">
        <f t="shared" si="35"/>
        <v>10.583333333333334</v>
      </c>
      <c r="AH241" s="83">
        <v>673</v>
      </c>
      <c r="AI241" s="83">
        <v>127</v>
      </c>
      <c r="AJ241" s="83">
        <v>0</v>
      </c>
      <c r="AK241" s="83">
        <v>78</v>
      </c>
      <c r="AL241" s="83">
        <v>343</v>
      </c>
      <c r="AM241" s="83">
        <v>11</v>
      </c>
      <c r="AN241" s="83">
        <v>1.255272505103306</v>
      </c>
      <c r="AO241" s="83">
        <v>2.53655844257153</v>
      </c>
      <c r="AP241" s="79">
        <v>1</v>
      </c>
      <c r="AQ241" s="79">
        <v>2</v>
      </c>
      <c r="AR241" s="78"/>
      <c r="AS241" s="78"/>
      <c r="AT241" s="78"/>
      <c r="AU241" s="78"/>
    </row>
    <row r="242" spans="1:47" ht="15.75" customHeight="1" x14ac:dyDescent="0.3">
      <c r="A242" s="79" t="s">
        <v>67</v>
      </c>
      <c r="B242" s="79" t="s">
        <v>41</v>
      </c>
      <c r="C242" s="79">
        <v>2018</v>
      </c>
      <c r="D242" s="79" t="s">
        <v>70</v>
      </c>
      <c r="E242" s="79">
        <v>5</v>
      </c>
      <c r="F242" s="79">
        <v>1</v>
      </c>
      <c r="G242" s="79">
        <v>4</v>
      </c>
      <c r="H242" s="84">
        <v>0.22</v>
      </c>
      <c r="I242" s="84">
        <v>0.62</v>
      </c>
      <c r="J242" s="85">
        <v>0.34</v>
      </c>
      <c r="K242" s="85">
        <v>0.22</v>
      </c>
      <c r="L242" s="82">
        <v>35.25</v>
      </c>
      <c r="M242" s="82">
        <v>24.75</v>
      </c>
      <c r="N242" s="82">
        <v>93</v>
      </c>
      <c r="O242" s="83">
        <f t="shared" si="27"/>
        <v>7.75</v>
      </c>
      <c r="P242" s="83">
        <v>74</v>
      </c>
      <c r="Q242" s="83">
        <f t="shared" si="28"/>
        <v>6.166666666666667</v>
      </c>
      <c r="R242" s="83">
        <v>33</v>
      </c>
      <c r="S242" s="83">
        <v>5555</v>
      </c>
      <c r="T242" s="83">
        <v>216</v>
      </c>
      <c r="U242" s="83">
        <f t="shared" si="29"/>
        <v>18</v>
      </c>
      <c r="V242" s="83">
        <v>-7</v>
      </c>
      <c r="W242" s="83">
        <f t="shared" si="30"/>
        <v>-0.58333333333333337</v>
      </c>
      <c r="X242" s="83">
        <v>223</v>
      </c>
      <c r="Y242" s="83">
        <f t="shared" si="31"/>
        <v>18.583333333333332</v>
      </c>
      <c r="Z242" s="83">
        <v>26</v>
      </c>
      <c r="AA242" s="83">
        <f t="shared" si="32"/>
        <v>2.1666666666666665</v>
      </c>
      <c r="AB242" s="83">
        <v>165</v>
      </c>
      <c r="AC242" s="83">
        <f t="shared" si="33"/>
        <v>13.75</v>
      </c>
      <c r="AD242" s="83">
        <v>165</v>
      </c>
      <c r="AE242" s="83">
        <f t="shared" si="34"/>
        <v>13.75</v>
      </c>
      <c r="AF242" s="83">
        <v>25</v>
      </c>
      <c r="AG242" s="83">
        <f t="shared" si="35"/>
        <v>2.0833333333333335</v>
      </c>
      <c r="AH242" s="83">
        <v>1028</v>
      </c>
      <c r="AI242" s="83">
        <v>212</v>
      </c>
      <c r="AJ242" s="83">
        <v>0.90308998699194354</v>
      </c>
      <c r="AK242" s="83">
        <v>79</v>
      </c>
      <c r="AL242" s="83">
        <v>539</v>
      </c>
      <c r="AM242" s="83">
        <v>35</v>
      </c>
      <c r="AN242" s="83">
        <v>1.5563025007672873</v>
      </c>
      <c r="AO242" s="83">
        <v>2.6875289612146345</v>
      </c>
      <c r="AP242" s="79">
        <v>2</v>
      </c>
      <c r="AQ242" s="79">
        <v>2</v>
      </c>
      <c r="AR242" s="78"/>
      <c r="AS242" s="78"/>
      <c r="AT242" s="78"/>
      <c r="AU242" s="78"/>
    </row>
    <row r="243" spans="1:47" ht="15.75" customHeight="1" x14ac:dyDescent="0.3">
      <c r="A243" s="79" t="s">
        <v>145</v>
      </c>
      <c r="B243" s="79" t="s">
        <v>58</v>
      </c>
      <c r="C243" s="79">
        <v>2018</v>
      </c>
      <c r="D243" s="79" t="s">
        <v>70</v>
      </c>
      <c r="E243" s="79">
        <v>5</v>
      </c>
      <c r="F243" s="79">
        <v>1</v>
      </c>
      <c r="G243" s="79">
        <v>3</v>
      </c>
      <c r="H243" s="84">
        <v>0.4</v>
      </c>
      <c r="I243" s="84">
        <v>0.88</v>
      </c>
      <c r="J243" s="85">
        <v>0.4</v>
      </c>
      <c r="K243" s="85">
        <v>0.5</v>
      </c>
      <c r="L243" s="82">
        <v>31.137487</v>
      </c>
      <c r="M243" s="82">
        <v>-7.9197749999999996</v>
      </c>
      <c r="N243" s="82">
        <v>117</v>
      </c>
      <c r="O243" s="83">
        <f t="shared" si="27"/>
        <v>9.75</v>
      </c>
      <c r="P243" s="83">
        <v>157</v>
      </c>
      <c r="Q243" s="83">
        <f t="shared" si="28"/>
        <v>13.083333333333334</v>
      </c>
      <c r="R243" s="83">
        <v>45</v>
      </c>
      <c r="S243" s="83">
        <v>6160</v>
      </c>
      <c r="T243" s="83">
        <v>306</v>
      </c>
      <c r="U243" s="83">
        <f t="shared" si="29"/>
        <v>25.5</v>
      </c>
      <c r="V243" s="83">
        <v>-40</v>
      </c>
      <c r="W243" s="83">
        <f t="shared" si="30"/>
        <v>-3.3333333333333335</v>
      </c>
      <c r="X243" s="83">
        <v>346</v>
      </c>
      <c r="Y243" s="83">
        <f t="shared" si="31"/>
        <v>28.833333333333332</v>
      </c>
      <c r="Z243" s="83">
        <v>66</v>
      </c>
      <c r="AA243" s="83">
        <f t="shared" si="32"/>
        <v>5.5</v>
      </c>
      <c r="AB243" s="83">
        <v>197</v>
      </c>
      <c r="AC243" s="83">
        <f t="shared" si="33"/>
        <v>16.416666666666668</v>
      </c>
      <c r="AD243" s="83">
        <v>199</v>
      </c>
      <c r="AE243" s="83">
        <f t="shared" si="34"/>
        <v>16.583333333333332</v>
      </c>
      <c r="AF243" s="83">
        <v>41</v>
      </c>
      <c r="AG243" s="83">
        <f t="shared" si="35"/>
        <v>3.4166666666666665</v>
      </c>
      <c r="AH243" s="83">
        <v>563</v>
      </c>
      <c r="AI243" s="83">
        <v>77</v>
      </c>
      <c r="AJ243" s="83">
        <v>0.69897000433601886</v>
      </c>
      <c r="AK243" s="83">
        <v>56</v>
      </c>
      <c r="AL243" s="83">
        <v>213</v>
      </c>
      <c r="AM243" s="83">
        <v>27</v>
      </c>
      <c r="AN243" s="83">
        <v>1.5185139398778875</v>
      </c>
      <c r="AO243" s="83">
        <v>2.307496037913213</v>
      </c>
      <c r="AP243" s="79">
        <v>2</v>
      </c>
      <c r="AQ243" s="79">
        <v>1</v>
      </c>
      <c r="AR243" s="78"/>
      <c r="AS243" s="78"/>
      <c r="AT243" s="78"/>
      <c r="AU243" s="78"/>
    </row>
    <row r="244" spans="1:47" ht="15.75" customHeight="1" x14ac:dyDescent="0.3">
      <c r="A244" s="79" t="s">
        <v>146</v>
      </c>
      <c r="B244" s="79" t="s">
        <v>61</v>
      </c>
      <c r="C244" s="79">
        <v>2018</v>
      </c>
      <c r="D244" s="79" t="s">
        <v>70</v>
      </c>
      <c r="E244" s="79">
        <v>5</v>
      </c>
      <c r="F244" s="79">
        <v>1</v>
      </c>
      <c r="G244" s="79">
        <v>2</v>
      </c>
      <c r="H244" s="84">
        <v>0.32</v>
      </c>
      <c r="I244" s="84">
        <v>0.58000000000000007</v>
      </c>
      <c r="J244" s="85">
        <v>0.28000000000000003</v>
      </c>
      <c r="K244" s="85">
        <v>0.48</v>
      </c>
      <c r="L244" s="82">
        <v>36.75</v>
      </c>
      <c r="M244" s="82">
        <v>3.05</v>
      </c>
      <c r="N244" s="82">
        <v>172</v>
      </c>
      <c r="O244" s="83">
        <f t="shared" si="27"/>
        <v>14.333333333333334</v>
      </c>
      <c r="P244" s="83">
        <v>80</v>
      </c>
      <c r="Q244" s="83">
        <f t="shared" si="28"/>
        <v>6.666666666666667</v>
      </c>
      <c r="R244" s="83">
        <v>36</v>
      </c>
      <c r="S244" s="83">
        <v>4968</v>
      </c>
      <c r="T244" s="83">
        <v>295</v>
      </c>
      <c r="U244" s="83">
        <f t="shared" si="29"/>
        <v>24.583333333333332</v>
      </c>
      <c r="V244" s="83">
        <v>73</v>
      </c>
      <c r="W244" s="83">
        <f t="shared" si="30"/>
        <v>6.083333333333333</v>
      </c>
      <c r="X244" s="83">
        <v>222</v>
      </c>
      <c r="Y244" s="83">
        <f t="shared" si="31"/>
        <v>18.5</v>
      </c>
      <c r="Z244" s="83">
        <v>124</v>
      </c>
      <c r="AA244" s="83">
        <f t="shared" si="32"/>
        <v>10.333333333333334</v>
      </c>
      <c r="AB244" s="83">
        <v>234</v>
      </c>
      <c r="AC244" s="83">
        <f t="shared" si="33"/>
        <v>19.5</v>
      </c>
      <c r="AD244" s="83">
        <v>240</v>
      </c>
      <c r="AE244" s="83">
        <f t="shared" si="34"/>
        <v>20</v>
      </c>
      <c r="AF244" s="83">
        <v>113</v>
      </c>
      <c r="AG244" s="83">
        <f t="shared" si="35"/>
        <v>9.4166666666666661</v>
      </c>
      <c r="AH244" s="83">
        <v>724</v>
      </c>
      <c r="AI244" s="83">
        <v>125</v>
      </c>
      <c r="AJ244" s="83">
        <v>0.6020599913279624</v>
      </c>
      <c r="AK244" s="83">
        <v>64</v>
      </c>
      <c r="AL244" s="83">
        <v>336</v>
      </c>
      <c r="AM244" s="83">
        <v>25</v>
      </c>
      <c r="AN244" s="83">
        <v>1.6627578316815741</v>
      </c>
      <c r="AO244" s="83">
        <v>2.4814426285023048</v>
      </c>
      <c r="AP244" s="79">
        <v>1</v>
      </c>
      <c r="AQ244" s="79">
        <v>2</v>
      </c>
      <c r="AR244" s="78"/>
      <c r="AS244" s="78"/>
      <c r="AT244" s="78"/>
      <c r="AU244" s="78"/>
    </row>
    <row r="245" spans="1:47" ht="12.75" customHeight="1" x14ac:dyDescent="0.3">
      <c r="A245" s="79" t="s">
        <v>68</v>
      </c>
      <c r="B245" s="79" t="s">
        <v>61</v>
      </c>
      <c r="C245" s="79">
        <v>2018</v>
      </c>
      <c r="D245" s="79" t="s">
        <v>70</v>
      </c>
      <c r="E245" s="79">
        <v>5</v>
      </c>
      <c r="F245" s="79">
        <v>1</v>
      </c>
      <c r="G245" s="79">
        <v>1</v>
      </c>
      <c r="H245" s="84">
        <v>0.36</v>
      </c>
      <c r="I245" s="84">
        <v>0.72</v>
      </c>
      <c r="J245" s="85">
        <v>0.24</v>
      </c>
      <c r="K245" s="85">
        <v>0.14000000000000001</v>
      </c>
      <c r="L245" s="82">
        <v>36.42</v>
      </c>
      <c r="M245" s="82">
        <v>7.79</v>
      </c>
      <c r="N245" s="82">
        <v>166</v>
      </c>
      <c r="O245" s="83">
        <f t="shared" si="27"/>
        <v>13.833333333333334</v>
      </c>
      <c r="P245" s="83">
        <v>124</v>
      </c>
      <c r="Q245" s="83">
        <f t="shared" si="28"/>
        <v>10.333333333333334</v>
      </c>
      <c r="R245" s="83">
        <v>41</v>
      </c>
      <c r="S245" s="83">
        <v>6004</v>
      </c>
      <c r="T245" s="83">
        <v>335</v>
      </c>
      <c r="U245" s="83">
        <f t="shared" si="29"/>
        <v>27.916666666666668</v>
      </c>
      <c r="V245" s="83">
        <v>36</v>
      </c>
      <c r="W245" s="83">
        <f t="shared" si="30"/>
        <v>3</v>
      </c>
      <c r="X245" s="83">
        <v>299</v>
      </c>
      <c r="Y245" s="83">
        <f t="shared" si="31"/>
        <v>24.916666666666668</v>
      </c>
      <c r="Z245" s="83">
        <v>99</v>
      </c>
      <c r="AA245" s="83">
        <f t="shared" si="32"/>
        <v>8.25</v>
      </c>
      <c r="AB245" s="83">
        <v>244</v>
      </c>
      <c r="AC245" s="83">
        <f t="shared" si="33"/>
        <v>20.333333333333332</v>
      </c>
      <c r="AD245" s="83">
        <v>245</v>
      </c>
      <c r="AE245" s="83">
        <f t="shared" si="34"/>
        <v>20.416666666666668</v>
      </c>
      <c r="AF245" s="83">
        <v>93</v>
      </c>
      <c r="AG245" s="83">
        <f t="shared" si="35"/>
        <v>7.75</v>
      </c>
      <c r="AH245" s="83">
        <v>629</v>
      </c>
      <c r="AI245" s="83">
        <v>93</v>
      </c>
      <c r="AJ245" s="83">
        <v>0.69897000433601886</v>
      </c>
      <c r="AK245" s="83">
        <v>54</v>
      </c>
      <c r="AL245" s="83">
        <v>260</v>
      </c>
      <c r="AM245" s="83">
        <v>39</v>
      </c>
      <c r="AN245" s="83">
        <v>1.6627578316815741</v>
      </c>
      <c r="AO245" s="83">
        <v>2.4149733479708178</v>
      </c>
      <c r="AP245" s="79">
        <v>1</v>
      </c>
      <c r="AQ245" s="79">
        <v>1</v>
      </c>
      <c r="AR245" s="78"/>
      <c r="AS245" s="78"/>
      <c r="AT245" s="78"/>
      <c r="AU245" s="78"/>
    </row>
    <row r="246" spans="1:47" x14ac:dyDescent="0.3">
      <c r="A246" s="79" t="s">
        <v>147</v>
      </c>
      <c r="B246" s="79" t="s">
        <v>61</v>
      </c>
      <c r="C246" s="79">
        <v>2018</v>
      </c>
      <c r="D246" s="79" t="s">
        <v>70</v>
      </c>
      <c r="E246" s="79">
        <v>5</v>
      </c>
      <c r="F246" s="79">
        <v>1</v>
      </c>
      <c r="G246" s="79">
        <v>2</v>
      </c>
      <c r="H246" s="84">
        <v>0.54</v>
      </c>
      <c r="I246" s="84">
        <v>0.9</v>
      </c>
      <c r="J246" s="85">
        <v>0.16</v>
      </c>
      <c r="K246" s="85">
        <v>0.1</v>
      </c>
      <c r="L246" s="82">
        <v>36.366666000000002</v>
      </c>
      <c r="M246" s="82">
        <v>2.466666</v>
      </c>
      <c r="N246" s="82">
        <v>180</v>
      </c>
      <c r="O246" s="83">
        <f t="shared" si="27"/>
        <v>15</v>
      </c>
      <c r="P246" s="83">
        <v>81</v>
      </c>
      <c r="Q246" s="83">
        <f t="shared" si="28"/>
        <v>6.75</v>
      </c>
      <c r="R246" s="83">
        <v>32</v>
      </c>
      <c r="S246" s="83">
        <v>6025</v>
      </c>
      <c r="T246" s="83">
        <v>321</v>
      </c>
      <c r="U246" s="83">
        <f t="shared" si="29"/>
        <v>26.75</v>
      </c>
      <c r="V246" s="83">
        <v>68</v>
      </c>
      <c r="W246" s="83">
        <f t="shared" si="30"/>
        <v>5.666666666666667</v>
      </c>
      <c r="X246" s="83">
        <v>253</v>
      </c>
      <c r="Y246" s="83">
        <f t="shared" si="31"/>
        <v>21.083333333333332</v>
      </c>
      <c r="Z246" s="83">
        <v>119</v>
      </c>
      <c r="AA246" s="83">
        <f t="shared" si="32"/>
        <v>9.9166666666666661</v>
      </c>
      <c r="AB246" s="83">
        <v>259</v>
      </c>
      <c r="AC246" s="83">
        <f t="shared" si="33"/>
        <v>21.583333333333332</v>
      </c>
      <c r="AD246" s="83">
        <v>263</v>
      </c>
      <c r="AE246" s="83">
        <f t="shared" si="34"/>
        <v>21.916666666666668</v>
      </c>
      <c r="AF246" s="83">
        <v>109</v>
      </c>
      <c r="AG246" s="83">
        <f t="shared" si="35"/>
        <v>9.0833333333333339</v>
      </c>
      <c r="AH246" s="83">
        <v>661</v>
      </c>
      <c r="AI246" s="83">
        <v>110</v>
      </c>
      <c r="AJ246" s="83">
        <v>0.47712125471966244</v>
      </c>
      <c r="AK246" s="83">
        <v>62</v>
      </c>
      <c r="AL246" s="83">
        <v>304</v>
      </c>
      <c r="AM246" s="83">
        <v>24</v>
      </c>
      <c r="AN246" s="83">
        <v>1.5563025007672873</v>
      </c>
      <c r="AO246" s="83">
        <v>2.4517864355242902</v>
      </c>
      <c r="AP246" s="79">
        <v>1</v>
      </c>
      <c r="AQ246" s="79">
        <v>2</v>
      </c>
      <c r="AR246" s="78"/>
      <c r="AS246" s="78"/>
      <c r="AT246" s="78"/>
      <c r="AU246" s="78"/>
    </row>
    <row r="247" spans="1:47" x14ac:dyDescent="0.3">
      <c r="A247" s="79" t="s">
        <v>69</v>
      </c>
      <c r="B247" s="79" t="s">
        <v>58</v>
      </c>
      <c r="C247" s="79">
        <v>2018</v>
      </c>
      <c r="D247" s="79" t="s">
        <v>70</v>
      </c>
      <c r="E247" s="79">
        <v>5</v>
      </c>
      <c r="F247" s="79">
        <v>1</v>
      </c>
      <c r="G247" s="79">
        <v>1</v>
      </c>
      <c r="H247" s="84">
        <v>0.48</v>
      </c>
      <c r="I247" s="84">
        <v>0.94</v>
      </c>
      <c r="J247" s="85">
        <v>0.1</v>
      </c>
      <c r="K247" s="85">
        <v>0.16</v>
      </c>
      <c r="L247" s="82">
        <v>33.82</v>
      </c>
      <c r="M247" s="82">
        <v>-6.08</v>
      </c>
      <c r="N247" s="82">
        <v>176</v>
      </c>
      <c r="O247" s="83">
        <f t="shared" si="27"/>
        <v>14.666666666666666</v>
      </c>
      <c r="P247" s="83">
        <v>132</v>
      </c>
      <c r="Q247" s="83">
        <f t="shared" si="28"/>
        <v>11</v>
      </c>
      <c r="R247" s="83">
        <v>44</v>
      </c>
      <c r="S247" s="83">
        <v>5573</v>
      </c>
      <c r="T247" s="83">
        <v>344</v>
      </c>
      <c r="U247" s="83">
        <f t="shared" si="29"/>
        <v>28.666666666666668</v>
      </c>
      <c r="V247" s="83">
        <v>48</v>
      </c>
      <c r="W247" s="83">
        <f t="shared" si="30"/>
        <v>4</v>
      </c>
      <c r="X247" s="83">
        <v>296</v>
      </c>
      <c r="Y247" s="83">
        <f t="shared" si="31"/>
        <v>24.666666666666668</v>
      </c>
      <c r="Z247" s="83">
        <v>118</v>
      </c>
      <c r="AA247" s="83">
        <f t="shared" si="32"/>
        <v>9.8333333333333339</v>
      </c>
      <c r="AB247" s="83">
        <v>247</v>
      </c>
      <c r="AC247" s="83">
        <f t="shared" si="33"/>
        <v>20.583333333333332</v>
      </c>
      <c r="AD247" s="83">
        <v>251</v>
      </c>
      <c r="AE247" s="83">
        <f t="shared" si="34"/>
        <v>20.916666666666668</v>
      </c>
      <c r="AF247" s="83">
        <v>108</v>
      </c>
      <c r="AG247" s="83">
        <f t="shared" si="35"/>
        <v>9</v>
      </c>
      <c r="AH247" s="83">
        <v>553</v>
      </c>
      <c r="AI247" s="83">
        <v>92</v>
      </c>
      <c r="AJ247" s="83">
        <v>0.3010299956639812</v>
      </c>
      <c r="AK247" s="83">
        <v>68</v>
      </c>
      <c r="AL247" s="83">
        <v>242</v>
      </c>
      <c r="AM247" s="83">
        <v>13</v>
      </c>
      <c r="AN247" s="83">
        <v>1.2041199826559248</v>
      </c>
      <c r="AO247" s="83">
        <v>2.369215857410143</v>
      </c>
      <c r="AP247" s="79">
        <v>1</v>
      </c>
      <c r="AQ247" s="79">
        <v>1</v>
      </c>
      <c r="AR247" s="78"/>
      <c r="AS247" s="78"/>
      <c r="AT247" s="78"/>
      <c r="AU247" s="78"/>
    </row>
    <row r="248" spans="1:47" x14ac:dyDescent="0.3">
      <c r="A248" s="79" t="s">
        <v>148</v>
      </c>
      <c r="B248" s="79" t="s">
        <v>36</v>
      </c>
      <c r="C248" s="79">
        <v>2018</v>
      </c>
      <c r="D248" s="79" t="s">
        <v>70</v>
      </c>
      <c r="E248" s="79">
        <v>5</v>
      </c>
      <c r="F248" s="79">
        <v>1</v>
      </c>
      <c r="G248" s="79">
        <v>3</v>
      </c>
      <c r="H248" s="84">
        <v>0.16</v>
      </c>
      <c r="I248" s="84">
        <v>0.64</v>
      </c>
      <c r="J248" s="85">
        <v>0.28000000000000003</v>
      </c>
      <c r="K248" s="85">
        <v>0.22</v>
      </c>
      <c r="L248" s="82">
        <v>37.916666999999997</v>
      </c>
      <c r="M248" s="82">
        <v>13.95</v>
      </c>
      <c r="N248" s="82">
        <v>135</v>
      </c>
      <c r="O248" s="83">
        <f t="shared" si="27"/>
        <v>11.25</v>
      </c>
      <c r="P248" s="83">
        <v>64</v>
      </c>
      <c r="Q248" s="83">
        <f t="shared" si="28"/>
        <v>5.333333333333333</v>
      </c>
      <c r="R248" s="83">
        <v>27</v>
      </c>
      <c r="S248" s="83">
        <v>5976</v>
      </c>
      <c r="T248" s="83">
        <v>267</v>
      </c>
      <c r="U248" s="83">
        <f t="shared" si="29"/>
        <v>22.25</v>
      </c>
      <c r="V248" s="83">
        <v>36</v>
      </c>
      <c r="W248" s="83">
        <f t="shared" si="30"/>
        <v>3</v>
      </c>
      <c r="X248" s="83">
        <v>231</v>
      </c>
      <c r="Y248" s="83">
        <f t="shared" si="31"/>
        <v>19.25</v>
      </c>
      <c r="Z248" s="83">
        <v>110</v>
      </c>
      <c r="AA248" s="83">
        <f t="shared" si="32"/>
        <v>9.1666666666666661</v>
      </c>
      <c r="AB248" s="83">
        <v>214</v>
      </c>
      <c r="AC248" s="83">
        <f t="shared" si="33"/>
        <v>17.833333333333332</v>
      </c>
      <c r="AD248" s="83">
        <v>214</v>
      </c>
      <c r="AE248" s="83">
        <f t="shared" si="34"/>
        <v>17.833333333333332</v>
      </c>
      <c r="AF248" s="83">
        <v>66</v>
      </c>
      <c r="AG248" s="83">
        <f t="shared" si="35"/>
        <v>5.5</v>
      </c>
      <c r="AH248" s="83">
        <v>518</v>
      </c>
      <c r="AI248" s="83">
        <v>74</v>
      </c>
      <c r="AJ248" s="83">
        <v>1</v>
      </c>
      <c r="AK248" s="83">
        <v>51</v>
      </c>
      <c r="AL248" s="83">
        <v>211</v>
      </c>
      <c r="AM248" s="83">
        <v>36</v>
      </c>
      <c r="AN248" s="83">
        <v>1.8195439355418688</v>
      </c>
      <c r="AO248" s="83">
        <v>2.2253092817258628</v>
      </c>
      <c r="AP248" s="79">
        <v>2</v>
      </c>
      <c r="AQ248" s="79">
        <v>1</v>
      </c>
      <c r="AR248" s="78"/>
      <c r="AS248" s="78"/>
      <c r="AT248" s="78"/>
      <c r="AU248" s="78"/>
    </row>
    <row r="249" spans="1:47" x14ac:dyDescent="0.3">
      <c r="A249" s="79" t="s">
        <v>149</v>
      </c>
      <c r="B249" s="79" t="s">
        <v>58</v>
      </c>
      <c r="C249" s="79">
        <v>2018</v>
      </c>
      <c r="D249" s="79" t="s">
        <v>70</v>
      </c>
      <c r="E249" s="79">
        <v>5</v>
      </c>
      <c r="F249" s="79">
        <v>1</v>
      </c>
      <c r="G249" s="79">
        <v>1</v>
      </c>
      <c r="H249" s="84">
        <v>0.16</v>
      </c>
      <c r="I249" s="84">
        <v>0.28000000000000003</v>
      </c>
      <c r="J249" s="85">
        <v>0.3</v>
      </c>
      <c r="K249" s="85">
        <v>0.28000000000000003</v>
      </c>
      <c r="L249" s="82">
        <v>34.229999999999997</v>
      </c>
      <c r="M249" s="82">
        <v>-3.55</v>
      </c>
      <c r="N249" s="82">
        <v>180</v>
      </c>
      <c r="O249" s="83">
        <f t="shared" si="27"/>
        <v>15</v>
      </c>
      <c r="P249" s="83">
        <v>117</v>
      </c>
      <c r="Q249" s="83">
        <f t="shared" si="28"/>
        <v>9.75</v>
      </c>
      <c r="R249" s="83">
        <v>38</v>
      </c>
      <c r="S249" s="83">
        <v>6279</v>
      </c>
      <c r="T249" s="83">
        <v>348</v>
      </c>
      <c r="U249" s="83">
        <f t="shared" si="29"/>
        <v>29</v>
      </c>
      <c r="V249" s="83">
        <v>42</v>
      </c>
      <c r="W249" s="83">
        <f t="shared" si="30"/>
        <v>3.5</v>
      </c>
      <c r="X249" s="83">
        <v>306</v>
      </c>
      <c r="Y249" s="83">
        <f t="shared" si="31"/>
        <v>25.5</v>
      </c>
      <c r="Z249" s="83">
        <v>135</v>
      </c>
      <c r="AA249" s="83">
        <f t="shared" si="32"/>
        <v>11.25</v>
      </c>
      <c r="AB249" s="83">
        <v>262</v>
      </c>
      <c r="AC249" s="83">
        <f t="shared" si="33"/>
        <v>21.833333333333332</v>
      </c>
      <c r="AD249" s="83">
        <v>265</v>
      </c>
      <c r="AE249" s="83">
        <f t="shared" si="34"/>
        <v>22.083333333333332</v>
      </c>
      <c r="AF249" s="83">
        <v>104</v>
      </c>
      <c r="AG249" s="83">
        <f t="shared" si="35"/>
        <v>8.6666666666666661</v>
      </c>
      <c r="AH249" s="83">
        <v>298</v>
      </c>
      <c r="AI249" s="83">
        <v>44</v>
      </c>
      <c r="AJ249" s="83">
        <v>0.6020599913279624</v>
      </c>
      <c r="AK249" s="83">
        <v>52</v>
      </c>
      <c r="AL249" s="83">
        <v>117</v>
      </c>
      <c r="AM249" s="83">
        <v>17</v>
      </c>
      <c r="AN249" s="83">
        <v>1.3424226808222062</v>
      </c>
      <c r="AO249" s="83">
        <v>2.0211892990699383</v>
      </c>
      <c r="AP249" s="79">
        <v>1</v>
      </c>
      <c r="AQ249" s="79">
        <v>1</v>
      </c>
      <c r="AR249" s="78"/>
      <c r="AS249" s="78"/>
      <c r="AT249" s="78"/>
      <c r="AU249" s="78"/>
    </row>
    <row r="250" spans="1:47" ht="12.75" customHeight="1" x14ac:dyDescent="0.3">
      <c r="A250" s="79" t="s">
        <v>150</v>
      </c>
      <c r="B250" s="79" t="s">
        <v>43</v>
      </c>
      <c r="C250" s="79">
        <v>2018</v>
      </c>
      <c r="D250" s="79" t="s">
        <v>70</v>
      </c>
      <c r="E250" s="79">
        <v>5</v>
      </c>
      <c r="F250" s="79">
        <v>1</v>
      </c>
      <c r="G250" s="79">
        <v>2</v>
      </c>
      <c r="H250" s="84">
        <v>0.38</v>
      </c>
      <c r="I250" s="84">
        <v>0.42</v>
      </c>
      <c r="J250" s="85">
        <v>0.5</v>
      </c>
      <c r="K250" s="85">
        <v>0.66</v>
      </c>
      <c r="L250" s="82">
        <v>38.483333000000002</v>
      </c>
      <c r="M250" s="82">
        <v>-8.983333</v>
      </c>
      <c r="N250" s="82">
        <v>171</v>
      </c>
      <c r="O250" s="83">
        <f t="shared" si="27"/>
        <v>14.25</v>
      </c>
      <c r="P250" s="83">
        <v>85</v>
      </c>
      <c r="Q250" s="83">
        <f t="shared" si="28"/>
        <v>7.083333333333333</v>
      </c>
      <c r="R250" s="83">
        <v>42</v>
      </c>
      <c r="S250" s="83">
        <v>4057</v>
      </c>
      <c r="T250" s="83">
        <v>286</v>
      </c>
      <c r="U250" s="83">
        <f t="shared" si="29"/>
        <v>23.833333333333332</v>
      </c>
      <c r="V250" s="83">
        <v>85</v>
      </c>
      <c r="W250" s="83">
        <f t="shared" si="30"/>
        <v>7.083333333333333</v>
      </c>
      <c r="X250" s="83">
        <v>201</v>
      </c>
      <c r="Y250" s="83">
        <f t="shared" si="31"/>
        <v>16.75</v>
      </c>
      <c r="Z250" s="83">
        <v>129</v>
      </c>
      <c r="AA250" s="83">
        <f t="shared" si="32"/>
        <v>10.75</v>
      </c>
      <c r="AB250" s="83">
        <v>221</v>
      </c>
      <c r="AC250" s="83">
        <f t="shared" si="33"/>
        <v>18.416666666666668</v>
      </c>
      <c r="AD250" s="83">
        <v>225</v>
      </c>
      <c r="AE250" s="83">
        <f t="shared" si="34"/>
        <v>18.75</v>
      </c>
      <c r="AF250" s="83">
        <v>121</v>
      </c>
      <c r="AG250" s="83">
        <f t="shared" si="35"/>
        <v>10.083333333333334</v>
      </c>
      <c r="AH250" s="83">
        <v>645</v>
      </c>
      <c r="AI250" s="83">
        <v>97</v>
      </c>
      <c r="AJ250" s="83">
        <v>0.6020599913279624</v>
      </c>
      <c r="AK250" s="83">
        <v>64</v>
      </c>
      <c r="AL250" s="83">
        <v>289</v>
      </c>
      <c r="AM250" s="83">
        <v>26</v>
      </c>
      <c r="AN250" s="83">
        <v>1.4771212547196624</v>
      </c>
      <c r="AO250" s="83">
        <v>2.4456042032735974</v>
      </c>
      <c r="AP250" s="79">
        <v>1</v>
      </c>
      <c r="AQ250" s="79">
        <v>2</v>
      </c>
      <c r="AR250" s="78"/>
      <c r="AS250" s="78"/>
      <c r="AT250" s="78"/>
      <c r="AU250" s="78"/>
    </row>
    <row r="251" spans="1:47" x14ac:dyDescent="0.3">
      <c r="A251" s="79" t="s">
        <v>151</v>
      </c>
      <c r="B251" s="79" t="s">
        <v>58</v>
      </c>
      <c r="C251" s="79">
        <v>2018</v>
      </c>
      <c r="D251" s="79" t="s">
        <v>70</v>
      </c>
      <c r="E251" s="79">
        <v>5</v>
      </c>
      <c r="F251" s="79">
        <v>1</v>
      </c>
      <c r="G251" s="79">
        <v>1</v>
      </c>
      <c r="H251" s="84">
        <v>0.3</v>
      </c>
      <c r="I251" s="84">
        <v>0.33999999999999997</v>
      </c>
      <c r="J251" s="85">
        <v>0.38</v>
      </c>
      <c r="K251" s="85">
        <v>0.66</v>
      </c>
      <c r="L251" s="82">
        <v>33.56</v>
      </c>
      <c r="M251" s="82">
        <v>-7.1</v>
      </c>
      <c r="N251" s="82">
        <v>174</v>
      </c>
      <c r="O251" s="83">
        <f t="shared" si="27"/>
        <v>14.5</v>
      </c>
      <c r="P251" s="83">
        <v>127</v>
      </c>
      <c r="Q251" s="83">
        <f t="shared" si="28"/>
        <v>10.583333333333334</v>
      </c>
      <c r="R251" s="83">
        <v>49</v>
      </c>
      <c r="S251" s="83">
        <v>4543</v>
      </c>
      <c r="T251" s="83">
        <v>312</v>
      </c>
      <c r="U251" s="83">
        <f t="shared" si="29"/>
        <v>26</v>
      </c>
      <c r="V251" s="83">
        <v>54</v>
      </c>
      <c r="W251" s="83">
        <f t="shared" si="30"/>
        <v>4.5</v>
      </c>
      <c r="X251" s="83">
        <v>258</v>
      </c>
      <c r="Y251" s="83">
        <f t="shared" si="31"/>
        <v>21.5</v>
      </c>
      <c r="Z251" s="83">
        <v>118</v>
      </c>
      <c r="AA251" s="83">
        <f t="shared" si="32"/>
        <v>9.8333333333333339</v>
      </c>
      <c r="AB251" s="83">
        <v>231</v>
      </c>
      <c r="AC251" s="83">
        <f t="shared" si="33"/>
        <v>19.25</v>
      </c>
      <c r="AD251" s="83">
        <v>235</v>
      </c>
      <c r="AE251" s="83">
        <f t="shared" si="34"/>
        <v>19.583333333333332</v>
      </c>
      <c r="AF251" s="83">
        <v>118</v>
      </c>
      <c r="AG251" s="83">
        <f t="shared" si="35"/>
        <v>9.8333333333333339</v>
      </c>
      <c r="AH251" s="83">
        <v>441</v>
      </c>
      <c r="AI251" s="83">
        <v>82</v>
      </c>
      <c r="AJ251" s="83">
        <v>0.3010299956639812</v>
      </c>
      <c r="AK251" s="83">
        <v>74</v>
      </c>
      <c r="AL251" s="83">
        <v>208</v>
      </c>
      <c r="AM251" s="83">
        <v>6</v>
      </c>
      <c r="AN251" s="83">
        <v>1.0791812460476249</v>
      </c>
      <c r="AO251" s="83">
        <v>2.3201462861110542</v>
      </c>
      <c r="AP251" s="79">
        <v>1</v>
      </c>
      <c r="AQ251" s="79">
        <v>1</v>
      </c>
      <c r="AR251" s="78"/>
      <c r="AS251" s="78"/>
      <c r="AT251" s="78"/>
      <c r="AU251" s="78"/>
    </row>
    <row r="252" spans="1:47" x14ac:dyDescent="0.3">
      <c r="A252" s="79" t="s">
        <v>152</v>
      </c>
      <c r="B252" s="79" t="s">
        <v>45</v>
      </c>
      <c r="C252" s="79">
        <v>2018</v>
      </c>
      <c r="D252" s="79" t="s">
        <v>70</v>
      </c>
      <c r="E252" s="79">
        <v>5</v>
      </c>
      <c r="F252" s="79">
        <v>1</v>
      </c>
      <c r="G252" s="79">
        <v>1</v>
      </c>
      <c r="H252" s="84">
        <v>0.56000000000000005</v>
      </c>
      <c r="I252" s="84">
        <v>0.60000000000000009</v>
      </c>
      <c r="J252" s="85">
        <v>0.22</v>
      </c>
      <c r="K252" s="85">
        <v>0.26</v>
      </c>
      <c r="L252" s="82">
        <v>35.854011</v>
      </c>
      <c r="M252" s="82">
        <v>9.1520930000000007</v>
      </c>
      <c r="N252" s="82">
        <v>141</v>
      </c>
      <c r="O252" s="83">
        <f t="shared" si="27"/>
        <v>11.75</v>
      </c>
      <c r="P252" s="83">
        <v>129</v>
      </c>
      <c r="Q252" s="83">
        <f t="shared" si="28"/>
        <v>10.75</v>
      </c>
      <c r="R252" s="83">
        <v>38</v>
      </c>
      <c r="S252" s="83">
        <v>6916</v>
      </c>
      <c r="T252" s="83">
        <v>336</v>
      </c>
      <c r="U252" s="83">
        <f t="shared" si="29"/>
        <v>28</v>
      </c>
      <c r="V252" s="83">
        <v>2</v>
      </c>
      <c r="W252" s="83">
        <f t="shared" si="30"/>
        <v>0.16666666666666666</v>
      </c>
      <c r="X252" s="83">
        <v>334</v>
      </c>
      <c r="Y252" s="83">
        <f t="shared" si="31"/>
        <v>27.833333333333332</v>
      </c>
      <c r="Z252" s="83">
        <v>56</v>
      </c>
      <c r="AA252" s="83">
        <f t="shared" si="32"/>
        <v>4.666666666666667</v>
      </c>
      <c r="AB252" s="83">
        <v>232</v>
      </c>
      <c r="AC252" s="83">
        <f t="shared" si="33"/>
        <v>19.333333333333332</v>
      </c>
      <c r="AD252" s="83">
        <v>232</v>
      </c>
      <c r="AE252" s="83">
        <f t="shared" si="34"/>
        <v>19.333333333333332</v>
      </c>
      <c r="AF252" s="83">
        <v>56</v>
      </c>
      <c r="AG252" s="83">
        <f t="shared" si="35"/>
        <v>4.666666666666667</v>
      </c>
      <c r="AH252" s="83">
        <v>534</v>
      </c>
      <c r="AI252" s="83">
        <v>63</v>
      </c>
      <c r="AJ252" s="83">
        <v>1.1139433523068367</v>
      </c>
      <c r="AK252" s="83">
        <v>36</v>
      </c>
      <c r="AL252" s="83">
        <v>185</v>
      </c>
      <c r="AM252" s="83">
        <v>59</v>
      </c>
      <c r="AN252" s="83">
        <v>1.7781512503836436</v>
      </c>
      <c r="AO252" s="83">
        <v>2.2695129442179165</v>
      </c>
      <c r="AP252" s="79">
        <v>1</v>
      </c>
      <c r="AQ252" s="79">
        <v>1</v>
      </c>
      <c r="AR252" s="78"/>
      <c r="AS252" s="78"/>
      <c r="AT252" s="78"/>
      <c r="AU252" s="78"/>
    </row>
    <row r="253" spans="1:47" x14ac:dyDescent="0.3">
      <c r="A253" s="79" t="s">
        <v>153</v>
      </c>
      <c r="B253" s="79" t="s">
        <v>41</v>
      </c>
      <c r="C253" s="79">
        <v>2018</v>
      </c>
      <c r="D253" s="79" t="s">
        <v>70</v>
      </c>
      <c r="E253" s="79">
        <v>5</v>
      </c>
      <c r="F253" s="79">
        <v>1</v>
      </c>
      <c r="G253" s="79">
        <v>1</v>
      </c>
      <c r="H253" s="84">
        <v>0.28000000000000003</v>
      </c>
      <c r="I253" s="84">
        <v>0.46</v>
      </c>
      <c r="J253" s="85">
        <v>0.52</v>
      </c>
      <c r="K253" s="85">
        <v>0.6</v>
      </c>
      <c r="L253" s="82">
        <v>38</v>
      </c>
      <c r="M253" s="82">
        <v>23.733332999999998</v>
      </c>
      <c r="N253" s="82">
        <v>180</v>
      </c>
      <c r="O253" s="83">
        <f t="shared" si="27"/>
        <v>15</v>
      </c>
      <c r="P253" s="83">
        <v>86</v>
      </c>
      <c r="Q253" s="83">
        <f t="shared" si="28"/>
        <v>7.166666666666667</v>
      </c>
      <c r="R253" s="83">
        <v>32</v>
      </c>
      <c r="S253" s="83">
        <v>6522</v>
      </c>
      <c r="T253" s="83">
        <v>330</v>
      </c>
      <c r="U253" s="83">
        <f t="shared" si="29"/>
        <v>27.5</v>
      </c>
      <c r="V253" s="83">
        <v>62</v>
      </c>
      <c r="W253" s="83">
        <f t="shared" si="30"/>
        <v>5.166666666666667</v>
      </c>
      <c r="X253" s="83">
        <v>268</v>
      </c>
      <c r="Y253" s="83">
        <f t="shared" si="31"/>
        <v>22.333333333333332</v>
      </c>
      <c r="Z253" s="83">
        <v>118</v>
      </c>
      <c r="AA253" s="83">
        <f t="shared" si="32"/>
        <v>9.8333333333333339</v>
      </c>
      <c r="AB253" s="83">
        <v>266</v>
      </c>
      <c r="AC253" s="83">
        <f t="shared" si="33"/>
        <v>22.166666666666668</v>
      </c>
      <c r="AD253" s="83">
        <v>266</v>
      </c>
      <c r="AE253" s="83">
        <f t="shared" si="34"/>
        <v>22.166666666666668</v>
      </c>
      <c r="AF253" s="83">
        <v>102</v>
      </c>
      <c r="AG253" s="83">
        <f t="shared" si="35"/>
        <v>8.5</v>
      </c>
      <c r="AH253" s="83">
        <v>404</v>
      </c>
      <c r="AI253" s="83">
        <v>69</v>
      </c>
      <c r="AJ253" s="83">
        <v>0.77815125038364363</v>
      </c>
      <c r="AK253" s="83">
        <v>65</v>
      </c>
      <c r="AL253" s="83">
        <v>181</v>
      </c>
      <c r="AM253" s="83">
        <v>19</v>
      </c>
      <c r="AN253" s="83">
        <v>1.3010299956639813</v>
      </c>
      <c r="AO253" s="83">
        <v>2.2253092817258628</v>
      </c>
      <c r="AP253" s="79">
        <v>1</v>
      </c>
      <c r="AQ253" s="79">
        <v>1</v>
      </c>
      <c r="AR253" s="78"/>
      <c r="AS253" s="78"/>
      <c r="AT253" s="78"/>
      <c r="AU253" s="78"/>
    </row>
    <row r="254" spans="1:47" x14ac:dyDescent="0.3">
      <c r="A254" s="79" t="s">
        <v>154</v>
      </c>
      <c r="B254" s="79" t="s">
        <v>48</v>
      </c>
      <c r="C254" s="79">
        <v>2018</v>
      </c>
      <c r="D254" s="79" t="s">
        <v>70</v>
      </c>
      <c r="E254" s="79">
        <v>5</v>
      </c>
      <c r="F254" s="79">
        <v>1</v>
      </c>
      <c r="G254" s="79">
        <v>4</v>
      </c>
      <c r="H254" s="84">
        <v>0.66</v>
      </c>
      <c r="I254" s="84">
        <v>0.70000000000000007</v>
      </c>
      <c r="J254" s="85">
        <v>0.16</v>
      </c>
      <c r="K254" s="85">
        <v>0.16</v>
      </c>
      <c r="L254" s="82">
        <v>43.55</v>
      </c>
      <c r="M254" s="82">
        <v>7</v>
      </c>
      <c r="N254" s="82">
        <v>137</v>
      </c>
      <c r="O254" s="83">
        <f t="shared" si="27"/>
        <v>11.416666666666666</v>
      </c>
      <c r="P254" s="83">
        <v>89</v>
      </c>
      <c r="Q254" s="83">
        <f t="shared" si="28"/>
        <v>7.416666666666667</v>
      </c>
      <c r="R254" s="83">
        <v>37</v>
      </c>
      <c r="S254" s="83">
        <v>5229</v>
      </c>
      <c r="T254" s="83">
        <v>261</v>
      </c>
      <c r="U254" s="83">
        <f t="shared" si="29"/>
        <v>21.75</v>
      </c>
      <c r="V254" s="83">
        <v>23</v>
      </c>
      <c r="W254" s="83">
        <f t="shared" si="30"/>
        <v>1.9166666666666667</v>
      </c>
      <c r="X254" s="83">
        <v>238</v>
      </c>
      <c r="Y254" s="83">
        <f t="shared" si="31"/>
        <v>19.833333333333332</v>
      </c>
      <c r="Z254" s="83">
        <v>111</v>
      </c>
      <c r="AA254" s="83">
        <f t="shared" si="32"/>
        <v>9.25</v>
      </c>
      <c r="AB254" s="83">
        <v>203</v>
      </c>
      <c r="AC254" s="83">
        <f t="shared" si="33"/>
        <v>16.916666666666668</v>
      </c>
      <c r="AD254" s="83">
        <v>204</v>
      </c>
      <c r="AE254" s="83">
        <f t="shared" si="34"/>
        <v>17</v>
      </c>
      <c r="AF254" s="83">
        <v>72</v>
      </c>
      <c r="AG254" s="83">
        <f t="shared" si="35"/>
        <v>6</v>
      </c>
      <c r="AH254" s="83">
        <v>860</v>
      </c>
      <c r="AI254" s="83">
        <v>123</v>
      </c>
      <c r="AJ254" s="83">
        <v>1.2787536009528289</v>
      </c>
      <c r="AK254" s="83">
        <v>39</v>
      </c>
      <c r="AL254" s="83">
        <v>330</v>
      </c>
      <c r="AM254" s="83">
        <v>103</v>
      </c>
      <c r="AN254" s="83">
        <v>2.1072099696478683</v>
      </c>
      <c r="AO254" s="83">
        <v>2.4048337166199381</v>
      </c>
      <c r="AP254" s="79">
        <v>2</v>
      </c>
      <c r="AQ254" s="79">
        <v>2</v>
      </c>
      <c r="AR254" s="78"/>
      <c r="AS254" s="78"/>
      <c r="AT254" s="78"/>
      <c r="AU254" s="78"/>
    </row>
    <row r="255" spans="1:47" ht="12.75" customHeight="1" x14ac:dyDescent="0.3">
      <c r="A255" s="79" t="s">
        <v>72</v>
      </c>
      <c r="B255" s="79" t="s">
        <v>73</v>
      </c>
      <c r="C255" s="79">
        <v>2018</v>
      </c>
      <c r="D255" s="79" t="s">
        <v>71</v>
      </c>
      <c r="E255" s="79">
        <v>6</v>
      </c>
      <c r="F255" s="79">
        <v>1</v>
      </c>
      <c r="G255" s="79">
        <v>1</v>
      </c>
      <c r="H255" s="84">
        <v>0.34</v>
      </c>
      <c r="I255" s="84">
        <v>0.5</v>
      </c>
      <c r="J255" s="85">
        <v>0.24</v>
      </c>
      <c r="K255" s="85">
        <v>0.38</v>
      </c>
      <c r="L255" s="82">
        <v>34.783332999999999</v>
      </c>
      <c r="M255" s="82">
        <v>33.166666999999997</v>
      </c>
      <c r="N255" s="82">
        <v>177</v>
      </c>
      <c r="O255" s="83">
        <f t="shared" si="27"/>
        <v>14.75</v>
      </c>
      <c r="P255" s="83">
        <v>113</v>
      </c>
      <c r="Q255" s="83">
        <f t="shared" si="28"/>
        <v>9.4166666666666661</v>
      </c>
      <c r="R255" s="83">
        <v>42</v>
      </c>
      <c r="S255" s="83">
        <v>5721</v>
      </c>
      <c r="T255" s="83">
        <v>321</v>
      </c>
      <c r="U255" s="83">
        <f t="shared" si="29"/>
        <v>26.75</v>
      </c>
      <c r="V255" s="83">
        <v>55</v>
      </c>
      <c r="W255" s="83">
        <f t="shared" si="30"/>
        <v>4.583333333333333</v>
      </c>
      <c r="X255" s="83">
        <v>266</v>
      </c>
      <c r="Y255" s="83">
        <f t="shared" si="31"/>
        <v>22.166666666666668</v>
      </c>
      <c r="Z255" s="83">
        <v>105</v>
      </c>
      <c r="AA255" s="83">
        <f t="shared" si="32"/>
        <v>8.75</v>
      </c>
      <c r="AB255" s="83">
        <v>249</v>
      </c>
      <c r="AC255" s="83">
        <f t="shared" si="33"/>
        <v>20.75</v>
      </c>
      <c r="AD255" s="83">
        <v>249</v>
      </c>
      <c r="AE255" s="83">
        <f t="shared" si="34"/>
        <v>20.75</v>
      </c>
      <c r="AF255" s="83">
        <v>105</v>
      </c>
      <c r="AG255" s="83">
        <f t="shared" si="35"/>
        <v>8.75</v>
      </c>
      <c r="AH255" s="83">
        <v>492</v>
      </c>
      <c r="AI255" s="83">
        <v>122</v>
      </c>
      <c r="AJ255" s="83">
        <v>0.3010299956639812</v>
      </c>
      <c r="AK255" s="83">
        <v>94</v>
      </c>
      <c r="AL255" s="83">
        <v>302</v>
      </c>
      <c r="AM255" s="83">
        <v>8</v>
      </c>
      <c r="AN255" s="83">
        <v>0.95424250943932487</v>
      </c>
      <c r="AO255" s="83">
        <v>2.4814426285023048</v>
      </c>
      <c r="AP255" s="79">
        <v>1</v>
      </c>
      <c r="AQ255" s="79">
        <v>1</v>
      </c>
      <c r="AR255" s="78"/>
      <c r="AS255" s="78"/>
      <c r="AT255" s="78"/>
      <c r="AU255" s="78"/>
    </row>
    <row r="256" spans="1:47" ht="15.75" customHeight="1" x14ac:dyDescent="0.3">
      <c r="A256" s="79" t="s">
        <v>74</v>
      </c>
      <c r="B256" s="79" t="s">
        <v>61</v>
      </c>
      <c r="C256" s="79">
        <v>2018</v>
      </c>
      <c r="D256" s="79" t="s">
        <v>71</v>
      </c>
      <c r="E256" s="79">
        <v>6</v>
      </c>
      <c r="F256" s="79">
        <v>1</v>
      </c>
      <c r="G256" s="79">
        <v>2</v>
      </c>
      <c r="H256" s="84">
        <v>0.62</v>
      </c>
      <c r="I256" s="84">
        <v>0.76</v>
      </c>
      <c r="J256" s="85">
        <v>0.34</v>
      </c>
      <c r="K256" s="85">
        <v>0.44</v>
      </c>
      <c r="L256" s="82">
        <v>36.923332000000002</v>
      </c>
      <c r="M256" s="82">
        <v>7.7358330000000004</v>
      </c>
      <c r="N256" s="82">
        <v>180</v>
      </c>
      <c r="O256" s="83">
        <f t="shared" si="27"/>
        <v>15</v>
      </c>
      <c r="P256" s="83">
        <v>90</v>
      </c>
      <c r="Q256" s="83">
        <f t="shared" si="28"/>
        <v>7.5</v>
      </c>
      <c r="R256" s="83">
        <v>38</v>
      </c>
      <c r="S256" s="83">
        <v>5081</v>
      </c>
      <c r="T256" s="83">
        <v>307</v>
      </c>
      <c r="U256" s="83">
        <f t="shared" si="29"/>
        <v>25.583333333333332</v>
      </c>
      <c r="V256" s="83">
        <v>76</v>
      </c>
      <c r="W256" s="83">
        <f t="shared" si="30"/>
        <v>6.333333333333333</v>
      </c>
      <c r="X256" s="83">
        <v>231</v>
      </c>
      <c r="Y256" s="83">
        <f t="shared" si="31"/>
        <v>19.25</v>
      </c>
      <c r="Z256" s="83">
        <v>133</v>
      </c>
      <c r="AA256" s="83">
        <f t="shared" si="32"/>
        <v>11.083333333333334</v>
      </c>
      <c r="AB256" s="83">
        <v>242</v>
      </c>
      <c r="AC256" s="83">
        <f t="shared" si="33"/>
        <v>20.166666666666668</v>
      </c>
      <c r="AD256" s="83">
        <v>249</v>
      </c>
      <c r="AE256" s="83">
        <f t="shared" si="34"/>
        <v>20.75</v>
      </c>
      <c r="AF256" s="83">
        <v>120</v>
      </c>
      <c r="AG256" s="83">
        <f t="shared" si="35"/>
        <v>10</v>
      </c>
      <c r="AH256" s="83">
        <v>741</v>
      </c>
      <c r="AI256" s="83">
        <v>128</v>
      </c>
      <c r="AJ256" s="83">
        <v>0.69897000433601886</v>
      </c>
      <c r="AK256" s="83">
        <v>67</v>
      </c>
      <c r="AL256" s="83">
        <v>356</v>
      </c>
      <c r="AM256" s="83">
        <v>27</v>
      </c>
      <c r="AN256" s="83">
        <v>1.6532125137753437</v>
      </c>
      <c r="AO256" s="83">
        <v>2.5327543789924976</v>
      </c>
      <c r="AP256" s="79">
        <v>1</v>
      </c>
      <c r="AQ256" s="79">
        <v>2</v>
      </c>
      <c r="AR256" s="78"/>
      <c r="AS256" s="78"/>
      <c r="AT256" s="78"/>
      <c r="AU256" s="78"/>
    </row>
    <row r="257" spans="1:47" ht="15.75" customHeight="1" x14ac:dyDescent="0.3">
      <c r="A257" s="79" t="s">
        <v>75</v>
      </c>
      <c r="B257" s="79" t="s">
        <v>41</v>
      </c>
      <c r="C257" s="79">
        <v>2018</v>
      </c>
      <c r="D257" s="79" t="s">
        <v>71</v>
      </c>
      <c r="E257" s="79">
        <v>6</v>
      </c>
      <c r="F257" s="79">
        <v>1</v>
      </c>
      <c r="G257" s="79">
        <v>2</v>
      </c>
      <c r="H257" s="84">
        <v>0.24</v>
      </c>
      <c r="I257" s="84">
        <v>0.81999999999999984</v>
      </c>
      <c r="J257" s="85">
        <v>0.32</v>
      </c>
      <c r="K257" s="85">
        <v>0.6</v>
      </c>
      <c r="L257" s="82">
        <v>38.121498000000003</v>
      </c>
      <c r="M257" s="82">
        <v>21.542667000000002</v>
      </c>
      <c r="N257" s="82">
        <v>174</v>
      </c>
      <c r="O257" s="83">
        <f t="shared" si="27"/>
        <v>14.5</v>
      </c>
      <c r="P257" s="83">
        <v>96</v>
      </c>
      <c r="Q257" s="83">
        <f t="shared" si="28"/>
        <v>8</v>
      </c>
      <c r="R257" s="83">
        <v>37</v>
      </c>
      <c r="S257" s="83">
        <v>5759</v>
      </c>
      <c r="T257" s="83">
        <v>317</v>
      </c>
      <c r="U257" s="83">
        <f t="shared" si="29"/>
        <v>26.416666666666668</v>
      </c>
      <c r="V257" s="83">
        <v>59</v>
      </c>
      <c r="W257" s="83">
        <f t="shared" si="30"/>
        <v>4.916666666666667</v>
      </c>
      <c r="X257" s="83">
        <v>258</v>
      </c>
      <c r="Y257" s="83">
        <f t="shared" si="31"/>
        <v>21.5</v>
      </c>
      <c r="Z257" s="83">
        <v>119</v>
      </c>
      <c r="AA257" s="83">
        <f t="shared" si="32"/>
        <v>9.9166666666666661</v>
      </c>
      <c r="AB257" s="83">
        <v>247</v>
      </c>
      <c r="AC257" s="83">
        <f t="shared" si="33"/>
        <v>20.583333333333332</v>
      </c>
      <c r="AD257" s="83">
        <v>248</v>
      </c>
      <c r="AE257" s="83">
        <f t="shared" si="34"/>
        <v>20.666666666666668</v>
      </c>
      <c r="AF257" s="83">
        <v>104</v>
      </c>
      <c r="AG257" s="83">
        <f t="shared" si="35"/>
        <v>8.6666666666666661</v>
      </c>
      <c r="AH257" s="83">
        <v>749</v>
      </c>
      <c r="AI257" s="83">
        <v>133</v>
      </c>
      <c r="AJ257" s="83">
        <v>0.84509804001425681</v>
      </c>
      <c r="AK257" s="83">
        <v>72</v>
      </c>
      <c r="AL257" s="83">
        <v>370</v>
      </c>
      <c r="AM257" s="83">
        <v>24</v>
      </c>
      <c r="AN257" s="83">
        <v>1.6532125137753437</v>
      </c>
      <c r="AO257" s="83">
        <v>2.5211380837040362</v>
      </c>
      <c r="AP257" s="79">
        <v>1</v>
      </c>
      <c r="AQ257" s="79">
        <v>2</v>
      </c>
      <c r="AR257" s="78"/>
      <c r="AS257" s="78"/>
      <c r="AT257" s="78"/>
      <c r="AU257" s="78"/>
    </row>
    <row r="258" spans="1:47" ht="15.75" customHeight="1" x14ac:dyDescent="0.3">
      <c r="A258" s="79" t="s">
        <v>76</v>
      </c>
      <c r="B258" s="79" t="s">
        <v>36</v>
      </c>
      <c r="C258" s="79">
        <v>2018</v>
      </c>
      <c r="D258" s="79" t="s">
        <v>71</v>
      </c>
      <c r="E258" s="79">
        <v>6</v>
      </c>
      <c r="F258" s="79">
        <v>1</v>
      </c>
      <c r="G258" s="79">
        <v>1</v>
      </c>
      <c r="H258" s="84">
        <v>0.2</v>
      </c>
      <c r="I258" s="84">
        <v>0.7</v>
      </c>
      <c r="J258" s="85">
        <v>0.18</v>
      </c>
      <c r="K258" s="85">
        <v>0.18</v>
      </c>
      <c r="L258" s="82">
        <v>37.533332999999999</v>
      </c>
      <c r="M258" s="82">
        <v>14.516667</v>
      </c>
      <c r="N258" s="82">
        <v>165</v>
      </c>
      <c r="O258" s="83">
        <f t="shared" ref="O258:O321" si="36">N258/12</f>
        <v>13.75</v>
      </c>
      <c r="P258" s="83">
        <v>82</v>
      </c>
      <c r="Q258" s="83">
        <f t="shared" ref="Q258:Q321" si="37">P258/12</f>
        <v>6.833333333333333</v>
      </c>
      <c r="R258" s="83">
        <v>35</v>
      </c>
      <c r="S258" s="83">
        <v>5428</v>
      </c>
      <c r="T258" s="83">
        <v>295</v>
      </c>
      <c r="U258" s="83">
        <f t="shared" ref="U258:U321" si="38">T258/12</f>
        <v>24.583333333333332</v>
      </c>
      <c r="V258" s="83">
        <v>61</v>
      </c>
      <c r="W258" s="83">
        <f t="shared" ref="W258:W321" si="39">V258/12</f>
        <v>5.083333333333333</v>
      </c>
      <c r="X258" s="83">
        <v>234</v>
      </c>
      <c r="Y258" s="83">
        <f t="shared" ref="Y258:Y321" si="40">X258/12</f>
        <v>19.5</v>
      </c>
      <c r="Z258" s="83">
        <v>145</v>
      </c>
      <c r="AA258" s="83">
        <f t="shared" ref="AA258:AA321" si="41">Z258/12</f>
        <v>12.083333333333334</v>
      </c>
      <c r="AB258" s="83">
        <v>234</v>
      </c>
      <c r="AC258" s="83">
        <f t="shared" ref="AC258:AC321" si="42">AB258/12</f>
        <v>19.5</v>
      </c>
      <c r="AD258" s="83">
        <v>237</v>
      </c>
      <c r="AE258" s="83">
        <f t="shared" ref="AE258:AE321" si="43">AD258/12</f>
        <v>19.75</v>
      </c>
      <c r="AF258" s="83">
        <v>101</v>
      </c>
      <c r="AG258" s="83">
        <f t="shared" ref="AG258:AG321" si="44">AF258/12</f>
        <v>8.4166666666666661</v>
      </c>
      <c r="AH258" s="83">
        <v>479</v>
      </c>
      <c r="AI258" s="83">
        <v>85</v>
      </c>
      <c r="AJ258" s="83">
        <v>0.84509804001425681</v>
      </c>
      <c r="AK258" s="83">
        <v>61</v>
      </c>
      <c r="AL258" s="83">
        <v>213</v>
      </c>
      <c r="AM258" s="83">
        <v>26</v>
      </c>
      <c r="AN258" s="83">
        <v>1.7323937598229686</v>
      </c>
      <c r="AO258" s="83">
        <v>2.2504200023088941</v>
      </c>
      <c r="AP258" s="79">
        <v>1</v>
      </c>
      <c r="AQ258" s="79">
        <v>1</v>
      </c>
      <c r="AR258" s="78"/>
      <c r="AS258" s="78"/>
      <c r="AT258" s="78"/>
      <c r="AU258" s="78"/>
    </row>
    <row r="259" spans="1:47" ht="15.75" customHeight="1" x14ac:dyDescent="0.3">
      <c r="A259" s="79" t="s">
        <v>77</v>
      </c>
      <c r="B259" s="79" t="s">
        <v>58</v>
      </c>
      <c r="C259" s="79">
        <v>2018</v>
      </c>
      <c r="D259" s="79" t="s">
        <v>71</v>
      </c>
      <c r="E259" s="79">
        <v>6</v>
      </c>
      <c r="F259" s="79">
        <v>1</v>
      </c>
      <c r="G259" s="79">
        <v>1</v>
      </c>
      <c r="H259" s="84">
        <v>0.56000000000000005</v>
      </c>
      <c r="I259" s="84">
        <v>0.84000000000000008</v>
      </c>
      <c r="J259" s="85">
        <v>0.2</v>
      </c>
      <c r="K259" s="85">
        <v>0.18</v>
      </c>
      <c r="L259" s="82">
        <v>32.166666999999997</v>
      </c>
      <c r="M259" s="82">
        <v>-8.8333329999999997</v>
      </c>
      <c r="N259" s="82">
        <v>176</v>
      </c>
      <c r="O259" s="83">
        <f t="shared" si="36"/>
        <v>14.666666666666666</v>
      </c>
      <c r="P259" s="83">
        <v>106</v>
      </c>
      <c r="Q259" s="83">
        <f t="shared" si="37"/>
        <v>8.8333333333333339</v>
      </c>
      <c r="R259" s="83">
        <v>41</v>
      </c>
      <c r="S259" s="83">
        <v>4871</v>
      </c>
      <c r="T259" s="83">
        <v>310</v>
      </c>
      <c r="U259" s="83">
        <f t="shared" si="38"/>
        <v>25.833333333333332</v>
      </c>
      <c r="V259" s="83">
        <v>57</v>
      </c>
      <c r="W259" s="83">
        <f t="shared" si="39"/>
        <v>4.75</v>
      </c>
      <c r="X259" s="83">
        <v>253</v>
      </c>
      <c r="Y259" s="83">
        <f t="shared" si="40"/>
        <v>21.083333333333332</v>
      </c>
      <c r="Z259" s="83">
        <v>125</v>
      </c>
      <c r="AA259" s="83">
        <f t="shared" si="41"/>
        <v>10.416666666666666</v>
      </c>
      <c r="AB259" s="83">
        <v>237</v>
      </c>
      <c r="AC259" s="83">
        <f t="shared" si="42"/>
        <v>19.75</v>
      </c>
      <c r="AD259" s="83">
        <v>240</v>
      </c>
      <c r="AE259" s="83">
        <f t="shared" si="43"/>
        <v>20</v>
      </c>
      <c r="AF259" s="83">
        <v>115</v>
      </c>
      <c r="AG259" s="83">
        <f t="shared" si="44"/>
        <v>9.5833333333333339</v>
      </c>
      <c r="AH259" s="83">
        <v>345</v>
      </c>
      <c r="AI259" s="83">
        <v>54</v>
      </c>
      <c r="AJ259" s="83">
        <v>0.3010299956639812</v>
      </c>
      <c r="AK259" s="83">
        <v>67</v>
      </c>
      <c r="AL259" s="83">
        <v>151</v>
      </c>
      <c r="AM259" s="83">
        <v>8</v>
      </c>
      <c r="AN259" s="83">
        <v>1</v>
      </c>
      <c r="AO259" s="83">
        <v>2.1613680022349748</v>
      </c>
      <c r="AP259" s="79">
        <v>1</v>
      </c>
      <c r="AQ259" s="79">
        <v>1</v>
      </c>
      <c r="AR259" s="78"/>
      <c r="AS259" s="78"/>
      <c r="AT259" s="78"/>
      <c r="AU259" s="78"/>
    </row>
    <row r="260" spans="1:47" ht="12.75" customHeight="1" x14ac:dyDescent="0.3">
      <c r="A260" s="79" t="s">
        <v>78</v>
      </c>
      <c r="B260" s="79" t="s">
        <v>48</v>
      </c>
      <c r="C260" s="79">
        <v>2018</v>
      </c>
      <c r="D260" s="79" t="s">
        <v>71</v>
      </c>
      <c r="E260" s="79">
        <v>6</v>
      </c>
      <c r="F260" s="79">
        <v>1</v>
      </c>
      <c r="G260" s="79">
        <v>3</v>
      </c>
      <c r="H260" s="84">
        <v>0.36</v>
      </c>
      <c r="I260" s="84">
        <v>0.39999999999999997</v>
      </c>
      <c r="J260" s="85">
        <v>0.2</v>
      </c>
      <c r="K260" s="85">
        <v>0.32</v>
      </c>
      <c r="L260" s="82">
        <v>42.819617999999998</v>
      </c>
      <c r="M260" s="82">
        <v>2.944156</v>
      </c>
      <c r="N260" s="82">
        <v>154</v>
      </c>
      <c r="O260" s="83">
        <f t="shared" si="36"/>
        <v>12.833333333333334</v>
      </c>
      <c r="P260" s="83">
        <v>90</v>
      </c>
      <c r="Q260" s="83">
        <f t="shared" si="37"/>
        <v>7.5</v>
      </c>
      <c r="R260" s="83">
        <v>35</v>
      </c>
      <c r="S260" s="83">
        <v>5632</v>
      </c>
      <c r="T260" s="83">
        <v>290</v>
      </c>
      <c r="U260" s="83">
        <f t="shared" si="38"/>
        <v>24.166666666666668</v>
      </c>
      <c r="V260" s="83">
        <v>37</v>
      </c>
      <c r="W260" s="83">
        <f t="shared" si="39"/>
        <v>3.0833333333333335</v>
      </c>
      <c r="X260" s="83">
        <v>253</v>
      </c>
      <c r="Y260" s="83">
        <f t="shared" si="40"/>
        <v>21.083333333333332</v>
      </c>
      <c r="Z260" s="83">
        <v>123</v>
      </c>
      <c r="AA260" s="83">
        <f t="shared" si="41"/>
        <v>10.25</v>
      </c>
      <c r="AB260" s="83">
        <v>227</v>
      </c>
      <c r="AC260" s="83">
        <f t="shared" si="42"/>
        <v>18.916666666666668</v>
      </c>
      <c r="AD260" s="83">
        <v>227</v>
      </c>
      <c r="AE260" s="83">
        <f t="shared" si="43"/>
        <v>18.916666666666668</v>
      </c>
      <c r="AF260" s="83">
        <v>84</v>
      </c>
      <c r="AG260" s="83">
        <f t="shared" si="44"/>
        <v>7</v>
      </c>
      <c r="AH260" s="83">
        <v>586</v>
      </c>
      <c r="AI260" s="83">
        <v>85</v>
      </c>
      <c r="AJ260" s="83">
        <v>1.3010299956639813</v>
      </c>
      <c r="AK260" s="83">
        <v>31</v>
      </c>
      <c r="AL260" s="83">
        <v>200</v>
      </c>
      <c r="AM260" s="83">
        <v>88</v>
      </c>
      <c r="AN260" s="83">
        <v>1.9493900066449128</v>
      </c>
      <c r="AO260" s="83">
        <v>2.1818435879447726</v>
      </c>
      <c r="AP260" s="79">
        <v>2</v>
      </c>
      <c r="AQ260" s="79">
        <v>1</v>
      </c>
      <c r="AR260" s="78"/>
      <c r="AS260" s="78"/>
      <c r="AT260" s="78"/>
      <c r="AU260" s="78"/>
    </row>
    <row r="261" spans="1:47" ht="15.75" customHeight="1" x14ac:dyDescent="0.3">
      <c r="A261" s="79" t="s">
        <v>79</v>
      </c>
      <c r="B261" s="79" t="s">
        <v>48</v>
      </c>
      <c r="C261" s="79">
        <v>2018</v>
      </c>
      <c r="D261" s="79" t="s">
        <v>71</v>
      </c>
      <c r="E261" s="79">
        <v>6</v>
      </c>
      <c r="F261" s="79">
        <v>1</v>
      </c>
      <c r="G261" s="79">
        <v>3</v>
      </c>
      <c r="H261" s="84">
        <v>0.32</v>
      </c>
      <c r="I261" s="84">
        <v>0.36</v>
      </c>
      <c r="J261" s="85">
        <v>0.26</v>
      </c>
      <c r="K261" s="85">
        <v>0.24</v>
      </c>
      <c r="L261" s="82">
        <v>43.136223000000001</v>
      </c>
      <c r="M261" s="82">
        <v>2.8920650000000001</v>
      </c>
      <c r="N261" s="82">
        <v>143</v>
      </c>
      <c r="O261" s="83">
        <f t="shared" si="36"/>
        <v>11.916666666666666</v>
      </c>
      <c r="P261" s="83">
        <v>94</v>
      </c>
      <c r="Q261" s="83">
        <f t="shared" si="37"/>
        <v>7.833333333333333</v>
      </c>
      <c r="R261" s="83">
        <v>36</v>
      </c>
      <c r="S261" s="83">
        <v>5679</v>
      </c>
      <c r="T261" s="83">
        <v>284</v>
      </c>
      <c r="U261" s="83">
        <f t="shared" si="38"/>
        <v>23.666666666666668</v>
      </c>
      <c r="V261" s="83">
        <v>26</v>
      </c>
      <c r="W261" s="83">
        <f t="shared" si="39"/>
        <v>2.1666666666666665</v>
      </c>
      <c r="X261" s="83">
        <v>258</v>
      </c>
      <c r="Y261" s="83">
        <f t="shared" si="40"/>
        <v>21.5</v>
      </c>
      <c r="Z261" s="83">
        <v>110</v>
      </c>
      <c r="AA261" s="83">
        <f t="shared" si="41"/>
        <v>9.1666666666666661</v>
      </c>
      <c r="AB261" s="83">
        <v>217</v>
      </c>
      <c r="AC261" s="83">
        <f t="shared" si="42"/>
        <v>18.083333333333332</v>
      </c>
      <c r="AD261" s="83">
        <v>217</v>
      </c>
      <c r="AE261" s="83">
        <f t="shared" si="43"/>
        <v>18.083333333333332</v>
      </c>
      <c r="AF261" s="83">
        <v>71</v>
      </c>
      <c r="AG261" s="83">
        <f t="shared" si="44"/>
        <v>5.916666666666667</v>
      </c>
      <c r="AH261" s="83">
        <v>654</v>
      </c>
      <c r="AI261" s="83">
        <v>84</v>
      </c>
      <c r="AJ261" s="83">
        <v>1.3979400086720377</v>
      </c>
      <c r="AK261" s="83">
        <v>26</v>
      </c>
      <c r="AL261" s="83">
        <v>211</v>
      </c>
      <c r="AM261" s="83">
        <v>105</v>
      </c>
      <c r="AN261" s="83">
        <v>2.0253058652647704</v>
      </c>
      <c r="AO261" s="83">
        <v>2.2504200023088941</v>
      </c>
      <c r="AP261" s="79">
        <v>2</v>
      </c>
      <c r="AQ261" s="79">
        <v>1</v>
      </c>
      <c r="AR261" s="78"/>
      <c r="AS261" s="78"/>
      <c r="AT261" s="78"/>
      <c r="AU261" s="78"/>
    </row>
    <row r="262" spans="1:47" x14ac:dyDescent="0.3">
      <c r="A262" s="79" t="s">
        <v>80</v>
      </c>
      <c r="B262" s="79" t="s">
        <v>61</v>
      </c>
      <c r="C262" s="79">
        <v>2018</v>
      </c>
      <c r="D262" s="79" t="s">
        <v>71</v>
      </c>
      <c r="E262" s="79">
        <v>6</v>
      </c>
      <c r="F262" s="79">
        <v>1</v>
      </c>
      <c r="G262" s="79">
        <v>1</v>
      </c>
      <c r="H262" s="84">
        <v>0.44</v>
      </c>
      <c r="I262" s="84">
        <v>0.72</v>
      </c>
      <c r="J262" s="85">
        <v>0.48</v>
      </c>
      <c r="K262" s="85">
        <v>0.46</v>
      </c>
      <c r="L262" s="86">
        <v>36</v>
      </c>
      <c r="M262" s="86">
        <v>8</v>
      </c>
      <c r="N262" s="86">
        <v>154</v>
      </c>
      <c r="O262" s="83">
        <f t="shared" si="36"/>
        <v>12.833333333333334</v>
      </c>
      <c r="P262" s="87">
        <v>130</v>
      </c>
      <c r="Q262" s="83">
        <f t="shared" si="37"/>
        <v>10.833333333333334</v>
      </c>
      <c r="R262" s="87">
        <v>40</v>
      </c>
      <c r="S262" s="87">
        <v>6474</v>
      </c>
      <c r="T262" s="87">
        <v>338</v>
      </c>
      <c r="U262" s="83">
        <f t="shared" si="38"/>
        <v>28.166666666666668</v>
      </c>
      <c r="V262" s="87">
        <v>20</v>
      </c>
      <c r="W262" s="83">
        <f t="shared" si="39"/>
        <v>1.6666666666666667</v>
      </c>
      <c r="X262" s="87">
        <v>318</v>
      </c>
      <c r="Y262" s="83">
        <f t="shared" si="40"/>
        <v>26.5</v>
      </c>
      <c r="Z262" s="87">
        <v>75</v>
      </c>
      <c r="AA262" s="83">
        <f t="shared" si="41"/>
        <v>6.25</v>
      </c>
      <c r="AB262" s="87">
        <v>239</v>
      </c>
      <c r="AC262" s="83">
        <f t="shared" si="42"/>
        <v>19.916666666666668</v>
      </c>
      <c r="AD262" s="87">
        <v>239</v>
      </c>
      <c r="AE262" s="83">
        <f t="shared" si="43"/>
        <v>19.916666666666668</v>
      </c>
      <c r="AF262" s="87">
        <v>75</v>
      </c>
      <c r="AG262" s="83">
        <f t="shared" si="44"/>
        <v>6.25</v>
      </c>
      <c r="AH262" s="87">
        <v>478</v>
      </c>
      <c r="AI262" s="87">
        <v>57</v>
      </c>
      <c r="AJ262" s="83">
        <v>1.0413926851582251</v>
      </c>
      <c r="AK262" s="87">
        <v>40</v>
      </c>
      <c r="AL262" s="87">
        <v>168</v>
      </c>
      <c r="AM262" s="87">
        <v>47</v>
      </c>
      <c r="AN262" s="83">
        <v>1.6812412373755872</v>
      </c>
      <c r="AO262" s="83">
        <v>2.2278867046136734</v>
      </c>
      <c r="AP262" s="79">
        <v>1</v>
      </c>
      <c r="AQ262" s="79">
        <v>1</v>
      </c>
      <c r="AR262" s="78"/>
      <c r="AS262" s="78"/>
      <c r="AT262" s="78"/>
      <c r="AU262" s="78"/>
    </row>
    <row r="263" spans="1:47" ht="12.75" customHeight="1" x14ac:dyDescent="0.3">
      <c r="A263" s="79" t="s">
        <v>81</v>
      </c>
      <c r="B263" s="79" t="s">
        <v>58</v>
      </c>
      <c r="C263" s="79">
        <v>2018</v>
      </c>
      <c r="D263" s="79" t="s">
        <v>71</v>
      </c>
      <c r="E263" s="79">
        <v>6</v>
      </c>
      <c r="F263" s="79">
        <v>1</v>
      </c>
      <c r="G263" s="79">
        <v>1</v>
      </c>
      <c r="H263" s="84">
        <v>0.56000000000000005</v>
      </c>
      <c r="I263" s="84">
        <v>0.82000000000000006</v>
      </c>
      <c r="J263" s="85">
        <v>0.52</v>
      </c>
      <c r="K263" s="85">
        <v>0.65</v>
      </c>
      <c r="L263" s="82">
        <v>34.983333000000002</v>
      </c>
      <c r="M263" s="82">
        <v>-2.2999999999999998</v>
      </c>
      <c r="N263" s="82">
        <v>181</v>
      </c>
      <c r="O263" s="83">
        <f t="shared" si="36"/>
        <v>15.083333333333334</v>
      </c>
      <c r="P263" s="83">
        <v>100</v>
      </c>
      <c r="Q263" s="83">
        <f t="shared" si="37"/>
        <v>8.3333333333333339</v>
      </c>
      <c r="R263" s="83">
        <v>40</v>
      </c>
      <c r="S263" s="83">
        <v>4986</v>
      </c>
      <c r="T263" s="83">
        <v>313</v>
      </c>
      <c r="U263" s="83">
        <f t="shared" si="38"/>
        <v>26.083333333333332</v>
      </c>
      <c r="V263" s="83">
        <v>67</v>
      </c>
      <c r="W263" s="83">
        <f t="shared" si="39"/>
        <v>5.583333333333333</v>
      </c>
      <c r="X263" s="83">
        <v>246</v>
      </c>
      <c r="Y263" s="83">
        <f t="shared" si="40"/>
        <v>20.5</v>
      </c>
      <c r="Z263" s="83">
        <v>121</v>
      </c>
      <c r="AA263" s="83">
        <f t="shared" si="41"/>
        <v>10.083333333333334</v>
      </c>
      <c r="AB263" s="83">
        <v>244</v>
      </c>
      <c r="AC263" s="83">
        <f t="shared" si="42"/>
        <v>20.333333333333332</v>
      </c>
      <c r="AD263" s="83">
        <v>250</v>
      </c>
      <c r="AE263" s="83">
        <f t="shared" si="43"/>
        <v>20.833333333333332</v>
      </c>
      <c r="AF263" s="83">
        <v>121</v>
      </c>
      <c r="AG263" s="83">
        <f t="shared" si="44"/>
        <v>10.083333333333334</v>
      </c>
      <c r="AH263" s="83">
        <v>334</v>
      </c>
      <c r="AI263" s="83">
        <v>46</v>
      </c>
      <c r="AJ263" s="83">
        <v>0.3010299956639812</v>
      </c>
      <c r="AK263" s="83">
        <v>57</v>
      </c>
      <c r="AL263" s="83">
        <v>134</v>
      </c>
      <c r="AM263" s="83">
        <v>11</v>
      </c>
      <c r="AN263" s="83">
        <v>1.3802112417116059</v>
      </c>
      <c r="AO263" s="83">
        <v>2.1303337684950061</v>
      </c>
      <c r="AP263" s="79">
        <v>1</v>
      </c>
      <c r="AQ263" s="79">
        <v>1</v>
      </c>
      <c r="AR263" s="78"/>
      <c r="AS263" s="78"/>
      <c r="AT263" s="78"/>
      <c r="AU263" s="78"/>
    </row>
    <row r="264" spans="1:47" ht="15.75" customHeight="1" x14ac:dyDescent="0.3">
      <c r="A264" s="79" t="s">
        <v>82</v>
      </c>
      <c r="B264" s="79" t="s">
        <v>45</v>
      </c>
      <c r="C264" s="79">
        <v>2018</v>
      </c>
      <c r="D264" s="79" t="s">
        <v>71</v>
      </c>
      <c r="E264" s="79">
        <v>6</v>
      </c>
      <c r="F264" s="79">
        <v>1</v>
      </c>
      <c r="G264" s="79">
        <v>1</v>
      </c>
      <c r="H264" s="84">
        <v>0.76</v>
      </c>
      <c r="I264" s="84">
        <v>0.9</v>
      </c>
      <c r="J264" s="85">
        <v>0.1</v>
      </c>
      <c r="K264" s="85">
        <v>0.52</v>
      </c>
      <c r="L264" s="82">
        <v>36.224808000000003</v>
      </c>
      <c r="M264" s="82">
        <v>10.437518000000001</v>
      </c>
      <c r="N264" s="82">
        <v>182</v>
      </c>
      <c r="O264" s="83">
        <f t="shared" si="36"/>
        <v>15.166666666666666</v>
      </c>
      <c r="P264" s="83">
        <v>107</v>
      </c>
      <c r="Q264" s="83">
        <f t="shared" si="37"/>
        <v>8.9166666666666661</v>
      </c>
      <c r="R264" s="83">
        <v>40</v>
      </c>
      <c r="S264" s="83">
        <v>5606</v>
      </c>
      <c r="T264" s="83">
        <v>327</v>
      </c>
      <c r="U264" s="83">
        <f t="shared" si="38"/>
        <v>27.25</v>
      </c>
      <c r="V264" s="83">
        <v>64</v>
      </c>
      <c r="W264" s="83">
        <f t="shared" si="39"/>
        <v>5.333333333333333</v>
      </c>
      <c r="X264" s="83">
        <v>263</v>
      </c>
      <c r="Y264" s="83">
        <f t="shared" si="40"/>
        <v>21.916666666666668</v>
      </c>
      <c r="Z264" s="83">
        <v>114</v>
      </c>
      <c r="AA264" s="83">
        <f t="shared" si="41"/>
        <v>9.5</v>
      </c>
      <c r="AB264" s="83">
        <v>251</v>
      </c>
      <c r="AC264" s="83">
        <f t="shared" si="42"/>
        <v>20.916666666666668</v>
      </c>
      <c r="AD264" s="83">
        <v>257</v>
      </c>
      <c r="AE264" s="83">
        <f t="shared" si="43"/>
        <v>21.416666666666668</v>
      </c>
      <c r="AF264" s="83">
        <v>114</v>
      </c>
      <c r="AG264" s="83">
        <f t="shared" si="44"/>
        <v>9.5</v>
      </c>
      <c r="AH264" s="83">
        <v>427</v>
      </c>
      <c r="AI264" s="83">
        <v>71</v>
      </c>
      <c r="AJ264" s="83">
        <v>0.6020599913279624</v>
      </c>
      <c r="AK264" s="83">
        <v>58</v>
      </c>
      <c r="AL264" s="83">
        <v>190</v>
      </c>
      <c r="AM264" s="83">
        <v>24</v>
      </c>
      <c r="AN264" s="83">
        <v>1.6434526764861874</v>
      </c>
      <c r="AO264" s="83">
        <v>2.2810333672477277</v>
      </c>
      <c r="AP264" s="79">
        <v>1</v>
      </c>
      <c r="AQ264" s="79">
        <v>1</v>
      </c>
      <c r="AR264" s="78"/>
      <c r="AS264" s="78"/>
      <c r="AT264" s="78"/>
      <c r="AU264" s="78"/>
    </row>
    <row r="265" spans="1:47" ht="15.75" customHeight="1" x14ac:dyDescent="0.3">
      <c r="A265" s="79" t="s">
        <v>35</v>
      </c>
      <c r="B265" s="79" t="s">
        <v>36</v>
      </c>
      <c r="C265" s="79">
        <v>2018</v>
      </c>
      <c r="D265" s="79" t="s">
        <v>71</v>
      </c>
      <c r="E265" s="79">
        <v>6</v>
      </c>
      <c r="F265" s="79">
        <v>1</v>
      </c>
      <c r="G265" s="79">
        <v>2</v>
      </c>
      <c r="H265" s="84">
        <v>0.22</v>
      </c>
      <c r="I265" s="84">
        <v>0.6</v>
      </c>
      <c r="J265" s="85">
        <v>0.22</v>
      </c>
      <c r="K265" s="85">
        <v>0.22</v>
      </c>
      <c r="L265" s="82">
        <v>38.1</v>
      </c>
      <c r="M265" s="82">
        <v>15.65</v>
      </c>
      <c r="N265" s="82">
        <v>180</v>
      </c>
      <c r="O265" s="83">
        <f t="shared" si="36"/>
        <v>15</v>
      </c>
      <c r="P265" s="83">
        <v>75</v>
      </c>
      <c r="Q265" s="83">
        <f t="shared" si="37"/>
        <v>6.25</v>
      </c>
      <c r="R265" s="83">
        <v>33</v>
      </c>
      <c r="S265" s="83">
        <v>5331</v>
      </c>
      <c r="T265" s="83">
        <v>303</v>
      </c>
      <c r="U265" s="83">
        <f t="shared" si="38"/>
        <v>25.25</v>
      </c>
      <c r="V265" s="83">
        <v>81</v>
      </c>
      <c r="W265" s="83">
        <f t="shared" si="39"/>
        <v>6.75</v>
      </c>
      <c r="X265" s="83">
        <v>222</v>
      </c>
      <c r="Y265" s="83">
        <f t="shared" si="40"/>
        <v>18.5</v>
      </c>
      <c r="Z265" s="83">
        <v>133</v>
      </c>
      <c r="AA265" s="83">
        <f t="shared" si="41"/>
        <v>11.083333333333334</v>
      </c>
      <c r="AB265" s="83">
        <v>248</v>
      </c>
      <c r="AC265" s="83">
        <f t="shared" si="42"/>
        <v>20.666666666666668</v>
      </c>
      <c r="AD265" s="83">
        <v>251</v>
      </c>
      <c r="AE265" s="83">
        <f t="shared" si="43"/>
        <v>20.916666666666668</v>
      </c>
      <c r="AF265" s="83">
        <v>117</v>
      </c>
      <c r="AG265" s="83">
        <f t="shared" si="44"/>
        <v>9.75</v>
      </c>
      <c r="AH265" s="83">
        <v>810</v>
      </c>
      <c r="AI265" s="83">
        <v>116</v>
      </c>
      <c r="AJ265" s="83">
        <v>1.146128035678238</v>
      </c>
      <c r="AK265" s="83">
        <v>57</v>
      </c>
      <c r="AL265" s="83">
        <v>333</v>
      </c>
      <c r="AM265" s="83">
        <v>50</v>
      </c>
      <c r="AN265" s="83">
        <v>1.968482948553935</v>
      </c>
      <c r="AO265" s="83">
        <v>2.5065050324048719</v>
      </c>
      <c r="AP265" s="79">
        <v>1</v>
      </c>
      <c r="AQ265" s="79">
        <v>2</v>
      </c>
      <c r="AR265" s="78"/>
      <c r="AS265" s="78"/>
      <c r="AT265" s="78"/>
      <c r="AU265" s="78"/>
    </row>
    <row r="266" spans="1:47" ht="15.75" customHeight="1" x14ac:dyDescent="0.3">
      <c r="A266" s="79" t="s">
        <v>38</v>
      </c>
      <c r="B266" s="79" t="s">
        <v>39</v>
      </c>
      <c r="C266" s="79">
        <v>2018</v>
      </c>
      <c r="D266" s="79" t="s">
        <v>71</v>
      </c>
      <c r="E266" s="79">
        <v>6</v>
      </c>
      <c r="F266" s="79">
        <v>1</v>
      </c>
      <c r="G266" s="79">
        <v>4</v>
      </c>
      <c r="H266" s="84">
        <v>0.3</v>
      </c>
      <c r="I266" s="84">
        <v>0.32</v>
      </c>
      <c r="J266" s="85">
        <v>0.12</v>
      </c>
      <c r="K266" s="85">
        <v>0.18</v>
      </c>
      <c r="L266" s="82">
        <v>41.033332999999999</v>
      </c>
      <c r="M266" s="82">
        <v>28.95</v>
      </c>
      <c r="N266" s="82">
        <v>143</v>
      </c>
      <c r="O266" s="83">
        <f t="shared" si="36"/>
        <v>11.916666666666666</v>
      </c>
      <c r="P266" s="83">
        <v>74</v>
      </c>
      <c r="Q266" s="83">
        <f t="shared" si="37"/>
        <v>6.166666666666667</v>
      </c>
      <c r="R266" s="83">
        <v>30</v>
      </c>
      <c r="S266" s="83">
        <v>6313</v>
      </c>
      <c r="T266" s="83">
        <v>278</v>
      </c>
      <c r="U266" s="83">
        <f t="shared" si="38"/>
        <v>23.166666666666668</v>
      </c>
      <c r="V266" s="83">
        <v>32</v>
      </c>
      <c r="W266" s="83">
        <f t="shared" si="39"/>
        <v>2.6666666666666665</v>
      </c>
      <c r="X266" s="83">
        <v>246</v>
      </c>
      <c r="Y266" s="83">
        <f t="shared" si="40"/>
        <v>20.5</v>
      </c>
      <c r="Z266" s="83">
        <v>88</v>
      </c>
      <c r="AA266" s="83">
        <f t="shared" si="41"/>
        <v>7.333333333333333</v>
      </c>
      <c r="AB266" s="83">
        <v>201</v>
      </c>
      <c r="AC266" s="83">
        <f t="shared" si="42"/>
        <v>16.75</v>
      </c>
      <c r="AD266" s="83">
        <v>225</v>
      </c>
      <c r="AE266" s="83">
        <f t="shared" si="43"/>
        <v>18.75</v>
      </c>
      <c r="AF266" s="83">
        <v>65</v>
      </c>
      <c r="AG266" s="83">
        <f t="shared" si="44"/>
        <v>5.416666666666667</v>
      </c>
      <c r="AH266" s="83">
        <v>726</v>
      </c>
      <c r="AI266" s="83">
        <v>120</v>
      </c>
      <c r="AJ266" s="83">
        <v>1.3802112417116059</v>
      </c>
      <c r="AK266" s="83">
        <v>48</v>
      </c>
      <c r="AL266" s="83">
        <v>308</v>
      </c>
      <c r="AM266" s="83">
        <v>85</v>
      </c>
      <c r="AN266" s="83">
        <v>1.9344984512435677</v>
      </c>
      <c r="AO266" s="83">
        <v>2.3710678622717363</v>
      </c>
      <c r="AP266" s="79">
        <v>2</v>
      </c>
      <c r="AQ266" s="79">
        <v>2</v>
      </c>
      <c r="AR266" s="78"/>
      <c r="AS266" s="78"/>
      <c r="AT266" s="78"/>
      <c r="AU266" s="78"/>
    </row>
    <row r="267" spans="1:47" x14ac:dyDescent="0.3">
      <c r="A267" s="79" t="s">
        <v>83</v>
      </c>
      <c r="B267" s="79" t="s">
        <v>45</v>
      </c>
      <c r="C267" s="79">
        <v>2018</v>
      </c>
      <c r="D267" s="79" t="s">
        <v>71</v>
      </c>
      <c r="E267" s="79">
        <v>6</v>
      </c>
      <c r="F267" s="79">
        <v>1</v>
      </c>
      <c r="G267" s="79">
        <v>1</v>
      </c>
      <c r="H267" s="84">
        <v>0.5</v>
      </c>
      <c r="I267" s="84">
        <v>0.7</v>
      </c>
      <c r="J267" s="85">
        <v>0.2</v>
      </c>
      <c r="K267" s="85">
        <v>0.42</v>
      </c>
      <c r="L267" s="82">
        <v>35.566667000000002</v>
      </c>
      <c r="M267" s="82">
        <v>8.6666670000000003</v>
      </c>
      <c r="N267" s="82">
        <v>150</v>
      </c>
      <c r="O267" s="83">
        <f t="shared" si="36"/>
        <v>12.5</v>
      </c>
      <c r="P267" s="83">
        <v>129</v>
      </c>
      <c r="Q267" s="83">
        <f t="shared" si="37"/>
        <v>10.75</v>
      </c>
      <c r="R267" s="83">
        <v>38</v>
      </c>
      <c r="S267" s="83">
        <v>6957</v>
      </c>
      <c r="T267" s="83">
        <v>346</v>
      </c>
      <c r="U267" s="83">
        <f t="shared" si="38"/>
        <v>28.833333333333332</v>
      </c>
      <c r="V267" s="83">
        <v>10</v>
      </c>
      <c r="W267" s="83">
        <f t="shared" si="39"/>
        <v>0.83333333333333337</v>
      </c>
      <c r="X267" s="83">
        <v>336</v>
      </c>
      <c r="Y267" s="83">
        <f t="shared" si="40"/>
        <v>28</v>
      </c>
      <c r="Z267" s="83">
        <v>130</v>
      </c>
      <c r="AA267" s="83">
        <f t="shared" si="41"/>
        <v>10.833333333333334</v>
      </c>
      <c r="AB267" s="83">
        <v>241</v>
      </c>
      <c r="AC267" s="83">
        <f t="shared" si="42"/>
        <v>20.083333333333332</v>
      </c>
      <c r="AD267" s="83">
        <v>241</v>
      </c>
      <c r="AE267" s="83">
        <f t="shared" si="43"/>
        <v>20.083333333333332</v>
      </c>
      <c r="AF267" s="83">
        <v>64</v>
      </c>
      <c r="AG267" s="83">
        <f t="shared" si="44"/>
        <v>5.333333333333333</v>
      </c>
      <c r="AH267" s="83">
        <v>463</v>
      </c>
      <c r="AI267" s="83">
        <v>52</v>
      </c>
      <c r="AJ267" s="83">
        <v>1.146128035678238</v>
      </c>
      <c r="AK267" s="83">
        <v>29</v>
      </c>
      <c r="AL267" s="83">
        <v>145</v>
      </c>
      <c r="AM267" s="83">
        <v>63</v>
      </c>
      <c r="AN267" s="83">
        <v>1.8061799739838871</v>
      </c>
      <c r="AO267" s="83">
        <v>2.1367205671564067</v>
      </c>
      <c r="AP267" s="79">
        <v>1</v>
      </c>
      <c r="AQ267" s="79">
        <v>1</v>
      </c>
      <c r="AR267" s="78"/>
      <c r="AS267" s="78"/>
      <c r="AT267" s="78"/>
      <c r="AU267" s="78"/>
    </row>
    <row r="268" spans="1:47" ht="12.75" customHeight="1" x14ac:dyDescent="0.3">
      <c r="A268" s="79" t="s">
        <v>84</v>
      </c>
      <c r="B268" s="79" t="s">
        <v>85</v>
      </c>
      <c r="C268" s="79">
        <v>2018</v>
      </c>
      <c r="D268" s="79" t="s">
        <v>71</v>
      </c>
      <c r="E268" s="79">
        <v>6</v>
      </c>
      <c r="F268" s="79">
        <v>1</v>
      </c>
      <c r="G268" s="79">
        <v>1</v>
      </c>
      <c r="H268" s="84">
        <v>0.26</v>
      </c>
      <c r="I268" s="84">
        <v>0.67999999999999994</v>
      </c>
      <c r="J268" s="85">
        <v>0.28000000000000003</v>
      </c>
      <c r="K268" s="85">
        <v>0.26</v>
      </c>
      <c r="L268" s="82">
        <v>32.316667000000002</v>
      </c>
      <c r="M268" s="82">
        <v>35.75</v>
      </c>
      <c r="N268" s="82">
        <v>167</v>
      </c>
      <c r="O268" s="83">
        <f t="shared" si="36"/>
        <v>13.916666666666666</v>
      </c>
      <c r="P268" s="83">
        <v>102</v>
      </c>
      <c r="Q268" s="83">
        <f t="shared" si="37"/>
        <v>8.5</v>
      </c>
      <c r="R268" s="83">
        <v>39</v>
      </c>
      <c r="S268" s="83">
        <v>6047</v>
      </c>
      <c r="T268" s="83">
        <v>300</v>
      </c>
      <c r="U268" s="83">
        <f t="shared" si="38"/>
        <v>25</v>
      </c>
      <c r="V268" s="83">
        <v>40</v>
      </c>
      <c r="W268" s="83">
        <f t="shared" si="39"/>
        <v>3.3333333333333335</v>
      </c>
      <c r="X268" s="83">
        <v>260</v>
      </c>
      <c r="Y268" s="83">
        <f t="shared" si="40"/>
        <v>21.666666666666668</v>
      </c>
      <c r="Z268" s="83">
        <v>87</v>
      </c>
      <c r="AA268" s="83">
        <f t="shared" si="41"/>
        <v>7.25</v>
      </c>
      <c r="AB268" s="83">
        <v>237</v>
      </c>
      <c r="AC268" s="83">
        <f t="shared" si="42"/>
        <v>19.75</v>
      </c>
      <c r="AD268" s="83">
        <v>237</v>
      </c>
      <c r="AE268" s="83">
        <f t="shared" si="43"/>
        <v>19.75</v>
      </c>
      <c r="AF268" s="83">
        <v>87</v>
      </c>
      <c r="AG268" s="83">
        <f t="shared" si="44"/>
        <v>7.25</v>
      </c>
      <c r="AH268" s="83">
        <v>466</v>
      </c>
      <c r="AI268" s="83">
        <v>111</v>
      </c>
      <c r="AJ268" s="83">
        <v>0</v>
      </c>
      <c r="AK268" s="83">
        <v>109</v>
      </c>
      <c r="AL268" s="83">
        <v>302</v>
      </c>
      <c r="AM268" s="83">
        <v>0</v>
      </c>
      <c r="AN268" s="83">
        <v>0</v>
      </c>
      <c r="AO268" s="83">
        <v>2.4814426285023048</v>
      </c>
      <c r="AP268" s="79">
        <v>1</v>
      </c>
      <c r="AQ268" s="79">
        <v>1</v>
      </c>
      <c r="AR268" s="78"/>
      <c r="AS268" s="78"/>
      <c r="AT268" s="78"/>
      <c r="AU268" s="78"/>
    </row>
    <row r="269" spans="1:47" x14ac:dyDescent="0.3">
      <c r="A269" s="79" t="s">
        <v>86</v>
      </c>
      <c r="B269" s="79" t="s">
        <v>58</v>
      </c>
      <c r="C269" s="79">
        <v>2018</v>
      </c>
      <c r="D269" s="79" t="s">
        <v>71</v>
      </c>
      <c r="E269" s="79">
        <v>6</v>
      </c>
      <c r="F269" s="79">
        <v>1</v>
      </c>
      <c r="G269" s="79">
        <v>1</v>
      </c>
      <c r="H269" s="84">
        <v>0.8</v>
      </c>
      <c r="I269" s="84">
        <v>1</v>
      </c>
      <c r="J269" s="85">
        <v>0.34</v>
      </c>
      <c r="K269" s="85">
        <v>0.8</v>
      </c>
      <c r="L269" s="82">
        <v>33.083333000000003</v>
      </c>
      <c r="M269" s="82">
        <v>-6.6666670000000003</v>
      </c>
      <c r="N269" s="82">
        <v>171</v>
      </c>
      <c r="O269" s="83">
        <f t="shared" si="36"/>
        <v>14.25</v>
      </c>
      <c r="P269" s="83">
        <v>155</v>
      </c>
      <c r="Q269" s="83">
        <f t="shared" si="37"/>
        <v>12.916666666666666</v>
      </c>
      <c r="R269" s="83">
        <v>45</v>
      </c>
      <c r="S269" s="83">
        <v>6324</v>
      </c>
      <c r="T269" s="83">
        <v>365</v>
      </c>
      <c r="U269" s="83">
        <f t="shared" si="38"/>
        <v>30.416666666666668</v>
      </c>
      <c r="V269" s="83">
        <v>28</v>
      </c>
      <c r="W269" s="83">
        <f t="shared" si="39"/>
        <v>2.3333333333333335</v>
      </c>
      <c r="X269" s="83">
        <v>337</v>
      </c>
      <c r="Y269" s="83">
        <f t="shared" si="40"/>
        <v>28.083333333333332</v>
      </c>
      <c r="Z269" s="83">
        <v>98</v>
      </c>
      <c r="AA269" s="83">
        <f t="shared" si="41"/>
        <v>8.1666666666666661</v>
      </c>
      <c r="AB269" s="83">
        <v>253</v>
      </c>
      <c r="AC269" s="83">
        <f t="shared" si="42"/>
        <v>21.083333333333332</v>
      </c>
      <c r="AD269" s="83">
        <v>258</v>
      </c>
      <c r="AE269" s="83">
        <f t="shared" si="43"/>
        <v>21.5</v>
      </c>
      <c r="AF269" s="83">
        <v>98</v>
      </c>
      <c r="AG269" s="83">
        <f t="shared" si="44"/>
        <v>8.1666666666666661</v>
      </c>
      <c r="AH269" s="83">
        <v>438</v>
      </c>
      <c r="AI269" s="83">
        <v>69</v>
      </c>
      <c r="AJ269" s="83">
        <v>0.47712125471966244</v>
      </c>
      <c r="AK269" s="83">
        <v>66</v>
      </c>
      <c r="AL269" s="83">
        <v>185</v>
      </c>
      <c r="AM269" s="83">
        <v>12</v>
      </c>
      <c r="AN269" s="83">
        <v>1.255272505103306</v>
      </c>
      <c r="AO269" s="83">
        <v>2.2695129442179165</v>
      </c>
      <c r="AP269" s="79">
        <v>1</v>
      </c>
      <c r="AQ269" s="79">
        <v>1</v>
      </c>
      <c r="AR269" s="78"/>
      <c r="AS269" s="78"/>
      <c r="AT269" s="78"/>
      <c r="AU269" s="78"/>
    </row>
    <row r="270" spans="1:47" x14ac:dyDescent="0.3">
      <c r="A270" s="79" t="s">
        <v>87</v>
      </c>
      <c r="B270" s="79" t="s">
        <v>61</v>
      </c>
      <c r="C270" s="79">
        <v>2018</v>
      </c>
      <c r="D270" s="79" t="s">
        <v>71</v>
      </c>
      <c r="E270" s="79">
        <v>6</v>
      </c>
      <c r="F270" s="79">
        <v>1</v>
      </c>
      <c r="G270" s="79">
        <v>1</v>
      </c>
      <c r="H270" s="84">
        <v>0.76</v>
      </c>
      <c r="I270" s="84">
        <v>0.9</v>
      </c>
      <c r="J270" s="85">
        <v>0.34</v>
      </c>
      <c r="K270" s="85">
        <v>0.48</v>
      </c>
      <c r="L270" s="82">
        <v>36.279167000000001</v>
      </c>
      <c r="M270" s="82">
        <v>3.5666669999999998</v>
      </c>
      <c r="N270" s="82">
        <v>155</v>
      </c>
      <c r="O270" s="83">
        <f t="shared" si="36"/>
        <v>12.916666666666666</v>
      </c>
      <c r="P270" s="83">
        <v>100</v>
      </c>
      <c r="Q270" s="83">
        <f t="shared" si="37"/>
        <v>8.3333333333333339</v>
      </c>
      <c r="R270" s="83">
        <v>34</v>
      </c>
      <c r="S270" s="83">
        <v>6577</v>
      </c>
      <c r="T270" s="83">
        <v>317</v>
      </c>
      <c r="U270" s="83">
        <f t="shared" si="38"/>
        <v>26.416666666666668</v>
      </c>
      <c r="V270" s="83">
        <v>27</v>
      </c>
      <c r="W270" s="83">
        <f t="shared" si="39"/>
        <v>2.25</v>
      </c>
      <c r="X270" s="83">
        <v>291</v>
      </c>
      <c r="Y270" s="83">
        <f t="shared" si="40"/>
        <v>24.25</v>
      </c>
      <c r="Z270" s="83">
        <v>86</v>
      </c>
      <c r="AA270" s="83">
        <f t="shared" si="41"/>
        <v>7.166666666666667</v>
      </c>
      <c r="AB270" s="83">
        <v>240</v>
      </c>
      <c r="AC270" s="83">
        <f t="shared" si="42"/>
        <v>20</v>
      </c>
      <c r="AD270" s="83">
        <v>243</v>
      </c>
      <c r="AE270" s="83">
        <f t="shared" si="43"/>
        <v>20.25</v>
      </c>
      <c r="AF270" s="83">
        <v>75</v>
      </c>
      <c r="AG270" s="83">
        <f t="shared" si="44"/>
        <v>6.25</v>
      </c>
      <c r="AH270" s="83">
        <v>577</v>
      </c>
      <c r="AI270" s="83">
        <v>92</v>
      </c>
      <c r="AJ270" s="83">
        <v>0.69897000433601886</v>
      </c>
      <c r="AK270" s="83">
        <v>57</v>
      </c>
      <c r="AL270" s="83">
        <v>252</v>
      </c>
      <c r="AM270" s="83">
        <v>33</v>
      </c>
      <c r="AN270" s="83">
        <v>1.5910646070264991</v>
      </c>
      <c r="AO270" s="83">
        <v>2.3856062735983121</v>
      </c>
      <c r="AP270" s="79">
        <v>1</v>
      </c>
      <c r="AQ270" s="79">
        <v>1</v>
      </c>
      <c r="AR270" s="78"/>
      <c r="AS270" s="78"/>
      <c r="AT270" s="78"/>
      <c r="AU270" s="78"/>
    </row>
    <row r="271" spans="1:47" ht="12.75" customHeight="1" x14ac:dyDescent="0.3">
      <c r="A271" s="79" t="s">
        <v>88</v>
      </c>
      <c r="B271" s="79" t="s">
        <v>61</v>
      </c>
      <c r="C271" s="79">
        <v>2018</v>
      </c>
      <c r="D271" s="79" t="s">
        <v>71</v>
      </c>
      <c r="E271" s="79">
        <v>6</v>
      </c>
      <c r="F271" s="79">
        <v>1</v>
      </c>
      <c r="G271" s="79">
        <v>1</v>
      </c>
      <c r="H271" s="84">
        <v>0.82</v>
      </c>
      <c r="I271" s="84">
        <v>0.94</v>
      </c>
      <c r="J271" s="85">
        <v>0.66</v>
      </c>
      <c r="K271" s="85">
        <v>0.76</v>
      </c>
      <c r="L271" s="82">
        <v>36.139499999999998</v>
      </c>
      <c r="M271" s="82">
        <v>7.9443330000000003</v>
      </c>
      <c r="N271" s="82">
        <v>140</v>
      </c>
      <c r="O271" s="83">
        <f t="shared" si="36"/>
        <v>11.666666666666666</v>
      </c>
      <c r="P271" s="83">
        <v>127</v>
      </c>
      <c r="Q271" s="83">
        <f t="shared" si="37"/>
        <v>10.583333333333334</v>
      </c>
      <c r="R271" s="83">
        <v>40</v>
      </c>
      <c r="S271" s="83">
        <v>6479</v>
      </c>
      <c r="T271" s="83">
        <v>323</v>
      </c>
      <c r="U271" s="83">
        <f t="shared" si="38"/>
        <v>26.916666666666668</v>
      </c>
      <c r="V271" s="83">
        <v>7</v>
      </c>
      <c r="W271" s="83">
        <f t="shared" si="39"/>
        <v>0.58333333333333337</v>
      </c>
      <c r="X271" s="83">
        <v>316</v>
      </c>
      <c r="Y271" s="83">
        <f t="shared" si="40"/>
        <v>26.333333333333332</v>
      </c>
      <c r="Z271" s="83">
        <v>61</v>
      </c>
      <c r="AA271" s="83">
        <f t="shared" si="41"/>
        <v>5.083333333333333</v>
      </c>
      <c r="AB271" s="83">
        <v>224</v>
      </c>
      <c r="AC271" s="83">
        <f t="shared" si="42"/>
        <v>18.666666666666668</v>
      </c>
      <c r="AD271" s="83">
        <v>226</v>
      </c>
      <c r="AE271" s="83">
        <f t="shared" si="43"/>
        <v>18.833333333333332</v>
      </c>
      <c r="AF271" s="83">
        <v>61</v>
      </c>
      <c r="AG271" s="83">
        <f t="shared" si="44"/>
        <v>5.083333333333333</v>
      </c>
      <c r="AH271" s="83">
        <v>642</v>
      </c>
      <c r="AI271" s="83">
        <v>87</v>
      </c>
      <c r="AJ271" s="83">
        <v>1.0413926851582251</v>
      </c>
      <c r="AK271" s="83">
        <v>49</v>
      </c>
      <c r="AL271" s="83">
        <v>256</v>
      </c>
      <c r="AM271" s="83">
        <v>46</v>
      </c>
      <c r="AN271" s="83">
        <v>1.7853298350107671</v>
      </c>
      <c r="AO271" s="83">
        <v>2.4099331233312946</v>
      </c>
      <c r="AP271" s="79">
        <v>1</v>
      </c>
      <c r="AQ271" s="79">
        <v>1</v>
      </c>
      <c r="AR271" s="78"/>
      <c r="AS271" s="78"/>
      <c r="AT271" s="78"/>
      <c r="AU271" s="78"/>
    </row>
    <row r="272" spans="1:47" x14ac:dyDescent="0.3">
      <c r="A272" s="79" t="s">
        <v>89</v>
      </c>
      <c r="B272" s="79" t="s">
        <v>61</v>
      </c>
      <c r="C272" s="79">
        <v>2018</v>
      </c>
      <c r="D272" s="79" t="s">
        <v>71</v>
      </c>
      <c r="E272" s="79">
        <v>6</v>
      </c>
      <c r="F272" s="79">
        <v>1</v>
      </c>
      <c r="G272" s="79">
        <v>1</v>
      </c>
      <c r="H272" s="84">
        <v>0.36</v>
      </c>
      <c r="I272" s="84">
        <v>0.76</v>
      </c>
      <c r="J272" s="85">
        <v>0.18</v>
      </c>
      <c r="K272" s="85">
        <v>0.22</v>
      </c>
      <c r="L272" s="82">
        <v>36.139499999999998</v>
      </c>
      <c r="M272" s="82">
        <v>7.9443330000000003</v>
      </c>
      <c r="N272" s="82">
        <v>140</v>
      </c>
      <c r="O272" s="83">
        <f t="shared" si="36"/>
        <v>11.666666666666666</v>
      </c>
      <c r="P272" s="83">
        <v>127</v>
      </c>
      <c r="Q272" s="83">
        <f t="shared" si="37"/>
        <v>10.583333333333334</v>
      </c>
      <c r="R272" s="83">
        <v>40</v>
      </c>
      <c r="S272" s="83">
        <v>6479</v>
      </c>
      <c r="T272" s="83">
        <v>323</v>
      </c>
      <c r="U272" s="83">
        <f t="shared" si="38"/>
        <v>26.916666666666668</v>
      </c>
      <c r="V272" s="83">
        <v>7</v>
      </c>
      <c r="W272" s="83">
        <f t="shared" si="39"/>
        <v>0.58333333333333337</v>
      </c>
      <c r="X272" s="83">
        <v>316</v>
      </c>
      <c r="Y272" s="83">
        <f t="shared" si="40"/>
        <v>26.333333333333332</v>
      </c>
      <c r="Z272" s="83">
        <v>61</v>
      </c>
      <c r="AA272" s="83">
        <f t="shared" si="41"/>
        <v>5.083333333333333</v>
      </c>
      <c r="AB272" s="83">
        <v>224</v>
      </c>
      <c r="AC272" s="83">
        <f t="shared" si="42"/>
        <v>18.666666666666668</v>
      </c>
      <c r="AD272" s="83">
        <v>226</v>
      </c>
      <c r="AE272" s="83">
        <f t="shared" si="43"/>
        <v>18.833333333333332</v>
      </c>
      <c r="AF272" s="83">
        <v>61</v>
      </c>
      <c r="AG272" s="83">
        <f t="shared" si="44"/>
        <v>5.083333333333333</v>
      </c>
      <c r="AH272" s="83">
        <v>642</v>
      </c>
      <c r="AI272" s="83">
        <v>87</v>
      </c>
      <c r="AJ272" s="83">
        <v>1.0413926851582251</v>
      </c>
      <c r="AK272" s="83">
        <v>49</v>
      </c>
      <c r="AL272" s="83">
        <v>256</v>
      </c>
      <c r="AM272" s="83">
        <v>46</v>
      </c>
      <c r="AN272" s="83">
        <v>1.7853298350107671</v>
      </c>
      <c r="AO272" s="83">
        <v>2.4099331233312946</v>
      </c>
      <c r="AP272" s="79">
        <v>1</v>
      </c>
      <c r="AQ272" s="79">
        <v>1</v>
      </c>
      <c r="AR272" s="78"/>
      <c r="AS272" s="78"/>
      <c r="AT272" s="78"/>
      <c r="AU272" s="78"/>
    </row>
    <row r="273" spans="1:47" x14ac:dyDescent="0.3">
      <c r="A273" s="79" t="s">
        <v>90</v>
      </c>
      <c r="B273" s="79" t="s">
        <v>61</v>
      </c>
      <c r="C273" s="79">
        <v>2018</v>
      </c>
      <c r="D273" s="79" t="s">
        <v>71</v>
      </c>
      <c r="E273" s="79">
        <v>6</v>
      </c>
      <c r="F273" s="79">
        <v>1</v>
      </c>
      <c r="G273" s="79">
        <v>1</v>
      </c>
      <c r="H273" s="84"/>
      <c r="I273" s="84"/>
      <c r="J273" s="85">
        <v>0.24</v>
      </c>
      <c r="K273" s="85">
        <v>0.46</v>
      </c>
      <c r="L273" s="82">
        <v>36.301665999999997</v>
      </c>
      <c r="M273" s="82">
        <v>7.15</v>
      </c>
      <c r="N273" s="82">
        <v>149</v>
      </c>
      <c r="O273" s="83">
        <f t="shared" si="36"/>
        <v>12.416666666666666</v>
      </c>
      <c r="P273" s="83">
        <v>121</v>
      </c>
      <c r="Q273" s="83">
        <f t="shared" si="37"/>
        <v>10.083333333333334</v>
      </c>
      <c r="R273" s="83">
        <v>39</v>
      </c>
      <c r="S273" s="83">
        <v>6287</v>
      </c>
      <c r="T273" s="83">
        <v>321</v>
      </c>
      <c r="U273" s="83">
        <f t="shared" si="38"/>
        <v>26.75</v>
      </c>
      <c r="V273" s="83">
        <v>17</v>
      </c>
      <c r="W273" s="83">
        <f t="shared" si="39"/>
        <v>1.4166666666666667</v>
      </c>
      <c r="X273" s="83">
        <v>304</v>
      </c>
      <c r="Y273" s="83">
        <f t="shared" si="40"/>
        <v>25.333333333333332</v>
      </c>
      <c r="Z273" s="83">
        <v>72</v>
      </c>
      <c r="AA273" s="83">
        <f t="shared" si="41"/>
        <v>6</v>
      </c>
      <c r="AB273" s="83">
        <v>228</v>
      </c>
      <c r="AC273" s="83">
        <f t="shared" si="42"/>
        <v>19</v>
      </c>
      <c r="AD273" s="83">
        <v>233</v>
      </c>
      <c r="AE273" s="83">
        <f t="shared" si="43"/>
        <v>19.416666666666668</v>
      </c>
      <c r="AF273" s="83">
        <v>72</v>
      </c>
      <c r="AG273" s="83">
        <f t="shared" si="44"/>
        <v>6</v>
      </c>
      <c r="AH273" s="83">
        <v>570</v>
      </c>
      <c r="AI273" s="83">
        <v>88</v>
      </c>
      <c r="AJ273" s="83">
        <v>0.84509804001425681</v>
      </c>
      <c r="AK273" s="83">
        <v>51</v>
      </c>
      <c r="AL273" s="83">
        <v>235</v>
      </c>
      <c r="AM273" s="83">
        <v>42</v>
      </c>
      <c r="AN273" s="83">
        <v>1.6812412373755872</v>
      </c>
      <c r="AO273" s="83">
        <v>2.3729120029701067</v>
      </c>
      <c r="AP273" s="79">
        <v>1</v>
      </c>
      <c r="AQ273" s="79">
        <v>1</v>
      </c>
      <c r="AR273" s="78"/>
      <c r="AS273" s="78"/>
      <c r="AT273" s="78"/>
      <c r="AU273" s="78"/>
    </row>
    <row r="274" spans="1:47" ht="12.75" customHeight="1" x14ac:dyDescent="0.3">
      <c r="A274" s="79" t="s">
        <v>91</v>
      </c>
      <c r="B274" s="79" t="s">
        <v>63</v>
      </c>
      <c r="C274" s="79">
        <v>2018</v>
      </c>
      <c r="D274" s="79" t="s">
        <v>71</v>
      </c>
      <c r="E274" s="79">
        <v>6</v>
      </c>
      <c r="F274" s="79">
        <v>1</v>
      </c>
      <c r="G274" s="79">
        <v>3</v>
      </c>
      <c r="H274" s="84">
        <v>0.68</v>
      </c>
      <c r="I274" s="84">
        <v>0.9</v>
      </c>
      <c r="J274" s="85">
        <v>0.32</v>
      </c>
      <c r="K274" s="85">
        <v>0.46</v>
      </c>
      <c r="L274" s="82">
        <v>41.120834000000002</v>
      </c>
      <c r="M274" s="82">
        <v>0.98799999999999999</v>
      </c>
      <c r="N274" s="82">
        <v>158</v>
      </c>
      <c r="O274" s="83">
        <f t="shared" si="36"/>
        <v>13.166666666666666</v>
      </c>
      <c r="P274" s="83">
        <v>84</v>
      </c>
      <c r="Q274" s="83">
        <f t="shared" si="37"/>
        <v>7</v>
      </c>
      <c r="R274" s="83">
        <v>35</v>
      </c>
      <c r="S274" s="83">
        <v>5380</v>
      </c>
      <c r="T274" s="83">
        <v>284</v>
      </c>
      <c r="U274" s="83">
        <f t="shared" si="38"/>
        <v>23.666666666666668</v>
      </c>
      <c r="V274" s="83">
        <v>48</v>
      </c>
      <c r="W274" s="83">
        <f t="shared" si="39"/>
        <v>4</v>
      </c>
      <c r="X274" s="83">
        <v>236</v>
      </c>
      <c r="Y274" s="83">
        <f t="shared" si="40"/>
        <v>19.666666666666668</v>
      </c>
      <c r="Z274" s="83">
        <v>166</v>
      </c>
      <c r="AA274" s="83">
        <f t="shared" si="41"/>
        <v>13.833333333333334</v>
      </c>
      <c r="AB274" s="83">
        <v>99</v>
      </c>
      <c r="AC274" s="83">
        <f t="shared" si="42"/>
        <v>8.25</v>
      </c>
      <c r="AD274" s="83">
        <v>230</v>
      </c>
      <c r="AE274" s="83">
        <f t="shared" si="43"/>
        <v>19.166666666666668</v>
      </c>
      <c r="AF274" s="83">
        <v>94</v>
      </c>
      <c r="AG274" s="83">
        <f t="shared" si="44"/>
        <v>7.833333333333333</v>
      </c>
      <c r="AH274" s="83">
        <v>556</v>
      </c>
      <c r="AI274" s="83">
        <v>79</v>
      </c>
      <c r="AJ274" s="83">
        <v>1.255272505103306</v>
      </c>
      <c r="AK274" s="83">
        <v>36</v>
      </c>
      <c r="AL274" s="83">
        <v>201</v>
      </c>
      <c r="AM274" s="83">
        <v>100</v>
      </c>
      <c r="AN274" s="83">
        <v>2.1139433523068369</v>
      </c>
      <c r="AO274" s="83">
        <v>2.0374264979406238</v>
      </c>
      <c r="AP274" s="79">
        <v>2</v>
      </c>
      <c r="AQ274" s="79">
        <v>1</v>
      </c>
      <c r="AR274" s="78"/>
      <c r="AS274" s="78"/>
      <c r="AT274" s="78"/>
      <c r="AU274" s="78"/>
    </row>
    <row r="275" spans="1:47" x14ac:dyDescent="0.3">
      <c r="A275" s="79" t="s">
        <v>92</v>
      </c>
      <c r="B275" s="79" t="s">
        <v>63</v>
      </c>
      <c r="C275" s="79">
        <v>2018</v>
      </c>
      <c r="D275" s="79" t="s">
        <v>71</v>
      </c>
      <c r="E275" s="79">
        <v>6</v>
      </c>
      <c r="F275" s="79">
        <v>1</v>
      </c>
      <c r="G275" s="79">
        <v>1</v>
      </c>
      <c r="H275" s="84">
        <v>0.4</v>
      </c>
      <c r="I275" s="84">
        <v>0.62</v>
      </c>
      <c r="J275" s="85">
        <v>0.34</v>
      </c>
      <c r="K275" s="85">
        <v>0.38</v>
      </c>
      <c r="L275" s="82">
        <v>36.989165999999997</v>
      </c>
      <c r="M275" s="82">
        <v>-4.2846669999999998</v>
      </c>
      <c r="N275" s="82">
        <v>144</v>
      </c>
      <c r="O275" s="83">
        <f t="shared" si="36"/>
        <v>12</v>
      </c>
      <c r="P275" s="83">
        <v>112</v>
      </c>
      <c r="Q275" s="83">
        <f t="shared" si="37"/>
        <v>9.3333333333333339</v>
      </c>
      <c r="R275" s="83">
        <v>38</v>
      </c>
      <c r="S275" s="83">
        <v>5972</v>
      </c>
      <c r="T275" s="83">
        <v>311</v>
      </c>
      <c r="U275" s="83">
        <f t="shared" si="38"/>
        <v>25.916666666666668</v>
      </c>
      <c r="V275" s="83">
        <v>22</v>
      </c>
      <c r="W275" s="83">
        <f t="shared" si="39"/>
        <v>1.8333333333333333</v>
      </c>
      <c r="X275" s="83">
        <v>288</v>
      </c>
      <c r="Y275" s="83">
        <f t="shared" si="40"/>
        <v>24</v>
      </c>
      <c r="Z275" s="83">
        <v>82</v>
      </c>
      <c r="AA275" s="83">
        <f t="shared" si="41"/>
        <v>6.833333333333333</v>
      </c>
      <c r="AB275" s="83">
        <v>225</v>
      </c>
      <c r="AC275" s="83">
        <f t="shared" si="42"/>
        <v>18.75</v>
      </c>
      <c r="AD275" s="83">
        <v>225</v>
      </c>
      <c r="AE275" s="83">
        <f t="shared" si="43"/>
        <v>18.75</v>
      </c>
      <c r="AF275" s="83">
        <v>73</v>
      </c>
      <c r="AG275" s="83">
        <f t="shared" si="44"/>
        <v>6.083333333333333</v>
      </c>
      <c r="AH275" s="83">
        <v>609</v>
      </c>
      <c r="AI275" s="83">
        <v>86</v>
      </c>
      <c r="AJ275" s="83">
        <v>0.77815125038364363</v>
      </c>
      <c r="AK275" s="83">
        <v>59</v>
      </c>
      <c r="AL275" s="83">
        <v>252</v>
      </c>
      <c r="AM275" s="83">
        <v>27</v>
      </c>
      <c r="AN275" s="83">
        <v>1.4471580313422192</v>
      </c>
      <c r="AO275" s="83">
        <v>2.3856062735983121</v>
      </c>
      <c r="AP275" s="79">
        <v>1</v>
      </c>
      <c r="AQ275" s="79">
        <v>1</v>
      </c>
      <c r="AR275" s="78"/>
      <c r="AS275" s="78"/>
      <c r="AT275" s="78"/>
      <c r="AU275" s="78"/>
    </row>
    <row r="276" spans="1:47" x14ac:dyDescent="0.3">
      <c r="A276" s="79" t="s">
        <v>93</v>
      </c>
      <c r="B276" s="79" t="s">
        <v>48</v>
      </c>
      <c r="C276" s="79">
        <v>2018</v>
      </c>
      <c r="D276" s="79" t="s">
        <v>71</v>
      </c>
      <c r="E276" s="79">
        <v>6</v>
      </c>
      <c r="F276" s="79">
        <v>1</v>
      </c>
      <c r="G276" s="79">
        <v>3</v>
      </c>
      <c r="H276" s="84">
        <v>0.62</v>
      </c>
      <c r="I276" s="84">
        <v>0.67999999999999994</v>
      </c>
      <c r="J276" s="85">
        <v>0.24</v>
      </c>
      <c r="K276" s="85">
        <v>0.48</v>
      </c>
      <c r="L276" s="82">
        <v>42.084000000000003</v>
      </c>
      <c r="M276" s="82">
        <v>9.3691659999999999</v>
      </c>
      <c r="N276" s="82">
        <v>152</v>
      </c>
      <c r="O276" s="83">
        <f t="shared" si="36"/>
        <v>12.666666666666666</v>
      </c>
      <c r="P276" s="83">
        <v>69</v>
      </c>
      <c r="Q276" s="83">
        <f t="shared" si="37"/>
        <v>5.75</v>
      </c>
      <c r="R276" s="83">
        <v>33</v>
      </c>
      <c r="S276" s="83">
        <v>4986</v>
      </c>
      <c r="T276" s="83">
        <v>267</v>
      </c>
      <c r="U276" s="83">
        <f t="shared" si="38"/>
        <v>22.25</v>
      </c>
      <c r="V276" s="83">
        <v>58</v>
      </c>
      <c r="W276" s="83">
        <f t="shared" si="39"/>
        <v>4.833333333333333</v>
      </c>
      <c r="X276" s="83">
        <v>209</v>
      </c>
      <c r="Y276" s="83">
        <f t="shared" si="40"/>
        <v>17.416666666666668</v>
      </c>
      <c r="Z276" s="83">
        <v>131</v>
      </c>
      <c r="AA276" s="83">
        <f t="shared" si="41"/>
        <v>10.916666666666666</v>
      </c>
      <c r="AB276" s="83">
        <v>216</v>
      </c>
      <c r="AC276" s="83">
        <f t="shared" si="42"/>
        <v>18</v>
      </c>
      <c r="AD276" s="83">
        <v>218</v>
      </c>
      <c r="AE276" s="83">
        <f t="shared" si="43"/>
        <v>18.166666666666668</v>
      </c>
      <c r="AF276" s="83">
        <v>92</v>
      </c>
      <c r="AG276" s="83">
        <f t="shared" si="44"/>
        <v>7.666666666666667</v>
      </c>
      <c r="AH276" s="83">
        <v>611</v>
      </c>
      <c r="AI276" s="83">
        <v>83</v>
      </c>
      <c r="AJ276" s="83">
        <v>1</v>
      </c>
      <c r="AK276" s="83">
        <v>47</v>
      </c>
      <c r="AL276" s="83">
        <v>244</v>
      </c>
      <c r="AM276" s="83">
        <v>54</v>
      </c>
      <c r="AN276" s="83">
        <v>1.8976270912904414</v>
      </c>
      <c r="AO276" s="83">
        <v>2.307496037913213</v>
      </c>
      <c r="AP276" s="79">
        <v>2</v>
      </c>
      <c r="AQ276" s="79">
        <v>1</v>
      </c>
      <c r="AR276" s="78"/>
      <c r="AS276" s="78"/>
      <c r="AT276" s="78"/>
      <c r="AU276" s="78"/>
    </row>
    <row r="277" spans="1:47" ht="12.75" customHeight="1" x14ac:dyDescent="0.3">
      <c r="A277" s="79" t="s">
        <v>40</v>
      </c>
      <c r="B277" s="79" t="s">
        <v>41</v>
      </c>
      <c r="C277" s="79">
        <v>2018</v>
      </c>
      <c r="D277" s="79" t="s">
        <v>71</v>
      </c>
      <c r="E277" s="79">
        <v>6</v>
      </c>
      <c r="F277" s="79">
        <v>1</v>
      </c>
      <c r="G277" s="79">
        <v>2</v>
      </c>
      <c r="H277" s="84">
        <v>0.66</v>
      </c>
      <c r="I277" s="84">
        <v>0.78</v>
      </c>
      <c r="J277" s="85">
        <v>0.34</v>
      </c>
      <c r="K277" s="85">
        <v>0.74</v>
      </c>
      <c r="L277" s="82">
        <v>36.915165000000002</v>
      </c>
      <c r="M277" s="82">
        <v>22.5</v>
      </c>
      <c r="N277" s="82">
        <v>160</v>
      </c>
      <c r="O277" s="83">
        <f t="shared" si="36"/>
        <v>13.333333333333334</v>
      </c>
      <c r="P277" s="83">
        <v>89</v>
      </c>
      <c r="Q277" s="83">
        <f t="shared" si="37"/>
        <v>7.416666666666667</v>
      </c>
      <c r="R277" s="83">
        <v>36</v>
      </c>
      <c r="S277" s="83">
        <v>5499</v>
      </c>
      <c r="T277" s="83">
        <v>295</v>
      </c>
      <c r="U277" s="83">
        <f t="shared" si="38"/>
        <v>24.583333333333332</v>
      </c>
      <c r="V277" s="83">
        <v>53</v>
      </c>
      <c r="W277" s="83">
        <f t="shared" si="39"/>
        <v>4.416666666666667</v>
      </c>
      <c r="X277" s="83">
        <v>242</v>
      </c>
      <c r="Y277" s="83">
        <f t="shared" si="40"/>
        <v>20.166666666666668</v>
      </c>
      <c r="Z277" s="83">
        <v>110</v>
      </c>
      <c r="AA277" s="83">
        <f t="shared" si="41"/>
        <v>9.1666666666666661</v>
      </c>
      <c r="AB277" s="83">
        <v>232</v>
      </c>
      <c r="AC277" s="83">
        <f t="shared" si="42"/>
        <v>19.333333333333332</v>
      </c>
      <c r="AD277" s="83">
        <v>232</v>
      </c>
      <c r="AE277" s="83">
        <f t="shared" si="43"/>
        <v>19.333333333333332</v>
      </c>
      <c r="AF277" s="83">
        <v>95</v>
      </c>
      <c r="AG277" s="83">
        <f t="shared" si="44"/>
        <v>7.916666666666667</v>
      </c>
      <c r="AH277" s="83">
        <v>706</v>
      </c>
      <c r="AI277" s="83">
        <v>135</v>
      </c>
      <c r="AJ277" s="83">
        <v>0.84509804001425681</v>
      </c>
      <c r="AK277" s="83">
        <v>75</v>
      </c>
      <c r="AL277" s="83">
        <v>361</v>
      </c>
      <c r="AM277" s="83">
        <v>21</v>
      </c>
      <c r="AN277" s="83">
        <v>1.3424226808222062</v>
      </c>
      <c r="AO277" s="83">
        <v>2.5211380837040362</v>
      </c>
      <c r="AP277" s="79">
        <v>1</v>
      </c>
      <c r="AQ277" s="79">
        <v>2</v>
      </c>
      <c r="AR277" s="78"/>
      <c r="AS277" s="78"/>
      <c r="AT277" s="78"/>
      <c r="AU277" s="78"/>
    </row>
    <row r="278" spans="1:47" x14ac:dyDescent="0.3">
      <c r="A278" s="79" t="s">
        <v>94</v>
      </c>
      <c r="B278" s="79" t="s">
        <v>41</v>
      </c>
      <c r="C278" s="79">
        <v>2018</v>
      </c>
      <c r="D278" s="79" t="s">
        <v>71</v>
      </c>
      <c r="E278" s="79">
        <v>6</v>
      </c>
      <c r="F278" s="79">
        <v>1</v>
      </c>
      <c r="G278" s="79">
        <v>1</v>
      </c>
      <c r="H278" s="84"/>
      <c r="I278" s="84"/>
      <c r="J278" s="85">
        <v>0.16</v>
      </c>
      <c r="K278" s="85">
        <v>0.22</v>
      </c>
      <c r="L278" s="82">
        <v>40.159168000000001</v>
      </c>
      <c r="M278" s="82">
        <v>23.732165999999999</v>
      </c>
      <c r="N278" s="82">
        <v>154</v>
      </c>
      <c r="O278" s="83">
        <f t="shared" si="36"/>
        <v>12.833333333333334</v>
      </c>
      <c r="P278" s="83">
        <v>92</v>
      </c>
      <c r="Q278" s="83">
        <f t="shared" si="37"/>
        <v>7.666666666666667</v>
      </c>
      <c r="R278" s="83">
        <v>32</v>
      </c>
      <c r="S278" s="83">
        <v>6816</v>
      </c>
      <c r="T278" s="83">
        <v>308</v>
      </c>
      <c r="U278" s="83">
        <f t="shared" si="38"/>
        <v>25.666666666666668</v>
      </c>
      <c r="V278" s="83">
        <v>24</v>
      </c>
      <c r="W278" s="83">
        <f t="shared" si="39"/>
        <v>2</v>
      </c>
      <c r="X278" s="83">
        <v>285</v>
      </c>
      <c r="Y278" s="83">
        <f t="shared" si="40"/>
        <v>23.75</v>
      </c>
      <c r="Z278" s="83">
        <v>86</v>
      </c>
      <c r="AA278" s="83">
        <f t="shared" si="41"/>
        <v>7.166666666666667</v>
      </c>
      <c r="AB278" s="83">
        <v>239</v>
      </c>
      <c r="AC278" s="83">
        <f t="shared" si="42"/>
        <v>19.916666666666668</v>
      </c>
      <c r="AD278" s="83">
        <v>243</v>
      </c>
      <c r="AE278" s="83">
        <f t="shared" si="43"/>
        <v>20.25</v>
      </c>
      <c r="AF278" s="83">
        <v>69</v>
      </c>
      <c r="AG278" s="83">
        <f t="shared" si="44"/>
        <v>5.75</v>
      </c>
      <c r="AH278" s="83">
        <v>482</v>
      </c>
      <c r="AI278" s="83">
        <v>67</v>
      </c>
      <c r="AJ278" s="83">
        <v>1.2041199826559248</v>
      </c>
      <c r="AK278" s="83">
        <v>39</v>
      </c>
      <c r="AL278" s="83">
        <v>186</v>
      </c>
      <c r="AM278" s="83">
        <v>61</v>
      </c>
      <c r="AN278" s="83">
        <v>1.8195439355418688</v>
      </c>
      <c r="AO278" s="83">
        <v>2.2304489213782741</v>
      </c>
      <c r="AP278" s="79">
        <v>1</v>
      </c>
      <c r="AQ278" s="79">
        <v>1</v>
      </c>
      <c r="AR278" s="78"/>
      <c r="AS278" s="78"/>
      <c r="AT278" s="78"/>
      <c r="AU278" s="78"/>
    </row>
    <row r="279" spans="1:47" x14ac:dyDescent="0.3">
      <c r="A279" s="79" t="s">
        <v>95</v>
      </c>
      <c r="B279" s="79" t="s">
        <v>43</v>
      </c>
      <c r="C279" s="79">
        <v>2018</v>
      </c>
      <c r="D279" s="79" t="s">
        <v>71</v>
      </c>
      <c r="E279" s="79">
        <v>6</v>
      </c>
      <c r="F279" s="79">
        <v>1</v>
      </c>
      <c r="G279" s="79">
        <v>1</v>
      </c>
      <c r="H279" s="84">
        <v>0.46</v>
      </c>
      <c r="I279" s="84">
        <v>0.82000000000000006</v>
      </c>
      <c r="J279" s="85">
        <v>0.16</v>
      </c>
      <c r="K279" s="85">
        <v>0.28000000000000003</v>
      </c>
      <c r="L279" s="82">
        <v>37.152999999999999</v>
      </c>
      <c r="M279" s="82">
        <v>-7.7256669999999996</v>
      </c>
      <c r="N279" s="82">
        <v>170</v>
      </c>
      <c r="O279" s="83">
        <f t="shared" si="36"/>
        <v>14.166666666666666</v>
      </c>
      <c r="P279" s="83">
        <v>92</v>
      </c>
      <c r="Q279" s="83">
        <f t="shared" si="37"/>
        <v>7.666666666666667</v>
      </c>
      <c r="R279" s="83">
        <v>41</v>
      </c>
      <c r="S279" s="83">
        <v>4434</v>
      </c>
      <c r="T279" s="83">
        <v>292</v>
      </c>
      <c r="U279" s="83">
        <f t="shared" si="38"/>
        <v>24.333333333333332</v>
      </c>
      <c r="V279" s="83">
        <v>72</v>
      </c>
      <c r="W279" s="83">
        <f t="shared" si="39"/>
        <v>6</v>
      </c>
      <c r="X279" s="83">
        <v>220</v>
      </c>
      <c r="Y279" s="83">
        <f t="shared" si="40"/>
        <v>18.333333333333332</v>
      </c>
      <c r="Z279" s="83">
        <v>126</v>
      </c>
      <c r="AA279" s="83">
        <f t="shared" si="41"/>
        <v>10.5</v>
      </c>
      <c r="AB279" s="83">
        <v>226</v>
      </c>
      <c r="AC279" s="83">
        <f t="shared" si="42"/>
        <v>18.833333333333332</v>
      </c>
      <c r="AD279" s="83">
        <v>230</v>
      </c>
      <c r="AE279" s="83">
        <f t="shared" si="43"/>
        <v>19.166666666666668</v>
      </c>
      <c r="AF279" s="83">
        <v>117</v>
      </c>
      <c r="AG279" s="83">
        <f t="shared" si="44"/>
        <v>9.75</v>
      </c>
      <c r="AH279" s="83">
        <v>509</v>
      </c>
      <c r="AI279" s="83">
        <v>82</v>
      </c>
      <c r="AJ279" s="83">
        <v>0.3010299956639812</v>
      </c>
      <c r="AK279" s="83">
        <v>68</v>
      </c>
      <c r="AL279" s="83">
        <v>239</v>
      </c>
      <c r="AM279" s="83">
        <v>15</v>
      </c>
      <c r="AN279" s="83">
        <v>1.3010299956639813</v>
      </c>
      <c r="AO279" s="83">
        <v>2.3502480183341627</v>
      </c>
      <c r="AP279" s="79">
        <v>1</v>
      </c>
      <c r="AQ279" s="79">
        <v>1</v>
      </c>
      <c r="AR279" s="78"/>
      <c r="AS279" s="78"/>
      <c r="AT279" s="78"/>
      <c r="AU279" s="78"/>
    </row>
    <row r="280" spans="1:47" x14ac:dyDescent="0.3">
      <c r="A280" s="79" t="s">
        <v>96</v>
      </c>
      <c r="B280" s="79" t="s">
        <v>43</v>
      </c>
      <c r="C280" s="79">
        <v>2018</v>
      </c>
      <c r="D280" s="79" t="s">
        <v>71</v>
      </c>
      <c r="E280" s="79">
        <v>6</v>
      </c>
      <c r="F280" s="79">
        <v>1</v>
      </c>
      <c r="G280" s="79">
        <v>1</v>
      </c>
      <c r="H280" s="84">
        <v>0.22</v>
      </c>
      <c r="I280" s="84">
        <v>0.22</v>
      </c>
      <c r="J280" s="85">
        <v>0.18</v>
      </c>
      <c r="K280" s="85">
        <v>0.28000000000000003</v>
      </c>
      <c r="L280" s="82">
        <v>37.205832999999998</v>
      </c>
      <c r="M280" s="82">
        <v>-8.4875000000000007</v>
      </c>
      <c r="N280" s="82">
        <v>170</v>
      </c>
      <c r="O280" s="83">
        <f t="shared" si="36"/>
        <v>14.166666666666666</v>
      </c>
      <c r="P280" s="83">
        <v>90</v>
      </c>
      <c r="Q280" s="83">
        <f t="shared" si="37"/>
        <v>7.5</v>
      </c>
      <c r="R280" s="83">
        <v>43</v>
      </c>
      <c r="S280" s="83">
        <v>4097</v>
      </c>
      <c r="T280" s="83">
        <v>289</v>
      </c>
      <c r="U280" s="83">
        <f t="shared" si="38"/>
        <v>24.083333333333332</v>
      </c>
      <c r="V280" s="83">
        <v>79</v>
      </c>
      <c r="W280" s="83">
        <f t="shared" si="39"/>
        <v>6.583333333333333</v>
      </c>
      <c r="X280" s="83">
        <v>209</v>
      </c>
      <c r="Y280" s="83">
        <f t="shared" si="40"/>
        <v>17.416666666666668</v>
      </c>
      <c r="Z280" s="83">
        <v>130</v>
      </c>
      <c r="AA280" s="83">
        <f t="shared" si="41"/>
        <v>10.833333333333334</v>
      </c>
      <c r="AB280" s="83">
        <v>222</v>
      </c>
      <c r="AC280" s="83">
        <f t="shared" si="42"/>
        <v>18.5</v>
      </c>
      <c r="AD280" s="83">
        <v>225</v>
      </c>
      <c r="AE280" s="83">
        <f t="shared" si="43"/>
        <v>18.75</v>
      </c>
      <c r="AF280" s="83">
        <v>121</v>
      </c>
      <c r="AG280" s="83">
        <f t="shared" si="44"/>
        <v>10.083333333333334</v>
      </c>
      <c r="AH280" s="83">
        <v>496</v>
      </c>
      <c r="AI280" s="83">
        <v>81</v>
      </c>
      <c r="AJ280" s="83">
        <v>0.3010299956639812</v>
      </c>
      <c r="AK280" s="83">
        <v>69</v>
      </c>
      <c r="AL280" s="83">
        <v>238</v>
      </c>
      <c r="AM280" s="83">
        <v>16</v>
      </c>
      <c r="AN280" s="83">
        <v>1.2787536009528289</v>
      </c>
      <c r="AO280" s="83">
        <v>2.3541084391474008</v>
      </c>
      <c r="AP280" s="79">
        <v>1</v>
      </c>
      <c r="AQ280" s="79">
        <v>1</v>
      </c>
      <c r="AR280" s="78"/>
      <c r="AS280" s="78"/>
      <c r="AT280" s="78"/>
      <c r="AU280" s="78"/>
    </row>
    <row r="281" spans="1:47" ht="15.75" customHeight="1" x14ac:dyDescent="0.3">
      <c r="A281" s="79" t="s">
        <v>42</v>
      </c>
      <c r="B281" s="79" t="s">
        <v>43</v>
      </c>
      <c r="C281" s="79">
        <v>2018</v>
      </c>
      <c r="D281" s="79" t="s">
        <v>71</v>
      </c>
      <c r="E281" s="79">
        <v>6</v>
      </c>
      <c r="F281" s="79">
        <v>1</v>
      </c>
      <c r="G281" s="79">
        <v>3</v>
      </c>
      <c r="H281" s="84">
        <v>0.26</v>
      </c>
      <c r="I281" s="84">
        <v>1</v>
      </c>
      <c r="J281" s="85">
        <v>0.12</v>
      </c>
      <c r="K281" s="85">
        <v>0.12</v>
      </c>
      <c r="L281" s="82">
        <v>37.074665000000003</v>
      </c>
      <c r="M281" s="82">
        <v>-8.8000000000000007</v>
      </c>
      <c r="N281" s="82">
        <v>168</v>
      </c>
      <c r="O281" s="83">
        <f t="shared" si="36"/>
        <v>14</v>
      </c>
      <c r="P281" s="83">
        <v>84</v>
      </c>
      <c r="Q281" s="83">
        <f t="shared" si="37"/>
        <v>7</v>
      </c>
      <c r="R281" s="83">
        <v>46</v>
      </c>
      <c r="S281" s="83">
        <v>3389</v>
      </c>
      <c r="T281" s="83">
        <v>269</v>
      </c>
      <c r="U281" s="83">
        <f t="shared" si="38"/>
        <v>22.416666666666668</v>
      </c>
      <c r="V281" s="83">
        <v>87</v>
      </c>
      <c r="W281" s="83">
        <f t="shared" si="39"/>
        <v>7.25</v>
      </c>
      <c r="X281" s="83">
        <v>182</v>
      </c>
      <c r="Y281" s="83">
        <f t="shared" si="40"/>
        <v>15.166666666666666</v>
      </c>
      <c r="Z281" s="83">
        <v>135</v>
      </c>
      <c r="AA281" s="83">
        <f t="shared" si="41"/>
        <v>11.25</v>
      </c>
      <c r="AB281" s="83">
        <v>209</v>
      </c>
      <c r="AC281" s="83">
        <f t="shared" si="42"/>
        <v>17.416666666666668</v>
      </c>
      <c r="AD281" s="83">
        <v>213</v>
      </c>
      <c r="AE281" s="83">
        <f t="shared" si="43"/>
        <v>17.75</v>
      </c>
      <c r="AF281" s="83">
        <v>127</v>
      </c>
      <c r="AG281" s="83">
        <f t="shared" si="44"/>
        <v>10.583333333333334</v>
      </c>
      <c r="AH281" s="83">
        <v>471</v>
      </c>
      <c r="AI281" s="83">
        <v>79</v>
      </c>
      <c r="AJ281" s="83">
        <v>0</v>
      </c>
      <c r="AK281" s="83">
        <v>71</v>
      </c>
      <c r="AL281" s="83">
        <v>227</v>
      </c>
      <c r="AM281" s="83">
        <v>14</v>
      </c>
      <c r="AN281" s="83">
        <v>1.2304489213782739</v>
      </c>
      <c r="AO281" s="83">
        <v>2.3344537511509307</v>
      </c>
      <c r="AP281" s="79">
        <v>2</v>
      </c>
      <c r="AQ281" s="79">
        <v>1</v>
      </c>
      <c r="AR281" s="78"/>
      <c r="AS281" s="78"/>
      <c r="AT281" s="78"/>
      <c r="AU281" s="78"/>
    </row>
    <row r="282" spans="1:47" ht="12.75" customHeight="1" x14ac:dyDescent="0.3">
      <c r="A282" s="79" t="s">
        <v>97</v>
      </c>
      <c r="B282" s="79" t="s">
        <v>98</v>
      </c>
      <c r="C282" s="79">
        <v>2018</v>
      </c>
      <c r="D282" s="79" t="s">
        <v>71</v>
      </c>
      <c r="E282" s="79">
        <v>6</v>
      </c>
      <c r="F282" s="79">
        <v>1</v>
      </c>
      <c r="G282" s="79">
        <v>1</v>
      </c>
      <c r="H282" s="84">
        <v>0.26</v>
      </c>
      <c r="I282" s="84">
        <v>0.82000000000000017</v>
      </c>
      <c r="J282" s="85">
        <v>0.3</v>
      </c>
      <c r="K282" s="85">
        <v>0.2</v>
      </c>
      <c r="L282" s="82">
        <v>32.683332999999998</v>
      </c>
      <c r="M282" s="82">
        <v>35.4</v>
      </c>
      <c r="N282" s="82">
        <v>206</v>
      </c>
      <c r="O282" s="83">
        <f t="shared" si="36"/>
        <v>17.166666666666668</v>
      </c>
      <c r="P282" s="83">
        <v>108</v>
      </c>
      <c r="Q282" s="83">
        <f t="shared" si="37"/>
        <v>9</v>
      </c>
      <c r="R282" s="83">
        <v>43</v>
      </c>
      <c r="S282" s="83">
        <v>5686</v>
      </c>
      <c r="T282" s="83">
        <v>334</v>
      </c>
      <c r="U282" s="83">
        <f t="shared" si="38"/>
        <v>27.833333333333332</v>
      </c>
      <c r="V282" s="83">
        <v>83</v>
      </c>
      <c r="W282" s="83">
        <f t="shared" si="39"/>
        <v>6.916666666666667</v>
      </c>
      <c r="X282" s="83">
        <v>251</v>
      </c>
      <c r="Y282" s="83">
        <f t="shared" si="40"/>
        <v>20.916666666666668</v>
      </c>
      <c r="Z282" s="83">
        <v>132</v>
      </c>
      <c r="AA282" s="83">
        <f t="shared" si="41"/>
        <v>11</v>
      </c>
      <c r="AB282" s="83">
        <v>271</v>
      </c>
      <c r="AC282" s="83">
        <f t="shared" si="42"/>
        <v>22.583333333333332</v>
      </c>
      <c r="AD282" s="83">
        <v>272</v>
      </c>
      <c r="AE282" s="83">
        <f t="shared" si="43"/>
        <v>22.666666666666668</v>
      </c>
      <c r="AF282" s="83">
        <v>132</v>
      </c>
      <c r="AG282" s="83">
        <f t="shared" si="44"/>
        <v>11</v>
      </c>
      <c r="AH282" s="83">
        <v>472</v>
      </c>
      <c r="AI282" s="83">
        <v>126</v>
      </c>
      <c r="AJ282" s="83">
        <v>0</v>
      </c>
      <c r="AK282" s="83">
        <v>109</v>
      </c>
      <c r="AL282" s="83">
        <v>314</v>
      </c>
      <c r="AM282" s="83">
        <v>0</v>
      </c>
      <c r="AN282" s="83">
        <v>0.3010299956639812</v>
      </c>
      <c r="AO282" s="83">
        <v>2.4983105537896004</v>
      </c>
      <c r="AP282" s="79">
        <v>1</v>
      </c>
      <c r="AQ282" s="79">
        <v>1</v>
      </c>
      <c r="AR282" s="78"/>
      <c r="AS282" s="78"/>
      <c r="AT282" s="78"/>
      <c r="AU282" s="78"/>
    </row>
    <row r="283" spans="1:47" ht="15.75" customHeight="1" x14ac:dyDescent="0.3">
      <c r="A283" s="79" t="s">
        <v>99</v>
      </c>
      <c r="B283" s="79" t="s">
        <v>43</v>
      </c>
      <c r="C283" s="79">
        <v>2018</v>
      </c>
      <c r="D283" s="79" t="s">
        <v>71</v>
      </c>
      <c r="E283" s="79">
        <v>6</v>
      </c>
      <c r="F283" s="79">
        <v>1</v>
      </c>
      <c r="G283" s="79">
        <v>1</v>
      </c>
      <c r="H283" s="84">
        <v>0.44</v>
      </c>
      <c r="I283" s="84">
        <v>0.7</v>
      </c>
      <c r="J283" s="85">
        <v>0.12</v>
      </c>
      <c r="K283" s="85">
        <v>0.2</v>
      </c>
      <c r="L283" s="82">
        <v>37.15</v>
      </c>
      <c r="M283" s="82">
        <v>-7.55</v>
      </c>
      <c r="N283" s="82">
        <v>168</v>
      </c>
      <c r="O283" s="83">
        <f t="shared" si="36"/>
        <v>14</v>
      </c>
      <c r="P283" s="83">
        <v>93</v>
      </c>
      <c r="Q283" s="83">
        <f t="shared" si="37"/>
        <v>7.75</v>
      </c>
      <c r="R283" s="83">
        <v>40</v>
      </c>
      <c r="S283" s="83">
        <v>4690</v>
      </c>
      <c r="T283" s="83">
        <v>296</v>
      </c>
      <c r="U283" s="83">
        <f t="shared" si="38"/>
        <v>24.666666666666668</v>
      </c>
      <c r="V283" s="83">
        <v>68</v>
      </c>
      <c r="W283" s="83">
        <f t="shared" si="39"/>
        <v>5.666666666666667</v>
      </c>
      <c r="X283" s="83">
        <v>228</v>
      </c>
      <c r="Y283" s="83">
        <f t="shared" si="40"/>
        <v>19</v>
      </c>
      <c r="Z283" s="83">
        <v>120</v>
      </c>
      <c r="AA283" s="83">
        <f t="shared" si="41"/>
        <v>10</v>
      </c>
      <c r="AB283" s="83">
        <v>227</v>
      </c>
      <c r="AC283" s="83">
        <f t="shared" si="42"/>
        <v>18.916666666666668</v>
      </c>
      <c r="AD283" s="83">
        <v>231</v>
      </c>
      <c r="AE283" s="83">
        <f t="shared" si="43"/>
        <v>19.25</v>
      </c>
      <c r="AF283" s="83">
        <v>111</v>
      </c>
      <c r="AG283" s="83">
        <f t="shared" si="44"/>
        <v>9.25</v>
      </c>
      <c r="AH283" s="83">
        <v>519</v>
      </c>
      <c r="AI283" s="83">
        <v>81</v>
      </c>
      <c r="AJ283" s="83">
        <v>0.3010299956639812</v>
      </c>
      <c r="AK283" s="83">
        <v>65</v>
      </c>
      <c r="AL283" s="83">
        <v>236</v>
      </c>
      <c r="AM283" s="83">
        <v>17</v>
      </c>
      <c r="AN283" s="83">
        <v>1.3617278360175928</v>
      </c>
      <c r="AO283" s="83">
        <v>2.3443922736851106</v>
      </c>
      <c r="AP283" s="79">
        <v>1</v>
      </c>
      <c r="AQ283" s="79">
        <v>1</v>
      </c>
      <c r="AR283" s="78"/>
      <c r="AS283" s="78"/>
      <c r="AT283" s="78"/>
      <c r="AU283" s="78"/>
    </row>
    <row r="284" spans="1:47" x14ac:dyDescent="0.3">
      <c r="A284" s="79" t="s">
        <v>100</v>
      </c>
      <c r="B284" s="79" t="s">
        <v>58</v>
      </c>
      <c r="C284" s="79">
        <v>2018</v>
      </c>
      <c r="D284" s="79" t="s">
        <v>71</v>
      </c>
      <c r="E284" s="79">
        <v>6</v>
      </c>
      <c r="F284" s="79">
        <v>1</v>
      </c>
      <c r="G284" s="79">
        <v>2</v>
      </c>
      <c r="H284" s="84">
        <v>0.24</v>
      </c>
      <c r="I284" s="84">
        <v>0.62</v>
      </c>
      <c r="J284" s="85">
        <v>0.22</v>
      </c>
      <c r="K284" s="85">
        <v>0.06</v>
      </c>
      <c r="L284" s="82">
        <v>33</v>
      </c>
      <c r="M284" s="82">
        <v>-6</v>
      </c>
      <c r="N284" s="82">
        <v>151</v>
      </c>
      <c r="O284" s="83">
        <f t="shared" si="36"/>
        <v>12.583333333333334</v>
      </c>
      <c r="P284" s="83">
        <v>155</v>
      </c>
      <c r="Q284" s="83">
        <f t="shared" si="37"/>
        <v>12.916666666666666</v>
      </c>
      <c r="R284" s="83">
        <v>44</v>
      </c>
      <c r="S284" s="83">
        <v>6329</v>
      </c>
      <c r="T284" s="83">
        <v>347</v>
      </c>
      <c r="U284" s="83">
        <f t="shared" si="38"/>
        <v>28.916666666666668</v>
      </c>
      <c r="V284" s="83">
        <v>1</v>
      </c>
      <c r="W284" s="83">
        <f t="shared" si="39"/>
        <v>8.3333333333333329E-2</v>
      </c>
      <c r="X284" s="83">
        <v>346</v>
      </c>
      <c r="Y284" s="83">
        <f t="shared" si="40"/>
        <v>28.833333333333332</v>
      </c>
      <c r="Z284" s="83">
        <v>84</v>
      </c>
      <c r="AA284" s="83">
        <f t="shared" si="41"/>
        <v>7</v>
      </c>
      <c r="AB284" s="83">
        <v>234</v>
      </c>
      <c r="AC284" s="83">
        <f t="shared" si="42"/>
        <v>19.5</v>
      </c>
      <c r="AD284" s="83">
        <v>236</v>
      </c>
      <c r="AE284" s="83">
        <f t="shared" si="43"/>
        <v>19.666666666666668</v>
      </c>
      <c r="AF284" s="83">
        <v>74</v>
      </c>
      <c r="AG284" s="83">
        <f t="shared" si="44"/>
        <v>6.166666666666667</v>
      </c>
      <c r="AH284" s="83">
        <v>714</v>
      </c>
      <c r="AI284" s="83">
        <v>110</v>
      </c>
      <c r="AJ284" s="83">
        <v>0.69897000433601886</v>
      </c>
      <c r="AK284" s="83">
        <v>63</v>
      </c>
      <c r="AL284" s="83">
        <v>289</v>
      </c>
      <c r="AM284" s="83">
        <v>27</v>
      </c>
      <c r="AN284" s="83">
        <v>1.4623979978989561</v>
      </c>
      <c r="AO284" s="83">
        <v>2.4608978427565478</v>
      </c>
      <c r="AP284" s="79">
        <v>1</v>
      </c>
      <c r="AQ284" s="79">
        <v>2</v>
      </c>
      <c r="AR284" s="78"/>
      <c r="AS284" s="78"/>
      <c r="AT284" s="78"/>
      <c r="AU284" s="78"/>
    </row>
    <row r="285" spans="1:47" x14ac:dyDescent="0.3">
      <c r="A285" s="79" t="s">
        <v>46</v>
      </c>
      <c r="B285" s="79" t="s">
        <v>45</v>
      </c>
      <c r="C285" s="79">
        <v>2018</v>
      </c>
      <c r="D285" s="79" t="s">
        <v>71</v>
      </c>
      <c r="E285" s="79">
        <v>6</v>
      </c>
      <c r="F285" s="79">
        <v>1</v>
      </c>
      <c r="G285" s="79">
        <v>1</v>
      </c>
      <c r="H285" s="84">
        <v>0.48</v>
      </c>
      <c r="I285" s="84">
        <v>0.65999999999999992</v>
      </c>
      <c r="J285" s="85">
        <v>0.26</v>
      </c>
      <c r="K285" s="85">
        <v>0.26</v>
      </c>
      <c r="L285" s="82">
        <v>35.75</v>
      </c>
      <c r="M285" s="82">
        <v>8.516667</v>
      </c>
      <c r="N285" s="82">
        <v>163</v>
      </c>
      <c r="O285" s="83">
        <f t="shared" si="36"/>
        <v>13.583333333333334</v>
      </c>
      <c r="P285" s="83">
        <v>132</v>
      </c>
      <c r="Q285" s="83">
        <f t="shared" si="37"/>
        <v>11</v>
      </c>
      <c r="R285" s="83">
        <v>39</v>
      </c>
      <c r="S285" s="83">
        <v>6877</v>
      </c>
      <c r="T285" s="83">
        <v>359</v>
      </c>
      <c r="U285" s="83">
        <f t="shared" si="38"/>
        <v>29.916666666666668</v>
      </c>
      <c r="V285" s="83">
        <v>24</v>
      </c>
      <c r="W285" s="83">
        <f t="shared" si="39"/>
        <v>2</v>
      </c>
      <c r="X285" s="83">
        <v>335</v>
      </c>
      <c r="Y285" s="83">
        <f t="shared" si="40"/>
        <v>27.916666666666668</v>
      </c>
      <c r="Z285" s="83">
        <v>144</v>
      </c>
      <c r="AA285" s="83">
        <f t="shared" si="41"/>
        <v>12</v>
      </c>
      <c r="AB285" s="83">
        <v>254</v>
      </c>
      <c r="AC285" s="83">
        <f t="shared" si="42"/>
        <v>21.166666666666668</v>
      </c>
      <c r="AD285" s="83">
        <v>254</v>
      </c>
      <c r="AE285" s="83">
        <f t="shared" si="43"/>
        <v>21.166666666666668</v>
      </c>
      <c r="AF285" s="83">
        <v>79</v>
      </c>
      <c r="AG285" s="83">
        <f t="shared" si="44"/>
        <v>6.583333333333333</v>
      </c>
      <c r="AH285" s="83">
        <v>400</v>
      </c>
      <c r="AI285" s="83">
        <v>43</v>
      </c>
      <c r="AJ285" s="83">
        <v>1.0413926851582251</v>
      </c>
      <c r="AK285" s="83">
        <v>29</v>
      </c>
      <c r="AL285" s="83">
        <v>122</v>
      </c>
      <c r="AM285" s="83">
        <v>52</v>
      </c>
      <c r="AN285" s="83">
        <v>1.7242758696007889</v>
      </c>
      <c r="AO285" s="83">
        <v>2.0755469613925306</v>
      </c>
      <c r="AP285" s="79">
        <v>1</v>
      </c>
      <c r="AQ285" s="79">
        <v>1</v>
      </c>
      <c r="AR285" s="78"/>
      <c r="AS285" s="78"/>
      <c r="AT285" s="78"/>
      <c r="AU285" s="78"/>
    </row>
    <row r="286" spans="1:47" x14ac:dyDescent="0.3">
      <c r="A286" s="79" t="s">
        <v>101</v>
      </c>
      <c r="B286" s="79" t="s">
        <v>61</v>
      </c>
      <c r="C286" s="79">
        <v>2018</v>
      </c>
      <c r="D286" s="79" t="s">
        <v>71</v>
      </c>
      <c r="E286" s="79">
        <v>6</v>
      </c>
      <c r="F286" s="79">
        <v>1</v>
      </c>
      <c r="G286" s="79">
        <v>2</v>
      </c>
      <c r="H286" s="84">
        <v>0.3</v>
      </c>
      <c r="I286" s="84">
        <v>0.91999999999999993</v>
      </c>
      <c r="J286" s="85">
        <v>0.06</v>
      </c>
      <c r="K286" s="85">
        <v>0.16</v>
      </c>
      <c r="L286" s="82">
        <v>36.65</v>
      </c>
      <c r="M286" s="82">
        <v>7.4166670000000003</v>
      </c>
      <c r="N286" s="82">
        <v>166</v>
      </c>
      <c r="O286" s="83">
        <f t="shared" si="36"/>
        <v>13.833333333333334</v>
      </c>
      <c r="P286" s="83">
        <v>115</v>
      </c>
      <c r="Q286" s="83">
        <f t="shared" si="37"/>
        <v>9.5833333333333339</v>
      </c>
      <c r="R286" s="83">
        <v>39</v>
      </c>
      <c r="S286" s="83">
        <v>5837</v>
      </c>
      <c r="T286" s="83">
        <v>327</v>
      </c>
      <c r="U286" s="83">
        <f t="shared" si="38"/>
        <v>27.25</v>
      </c>
      <c r="V286" s="83">
        <v>39</v>
      </c>
      <c r="W286" s="83">
        <f t="shared" si="39"/>
        <v>3.25</v>
      </c>
      <c r="X286" s="83">
        <v>288</v>
      </c>
      <c r="Y286" s="83">
        <f t="shared" si="40"/>
        <v>24</v>
      </c>
      <c r="Z286" s="83">
        <v>110</v>
      </c>
      <c r="AA286" s="83">
        <f t="shared" si="41"/>
        <v>9.1666666666666661</v>
      </c>
      <c r="AB286" s="83">
        <v>240</v>
      </c>
      <c r="AC286" s="83">
        <f t="shared" si="42"/>
        <v>20</v>
      </c>
      <c r="AD286" s="83">
        <v>245</v>
      </c>
      <c r="AE286" s="83">
        <f t="shared" si="43"/>
        <v>20.416666666666668</v>
      </c>
      <c r="AF286" s="83">
        <v>96</v>
      </c>
      <c r="AG286" s="83">
        <f t="shared" si="44"/>
        <v>8</v>
      </c>
      <c r="AH286" s="83">
        <v>689</v>
      </c>
      <c r="AI286" s="83">
        <v>116</v>
      </c>
      <c r="AJ286" s="83">
        <v>0.69897000433601886</v>
      </c>
      <c r="AK286" s="83">
        <v>62</v>
      </c>
      <c r="AL286" s="83">
        <v>317</v>
      </c>
      <c r="AM286" s="83">
        <v>37</v>
      </c>
      <c r="AN286" s="83">
        <v>1.6434526764861874</v>
      </c>
      <c r="AO286" s="83">
        <v>2.4899584794248346</v>
      </c>
      <c r="AP286" s="79">
        <v>1</v>
      </c>
      <c r="AQ286" s="79">
        <v>2</v>
      </c>
      <c r="AR286" s="78"/>
      <c r="AS286" s="78"/>
      <c r="AT286" s="78"/>
      <c r="AU286" s="78"/>
    </row>
    <row r="287" spans="1:47" ht="12.75" customHeight="1" x14ac:dyDescent="0.3">
      <c r="A287" s="79" t="s">
        <v>102</v>
      </c>
      <c r="B287" s="79" t="s">
        <v>61</v>
      </c>
      <c r="C287" s="79">
        <v>2018</v>
      </c>
      <c r="D287" s="79" t="s">
        <v>71</v>
      </c>
      <c r="E287" s="79">
        <v>6</v>
      </c>
      <c r="F287" s="79">
        <v>1</v>
      </c>
      <c r="G287" s="79">
        <v>2</v>
      </c>
      <c r="H287" s="84">
        <v>0.32</v>
      </c>
      <c r="I287" s="84">
        <v>0.89999999999999991</v>
      </c>
      <c r="J287" s="85">
        <v>0.18</v>
      </c>
      <c r="K287" s="85">
        <v>0.12</v>
      </c>
      <c r="L287" s="82">
        <v>36.923332000000002</v>
      </c>
      <c r="M287" s="82">
        <v>7.7358330000000004</v>
      </c>
      <c r="N287" s="82">
        <v>180</v>
      </c>
      <c r="O287" s="83">
        <f t="shared" si="36"/>
        <v>15</v>
      </c>
      <c r="P287" s="83">
        <v>90</v>
      </c>
      <c r="Q287" s="83">
        <f t="shared" si="37"/>
        <v>7.5</v>
      </c>
      <c r="R287" s="83">
        <v>38</v>
      </c>
      <c r="S287" s="83">
        <v>5081</v>
      </c>
      <c r="T287" s="83">
        <v>307</v>
      </c>
      <c r="U287" s="83">
        <f t="shared" si="38"/>
        <v>25.583333333333332</v>
      </c>
      <c r="V287" s="83">
        <v>76</v>
      </c>
      <c r="W287" s="83">
        <f t="shared" si="39"/>
        <v>6.333333333333333</v>
      </c>
      <c r="X287" s="83">
        <v>231</v>
      </c>
      <c r="Y287" s="83">
        <f t="shared" si="40"/>
        <v>19.25</v>
      </c>
      <c r="Z287" s="83">
        <v>133</v>
      </c>
      <c r="AA287" s="83">
        <f t="shared" si="41"/>
        <v>11.083333333333334</v>
      </c>
      <c r="AB287" s="83">
        <v>242</v>
      </c>
      <c r="AC287" s="83">
        <f t="shared" si="42"/>
        <v>20.166666666666668</v>
      </c>
      <c r="AD287" s="83">
        <v>249</v>
      </c>
      <c r="AE287" s="83">
        <f t="shared" si="43"/>
        <v>20.75</v>
      </c>
      <c r="AF287" s="83">
        <v>120</v>
      </c>
      <c r="AG287" s="83">
        <f t="shared" si="44"/>
        <v>10</v>
      </c>
      <c r="AH287" s="83">
        <v>741</v>
      </c>
      <c r="AI287" s="83">
        <v>128</v>
      </c>
      <c r="AJ287" s="83">
        <v>0.69897000433601886</v>
      </c>
      <c r="AK287" s="83">
        <v>67</v>
      </c>
      <c r="AL287" s="83">
        <v>356</v>
      </c>
      <c r="AM287" s="83">
        <v>27</v>
      </c>
      <c r="AN287" s="83">
        <v>1.6532125137753437</v>
      </c>
      <c r="AO287" s="83">
        <v>2.5327543789924976</v>
      </c>
      <c r="AP287" s="79">
        <v>1</v>
      </c>
      <c r="AQ287" s="79">
        <v>2</v>
      </c>
      <c r="AR287" s="78"/>
      <c r="AS287" s="78"/>
      <c r="AT287" s="78"/>
      <c r="AU287" s="78"/>
    </row>
    <row r="288" spans="1:47" x14ac:dyDescent="0.3">
      <c r="A288" s="79" t="s">
        <v>103</v>
      </c>
      <c r="B288" s="79" t="s">
        <v>61</v>
      </c>
      <c r="C288" s="79">
        <v>2018</v>
      </c>
      <c r="D288" s="79" t="s">
        <v>71</v>
      </c>
      <c r="E288" s="79">
        <v>6</v>
      </c>
      <c r="F288" s="79">
        <v>1</v>
      </c>
      <c r="G288" s="79">
        <v>1</v>
      </c>
      <c r="H288" s="84">
        <v>0.68</v>
      </c>
      <c r="I288" s="84">
        <v>0.96000000000000008</v>
      </c>
      <c r="J288" s="85">
        <v>0.16</v>
      </c>
      <c r="K288" s="85">
        <v>0.62</v>
      </c>
      <c r="L288" s="82">
        <v>36.5</v>
      </c>
      <c r="M288" s="82">
        <v>7.4043330000000003</v>
      </c>
      <c r="N288" s="82">
        <v>176</v>
      </c>
      <c r="O288" s="83">
        <f t="shared" si="36"/>
        <v>14.666666666666666</v>
      </c>
      <c r="P288" s="83">
        <v>124</v>
      </c>
      <c r="Q288" s="83">
        <f t="shared" si="37"/>
        <v>10.333333333333334</v>
      </c>
      <c r="R288" s="83">
        <v>40</v>
      </c>
      <c r="S288" s="83">
        <v>6058</v>
      </c>
      <c r="T288" s="83">
        <v>345</v>
      </c>
      <c r="U288" s="83">
        <f t="shared" si="38"/>
        <v>28.75</v>
      </c>
      <c r="V288" s="83">
        <v>41</v>
      </c>
      <c r="W288" s="83">
        <f t="shared" si="39"/>
        <v>3.4166666666666665</v>
      </c>
      <c r="X288" s="83">
        <v>304</v>
      </c>
      <c r="Y288" s="83">
        <f t="shared" si="40"/>
        <v>25.333333333333332</v>
      </c>
      <c r="Z288" s="83">
        <v>119</v>
      </c>
      <c r="AA288" s="83">
        <f t="shared" si="41"/>
        <v>9.9166666666666661</v>
      </c>
      <c r="AB288" s="83">
        <v>255</v>
      </c>
      <c r="AC288" s="83">
        <f t="shared" si="42"/>
        <v>21.25</v>
      </c>
      <c r="AD288" s="83">
        <v>257</v>
      </c>
      <c r="AE288" s="83">
        <f t="shared" si="43"/>
        <v>21.416666666666668</v>
      </c>
      <c r="AF288" s="83">
        <v>104</v>
      </c>
      <c r="AG288" s="83">
        <f t="shared" si="44"/>
        <v>8.6666666666666661</v>
      </c>
      <c r="AH288" s="83">
        <v>563</v>
      </c>
      <c r="AI288" s="83">
        <v>94</v>
      </c>
      <c r="AJ288" s="83">
        <v>0.6020599913279624</v>
      </c>
      <c r="AK288" s="83">
        <v>58</v>
      </c>
      <c r="AL288" s="83">
        <v>251</v>
      </c>
      <c r="AM288" s="83">
        <v>38</v>
      </c>
      <c r="AN288" s="83">
        <v>1.6020599913279623</v>
      </c>
      <c r="AO288" s="83">
        <v>2.3820170425748683</v>
      </c>
      <c r="AP288" s="79">
        <v>1</v>
      </c>
      <c r="AQ288" s="79">
        <v>1</v>
      </c>
      <c r="AR288" s="78"/>
      <c r="AS288" s="78"/>
      <c r="AT288" s="78"/>
      <c r="AU288" s="78"/>
    </row>
    <row r="289" spans="1:47" x14ac:dyDescent="0.3">
      <c r="A289" s="79" t="s">
        <v>104</v>
      </c>
      <c r="B289" s="79" t="s">
        <v>61</v>
      </c>
      <c r="C289" s="79">
        <v>2018</v>
      </c>
      <c r="D289" s="79" t="s">
        <v>71</v>
      </c>
      <c r="E289" s="79">
        <v>6</v>
      </c>
      <c r="F289" s="79">
        <v>1</v>
      </c>
      <c r="G289" s="79">
        <v>1</v>
      </c>
      <c r="H289" s="84">
        <v>0.32</v>
      </c>
      <c r="I289" s="84">
        <v>0.38</v>
      </c>
      <c r="J289" s="85">
        <v>0.08</v>
      </c>
      <c r="K289" s="85">
        <v>0.38</v>
      </c>
      <c r="L289" s="82">
        <v>35.808998000000003</v>
      </c>
      <c r="M289" s="82">
        <v>7.3666669999999996</v>
      </c>
      <c r="N289" s="82">
        <v>133</v>
      </c>
      <c r="O289" s="83">
        <f t="shared" si="36"/>
        <v>11.083333333333334</v>
      </c>
      <c r="P289" s="83">
        <v>127</v>
      </c>
      <c r="Q289" s="83">
        <f t="shared" si="37"/>
        <v>10.583333333333334</v>
      </c>
      <c r="R289" s="83">
        <v>40</v>
      </c>
      <c r="S289" s="83">
        <v>6405</v>
      </c>
      <c r="T289" s="83">
        <v>313</v>
      </c>
      <c r="U289" s="83">
        <f t="shared" si="38"/>
        <v>26.083333333333332</v>
      </c>
      <c r="V289" s="83">
        <v>0</v>
      </c>
      <c r="W289" s="83">
        <f t="shared" si="39"/>
        <v>0</v>
      </c>
      <c r="X289" s="83">
        <v>313</v>
      </c>
      <c r="Y289" s="83">
        <f t="shared" si="40"/>
        <v>26.083333333333332</v>
      </c>
      <c r="Z289" s="83">
        <v>63</v>
      </c>
      <c r="AA289" s="83">
        <f t="shared" si="41"/>
        <v>5.25</v>
      </c>
      <c r="AB289" s="83">
        <v>217</v>
      </c>
      <c r="AC289" s="83">
        <f t="shared" si="42"/>
        <v>18.083333333333332</v>
      </c>
      <c r="AD289" s="83">
        <v>218</v>
      </c>
      <c r="AE289" s="83">
        <f t="shared" si="43"/>
        <v>18.166666666666668</v>
      </c>
      <c r="AF289" s="83">
        <v>55</v>
      </c>
      <c r="AG289" s="83">
        <f t="shared" si="44"/>
        <v>4.583333333333333</v>
      </c>
      <c r="AH289" s="83">
        <v>466</v>
      </c>
      <c r="AI289" s="83">
        <v>56</v>
      </c>
      <c r="AJ289" s="83">
        <v>1.1139433523068367</v>
      </c>
      <c r="AK289" s="83">
        <v>38</v>
      </c>
      <c r="AL289" s="83">
        <v>162</v>
      </c>
      <c r="AM289" s="83">
        <v>48</v>
      </c>
      <c r="AN289" s="83">
        <v>1.7853298350107671</v>
      </c>
      <c r="AO289" s="83">
        <v>2.1760912590556813</v>
      </c>
      <c r="AP289" s="79">
        <v>1</v>
      </c>
      <c r="AQ289" s="79">
        <v>1</v>
      </c>
      <c r="AR289" s="78"/>
      <c r="AS289" s="78"/>
      <c r="AT289" s="78"/>
      <c r="AU289" s="78"/>
    </row>
    <row r="290" spans="1:47" ht="12.75" customHeight="1" x14ac:dyDescent="0.3">
      <c r="A290" s="79" t="s">
        <v>105</v>
      </c>
      <c r="B290" s="79" t="s">
        <v>61</v>
      </c>
      <c r="C290" s="79">
        <v>2018</v>
      </c>
      <c r="D290" s="79" t="s">
        <v>71</v>
      </c>
      <c r="E290" s="79">
        <v>6</v>
      </c>
      <c r="F290" s="79">
        <v>1</v>
      </c>
      <c r="G290" s="79">
        <v>1</v>
      </c>
      <c r="H290" s="84">
        <v>0.38</v>
      </c>
      <c r="I290" s="84">
        <v>0.52</v>
      </c>
      <c r="J290" s="85">
        <v>0.36</v>
      </c>
      <c r="K290" s="85">
        <v>0.42</v>
      </c>
      <c r="L290" s="82">
        <v>35.632832000000001</v>
      </c>
      <c r="M290" s="82">
        <v>-0.87350000000000005</v>
      </c>
      <c r="N290" s="82">
        <v>162</v>
      </c>
      <c r="O290" s="83">
        <f t="shared" si="36"/>
        <v>13.5</v>
      </c>
      <c r="P290" s="83">
        <v>79</v>
      </c>
      <c r="Q290" s="83">
        <f t="shared" si="37"/>
        <v>6.583333333333333</v>
      </c>
      <c r="R290" s="83">
        <v>34</v>
      </c>
      <c r="S290" s="83">
        <v>5211</v>
      </c>
      <c r="T290" s="83">
        <v>288</v>
      </c>
      <c r="U290" s="83">
        <f t="shared" si="38"/>
        <v>24</v>
      </c>
      <c r="V290" s="83">
        <v>56</v>
      </c>
      <c r="W290" s="83">
        <f t="shared" si="39"/>
        <v>4.666666666666667</v>
      </c>
      <c r="X290" s="83">
        <v>232</v>
      </c>
      <c r="Y290" s="83">
        <f t="shared" si="40"/>
        <v>19.333333333333332</v>
      </c>
      <c r="Z290" s="83">
        <v>110</v>
      </c>
      <c r="AA290" s="83">
        <f t="shared" si="41"/>
        <v>9.1666666666666661</v>
      </c>
      <c r="AB290" s="83">
        <v>229</v>
      </c>
      <c r="AC290" s="83">
        <f t="shared" si="42"/>
        <v>19.083333333333332</v>
      </c>
      <c r="AD290" s="83">
        <v>234</v>
      </c>
      <c r="AE290" s="83">
        <f t="shared" si="43"/>
        <v>19.5</v>
      </c>
      <c r="AF290" s="83">
        <v>100</v>
      </c>
      <c r="AG290" s="83">
        <f t="shared" si="44"/>
        <v>8.3333333333333339</v>
      </c>
      <c r="AH290" s="83">
        <v>448</v>
      </c>
      <c r="AI290" s="83">
        <v>70</v>
      </c>
      <c r="AJ290" s="83">
        <v>0.6020599913279624</v>
      </c>
      <c r="AK290" s="83">
        <v>59</v>
      </c>
      <c r="AL290" s="83">
        <v>197</v>
      </c>
      <c r="AM290" s="83">
        <v>19</v>
      </c>
      <c r="AN290" s="83">
        <v>1.3802112417116059</v>
      </c>
      <c r="AO290" s="83">
        <v>2.2648178230095364</v>
      </c>
      <c r="AP290" s="79">
        <v>1</v>
      </c>
      <c r="AQ290" s="79">
        <v>1</v>
      </c>
      <c r="AR290" s="78"/>
      <c r="AS290" s="78"/>
      <c r="AT290" s="78"/>
      <c r="AU290" s="78"/>
    </row>
    <row r="291" spans="1:47" x14ac:dyDescent="0.3">
      <c r="A291" s="79" t="s">
        <v>106</v>
      </c>
      <c r="B291" s="79" t="s">
        <v>63</v>
      </c>
      <c r="C291" s="79">
        <v>2018</v>
      </c>
      <c r="D291" s="79" t="s">
        <v>71</v>
      </c>
      <c r="E291" s="79">
        <v>6</v>
      </c>
      <c r="F291" s="79">
        <v>1</v>
      </c>
      <c r="G291" s="79">
        <v>1</v>
      </c>
      <c r="H291" s="84">
        <v>0.28000000000000003</v>
      </c>
      <c r="I291" s="84">
        <v>0.92</v>
      </c>
      <c r="J291" s="85">
        <v>0.1</v>
      </c>
      <c r="K291" s="85">
        <v>0.3</v>
      </c>
      <c r="L291" s="82">
        <v>37.534168000000001</v>
      </c>
      <c r="M291" s="82">
        <v>-5.9634999999999998</v>
      </c>
      <c r="N291" s="82">
        <v>185</v>
      </c>
      <c r="O291" s="83">
        <f t="shared" si="36"/>
        <v>15.416666666666666</v>
      </c>
      <c r="P291" s="83">
        <v>122</v>
      </c>
      <c r="Q291" s="83">
        <f t="shared" si="37"/>
        <v>10.166666666666666</v>
      </c>
      <c r="R291" s="83">
        <v>39</v>
      </c>
      <c r="S291" s="83">
        <v>6169</v>
      </c>
      <c r="T291" s="83">
        <v>362</v>
      </c>
      <c r="U291" s="83">
        <f t="shared" si="38"/>
        <v>30.166666666666668</v>
      </c>
      <c r="V291" s="83">
        <v>56</v>
      </c>
      <c r="W291" s="83">
        <f t="shared" si="39"/>
        <v>4.666666666666667</v>
      </c>
      <c r="X291" s="83">
        <v>306</v>
      </c>
      <c r="Y291" s="83">
        <f t="shared" si="40"/>
        <v>25.5</v>
      </c>
      <c r="Z291" s="83">
        <v>117</v>
      </c>
      <c r="AA291" s="83">
        <f t="shared" si="41"/>
        <v>9.75</v>
      </c>
      <c r="AB291" s="83">
        <v>265</v>
      </c>
      <c r="AC291" s="83">
        <f t="shared" si="42"/>
        <v>22.083333333333332</v>
      </c>
      <c r="AD291" s="83">
        <v>266</v>
      </c>
      <c r="AE291" s="83">
        <f t="shared" si="43"/>
        <v>22.166666666666668</v>
      </c>
      <c r="AF291" s="83">
        <v>109</v>
      </c>
      <c r="AG291" s="83">
        <f t="shared" si="44"/>
        <v>9.0833333333333339</v>
      </c>
      <c r="AH291" s="83">
        <v>564</v>
      </c>
      <c r="AI291" s="83">
        <v>84</v>
      </c>
      <c r="AJ291" s="83">
        <v>0.3010299956639812</v>
      </c>
      <c r="AK291" s="83">
        <v>62</v>
      </c>
      <c r="AL291" s="83">
        <v>239</v>
      </c>
      <c r="AM291" s="83">
        <v>18</v>
      </c>
      <c r="AN291" s="83">
        <v>1.3617278360175928</v>
      </c>
      <c r="AO291" s="83">
        <v>2.3541084391474008</v>
      </c>
      <c r="AP291" s="79">
        <v>1</v>
      </c>
      <c r="AQ291" s="79">
        <v>1</v>
      </c>
      <c r="AR291" s="78"/>
      <c r="AS291" s="78"/>
      <c r="AT291" s="78"/>
      <c r="AU291" s="78"/>
    </row>
    <row r="292" spans="1:47" x14ac:dyDescent="0.3">
      <c r="A292" s="79" t="s">
        <v>107</v>
      </c>
      <c r="B292" s="79" t="s">
        <v>63</v>
      </c>
      <c r="C292" s="79">
        <v>2018</v>
      </c>
      <c r="D292" s="79" t="s">
        <v>71</v>
      </c>
      <c r="E292" s="79">
        <v>6</v>
      </c>
      <c r="F292" s="79">
        <v>1</v>
      </c>
      <c r="G292" s="79">
        <v>1</v>
      </c>
      <c r="H292" s="84">
        <v>0.22</v>
      </c>
      <c r="I292" s="84">
        <v>0.3</v>
      </c>
      <c r="J292" s="85">
        <v>0.18</v>
      </c>
      <c r="K292" s="85">
        <v>0.12</v>
      </c>
      <c r="L292" s="82">
        <v>36.989165999999997</v>
      </c>
      <c r="M292" s="82">
        <v>-4.2846669999999998</v>
      </c>
      <c r="N292" s="82">
        <v>144</v>
      </c>
      <c r="O292" s="83">
        <f t="shared" si="36"/>
        <v>12</v>
      </c>
      <c r="P292" s="83">
        <v>112</v>
      </c>
      <c r="Q292" s="83">
        <f t="shared" si="37"/>
        <v>9.3333333333333339</v>
      </c>
      <c r="R292" s="83">
        <v>38</v>
      </c>
      <c r="S292" s="83">
        <v>5972</v>
      </c>
      <c r="T292" s="83">
        <v>311</v>
      </c>
      <c r="U292" s="83">
        <f t="shared" si="38"/>
        <v>25.916666666666668</v>
      </c>
      <c r="V292" s="83">
        <v>22</v>
      </c>
      <c r="W292" s="83">
        <f t="shared" si="39"/>
        <v>1.8333333333333333</v>
      </c>
      <c r="X292" s="83">
        <v>288</v>
      </c>
      <c r="Y292" s="83">
        <f t="shared" si="40"/>
        <v>24</v>
      </c>
      <c r="Z292" s="83">
        <v>82</v>
      </c>
      <c r="AA292" s="83">
        <f t="shared" si="41"/>
        <v>6.833333333333333</v>
      </c>
      <c r="AB292" s="83">
        <v>225</v>
      </c>
      <c r="AC292" s="83">
        <f t="shared" si="42"/>
        <v>18.75</v>
      </c>
      <c r="AD292" s="83">
        <v>225</v>
      </c>
      <c r="AE292" s="83">
        <f t="shared" si="43"/>
        <v>18.75</v>
      </c>
      <c r="AF292" s="83">
        <v>73</v>
      </c>
      <c r="AG292" s="83">
        <f t="shared" si="44"/>
        <v>6.083333333333333</v>
      </c>
      <c r="AH292" s="83">
        <v>609</v>
      </c>
      <c r="AI292" s="83">
        <v>86</v>
      </c>
      <c r="AJ292" s="83">
        <v>0.77815125038364363</v>
      </c>
      <c r="AK292" s="83">
        <v>59</v>
      </c>
      <c r="AL292" s="83">
        <v>252</v>
      </c>
      <c r="AM292" s="83">
        <v>27</v>
      </c>
      <c r="AN292" s="83">
        <v>1.4471580313422192</v>
      </c>
      <c r="AO292" s="83">
        <v>2.3856062735983121</v>
      </c>
      <c r="AP292" s="79">
        <v>1</v>
      </c>
      <c r="AQ292" s="79">
        <v>1</v>
      </c>
      <c r="AR292" s="78"/>
      <c r="AS292" s="78"/>
      <c r="AT292" s="78"/>
      <c r="AU292" s="78"/>
    </row>
    <row r="293" spans="1:47" ht="15.75" customHeight="1" x14ac:dyDescent="0.3">
      <c r="A293" s="79" t="s">
        <v>108</v>
      </c>
      <c r="B293" s="79" t="s">
        <v>63</v>
      </c>
      <c r="C293" s="79">
        <v>2018</v>
      </c>
      <c r="D293" s="79" t="s">
        <v>71</v>
      </c>
      <c r="E293" s="79">
        <v>6</v>
      </c>
      <c r="F293" s="79">
        <v>1</v>
      </c>
      <c r="G293" s="79">
        <v>2</v>
      </c>
      <c r="H293" s="84">
        <v>0.56000000000000005</v>
      </c>
      <c r="I293" s="84">
        <v>0.66</v>
      </c>
      <c r="J293" s="85">
        <v>0.18</v>
      </c>
      <c r="K293" s="85">
        <v>0.46</v>
      </c>
      <c r="L293" s="82">
        <v>36.387664999999998</v>
      </c>
      <c r="M293" s="82">
        <v>-6.1126670000000001</v>
      </c>
      <c r="N293" s="82">
        <v>176</v>
      </c>
      <c r="O293" s="83">
        <f t="shared" si="36"/>
        <v>14.666666666666666</v>
      </c>
      <c r="P293" s="83">
        <v>71</v>
      </c>
      <c r="Q293" s="83">
        <f t="shared" si="37"/>
        <v>5.916666666666667</v>
      </c>
      <c r="R293" s="83">
        <v>36</v>
      </c>
      <c r="S293" s="83">
        <v>4446</v>
      </c>
      <c r="T293" s="83">
        <v>278</v>
      </c>
      <c r="U293" s="83">
        <f t="shared" si="38"/>
        <v>23.166666666666668</v>
      </c>
      <c r="V293" s="83">
        <v>83</v>
      </c>
      <c r="W293" s="83">
        <f t="shared" si="39"/>
        <v>6.916666666666667</v>
      </c>
      <c r="X293" s="83">
        <v>194</v>
      </c>
      <c r="Y293" s="83">
        <f t="shared" si="40"/>
        <v>16.166666666666668</v>
      </c>
      <c r="Z293" s="83">
        <v>130</v>
      </c>
      <c r="AA293" s="83">
        <f t="shared" si="41"/>
        <v>10.833333333333334</v>
      </c>
      <c r="AB293" s="83">
        <v>231</v>
      </c>
      <c r="AC293" s="83">
        <f t="shared" si="42"/>
        <v>19.25</v>
      </c>
      <c r="AD293" s="83">
        <v>235</v>
      </c>
      <c r="AE293" s="83">
        <f t="shared" si="43"/>
        <v>19.583333333333332</v>
      </c>
      <c r="AF293" s="83">
        <v>121</v>
      </c>
      <c r="AG293" s="83">
        <f t="shared" si="44"/>
        <v>10.083333333333334</v>
      </c>
      <c r="AH293" s="83">
        <v>661</v>
      </c>
      <c r="AI293" s="83">
        <v>115</v>
      </c>
      <c r="AJ293" s="83">
        <v>0.3010299956639812</v>
      </c>
      <c r="AK293" s="83">
        <v>70</v>
      </c>
      <c r="AL293" s="83">
        <v>291</v>
      </c>
      <c r="AM293" s="83">
        <v>14</v>
      </c>
      <c r="AN293" s="83">
        <v>1.3979400086720377</v>
      </c>
      <c r="AO293" s="83">
        <v>2.4424797690644486</v>
      </c>
      <c r="AP293" s="79">
        <v>1</v>
      </c>
      <c r="AQ293" s="79">
        <v>2</v>
      </c>
      <c r="AR293" s="78"/>
      <c r="AS293" s="78"/>
      <c r="AT293" s="78"/>
      <c r="AU293" s="78"/>
    </row>
    <row r="294" spans="1:47" ht="15.75" customHeight="1" x14ac:dyDescent="0.3">
      <c r="A294" s="79" t="s">
        <v>109</v>
      </c>
      <c r="B294" s="79" t="s">
        <v>48</v>
      </c>
      <c r="C294" s="79">
        <v>2018</v>
      </c>
      <c r="D294" s="79" t="s">
        <v>71</v>
      </c>
      <c r="E294" s="79">
        <v>6</v>
      </c>
      <c r="F294" s="79">
        <v>1</v>
      </c>
      <c r="G294" s="79">
        <v>3</v>
      </c>
      <c r="H294" s="84">
        <v>0.54</v>
      </c>
      <c r="I294" s="84">
        <v>0.78</v>
      </c>
      <c r="J294" s="85">
        <v>0.18</v>
      </c>
      <c r="K294" s="85">
        <v>0.44</v>
      </c>
      <c r="L294" s="82">
        <v>43.375011000000001</v>
      </c>
      <c r="M294" s="82">
        <v>5.1866820000000002</v>
      </c>
      <c r="N294" s="82">
        <v>140</v>
      </c>
      <c r="O294" s="83">
        <f t="shared" si="36"/>
        <v>11.666666666666666</v>
      </c>
      <c r="P294" s="83">
        <v>96</v>
      </c>
      <c r="Q294" s="83">
        <f t="shared" si="37"/>
        <v>8</v>
      </c>
      <c r="R294" s="83">
        <v>35</v>
      </c>
      <c r="S294" s="83">
        <v>5939</v>
      </c>
      <c r="T294" s="83">
        <v>285</v>
      </c>
      <c r="U294" s="83">
        <f t="shared" si="38"/>
        <v>23.75</v>
      </c>
      <c r="V294" s="83">
        <v>17</v>
      </c>
      <c r="W294" s="83">
        <f t="shared" si="39"/>
        <v>1.4166666666666667</v>
      </c>
      <c r="X294" s="83">
        <v>268</v>
      </c>
      <c r="Y294" s="83">
        <f t="shared" si="40"/>
        <v>22.333333333333332</v>
      </c>
      <c r="Z294" s="83">
        <v>147</v>
      </c>
      <c r="AA294" s="83">
        <f t="shared" si="41"/>
        <v>12.25</v>
      </c>
      <c r="AB294" s="83">
        <v>217</v>
      </c>
      <c r="AC294" s="83">
        <f t="shared" si="42"/>
        <v>18.083333333333332</v>
      </c>
      <c r="AD294" s="83">
        <v>217</v>
      </c>
      <c r="AE294" s="83">
        <f t="shared" si="43"/>
        <v>18.083333333333332</v>
      </c>
      <c r="AF294" s="83">
        <v>65</v>
      </c>
      <c r="AG294" s="83">
        <f t="shared" si="44"/>
        <v>5.416666666666667</v>
      </c>
      <c r="AH294" s="83">
        <v>593</v>
      </c>
      <c r="AI294" s="83">
        <v>84</v>
      </c>
      <c r="AJ294" s="83">
        <v>1.2041199826559248</v>
      </c>
      <c r="AK294" s="83">
        <v>35</v>
      </c>
      <c r="AL294" s="83">
        <v>213</v>
      </c>
      <c r="AM294" s="83">
        <v>78</v>
      </c>
      <c r="AN294" s="83">
        <v>1.8976270912904414</v>
      </c>
      <c r="AO294" s="83">
        <v>2.2174839442139063</v>
      </c>
      <c r="AP294" s="79">
        <v>2</v>
      </c>
      <c r="AQ294" s="79">
        <v>1</v>
      </c>
      <c r="AR294" s="78"/>
      <c r="AS294" s="78"/>
      <c r="AT294" s="78"/>
      <c r="AU294" s="78"/>
    </row>
    <row r="295" spans="1:47" ht="15.75" customHeight="1" x14ac:dyDescent="0.3">
      <c r="A295" s="79" t="s">
        <v>110</v>
      </c>
      <c r="B295" s="79" t="s">
        <v>48</v>
      </c>
      <c r="C295" s="79">
        <v>2018</v>
      </c>
      <c r="D295" s="79" t="s">
        <v>71</v>
      </c>
      <c r="E295" s="79">
        <v>6</v>
      </c>
      <c r="F295" s="79">
        <v>1</v>
      </c>
      <c r="G295" s="79">
        <v>4</v>
      </c>
      <c r="H295" s="84">
        <v>0.3</v>
      </c>
      <c r="I295" s="84">
        <v>1</v>
      </c>
      <c r="J295" s="85">
        <v>0.24</v>
      </c>
      <c r="K295" s="85">
        <v>0.42</v>
      </c>
      <c r="L295" s="82">
        <v>42.756332</v>
      </c>
      <c r="M295" s="82">
        <v>9.4508329999999994</v>
      </c>
      <c r="N295" s="82">
        <v>148</v>
      </c>
      <c r="O295" s="83">
        <f t="shared" si="36"/>
        <v>12.333333333333334</v>
      </c>
      <c r="P295" s="83">
        <v>79</v>
      </c>
      <c r="Q295" s="83">
        <f t="shared" si="37"/>
        <v>6.583333333333333</v>
      </c>
      <c r="R295" s="83">
        <v>34</v>
      </c>
      <c r="S295" s="83">
        <v>5106</v>
      </c>
      <c r="T295" s="83">
        <v>272</v>
      </c>
      <c r="U295" s="83">
        <f t="shared" si="38"/>
        <v>22.666666666666668</v>
      </c>
      <c r="V295" s="83">
        <v>47</v>
      </c>
      <c r="W295" s="83">
        <f t="shared" si="39"/>
        <v>3.9166666666666665</v>
      </c>
      <c r="X295" s="83">
        <v>225</v>
      </c>
      <c r="Y295" s="83">
        <f t="shared" si="40"/>
        <v>18.75</v>
      </c>
      <c r="Z295" s="83">
        <v>127</v>
      </c>
      <c r="AA295" s="83">
        <f t="shared" si="41"/>
        <v>10.583333333333334</v>
      </c>
      <c r="AB295" s="83">
        <v>214</v>
      </c>
      <c r="AC295" s="83">
        <f t="shared" si="42"/>
        <v>17.833333333333332</v>
      </c>
      <c r="AD295" s="83">
        <v>216</v>
      </c>
      <c r="AE295" s="83">
        <f t="shared" si="43"/>
        <v>18</v>
      </c>
      <c r="AF295" s="83">
        <v>88</v>
      </c>
      <c r="AG295" s="83">
        <f t="shared" si="44"/>
        <v>7.333333333333333</v>
      </c>
      <c r="AH295" s="83">
        <v>746</v>
      </c>
      <c r="AI295" s="83">
        <v>102</v>
      </c>
      <c r="AJ295" s="83">
        <v>1.146128035678238</v>
      </c>
      <c r="AK295" s="83">
        <v>42</v>
      </c>
      <c r="AL295" s="83">
        <v>286</v>
      </c>
      <c r="AM295" s="83">
        <v>80</v>
      </c>
      <c r="AN295" s="83">
        <v>2.012837224705172</v>
      </c>
      <c r="AO295" s="83">
        <v>2.3783979009481375</v>
      </c>
      <c r="AP295" s="79">
        <v>2</v>
      </c>
      <c r="AQ295" s="79">
        <v>2</v>
      </c>
      <c r="AR295" s="78"/>
      <c r="AS295" s="78"/>
      <c r="AT295" s="78"/>
      <c r="AU295" s="78"/>
    </row>
    <row r="296" spans="1:47" ht="12.75" customHeight="1" x14ac:dyDescent="0.3">
      <c r="A296" s="79" t="s">
        <v>111</v>
      </c>
      <c r="B296" s="79" t="s">
        <v>48</v>
      </c>
      <c r="C296" s="79">
        <v>2018</v>
      </c>
      <c r="D296" s="79" t="s">
        <v>71</v>
      </c>
      <c r="E296" s="79">
        <v>6</v>
      </c>
      <c r="F296" s="79">
        <v>1</v>
      </c>
      <c r="G296" s="79">
        <v>4</v>
      </c>
      <c r="H296" s="84">
        <v>0.28000000000000003</v>
      </c>
      <c r="I296" s="84">
        <v>0.68</v>
      </c>
      <c r="J296" s="85">
        <v>0.2</v>
      </c>
      <c r="K296" s="85">
        <v>0.32</v>
      </c>
      <c r="L296" s="82">
        <v>42.923667999999999</v>
      </c>
      <c r="M296" s="82">
        <v>9.3571659999999994</v>
      </c>
      <c r="N296" s="82">
        <v>151</v>
      </c>
      <c r="O296" s="83">
        <f t="shared" si="36"/>
        <v>12.583333333333334</v>
      </c>
      <c r="P296" s="83">
        <v>80</v>
      </c>
      <c r="Q296" s="83">
        <f t="shared" si="37"/>
        <v>6.666666666666667</v>
      </c>
      <c r="R296" s="83">
        <v>35</v>
      </c>
      <c r="S296" s="83">
        <v>5097</v>
      </c>
      <c r="T296" s="83">
        <v>274</v>
      </c>
      <c r="U296" s="83">
        <f t="shared" si="38"/>
        <v>22.833333333333332</v>
      </c>
      <c r="V296" s="83">
        <v>50</v>
      </c>
      <c r="W296" s="83">
        <f t="shared" si="39"/>
        <v>4.166666666666667</v>
      </c>
      <c r="X296" s="83">
        <v>224</v>
      </c>
      <c r="Y296" s="83">
        <f t="shared" si="40"/>
        <v>18.666666666666668</v>
      </c>
      <c r="Z296" s="83">
        <v>130</v>
      </c>
      <c r="AA296" s="83">
        <f t="shared" si="41"/>
        <v>10.833333333333334</v>
      </c>
      <c r="AB296" s="83">
        <v>217</v>
      </c>
      <c r="AC296" s="83">
        <f t="shared" si="42"/>
        <v>18.083333333333332</v>
      </c>
      <c r="AD296" s="83">
        <v>219</v>
      </c>
      <c r="AE296" s="83">
        <f t="shared" si="43"/>
        <v>18.25</v>
      </c>
      <c r="AF296" s="83">
        <v>91</v>
      </c>
      <c r="AG296" s="83">
        <f t="shared" si="44"/>
        <v>7.583333333333333</v>
      </c>
      <c r="AH296" s="83">
        <v>773</v>
      </c>
      <c r="AI296" s="83">
        <v>107</v>
      </c>
      <c r="AJ296" s="83">
        <v>1.146128035678238</v>
      </c>
      <c r="AK296" s="83">
        <v>42</v>
      </c>
      <c r="AL296" s="83">
        <v>297</v>
      </c>
      <c r="AM296" s="83">
        <v>82</v>
      </c>
      <c r="AN296" s="83">
        <v>2.0334237554869499</v>
      </c>
      <c r="AO296" s="83">
        <v>2.3891660843645326</v>
      </c>
      <c r="AP296" s="79">
        <v>2</v>
      </c>
      <c r="AQ296" s="79">
        <v>2</v>
      </c>
      <c r="AR296" s="78"/>
      <c r="AS296" s="78"/>
      <c r="AT296" s="78"/>
      <c r="AU296" s="78"/>
    </row>
    <row r="297" spans="1:47" x14ac:dyDescent="0.3">
      <c r="A297" s="79" t="s">
        <v>112</v>
      </c>
      <c r="B297" s="79" t="s">
        <v>48</v>
      </c>
      <c r="C297" s="79">
        <v>2018</v>
      </c>
      <c r="D297" s="79" t="s">
        <v>71</v>
      </c>
      <c r="E297" s="79">
        <v>6</v>
      </c>
      <c r="F297" s="79">
        <v>1</v>
      </c>
      <c r="G297" s="79">
        <v>4</v>
      </c>
      <c r="H297" s="84">
        <v>0.22</v>
      </c>
      <c r="I297" s="84">
        <v>0.66</v>
      </c>
      <c r="J297" s="85">
        <v>0.1</v>
      </c>
      <c r="K297" s="85">
        <v>0.1</v>
      </c>
      <c r="L297" s="82">
        <v>43.571013999999998</v>
      </c>
      <c r="M297" s="82">
        <v>6.2242680000000004</v>
      </c>
      <c r="N297" s="82">
        <v>133</v>
      </c>
      <c r="O297" s="83">
        <f t="shared" si="36"/>
        <v>11.083333333333334</v>
      </c>
      <c r="P297" s="83">
        <v>91</v>
      </c>
      <c r="Q297" s="83">
        <f t="shared" si="37"/>
        <v>7.583333333333333</v>
      </c>
      <c r="R297" s="83">
        <v>36</v>
      </c>
      <c r="S297" s="83">
        <v>5477</v>
      </c>
      <c r="T297" s="83">
        <v>265</v>
      </c>
      <c r="U297" s="83">
        <f t="shared" si="38"/>
        <v>22.083333333333332</v>
      </c>
      <c r="V297" s="83">
        <v>19</v>
      </c>
      <c r="W297" s="83">
        <f t="shared" si="39"/>
        <v>1.5833333333333333</v>
      </c>
      <c r="X297" s="83">
        <v>247</v>
      </c>
      <c r="Y297" s="83">
        <f t="shared" si="40"/>
        <v>20.583333333333332</v>
      </c>
      <c r="Z297" s="83">
        <v>104</v>
      </c>
      <c r="AA297" s="83">
        <f t="shared" si="41"/>
        <v>8.6666666666666661</v>
      </c>
      <c r="AB297" s="83">
        <v>204</v>
      </c>
      <c r="AC297" s="83">
        <f t="shared" si="42"/>
        <v>17</v>
      </c>
      <c r="AD297" s="83">
        <v>204</v>
      </c>
      <c r="AE297" s="83">
        <f t="shared" si="43"/>
        <v>17</v>
      </c>
      <c r="AF297" s="83">
        <v>65</v>
      </c>
      <c r="AG297" s="83">
        <f t="shared" si="44"/>
        <v>5.416666666666667</v>
      </c>
      <c r="AH297" s="83">
        <v>754</v>
      </c>
      <c r="AI297" s="83">
        <v>94</v>
      </c>
      <c r="AJ297" s="83">
        <v>1.3010299956639813</v>
      </c>
      <c r="AK297" s="83">
        <v>32</v>
      </c>
      <c r="AL297" s="83">
        <v>265</v>
      </c>
      <c r="AM297" s="83">
        <v>104</v>
      </c>
      <c r="AN297" s="83">
        <v>2.0211892990699383</v>
      </c>
      <c r="AO297" s="83">
        <v>2.3384564936046046</v>
      </c>
      <c r="AP297" s="79">
        <v>2</v>
      </c>
      <c r="AQ297" s="79">
        <v>2</v>
      </c>
      <c r="AR297" s="78"/>
      <c r="AS297" s="78"/>
      <c r="AT297" s="78"/>
      <c r="AU297" s="78"/>
    </row>
    <row r="298" spans="1:47" x14ac:dyDescent="0.3">
      <c r="A298" s="79" t="s">
        <v>113</v>
      </c>
      <c r="B298" s="79" t="s">
        <v>43</v>
      </c>
      <c r="C298" s="79">
        <v>2018</v>
      </c>
      <c r="D298" s="79" t="s">
        <v>71</v>
      </c>
      <c r="E298" s="79">
        <v>6</v>
      </c>
      <c r="F298" s="79">
        <v>1</v>
      </c>
      <c r="G298" s="79">
        <v>1</v>
      </c>
      <c r="H298" s="84">
        <v>0.38</v>
      </c>
      <c r="I298" s="84">
        <v>0.6</v>
      </c>
      <c r="J298" s="85">
        <v>0.1</v>
      </c>
      <c r="K298" s="85">
        <v>0.08</v>
      </c>
      <c r="L298" s="82">
        <v>37.152999999999999</v>
      </c>
      <c r="M298" s="82">
        <v>-7.7256669999999996</v>
      </c>
      <c r="N298" s="82">
        <v>170</v>
      </c>
      <c r="O298" s="83">
        <f t="shared" si="36"/>
        <v>14.166666666666666</v>
      </c>
      <c r="P298" s="83">
        <v>92</v>
      </c>
      <c r="Q298" s="83">
        <f t="shared" si="37"/>
        <v>7.666666666666667</v>
      </c>
      <c r="R298" s="83">
        <v>41</v>
      </c>
      <c r="S298" s="83">
        <v>4434</v>
      </c>
      <c r="T298" s="83">
        <v>292</v>
      </c>
      <c r="U298" s="83">
        <f t="shared" si="38"/>
        <v>24.333333333333332</v>
      </c>
      <c r="V298" s="83">
        <v>72</v>
      </c>
      <c r="W298" s="83">
        <f t="shared" si="39"/>
        <v>6</v>
      </c>
      <c r="X298" s="83">
        <v>220</v>
      </c>
      <c r="Y298" s="83">
        <f t="shared" si="40"/>
        <v>18.333333333333332</v>
      </c>
      <c r="Z298" s="83">
        <v>126</v>
      </c>
      <c r="AA298" s="83">
        <f t="shared" si="41"/>
        <v>10.5</v>
      </c>
      <c r="AB298" s="83">
        <v>226</v>
      </c>
      <c r="AC298" s="83">
        <f t="shared" si="42"/>
        <v>18.833333333333332</v>
      </c>
      <c r="AD298" s="83">
        <v>230</v>
      </c>
      <c r="AE298" s="83">
        <f t="shared" si="43"/>
        <v>19.166666666666668</v>
      </c>
      <c r="AF298" s="83">
        <v>117</v>
      </c>
      <c r="AG298" s="83">
        <f t="shared" si="44"/>
        <v>9.75</v>
      </c>
      <c r="AH298" s="83">
        <v>509</v>
      </c>
      <c r="AI298" s="83">
        <v>82</v>
      </c>
      <c r="AJ298" s="83">
        <v>0.3010299956639812</v>
      </c>
      <c r="AK298" s="83">
        <v>68</v>
      </c>
      <c r="AL298" s="83">
        <v>239</v>
      </c>
      <c r="AM298" s="83">
        <v>15</v>
      </c>
      <c r="AN298" s="83">
        <v>1.3010299956639813</v>
      </c>
      <c r="AO298" s="83">
        <v>2.3502480183341627</v>
      </c>
      <c r="AP298" s="79">
        <v>1</v>
      </c>
      <c r="AQ298" s="79">
        <v>1</v>
      </c>
      <c r="AR298" s="78"/>
      <c r="AS298" s="78"/>
      <c r="AT298" s="78"/>
      <c r="AU298" s="78"/>
    </row>
    <row r="299" spans="1:47" x14ac:dyDescent="0.3">
      <c r="A299" s="79" t="s">
        <v>114</v>
      </c>
      <c r="B299" s="79" t="s">
        <v>73</v>
      </c>
      <c r="C299" s="79">
        <v>2018</v>
      </c>
      <c r="D299" s="79" t="s">
        <v>71</v>
      </c>
      <c r="E299" s="79">
        <v>6</v>
      </c>
      <c r="F299" s="79">
        <v>1</v>
      </c>
      <c r="G299" s="79">
        <v>2</v>
      </c>
      <c r="H299" s="84"/>
      <c r="I299" s="84"/>
      <c r="J299" s="85">
        <v>0.16</v>
      </c>
      <c r="K299" s="85">
        <v>0.28000000000000003</v>
      </c>
      <c r="L299" s="82">
        <v>35</v>
      </c>
      <c r="M299" s="82">
        <v>33</v>
      </c>
      <c r="N299" s="82">
        <v>153</v>
      </c>
      <c r="O299" s="83">
        <f t="shared" si="36"/>
        <v>12.75</v>
      </c>
      <c r="P299" s="83">
        <v>106</v>
      </c>
      <c r="Q299" s="83">
        <f t="shared" si="37"/>
        <v>8.8333333333333339</v>
      </c>
      <c r="R299" s="83">
        <v>37</v>
      </c>
      <c r="S299" s="83">
        <v>6384</v>
      </c>
      <c r="T299" s="83">
        <v>311</v>
      </c>
      <c r="U299" s="83">
        <f t="shared" si="38"/>
        <v>25.916666666666668</v>
      </c>
      <c r="V299" s="83">
        <v>27</v>
      </c>
      <c r="W299" s="83">
        <f t="shared" si="39"/>
        <v>2.25</v>
      </c>
      <c r="X299" s="83">
        <v>284</v>
      </c>
      <c r="Y299" s="83">
        <f t="shared" si="40"/>
        <v>23.666666666666668</v>
      </c>
      <c r="Z299" s="83">
        <v>74</v>
      </c>
      <c r="AA299" s="83">
        <f t="shared" si="41"/>
        <v>6.166666666666667</v>
      </c>
      <c r="AB299" s="83">
        <v>234</v>
      </c>
      <c r="AC299" s="83">
        <f t="shared" si="42"/>
        <v>19.5</v>
      </c>
      <c r="AD299" s="83">
        <v>236</v>
      </c>
      <c r="AE299" s="83">
        <f t="shared" si="43"/>
        <v>19.666666666666668</v>
      </c>
      <c r="AF299" s="83">
        <v>74</v>
      </c>
      <c r="AG299" s="83">
        <f t="shared" si="44"/>
        <v>6.166666666666667</v>
      </c>
      <c r="AH299" s="83">
        <v>762</v>
      </c>
      <c r="AI299" s="83">
        <v>172</v>
      </c>
      <c r="AJ299" s="83">
        <v>0.77815125038364363</v>
      </c>
      <c r="AK299" s="83">
        <v>91</v>
      </c>
      <c r="AL299" s="83">
        <v>456</v>
      </c>
      <c r="AM299" s="83">
        <v>22</v>
      </c>
      <c r="AN299" s="83">
        <v>1.3802112417116059</v>
      </c>
      <c r="AO299" s="83">
        <v>2.6599162000698504</v>
      </c>
      <c r="AP299" s="79">
        <v>1</v>
      </c>
      <c r="AQ299" s="79">
        <v>2</v>
      </c>
      <c r="AR299" s="78"/>
      <c r="AS299" s="78"/>
      <c r="AT299" s="78"/>
      <c r="AU299" s="78"/>
    </row>
    <row r="300" spans="1:47" ht="15.75" customHeight="1" x14ac:dyDescent="0.3">
      <c r="A300" s="79" t="s">
        <v>115</v>
      </c>
      <c r="B300" s="79" t="s">
        <v>45</v>
      </c>
      <c r="C300" s="79">
        <v>2018</v>
      </c>
      <c r="D300" s="79" t="s">
        <v>71</v>
      </c>
      <c r="E300" s="79">
        <v>6</v>
      </c>
      <c r="F300" s="79">
        <v>1</v>
      </c>
      <c r="G300" s="79">
        <v>1</v>
      </c>
      <c r="H300" s="84">
        <v>0.7</v>
      </c>
      <c r="I300" s="84">
        <v>0.87999999999999989</v>
      </c>
      <c r="J300" s="85">
        <v>0.32</v>
      </c>
      <c r="K300" s="85">
        <v>0.56000000000000005</v>
      </c>
      <c r="L300" s="82">
        <v>36.950000000000003</v>
      </c>
      <c r="M300" s="82">
        <v>10.216666999999999</v>
      </c>
      <c r="N300" s="82">
        <v>180</v>
      </c>
      <c r="O300" s="83">
        <f t="shared" si="36"/>
        <v>15</v>
      </c>
      <c r="P300" s="83">
        <v>100</v>
      </c>
      <c r="Q300" s="83">
        <f t="shared" si="37"/>
        <v>8.3333333333333339</v>
      </c>
      <c r="R300" s="83">
        <v>39</v>
      </c>
      <c r="S300" s="83">
        <v>5526</v>
      </c>
      <c r="T300" s="83">
        <v>320</v>
      </c>
      <c r="U300" s="83">
        <f t="shared" si="38"/>
        <v>26.666666666666668</v>
      </c>
      <c r="V300" s="83">
        <v>67</v>
      </c>
      <c r="W300" s="83">
        <f t="shared" si="39"/>
        <v>5.583333333333333</v>
      </c>
      <c r="X300" s="83">
        <v>253</v>
      </c>
      <c r="Y300" s="83">
        <f t="shared" si="40"/>
        <v>21.083333333333332</v>
      </c>
      <c r="Z300" s="83">
        <v>113</v>
      </c>
      <c r="AA300" s="83">
        <f t="shared" si="41"/>
        <v>9.4166666666666661</v>
      </c>
      <c r="AB300" s="83">
        <v>250</v>
      </c>
      <c r="AC300" s="83">
        <f t="shared" si="42"/>
        <v>20.833333333333332</v>
      </c>
      <c r="AD300" s="83">
        <v>254</v>
      </c>
      <c r="AE300" s="83">
        <f t="shared" si="43"/>
        <v>21.166666666666668</v>
      </c>
      <c r="AF300" s="83">
        <v>113</v>
      </c>
      <c r="AG300" s="83">
        <f t="shared" si="44"/>
        <v>9.4166666666666661</v>
      </c>
      <c r="AH300" s="83">
        <v>440</v>
      </c>
      <c r="AI300" s="83">
        <v>64</v>
      </c>
      <c r="AJ300" s="83">
        <v>0.6020599913279624</v>
      </c>
      <c r="AK300" s="83">
        <v>57</v>
      </c>
      <c r="AL300" s="83">
        <v>183</v>
      </c>
      <c r="AM300" s="83">
        <v>20</v>
      </c>
      <c r="AN300" s="83">
        <v>1.6020599913279623</v>
      </c>
      <c r="AO300" s="83">
        <v>2.2648178230095364</v>
      </c>
      <c r="AP300" s="79">
        <v>1</v>
      </c>
      <c r="AQ300" s="79">
        <v>1</v>
      </c>
      <c r="AR300" s="78"/>
      <c r="AS300" s="78"/>
      <c r="AT300" s="78"/>
      <c r="AU300" s="78"/>
    </row>
    <row r="301" spans="1:47" ht="15.75" customHeight="1" x14ac:dyDescent="0.3">
      <c r="A301" s="79" t="s">
        <v>116</v>
      </c>
      <c r="B301" s="79" t="s">
        <v>61</v>
      </c>
      <c r="C301" s="79">
        <v>2018</v>
      </c>
      <c r="D301" s="79" t="s">
        <v>71</v>
      </c>
      <c r="E301" s="79">
        <v>6</v>
      </c>
      <c r="F301" s="79">
        <v>1</v>
      </c>
      <c r="G301" s="79">
        <v>1</v>
      </c>
      <c r="H301" s="84">
        <v>0.36</v>
      </c>
      <c r="I301" s="84">
        <v>0.64</v>
      </c>
      <c r="J301" s="85">
        <v>0.3</v>
      </c>
      <c r="K301" s="85">
        <v>0.32</v>
      </c>
      <c r="L301" s="82">
        <v>34.833333000000003</v>
      </c>
      <c r="M301" s="82">
        <v>-0.16666700000000001</v>
      </c>
      <c r="N301" s="82">
        <v>155</v>
      </c>
      <c r="O301" s="83">
        <f t="shared" si="36"/>
        <v>12.916666666666666</v>
      </c>
      <c r="P301" s="83">
        <v>97</v>
      </c>
      <c r="Q301" s="83">
        <f t="shared" si="37"/>
        <v>8.0833333333333339</v>
      </c>
      <c r="R301" s="83">
        <v>33</v>
      </c>
      <c r="S301" s="83">
        <v>6775</v>
      </c>
      <c r="T301" s="83">
        <v>320</v>
      </c>
      <c r="U301" s="83">
        <f t="shared" si="38"/>
        <v>26.666666666666668</v>
      </c>
      <c r="V301" s="83">
        <v>28</v>
      </c>
      <c r="W301" s="83">
        <f t="shared" si="39"/>
        <v>2.3333333333333335</v>
      </c>
      <c r="X301" s="83">
        <v>292</v>
      </c>
      <c r="Y301" s="83">
        <f t="shared" si="40"/>
        <v>24.333333333333332</v>
      </c>
      <c r="Z301" s="83">
        <v>84</v>
      </c>
      <c r="AA301" s="83">
        <f t="shared" si="41"/>
        <v>7</v>
      </c>
      <c r="AB301" s="83">
        <v>246</v>
      </c>
      <c r="AC301" s="83">
        <f t="shared" si="42"/>
        <v>20.5</v>
      </c>
      <c r="AD301" s="83">
        <v>247</v>
      </c>
      <c r="AE301" s="83">
        <f t="shared" si="43"/>
        <v>20.583333333333332</v>
      </c>
      <c r="AF301" s="83">
        <v>75</v>
      </c>
      <c r="AG301" s="83">
        <f t="shared" si="44"/>
        <v>6.25</v>
      </c>
      <c r="AH301" s="83">
        <v>343</v>
      </c>
      <c r="AI301" s="83">
        <v>45</v>
      </c>
      <c r="AJ301" s="83">
        <v>0.77815125038364363</v>
      </c>
      <c r="AK301" s="83">
        <v>43</v>
      </c>
      <c r="AL301" s="83">
        <v>124</v>
      </c>
      <c r="AM301" s="83">
        <v>30</v>
      </c>
      <c r="AN301" s="83">
        <v>1.5440680443502757</v>
      </c>
      <c r="AO301" s="83">
        <v>2.0681858617461617</v>
      </c>
      <c r="AP301" s="79">
        <v>1</v>
      </c>
      <c r="AQ301" s="79">
        <v>1</v>
      </c>
      <c r="AR301" s="78"/>
      <c r="AS301" s="78"/>
      <c r="AT301" s="78"/>
      <c r="AU301" s="78"/>
    </row>
    <row r="302" spans="1:47" ht="15.75" customHeight="1" x14ac:dyDescent="0.3">
      <c r="A302" s="79" t="s">
        <v>117</v>
      </c>
      <c r="B302" s="79" t="s">
        <v>61</v>
      </c>
      <c r="C302" s="79">
        <v>2018</v>
      </c>
      <c r="D302" s="79" t="s">
        <v>71</v>
      </c>
      <c r="E302" s="79">
        <v>6</v>
      </c>
      <c r="F302" s="79">
        <v>1</v>
      </c>
      <c r="G302" s="79">
        <v>1</v>
      </c>
      <c r="H302" s="84">
        <v>0.38</v>
      </c>
      <c r="I302" s="84">
        <v>0.58000000000000007</v>
      </c>
      <c r="J302" s="85">
        <v>0.28000000000000003</v>
      </c>
      <c r="K302" s="85">
        <v>0.24</v>
      </c>
      <c r="L302" s="82">
        <v>34.833333000000003</v>
      </c>
      <c r="M302" s="82">
        <v>-1.35</v>
      </c>
      <c r="N302" s="82">
        <v>139</v>
      </c>
      <c r="O302" s="83">
        <f t="shared" si="36"/>
        <v>11.583333333333334</v>
      </c>
      <c r="P302" s="83">
        <v>116</v>
      </c>
      <c r="Q302" s="83">
        <f t="shared" si="37"/>
        <v>9.6666666666666661</v>
      </c>
      <c r="R302" s="83">
        <v>38</v>
      </c>
      <c r="S302" s="83">
        <v>6295</v>
      </c>
      <c r="T302" s="83">
        <v>313</v>
      </c>
      <c r="U302" s="83">
        <f t="shared" si="38"/>
        <v>26.083333333333332</v>
      </c>
      <c r="V302" s="83">
        <v>13</v>
      </c>
      <c r="W302" s="83">
        <f t="shared" si="39"/>
        <v>1.0833333333333333</v>
      </c>
      <c r="X302" s="83">
        <v>300</v>
      </c>
      <c r="Y302" s="83">
        <f t="shared" si="40"/>
        <v>25</v>
      </c>
      <c r="Z302" s="83">
        <v>73</v>
      </c>
      <c r="AA302" s="83">
        <f t="shared" si="41"/>
        <v>6.083333333333333</v>
      </c>
      <c r="AB302" s="83">
        <v>223</v>
      </c>
      <c r="AC302" s="83">
        <f t="shared" si="42"/>
        <v>18.583333333333332</v>
      </c>
      <c r="AD302" s="83">
        <v>227</v>
      </c>
      <c r="AE302" s="83">
        <f t="shared" si="43"/>
        <v>18.916666666666668</v>
      </c>
      <c r="AF302" s="83">
        <v>67</v>
      </c>
      <c r="AG302" s="83">
        <f t="shared" si="44"/>
        <v>5.583333333333333</v>
      </c>
      <c r="AH302" s="83">
        <v>588</v>
      </c>
      <c r="AI302" s="83">
        <v>81</v>
      </c>
      <c r="AJ302" s="83">
        <v>0.84509804001425681</v>
      </c>
      <c r="AK302" s="83">
        <v>54</v>
      </c>
      <c r="AL302" s="83">
        <v>230</v>
      </c>
      <c r="AM302" s="83">
        <v>34</v>
      </c>
      <c r="AN302" s="83">
        <v>1.5797835966168101</v>
      </c>
      <c r="AO302" s="83">
        <v>2.3617278360175931</v>
      </c>
      <c r="AP302" s="79">
        <v>1</v>
      </c>
      <c r="AQ302" s="79">
        <v>1</v>
      </c>
      <c r="AR302" s="78"/>
      <c r="AS302" s="78"/>
      <c r="AT302" s="78"/>
      <c r="AU302" s="78"/>
    </row>
    <row r="303" spans="1:47" ht="15.75" customHeight="1" x14ac:dyDescent="0.3">
      <c r="A303" s="79" t="s">
        <v>118</v>
      </c>
      <c r="B303" s="79" t="s">
        <v>45</v>
      </c>
      <c r="C303" s="79">
        <v>2018</v>
      </c>
      <c r="D303" s="79" t="s">
        <v>71</v>
      </c>
      <c r="E303" s="79">
        <v>6</v>
      </c>
      <c r="F303" s="79">
        <v>1</v>
      </c>
      <c r="G303" s="79">
        <v>1</v>
      </c>
      <c r="H303" s="84">
        <v>0.46</v>
      </c>
      <c r="I303" s="84">
        <v>0.58000000000000007</v>
      </c>
      <c r="J303" s="85">
        <v>0.26</v>
      </c>
      <c r="K303" s="85">
        <v>0.36</v>
      </c>
      <c r="L303" s="82">
        <v>35.75</v>
      </c>
      <c r="M303" s="82">
        <v>8.516667</v>
      </c>
      <c r="N303" s="82">
        <v>163</v>
      </c>
      <c r="O303" s="83">
        <f t="shared" si="36"/>
        <v>13.583333333333334</v>
      </c>
      <c r="P303" s="83">
        <v>132</v>
      </c>
      <c r="Q303" s="83">
        <f t="shared" si="37"/>
        <v>11</v>
      </c>
      <c r="R303" s="83">
        <v>39</v>
      </c>
      <c r="S303" s="83">
        <v>6877</v>
      </c>
      <c r="T303" s="83">
        <v>359</v>
      </c>
      <c r="U303" s="83">
        <f t="shared" si="38"/>
        <v>29.916666666666668</v>
      </c>
      <c r="V303" s="83">
        <v>24</v>
      </c>
      <c r="W303" s="83">
        <f t="shared" si="39"/>
        <v>2</v>
      </c>
      <c r="X303" s="83">
        <v>335</v>
      </c>
      <c r="Y303" s="83">
        <f t="shared" si="40"/>
        <v>27.916666666666668</v>
      </c>
      <c r="Z303" s="83">
        <v>144</v>
      </c>
      <c r="AA303" s="83">
        <f t="shared" si="41"/>
        <v>12</v>
      </c>
      <c r="AB303" s="83">
        <v>254</v>
      </c>
      <c r="AC303" s="83">
        <f t="shared" si="42"/>
        <v>21.166666666666668</v>
      </c>
      <c r="AD303" s="83">
        <v>254</v>
      </c>
      <c r="AE303" s="83">
        <f t="shared" si="43"/>
        <v>21.166666666666668</v>
      </c>
      <c r="AF303" s="83">
        <v>79</v>
      </c>
      <c r="AG303" s="83">
        <f t="shared" si="44"/>
        <v>6.583333333333333</v>
      </c>
      <c r="AH303" s="83">
        <v>400</v>
      </c>
      <c r="AI303" s="83">
        <v>43</v>
      </c>
      <c r="AJ303" s="83">
        <v>1.0413926851582251</v>
      </c>
      <c r="AK303" s="83">
        <v>29</v>
      </c>
      <c r="AL303" s="83">
        <v>122</v>
      </c>
      <c r="AM303" s="83">
        <v>52</v>
      </c>
      <c r="AN303" s="83">
        <v>1.7242758696007889</v>
      </c>
      <c r="AO303" s="83">
        <v>2.0755469613925306</v>
      </c>
      <c r="AP303" s="79">
        <v>1</v>
      </c>
      <c r="AQ303" s="79">
        <v>1</v>
      </c>
      <c r="AR303" s="78"/>
      <c r="AS303" s="78"/>
      <c r="AT303" s="78"/>
      <c r="AU303" s="78"/>
    </row>
    <row r="304" spans="1:47" ht="15.75" customHeight="1" x14ac:dyDescent="0.3">
      <c r="A304" s="79" t="s">
        <v>119</v>
      </c>
      <c r="B304" s="79" t="s">
        <v>51</v>
      </c>
      <c r="C304" s="79">
        <v>2018</v>
      </c>
      <c r="D304" s="79" t="s">
        <v>71</v>
      </c>
      <c r="E304" s="79">
        <v>6</v>
      </c>
      <c r="F304" s="79">
        <v>1</v>
      </c>
      <c r="G304" s="79">
        <v>1</v>
      </c>
      <c r="H304" s="84">
        <v>0.82</v>
      </c>
      <c r="I304" s="84">
        <v>0.84</v>
      </c>
      <c r="J304" s="85">
        <v>0.44</v>
      </c>
      <c r="K304" s="85">
        <v>0.62</v>
      </c>
      <c r="L304" s="82">
        <v>31.416667</v>
      </c>
      <c r="M304" s="82">
        <v>15.483333</v>
      </c>
      <c r="N304" s="82">
        <v>201</v>
      </c>
      <c r="O304" s="83">
        <f t="shared" si="36"/>
        <v>16.75</v>
      </c>
      <c r="P304" s="83">
        <v>120</v>
      </c>
      <c r="Q304" s="83">
        <f t="shared" si="37"/>
        <v>10</v>
      </c>
      <c r="R304" s="83">
        <v>45</v>
      </c>
      <c r="S304" s="83">
        <v>5035</v>
      </c>
      <c r="T304" s="83">
        <v>329</v>
      </c>
      <c r="U304" s="83">
        <f t="shared" si="38"/>
        <v>27.416666666666668</v>
      </c>
      <c r="V304" s="83">
        <v>65</v>
      </c>
      <c r="W304" s="83">
        <f t="shared" si="39"/>
        <v>5.416666666666667</v>
      </c>
      <c r="X304" s="83">
        <v>264</v>
      </c>
      <c r="Y304" s="83">
        <f t="shared" si="40"/>
        <v>22</v>
      </c>
      <c r="Z304" s="83">
        <v>134</v>
      </c>
      <c r="AA304" s="83">
        <f t="shared" si="41"/>
        <v>11.166666666666666</v>
      </c>
      <c r="AB304" s="83">
        <v>258</v>
      </c>
      <c r="AC304" s="83">
        <f t="shared" si="42"/>
        <v>21.5</v>
      </c>
      <c r="AD304" s="83">
        <v>263</v>
      </c>
      <c r="AE304" s="83">
        <f t="shared" si="43"/>
        <v>21.916666666666668</v>
      </c>
      <c r="AF304" s="83">
        <v>134</v>
      </c>
      <c r="AG304" s="83">
        <f t="shared" si="44"/>
        <v>11.166666666666666</v>
      </c>
      <c r="AH304" s="83">
        <v>174</v>
      </c>
      <c r="AI304" s="83">
        <v>37</v>
      </c>
      <c r="AJ304" s="83">
        <v>0</v>
      </c>
      <c r="AK304" s="83">
        <v>87</v>
      </c>
      <c r="AL304" s="83">
        <v>96</v>
      </c>
      <c r="AM304" s="83">
        <v>0</v>
      </c>
      <c r="AN304" s="83">
        <v>0.90308998699194354</v>
      </c>
      <c r="AO304" s="83">
        <v>1.9867717342662448</v>
      </c>
      <c r="AP304" s="79">
        <v>1</v>
      </c>
      <c r="AQ304" s="79">
        <v>1</v>
      </c>
      <c r="AR304" s="78"/>
      <c r="AS304" s="78"/>
      <c r="AT304" s="78"/>
      <c r="AU304" s="78"/>
    </row>
    <row r="305" spans="1:47" ht="15.75" customHeight="1" x14ac:dyDescent="0.3">
      <c r="A305" s="79" t="s">
        <v>120</v>
      </c>
      <c r="B305" s="79" t="s">
        <v>36</v>
      </c>
      <c r="C305" s="79">
        <v>2018</v>
      </c>
      <c r="D305" s="79" t="s">
        <v>71</v>
      </c>
      <c r="E305" s="79">
        <v>6</v>
      </c>
      <c r="F305" s="79">
        <v>1</v>
      </c>
      <c r="G305" s="79">
        <v>3</v>
      </c>
      <c r="H305" s="84">
        <v>0.74</v>
      </c>
      <c r="I305" s="84">
        <v>0.78</v>
      </c>
      <c r="J305" s="85">
        <v>0.42</v>
      </c>
      <c r="K305" s="85">
        <v>0.42</v>
      </c>
      <c r="L305" s="82">
        <v>40.893959000000002</v>
      </c>
      <c r="M305" s="82">
        <v>17.092009000000001</v>
      </c>
      <c r="N305" s="82">
        <v>142</v>
      </c>
      <c r="O305" s="83">
        <f t="shared" si="36"/>
        <v>11.833333333333334</v>
      </c>
      <c r="P305" s="83">
        <v>90</v>
      </c>
      <c r="Q305" s="83">
        <f t="shared" si="37"/>
        <v>7.5</v>
      </c>
      <c r="R305" s="83">
        <v>35</v>
      </c>
      <c r="S305" s="83">
        <v>5805</v>
      </c>
      <c r="T305" s="83">
        <v>285</v>
      </c>
      <c r="U305" s="83">
        <f t="shared" si="38"/>
        <v>23.75</v>
      </c>
      <c r="V305" s="83">
        <v>30</v>
      </c>
      <c r="W305" s="83">
        <f t="shared" si="39"/>
        <v>2.5</v>
      </c>
      <c r="X305" s="83">
        <v>255</v>
      </c>
      <c r="Y305" s="83">
        <f t="shared" si="40"/>
        <v>21.25</v>
      </c>
      <c r="Z305" s="83">
        <v>114</v>
      </c>
      <c r="AA305" s="83">
        <f t="shared" si="41"/>
        <v>9.5</v>
      </c>
      <c r="AB305" s="83">
        <v>218</v>
      </c>
      <c r="AC305" s="83">
        <f t="shared" si="42"/>
        <v>18.166666666666668</v>
      </c>
      <c r="AD305" s="83">
        <v>218</v>
      </c>
      <c r="AE305" s="83">
        <f t="shared" si="43"/>
        <v>18.166666666666668</v>
      </c>
      <c r="AF305" s="83">
        <v>72</v>
      </c>
      <c r="AG305" s="83">
        <f t="shared" si="44"/>
        <v>6</v>
      </c>
      <c r="AH305" s="83">
        <v>633</v>
      </c>
      <c r="AI305" s="83">
        <v>75</v>
      </c>
      <c r="AJ305" s="83">
        <v>1.414973347970818</v>
      </c>
      <c r="AK305" s="83">
        <v>31</v>
      </c>
      <c r="AL305" s="83">
        <v>214</v>
      </c>
      <c r="AM305" s="83">
        <v>91</v>
      </c>
      <c r="AN305" s="83">
        <v>1.9637878273455553</v>
      </c>
      <c r="AO305" s="83">
        <v>2.2966651902615309</v>
      </c>
      <c r="AP305" s="79">
        <v>2</v>
      </c>
      <c r="AQ305" s="79">
        <v>1</v>
      </c>
      <c r="AR305" s="78"/>
      <c r="AS305" s="78"/>
      <c r="AT305" s="78"/>
      <c r="AU305" s="78"/>
    </row>
    <row r="306" spans="1:47" ht="15.75" customHeight="1" x14ac:dyDescent="0.3">
      <c r="A306" s="79" t="s">
        <v>121</v>
      </c>
      <c r="B306" s="79" t="s">
        <v>73</v>
      </c>
      <c r="C306" s="79">
        <v>2018</v>
      </c>
      <c r="D306" s="79" t="s">
        <v>71</v>
      </c>
      <c r="E306" s="79">
        <v>6</v>
      </c>
      <c r="F306" s="79">
        <v>1</v>
      </c>
      <c r="G306" s="79">
        <v>1</v>
      </c>
      <c r="H306" s="84">
        <v>0.76</v>
      </c>
      <c r="I306" s="84">
        <v>0.76</v>
      </c>
      <c r="J306" s="85">
        <v>0.46</v>
      </c>
      <c r="K306" s="85">
        <v>0.64</v>
      </c>
      <c r="L306" s="82">
        <v>34.654285000000002</v>
      </c>
      <c r="M306" s="82">
        <v>32.967303999999999</v>
      </c>
      <c r="N306" s="82">
        <v>186</v>
      </c>
      <c r="O306" s="83">
        <f t="shared" si="36"/>
        <v>15.5</v>
      </c>
      <c r="P306" s="83">
        <v>111</v>
      </c>
      <c r="Q306" s="83">
        <f t="shared" si="37"/>
        <v>9.25</v>
      </c>
      <c r="R306" s="83">
        <v>44</v>
      </c>
      <c r="S306" s="83">
        <v>4895</v>
      </c>
      <c r="T306" s="83">
        <v>318</v>
      </c>
      <c r="U306" s="83">
        <f t="shared" si="38"/>
        <v>26.5</v>
      </c>
      <c r="V306" s="83">
        <v>71</v>
      </c>
      <c r="W306" s="83">
        <f t="shared" si="39"/>
        <v>5.916666666666667</v>
      </c>
      <c r="X306" s="83">
        <v>247</v>
      </c>
      <c r="Y306" s="83">
        <f t="shared" si="40"/>
        <v>20.583333333333332</v>
      </c>
      <c r="Z306" s="83">
        <v>126</v>
      </c>
      <c r="AA306" s="83">
        <f t="shared" si="41"/>
        <v>10.5</v>
      </c>
      <c r="AB306" s="83">
        <v>246</v>
      </c>
      <c r="AC306" s="83">
        <f t="shared" si="42"/>
        <v>20.5</v>
      </c>
      <c r="AD306" s="83">
        <v>247</v>
      </c>
      <c r="AE306" s="83">
        <f t="shared" si="43"/>
        <v>20.583333333333332</v>
      </c>
      <c r="AF306" s="83">
        <v>125</v>
      </c>
      <c r="AG306" s="83">
        <f t="shared" si="44"/>
        <v>10.416666666666666</v>
      </c>
      <c r="AH306" s="83">
        <v>426</v>
      </c>
      <c r="AI306" s="83">
        <v>105</v>
      </c>
      <c r="AJ306" s="83">
        <v>0</v>
      </c>
      <c r="AK306" s="83">
        <v>102</v>
      </c>
      <c r="AL306" s="83">
        <v>273</v>
      </c>
      <c r="AM306" s="83">
        <v>2</v>
      </c>
      <c r="AN306" s="83">
        <v>0.47712125471966244</v>
      </c>
      <c r="AO306" s="83">
        <v>2.3344537511509307</v>
      </c>
      <c r="AP306" s="79">
        <v>1</v>
      </c>
      <c r="AQ306" s="79">
        <v>1</v>
      </c>
      <c r="AR306" s="78"/>
      <c r="AS306" s="78"/>
      <c r="AT306" s="78"/>
      <c r="AU306" s="78"/>
    </row>
    <row r="307" spans="1:47" ht="15.75" customHeight="1" x14ac:dyDescent="0.3">
      <c r="A307" s="79" t="s">
        <v>122</v>
      </c>
      <c r="B307" s="79" t="s">
        <v>63</v>
      </c>
      <c r="C307" s="79">
        <v>2018</v>
      </c>
      <c r="D307" s="79" t="s">
        <v>71</v>
      </c>
      <c r="E307" s="79">
        <v>6</v>
      </c>
      <c r="F307" s="79">
        <v>1</v>
      </c>
      <c r="G307" s="79">
        <v>2</v>
      </c>
      <c r="H307" s="84">
        <v>0.48</v>
      </c>
      <c r="I307" s="84">
        <v>0.57999999999999996</v>
      </c>
      <c r="J307" s="85">
        <v>0.44</v>
      </c>
      <c r="K307" s="85">
        <v>0.48</v>
      </c>
      <c r="L307" s="82">
        <v>36.432636000000002</v>
      </c>
      <c r="M307" s="82">
        <v>-5.1345299999999998</v>
      </c>
      <c r="N307" s="82">
        <v>179</v>
      </c>
      <c r="O307" s="83">
        <f t="shared" si="36"/>
        <v>14.916666666666666</v>
      </c>
      <c r="P307" s="83">
        <v>86</v>
      </c>
      <c r="Q307" s="83">
        <f t="shared" si="37"/>
        <v>7.166666666666667</v>
      </c>
      <c r="R307" s="83">
        <v>41</v>
      </c>
      <c r="S307" s="83">
        <v>4193</v>
      </c>
      <c r="T307" s="83">
        <v>291</v>
      </c>
      <c r="U307" s="83">
        <f t="shared" si="38"/>
        <v>24.25</v>
      </c>
      <c r="V307" s="83">
        <v>85</v>
      </c>
      <c r="W307" s="83">
        <f t="shared" si="39"/>
        <v>7.083333333333333</v>
      </c>
      <c r="X307" s="83">
        <v>206</v>
      </c>
      <c r="Y307" s="83">
        <f t="shared" si="40"/>
        <v>17.166666666666668</v>
      </c>
      <c r="Z307" s="83">
        <v>137</v>
      </c>
      <c r="AA307" s="83">
        <f t="shared" si="41"/>
        <v>11.416666666666666</v>
      </c>
      <c r="AB307" s="83">
        <v>232</v>
      </c>
      <c r="AC307" s="83">
        <f t="shared" si="42"/>
        <v>19.333333333333332</v>
      </c>
      <c r="AD307" s="83">
        <v>236</v>
      </c>
      <c r="AE307" s="83">
        <f t="shared" si="43"/>
        <v>19.666666666666668</v>
      </c>
      <c r="AF307" s="83">
        <v>128</v>
      </c>
      <c r="AG307" s="83">
        <f t="shared" si="44"/>
        <v>10.666666666666666</v>
      </c>
      <c r="AH307" s="83">
        <v>649</v>
      </c>
      <c r="AI307" s="83">
        <v>116</v>
      </c>
      <c r="AJ307" s="83">
        <v>0.3010299956639812</v>
      </c>
      <c r="AK307" s="83">
        <v>73</v>
      </c>
      <c r="AL307" s="83">
        <v>324</v>
      </c>
      <c r="AM307" s="83">
        <v>14</v>
      </c>
      <c r="AN307" s="83">
        <v>1.3222192947339193</v>
      </c>
      <c r="AO307" s="83">
        <v>2.4785664955938436</v>
      </c>
      <c r="AP307" s="79">
        <v>1</v>
      </c>
      <c r="AQ307" s="79">
        <v>2</v>
      </c>
      <c r="AR307" s="78"/>
      <c r="AS307" s="78"/>
      <c r="AT307" s="78"/>
      <c r="AU307" s="78"/>
    </row>
    <row r="308" spans="1:47" ht="15.75" customHeight="1" x14ac:dyDescent="0.3">
      <c r="A308" s="79" t="s">
        <v>123</v>
      </c>
      <c r="B308" s="79" t="s">
        <v>63</v>
      </c>
      <c r="C308" s="79">
        <v>2018</v>
      </c>
      <c r="D308" s="79" t="s">
        <v>71</v>
      </c>
      <c r="E308" s="79">
        <v>6</v>
      </c>
      <c r="F308" s="79">
        <v>1</v>
      </c>
      <c r="G308" s="79">
        <v>1</v>
      </c>
      <c r="H308" s="84">
        <v>0.24</v>
      </c>
      <c r="I308" s="84">
        <v>0.44</v>
      </c>
      <c r="J308" s="85">
        <v>0.06</v>
      </c>
      <c r="K308" s="85">
        <v>0.14000000000000001</v>
      </c>
      <c r="L308" s="82">
        <v>36.985667999999997</v>
      </c>
      <c r="M308" s="82">
        <v>-2.9143330000000001</v>
      </c>
      <c r="N308" s="82">
        <v>142</v>
      </c>
      <c r="O308" s="83">
        <f t="shared" si="36"/>
        <v>11.833333333333334</v>
      </c>
      <c r="P308" s="83">
        <v>110</v>
      </c>
      <c r="Q308" s="83">
        <f t="shared" si="37"/>
        <v>9.1666666666666661</v>
      </c>
      <c r="R308" s="83">
        <v>38</v>
      </c>
      <c r="S308" s="83">
        <v>5996</v>
      </c>
      <c r="T308" s="83">
        <v>307</v>
      </c>
      <c r="U308" s="83">
        <f t="shared" si="38"/>
        <v>25.583333333333332</v>
      </c>
      <c r="V308" s="83">
        <v>20</v>
      </c>
      <c r="W308" s="83">
        <f t="shared" si="39"/>
        <v>1.6666666666666667</v>
      </c>
      <c r="X308" s="83">
        <v>287</v>
      </c>
      <c r="Y308" s="83">
        <f t="shared" si="40"/>
        <v>23.916666666666668</v>
      </c>
      <c r="Z308" s="83">
        <v>82</v>
      </c>
      <c r="AA308" s="83">
        <f t="shared" si="41"/>
        <v>6.833333333333333</v>
      </c>
      <c r="AB308" s="83">
        <v>222</v>
      </c>
      <c r="AC308" s="83">
        <f t="shared" si="42"/>
        <v>18.5</v>
      </c>
      <c r="AD308" s="83">
        <v>224</v>
      </c>
      <c r="AE308" s="83">
        <f t="shared" si="43"/>
        <v>18.666666666666668</v>
      </c>
      <c r="AF308" s="83">
        <v>71</v>
      </c>
      <c r="AG308" s="83">
        <f t="shared" si="44"/>
        <v>5.916666666666667</v>
      </c>
      <c r="AH308" s="83">
        <v>439</v>
      </c>
      <c r="AI308" s="83">
        <v>54</v>
      </c>
      <c r="AJ308" s="83">
        <v>0.84509804001425681</v>
      </c>
      <c r="AK308" s="83">
        <v>47</v>
      </c>
      <c r="AL308" s="83">
        <v>153</v>
      </c>
      <c r="AM308" s="83">
        <v>30</v>
      </c>
      <c r="AN308" s="83">
        <v>1.5797835966168101</v>
      </c>
      <c r="AO308" s="83">
        <v>2.1818435879447726</v>
      </c>
      <c r="AP308" s="79">
        <v>1</v>
      </c>
      <c r="AQ308" s="79">
        <v>1</v>
      </c>
      <c r="AR308" s="78"/>
      <c r="AS308" s="78"/>
      <c r="AT308" s="78"/>
      <c r="AU308" s="78"/>
    </row>
    <row r="309" spans="1:47" ht="15.75" customHeight="1" x14ac:dyDescent="0.3">
      <c r="A309" s="79" t="s">
        <v>124</v>
      </c>
      <c r="B309" s="79" t="s">
        <v>48</v>
      </c>
      <c r="C309" s="79">
        <v>2018</v>
      </c>
      <c r="D309" s="79" t="s">
        <v>71</v>
      </c>
      <c r="E309" s="79">
        <v>6</v>
      </c>
      <c r="F309" s="79">
        <v>1</v>
      </c>
      <c r="G309" s="79">
        <v>3</v>
      </c>
      <c r="H309" s="84">
        <v>0.76</v>
      </c>
      <c r="I309" s="84">
        <v>0.88</v>
      </c>
      <c r="J309" s="85">
        <v>0.46</v>
      </c>
      <c r="K309" s="85">
        <v>0.46</v>
      </c>
      <c r="L309" s="82">
        <v>42.084000000000003</v>
      </c>
      <c r="M309" s="82">
        <v>9.3691659999999999</v>
      </c>
      <c r="N309" s="82">
        <v>152</v>
      </c>
      <c r="O309" s="83">
        <f t="shared" si="36"/>
        <v>12.666666666666666</v>
      </c>
      <c r="P309" s="83">
        <v>69</v>
      </c>
      <c r="Q309" s="83">
        <f t="shared" si="37"/>
        <v>5.75</v>
      </c>
      <c r="R309" s="83">
        <v>33</v>
      </c>
      <c r="S309" s="83">
        <v>4986</v>
      </c>
      <c r="T309" s="83">
        <v>267</v>
      </c>
      <c r="U309" s="83">
        <f t="shared" si="38"/>
        <v>22.25</v>
      </c>
      <c r="V309" s="83">
        <v>58</v>
      </c>
      <c r="W309" s="83">
        <f t="shared" si="39"/>
        <v>4.833333333333333</v>
      </c>
      <c r="X309" s="83">
        <v>209</v>
      </c>
      <c r="Y309" s="83">
        <f t="shared" si="40"/>
        <v>17.416666666666668</v>
      </c>
      <c r="Z309" s="83">
        <v>131</v>
      </c>
      <c r="AA309" s="83">
        <f t="shared" si="41"/>
        <v>10.916666666666666</v>
      </c>
      <c r="AB309" s="83">
        <v>216</v>
      </c>
      <c r="AC309" s="83">
        <f t="shared" si="42"/>
        <v>18</v>
      </c>
      <c r="AD309" s="83">
        <v>218</v>
      </c>
      <c r="AE309" s="83">
        <f t="shared" si="43"/>
        <v>18.166666666666668</v>
      </c>
      <c r="AF309" s="83">
        <v>92</v>
      </c>
      <c r="AG309" s="83">
        <f t="shared" si="44"/>
        <v>7.666666666666667</v>
      </c>
      <c r="AH309" s="83">
        <v>611</v>
      </c>
      <c r="AI309" s="83">
        <v>83</v>
      </c>
      <c r="AJ309" s="83">
        <v>1</v>
      </c>
      <c r="AK309" s="83">
        <v>47</v>
      </c>
      <c r="AL309" s="83">
        <v>244</v>
      </c>
      <c r="AM309" s="83">
        <v>54</v>
      </c>
      <c r="AN309" s="83">
        <v>1.8976270912904414</v>
      </c>
      <c r="AO309" s="83">
        <v>2.307496037913213</v>
      </c>
      <c r="AP309" s="79">
        <v>2</v>
      </c>
      <c r="AQ309" s="79">
        <v>1</v>
      </c>
      <c r="AR309" s="78"/>
      <c r="AS309" s="78"/>
      <c r="AT309" s="78"/>
      <c r="AU309" s="78"/>
    </row>
    <row r="310" spans="1:47" ht="15.75" customHeight="1" x14ac:dyDescent="0.3">
      <c r="A310" s="79" t="s">
        <v>125</v>
      </c>
      <c r="B310" s="79" t="s">
        <v>48</v>
      </c>
      <c r="C310" s="79">
        <v>2018</v>
      </c>
      <c r="D310" s="79" t="s">
        <v>71</v>
      </c>
      <c r="E310" s="79">
        <v>6</v>
      </c>
      <c r="F310" s="79">
        <v>1</v>
      </c>
      <c r="G310" s="79">
        <v>4</v>
      </c>
      <c r="H310" s="84">
        <v>0.8</v>
      </c>
      <c r="I310" s="84">
        <v>0.9</v>
      </c>
      <c r="J310" s="85">
        <v>0.5</v>
      </c>
      <c r="K310" s="85">
        <v>0.74</v>
      </c>
      <c r="L310" s="82">
        <v>42.591667000000001</v>
      </c>
      <c r="M310" s="82">
        <v>8.9081670000000006</v>
      </c>
      <c r="N310" s="82">
        <v>138</v>
      </c>
      <c r="O310" s="83">
        <f t="shared" si="36"/>
        <v>11.5</v>
      </c>
      <c r="P310" s="83">
        <v>72</v>
      </c>
      <c r="Q310" s="83">
        <f t="shared" si="37"/>
        <v>6</v>
      </c>
      <c r="R310" s="83">
        <v>33</v>
      </c>
      <c r="S310" s="83">
        <v>5015</v>
      </c>
      <c r="T310" s="83">
        <v>257</v>
      </c>
      <c r="U310" s="83">
        <f t="shared" si="38"/>
        <v>21.416666666666668</v>
      </c>
      <c r="V310" s="83">
        <v>44</v>
      </c>
      <c r="W310" s="83">
        <f t="shared" si="39"/>
        <v>3.6666666666666665</v>
      </c>
      <c r="X310" s="83">
        <v>213</v>
      </c>
      <c r="Y310" s="83">
        <f t="shared" si="40"/>
        <v>17.75</v>
      </c>
      <c r="Z310" s="83">
        <v>118</v>
      </c>
      <c r="AA310" s="83">
        <f t="shared" si="41"/>
        <v>9.8333333333333339</v>
      </c>
      <c r="AB310" s="83">
        <v>203</v>
      </c>
      <c r="AC310" s="83">
        <f t="shared" si="42"/>
        <v>16.916666666666668</v>
      </c>
      <c r="AD310" s="83">
        <v>205</v>
      </c>
      <c r="AE310" s="83">
        <f t="shared" si="43"/>
        <v>17.083333333333332</v>
      </c>
      <c r="AF310" s="83">
        <v>79</v>
      </c>
      <c r="AG310" s="83">
        <f t="shared" si="44"/>
        <v>6.583333333333333</v>
      </c>
      <c r="AH310" s="83">
        <v>772</v>
      </c>
      <c r="AI310" s="83">
        <v>103</v>
      </c>
      <c r="AJ310" s="83">
        <v>1.146128035678238</v>
      </c>
      <c r="AK310" s="83">
        <v>43</v>
      </c>
      <c r="AL310" s="83">
        <v>298</v>
      </c>
      <c r="AM310" s="83">
        <v>77</v>
      </c>
      <c r="AN310" s="83">
        <v>2.012837224705172</v>
      </c>
      <c r="AO310" s="83">
        <v>2.3961993470957363</v>
      </c>
      <c r="AP310" s="79">
        <v>2</v>
      </c>
      <c r="AQ310" s="79">
        <v>2</v>
      </c>
      <c r="AR310" s="78"/>
      <c r="AS310" s="78"/>
      <c r="AT310" s="78"/>
      <c r="AU310" s="78"/>
    </row>
    <row r="311" spans="1:47" ht="15.75" customHeight="1" x14ac:dyDescent="0.3">
      <c r="A311" s="79" t="s">
        <v>126</v>
      </c>
      <c r="B311" s="79" t="s">
        <v>48</v>
      </c>
      <c r="C311" s="79">
        <v>2018</v>
      </c>
      <c r="D311" s="79" t="s">
        <v>71</v>
      </c>
      <c r="E311" s="79">
        <v>6</v>
      </c>
      <c r="F311" s="79">
        <v>1</v>
      </c>
      <c r="G311" s="79">
        <v>4</v>
      </c>
      <c r="H311" s="84">
        <v>0.36</v>
      </c>
      <c r="I311" s="84">
        <v>0.45999999999999996</v>
      </c>
      <c r="J311" s="85">
        <v>0.14000000000000001</v>
      </c>
      <c r="K311" s="85">
        <v>0.24</v>
      </c>
      <c r="L311" s="86">
        <v>42.591700000000003</v>
      </c>
      <c r="M311" s="86">
        <v>8.91</v>
      </c>
      <c r="N311" s="86">
        <v>138</v>
      </c>
      <c r="O311" s="83">
        <f t="shared" si="36"/>
        <v>11.5</v>
      </c>
      <c r="P311" s="87">
        <v>72</v>
      </c>
      <c r="Q311" s="83">
        <f t="shared" si="37"/>
        <v>6</v>
      </c>
      <c r="R311" s="87">
        <v>33</v>
      </c>
      <c r="S311" s="87">
        <v>5014</v>
      </c>
      <c r="T311" s="87">
        <v>257</v>
      </c>
      <c r="U311" s="83">
        <f t="shared" si="38"/>
        <v>21.416666666666668</v>
      </c>
      <c r="V311" s="87">
        <v>44</v>
      </c>
      <c r="W311" s="83">
        <f t="shared" si="39"/>
        <v>3.6666666666666665</v>
      </c>
      <c r="X311" s="87">
        <v>213</v>
      </c>
      <c r="Y311" s="83">
        <f t="shared" si="40"/>
        <v>17.75</v>
      </c>
      <c r="Z311" s="87">
        <v>118</v>
      </c>
      <c r="AA311" s="83">
        <f t="shared" si="41"/>
        <v>9.8333333333333339</v>
      </c>
      <c r="AB311" s="87">
        <v>203</v>
      </c>
      <c r="AC311" s="83">
        <f t="shared" si="42"/>
        <v>16.916666666666668</v>
      </c>
      <c r="AD311" s="87">
        <v>205</v>
      </c>
      <c r="AE311" s="83">
        <f t="shared" si="43"/>
        <v>17.083333333333332</v>
      </c>
      <c r="AF311" s="87">
        <v>79</v>
      </c>
      <c r="AG311" s="83">
        <f t="shared" si="44"/>
        <v>6.583333333333333</v>
      </c>
      <c r="AH311" s="87">
        <v>772</v>
      </c>
      <c r="AI311" s="87">
        <v>103</v>
      </c>
      <c r="AJ311" s="83">
        <v>1.146128035678238</v>
      </c>
      <c r="AK311" s="87">
        <v>43</v>
      </c>
      <c r="AL311" s="87">
        <v>298</v>
      </c>
      <c r="AM311" s="87">
        <v>77</v>
      </c>
      <c r="AN311" s="83">
        <v>2.012837224705172</v>
      </c>
      <c r="AO311" s="83">
        <v>2.3961993470957363</v>
      </c>
      <c r="AP311" s="79">
        <v>2</v>
      </c>
      <c r="AQ311" s="79">
        <v>2</v>
      </c>
      <c r="AR311" s="78"/>
      <c r="AS311" s="78"/>
      <c r="AT311" s="78"/>
      <c r="AU311" s="78"/>
    </row>
    <row r="312" spans="1:47" ht="15.75" customHeight="1" x14ac:dyDescent="0.3">
      <c r="A312" s="79" t="s">
        <v>127</v>
      </c>
      <c r="B312" s="79" t="s">
        <v>41</v>
      </c>
      <c r="C312" s="79">
        <v>2018</v>
      </c>
      <c r="D312" s="79" t="s">
        <v>71</v>
      </c>
      <c r="E312" s="79">
        <v>6</v>
      </c>
      <c r="F312" s="79">
        <v>1</v>
      </c>
      <c r="G312" s="79">
        <v>1</v>
      </c>
      <c r="H312" s="84">
        <v>0.54</v>
      </c>
      <c r="I312" s="84">
        <v>0.82000000000000006</v>
      </c>
      <c r="J312" s="85">
        <v>0.34</v>
      </c>
      <c r="K312" s="85">
        <v>0.68</v>
      </c>
      <c r="L312" s="82">
        <v>37.549999999999997</v>
      </c>
      <c r="M312" s="82">
        <v>25.133333</v>
      </c>
      <c r="N312" s="82">
        <v>180</v>
      </c>
      <c r="O312" s="83">
        <f t="shared" si="36"/>
        <v>15</v>
      </c>
      <c r="P312" s="83">
        <v>60</v>
      </c>
      <c r="Q312" s="83">
        <f t="shared" si="37"/>
        <v>5</v>
      </c>
      <c r="R312" s="83">
        <v>30</v>
      </c>
      <c r="S312" s="83">
        <v>5114</v>
      </c>
      <c r="T312" s="83">
        <v>284</v>
      </c>
      <c r="U312" s="83">
        <f t="shared" si="38"/>
        <v>23.666666666666668</v>
      </c>
      <c r="V312" s="83">
        <v>86</v>
      </c>
      <c r="W312" s="83">
        <f t="shared" si="39"/>
        <v>7.166666666666667</v>
      </c>
      <c r="X312" s="83">
        <v>198</v>
      </c>
      <c r="Y312" s="83">
        <f t="shared" si="40"/>
        <v>16.5</v>
      </c>
      <c r="Z312" s="83">
        <v>118</v>
      </c>
      <c r="AA312" s="83">
        <f t="shared" si="41"/>
        <v>9.8333333333333339</v>
      </c>
      <c r="AB312" s="83">
        <v>245</v>
      </c>
      <c r="AC312" s="83">
        <f t="shared" si="42"/>
        <v>20.416666666666668</v>
      </c>
      <c r="AD312" s="83">
        <v>245</v>
      </c>
      <c r="AE312" s="83">
        <f t="shared" si="43"/>
        <v>20.416666666666668</v>
      </c>
      <c r="AF312" s="83">
        <v>116</v>
      </c>
      <c r="AG312" s="83">
        <f t="shared" si="44"/>
        <v>9.6666666666666661</v>
      </c>
      <c r="AH312" s="83">
        <v>422</v>
      </c>
      <c r="AI312" s="83">
        <v>82</v>
      </c>
      <c r="AJ312" s="83">
        <v>0.3010299956639812</v>
      </c>
      <c r="AK312" s="83">
        <v>82</v>
      </c>
      <c r="AL312" s="83">
        <v>224</v>
      </c>
      <c r="AM312" s="83">
        <v>7</v>
      </c>
      <c r="AN312" s="83">
        <v>0.90308998699194354</v>
      </c>
      <c r="AO312" s="83">
        <v>2.287801729930226</v>
      </c>
      <c r="AP312" s="79">
        <v>1</v>
      </c>
      <c r="AQ312" s="79">
        <v>1</v>
      </c>
      <c r="AR312" s="78"/>
      <c r="AS312" s="78"/>
      <c r="AT312" s="78"/>
      <c r="AU312" s="78"/>
    </row>
    <row r="313" spans="1:47" ht="15.75" customHeight="1" x14ac:dyDescent="0.3">
      <c r="A313" s="79" t="s">
        <v>128</v>
      </c>
      <c r="B313" s="79" t="s">
        <v>98</v>
      </c>
      <c r="C313" s="79">
        <v>2018</v>
      </c>
      <c r="D313" s="79" t="s">
        <v>71</v>
      </c>
      <c r="E313" s="79">
        <v>6</v>
      </c>
      <c r="F313" s="79">
        <v>1</v>
      </c>
      <c r="G313" s="79">
        <v>1</v>
      </c>
      <c r="H313" s="84">
        <v>0.6</v>
      </c>
      <c r="I313" s="84">
        <v>0.76</v>
      </c>
      <c r="J313" s="85">
        <v>0.26</v>
      </c>
      <c r="K313" s="85">
        <v>0.5</v>
      </c>
      <c r="L313" s="82">
        <v>32.799999999999997</v>
      </c>
      <c r="M313" s="82">
        <v>35.533332999999999</v>
      </c>
      <c r="N313" s="82">
        <v>219</v>
      </c>
      <c r="O313" s="83">
        <f t="shared" si="36"/>
        <v>18.25</v>
      </c>
      <c r="P313" s="83">
        <v>122</v>
      </c>
      <c r="Q313" s="83">
        <f t="shared" si="37"/>
        <v>10.166666666666666</v>
      </c>
      <c r="R313" s="83">
        <v>45</v>
      </c>
      <c r="S313" s="83">
        <v>5746</v>
      </c>
      <c r="T313" s="83">
        <v>359</v>
      </c>
      <c r="U313" s="83">
        <f t="shared" si="38"/>
        <v>29.916666666666668</v>
      </c>
      <c r="V313" s="83">
        <v>89</v>
      </c>
      <c r="W313" s="83">
        <f t="shared" si="39"/>
        <v>7.416666666666667</v>
      </c>
      <c r="X313" s="83">
        <v>270</v>
      </c>
      <c r="Y313" s="83">
        <f t="shared" si="40"/>
        <v>22.5</v>
      </c>
      <c r="Z313" s="83">
        <v>143</v>
      </c>
      <c r="AA313" s="83">
        <f t="shared" si="41"/>
        <v>11.916666666666666</v>
      </c>
      <c r="AB313" s="83">
        <v>286</v>
      </c>
      <c r="AC313" s="83">
        <f t="shared" si="42"/>
        <v>23.833333333333332</v>
      </c>
      <c r="AD313" s="83">
        <v>288</v>
      </c>
      <c r="AE313" s="83">
        <f t="shared" si="43"/>
        <v>24</v>
      </c>
      <c r="AF313" s="83">
        <v>143</v>
      </c>
      <c r="AG313" s="83">
        <f t="shared" si="44"/>
        <v>11.916666666666666</v>
      </c>
      <c r="AH313" s="83">
        <v>404</v>
      </c>
      <c r="AI313" s="83">
        <v>102</v>
      </c>
      <c r="AJ313" s="83">
        <v>0</v>
      </c>
      <c r="AK313" s="83">
        <v>107</v>
      </c>
      <c r="AL313" s="83">
        <v>263</v>
      </c>
      <c r="AM313" s="83">
        <v>0</v>
      </c>
      <c r="AN313" s="83">
        <v>0.3010299956639812</v>
      </c>
      <c r="AO313" s="83">
        <v>2.4216039268698313</v>
      </c>
      <c r="AP313" s="79">
        <v>1</v>
      </c>
      <c r="AQ313" s="79">
        <v>1</v>
      </c>
      <c r="AR313" s="78"/>
      <c r="AS313" s="78"/>
      <c r="AT313" s="78"/>
      <c r="AU313" s="78"/>
    </row>
    <row r="314" spans="1:47" ht="15.75" customHeight="1" x14ac:dyDescent="0.3">
      <c r="A314" s="79" t="s">
        <v>129</v>
      </c>
      <c r="B314" s="79" t="s">
        <v>45</v>
      </c>
      <c r="C314" s="79">
        <v>2018</v>
      </c>
      <c r="D314" s="79" t="s">
        <v>71</v>
      </c>
      <c r="E314" s="79">
        <v>6</v>
      </c>
      <c r="F314" s="79">
        <v>1</v>
      </c>
      <c r="G314" s="79">
        <v>1</v>
      </c>
      <c r="H314" s="84">
        <v>0.46</v>
      </c>
      <c r="I314" s="84">
        <v>0.8600000000000001</v>
      </c>
      <c r="J314" s="85">
        <v>0.1</v>
      </c>
      <c r="K314" s="85">
        <v>0.06</v>
      </c>
      <c r="L314" s="82">
        <v>34.75</v>
      </c>
      <c r="M314" s="82">
        <v>10.716666999999999</v>
      </c>
      <c r="N314" s="82">
        <v>189</v>
      </c>
      <c r="O314" s="83">
        <f t="shared" si="36"/>
        <v>15.75</v>
      </c>
      <c r="P314" s="83">
        <v>91</v>
      </c>
      <c r="Q314" s="83">
        <f t="shared" si="37"/>
        <v>7.583333333333333</v>
      </c>
      <c r="R314" s="83">
        <v>37</v>
      </c>
      <c r="S314" s="83">
        <v>5252</v>
      </c>
      <c r="T314" s="83">
        <v>308</v>
      </c>
      <c r="U314" s="83">
        <f t="shared" si="38"/>
        <v>25.666666666666668</v>
      </c>
      <c r="V314" s="83">
        <v>67</v>
      </c>
      <c r="W314" s="83">
        <f t="shared" si="39"/>
        <v>5.583333333333333</v>
      </c>
      <c r="X314" s="83">
        <v>241</v>
      </c>
      <c r="Y314" s="83">
        <f t="shared" si="40"/>
        <v>20.083333333333332</v>
      </c>
      <c r="Z314" s="83">
        <v>212</v>
      </c>
      <c r="AA314" s="83">
        <f t="shared" si="41"/>
        <v>17.666666666666668</v>
      </c>
      <c r="AB314" s="83">
        <v>251</v>
      </c>
      <c r="AC314" s="83">
        <f t="shared" si="42"/>
        <v>20.916666666666668</v>
      </c>
      <c r="AD314" s="83">
        <v>257</v>
      </c>
      <c r="AE314" s="83">
        <f t="shared" si="43"/>
        <v>21.416666666666668</v>
      </c>
      <c r="AF314" s="83">
        <v>122</v>
      </c>
      <c r="AG314" s="83">
        <f t="shared" si="44"/>
        <v>10.166666666666666</v>
      </c>
      <c r="AH314" s="83">
        <v>210</v>
      </c>
      <c r="AI314" s="83">
        <v>35</v>
      </c>
      <c r="AJ314" s="83">
        <v>0.3010299956639812</v>
      </c>
      <c r="AK314" s="83">
        <v>55</v>
      </c>
      <c r="AL314" s="83">
        <v>83</v>
      </c>
      <c r="AM314" s="83">
        <v>8</v>
      </c>
      <c r="AN314" s="83">
        <v>1.4771212547196624</v>
      </c>
      <c r="AO314" s="83">
        <v>1.8260748027008264</v>
      </c>
      <c r="AP314" s="79">
        <v>1</v>
      </c>
      <c r="AQ314" s="79">
        <v>1</v>
      </c>
      <c r="AR314" s="78"/>
      <c r="AS314" s="78"/>
      <c r="AT314" s="78"/>
      <c r="AU314" s="78"/>
    </row>
    <row r="315" spans="1:47" ht="12.75" customHeight="1" x14ac:dyDescent="0.3">
      <c r="A315" s="79" t="s">
        <v>130</v>
      </c>
      <c r="B315" s="79" t="s">
        <v>51</v>
      </c>
      <c r="C315" s="79">
        <v>2018</v>
      </c>
      <c r="D315" s="79" t="s">
        <v>71</v>
      </c>
      <c r="E315" s="79">
        <v>6</v>
      </c>
      <c r="F315" s="79">
        <v>1</v>
      </c>
      <c r="G315" s="79">
        <v>1</v>
      </c>
      <c r="H315" s="84">
        <v>0.66</v>
      </c>
      <c r="I315" s="84">
        <v>0.68</v>
      </c>
      <c r="J315" s="85">
        <v>0.26</v>
      </c>
      <c r="K315" s="85">
        <v>0.54</v>
      </c>
      <c r="L315" s="86">
        <v>32</v>
      </c>
      <c r="M315" s="86">
        <v>20</v>
      </c>
      <c r="N315" s="86">
        <v>203</v>
      </c>
      <c r="O315" s="83">
        <f t="shared" si="36"/>
        <v>16.916666666666668</v>
      </c>
      <c r="P315" s="87">
        <v>89</v>
      </c>
      <c r="Q315" s="83">
        <f t="shared" si="37"/>
        <v>7.416666666666667</v>
      </c>
      <c r="R315" s="87">
        <v>42</v>
      </c>
      <c r="S315" s="87">
        <v>4455</v>
      </c>
      <c r="T315" s="87">
        <v>303</v>
      </c>
      <c r="U315" s="83">
        <f t="shared" si="38"/>
        <v>25.25</v>
      </c>
      <c r="V315" s="87">
        <v>94</v>
      </c>
      <c r="W315" s="83">
        <f t="shared" si="39"/>
        <v>7.833333333333333</v>
      </c>
      <c r="X315" s="87">
        <v>209</v>
      </c>
      <c r="Y315" s="83">
        <f t="shared" si="40"/>
        <v>17.416666666666668</v>
      </c>
      <c r="Z315" s="87">
        <v>142</v>
      </c>
      <c r="AA315" s="83">
        <f t="shared" si="41"/>
        <v>11.833333333333334</v>
      </c>
      <c r="AB315" s="87">
        <v>254</v>
      </c>
      <c r="AC315" s="83">
        <f t="shared" si="42"/>
        <v>21.166666666666668</v>
      </c>
      <c r="AD315" s="87">
        <v>254</v>
      </c>
      <c r="AE315" s="83">
        <f t="shared" si="43"/>
        <v>21.166666666666668</v>
      </c>
      <c r="AF315" s="87">
        <v>142</v>
      </c>
      <c r="AG315" s="83">
        <f t="shared" si="44"/>
        <v>11.833333333333334</v>
      </c>
      <c r="AH315" s="87">
        <v>243</v>
      </c>
      <c r="AI315" s="87">
        <v>67</v>
      </c>
      <c r="AJ315" s="83">
        <v>0</v>
      </c>
      <c r="AK315" s="87">
        <v>106</v>
      </c>
      <c r="AL315" s="87">
        <v>162</v>
      </c>
      <c r="AM315" s="87">
        <v>1</v>
      </c>
      <c r="AN315" s="83">
        <v>0.3010299956639812</v>
      </c>
      <c r="AO315" s="83">
        <v>2.2121876044039577</v>
      </c>
      <c r="AP315" s="79">
        <v>1</v>
      </c>
      <c r="AQ315" s="79">
        <v>1</v>
      </c>
      <c r="AR315" s="78"/>
      <c r="AS315" s="78"/>
      <c r="AT315" s="78"/>
      <c r="AU315" s="78"/>
    </row>
    <row r="316" spans="1:47" ht="15.75" customHeight="1" x14ac:dyDescent="0.3">
      <c r="A316" s="79" t="s">
        <v>49</v>
      </c>
      <c r="B316" s="79" t="s">
        <v>39</v>
      </c>
      <c r="C316" s="79">
        <v>2018</v>
      </c>
      <c r="D316" s="79" t="s">
        <v>71</v>
      </c>
      <c r="E316" s="79">
        <v>6</v>
      </c>
      <c r="F316" s="79">
        <v>1</v>
      </c>
      <c r="G316" s="79">
        <v>2</v>
      </c>
      <c r="H316" s="84">
        <v>0.3</v>
      </c>
      <c r="I316" s="84">
        <v>0.38</v>
      </c>
      <c r="J316" s="85">
        <v>0.22</v>
      </c>
      <c r="K316" s="85">
        <v>0.33</v>
      </c>
      <c r="L316" s="82">
        <v>37.883333</v>
      </c>
      <c r="M316" s="82">
        <v>28.5</v>
      </c>
      <c r="N316" s="82">
        <v>174</v>
      </c>
      <c r="O316" s="83">
        <f t="shared" si="36"/>
        <v>14.5</v>
      </c>
      <c r="P316" s="83">
        <v>125</v>
      </c>
      <c r="Q316" s="83">
        <f t="shared" si="37"/>
        <v>10.416666666666666</v>
      </c>
      <c r="R316" s="83">
        <v>39</v>
      </c>
      <c r="S316" s="83">
        <v>6968</v>
      </c>
      <c r="T316" s="83">
        <v>353</v>
      </c>
      <c r="U316" s="83">
        <f t="shared" si="38"/>
        <v>29.416666666666668</v>
      </c>
      <c r="V316" s="83">
        <v>36</v>
      </c>
      <c r="W316" s="83">
        <f t="shared" si="39"/>
        <v>3</v>
      </c>
      <c r="X316" s="83">
        <v>317</v>
      </c>
      <c r="Y316" s="83">
        <f t="shared" si="40"/>
        <v>26.416666666666668</v>
      </c>
      <c r="Z316" s="83">
        <v>88</v>
      </c>
      <c r="AA316" s="83">
        <f t="shared" si="41"/>
        <v>7.333333333333333</v>
      </c>
      <c r="AB316" s="83">
        <v>261</v>
      </c>
      <c r="AC316" s="83">
        <f t="shared" si="42"/>
        <v>21.75</v>
      </c>
      <c r="AD316" s="83">
        <v>266</v>
      </c>
      <c r="AE316" s="83">
        <f t="shared" si="43"/>
        <v>22.166666666666668</v>
      </c>
      <c r="AF316" s="83">
        <v>88</v>
      </c>
      <c r="AG316" s="83">
        <f t="shared" si="44"/>
        <v>7.333333333333333</v>
      </c>
      <c r="AH316" s="83">
        <v>629</v>
      </c>
      <c r="AI316" s="83">
        <v>133</v>
      </c>
      <c r="AJ316" s="83">
        <v>0.69897000433601886</v>
      </c>
      <c r="AK316" s="83">
        <v>77</v>
      </c>
      <c r="AL316" s="83">
        <v>335</v>
      </c>
      <c r="AM316" s="83">
        <v>27</v>
      </c>
      <c r="AN316" s="83">
        <v>1.4623979978989561</v>
      </c>
      <c r="AO316" s="83">
        <v>2.5263392773898441</v>
      </c>
      <c r="AP316" s="79">
        <v>1</v>
      </c>
      <c r="AQ316" s="79">
        <v>2</v>
      </c>
      <c r="AR316" s="78"/>
      <c r="AS316" s="78"/>
      <c r="AT316" s="78"/>
      <c r="AU316" s="78"/>
    </row>
    <row r="317" spans="1:47" ht="15.75" customHeight="1" x14ac:dyDescent="0.3">
      <c r="A317" s="79" t="s">
        <v>54</v>
      </c>
      <c r="B317" s="79" t="s">
        <v>55</v>
      </c>
      <c r="C317" s="79">
        <v>2018</v>
      </c>
      <c r="D317" s="79" t="s">
        <v>71</v>
      </c>
      <c r="E317" s="79">
        <v>6</v>
      </c>
      <c r="F317" s="79">
        <v>1</v>
      </c>
      <c r="G317" s="79">
        <v>1</v>
      </c>
      <c r="H317" s="84">
        <v>0.34</v>
      </c>
      <c r="I317" s="84">
        <v>0.68</v>
      </c>
      <c r="J317" s="85">
        <v>0.14000000000000001</v>
      </c>
      <c r="K317" s="85">
        <v>0.56000000000000005</v>
      </c>
      <c r="L317" s="82">
        <v>35.016666999999998</v>
      </c>
      <c r="M317" s="82">
        <v>37.083333000000003</v>
      </c>
      <c r="N317" s="82">
        <v>168</v>
      </c>
      <c r="O317" s="83">
        <f t="shared" si="36"/>
        <v>14</v>
      </c>
      <c r="P317" s="83">
        <v>143</v>
      </c>
      <c r="Q317" s="83">
        <f t="shared" si="37"/>
        <v>11.916666666666666</v>
      </c>
      <c r="R317" s="83">
        <v>41</v>
      </c>
      <c r="S317" s="83">
        <v>7393</v>
      </c>
      <c r="T317" s="83">
        <v>356</v>
      </c>
      <c r="U317" s="83">
        <f t="shared" si="38"/>
        <v>29.666666666666668</v>
      </c>
      <c r="V317" s="83">
        <v>14</v>
      </c>
      <c r="W317" s="83">
        <f t="shared" si="39"/>
        <v>1.1666666666666667</v>
      </c>
      <c r="X317" s="83">
        <v>342</v>
      </c>
      <c r="Y317" s="83">
        <f t="shared" si="40"/>
        <v>28.5</v>
      </c>
      <c r="Z317" s="83">
        <v>72</v>
      </c>
      <c r="AA317" s="83">
        <f t="shared" si="41"/>
        <v>6</v>
      </c>
      <c r="AB317" s="83">
        <v>257</v>
      </c>
      <c r="AC317" s="83">
        <f t="shared" si="42"/>
        <v>21.416666666666668</v>
      </c>
      <c r="AD317" s="83">
        <v>260</v>
      </c>
      <c r="AE317" s="83">
        <f t="shared" si="43"/>
        <v>21.666666666666668</v>
      </c>
      <c r="AF317" s="83">
        <v>72</v>
      </c>
      <c r="AG317" s="83">
        <f t="shared" si="44"/>
        <v>6</v>
      </c>
      <c r="AH317" s="83">
        <v>267</v>
      </c>
      <c r="AI317" s="83">
        <v>54</v>
      </c>
      <c r="AJ317" s="83">
        <v>0</v>
      </c>
      <c r="AK317" s="83">
        <v>84</v>
      </c>
      <c r="AL317" s="83">
        <v>147</v>
      </c>
      <c r="AM317" s="83">
        <v>1</v>
      </c>
      <c r="AN317" s="83">
        <v>0.47712125471966244</v>
      </c>
      <c r="AO317" s="83">
        <v>2.1702617153949575</v>
      </c>
      <c r="AP317" s="79">
        <v>1</v>
      </c>
      <c r="AQ317" s="79">
        <v>1</v>
      </c>
      <c r="AR317" s="78"/>
      <c r="AS317" s="78"/>
      <c r="AT317" s="78"/>
      <c r="AU317" s="78"/>
    </row>
    <row r="318" spans="1:47" ht="15.75" customHeight="1" x14ac:dyDescent="0.3">
      <c r="A318" s="79" t="s">
        <v>131</v>
      </c>
      <c r="B318" s="79" t="s">
        <v>63</v>
      </c>
      <c r="C318" s="79">
        <v>2018</v>
      </c>
      <c r="D318" s="79" t="s">
        <v>71</v>
      </c>
      <c r="E318" s="79">
        <v>6</v>
      </c>
      <c r="F318" s="79">
        <v>1</v>
      </c>
      <c r="G318" s="79">
        <v>2</v>
      </c>
      <c r="H318" s="84">
        <v>0.44</v>
      </c>
      <c r="I318" s="84">
        <v>0.87999999999999989</v>
      </c>
      <c r="J318" s="85">
        <v>0.32</v>
      </c>
      <c r="K318" s="85">
        <v>0.5</v>
      </c>
      <c r="L318" s="82">
        <v>36.428832999999997</v>
      </c>
      <c r="M318" s="82">
        <v>-5.7024999999999997</v>
      </c>
      <c r="N318" s="82">
        <v>172</v>
      </c>
      <c r="O318" s="83">
        <f t="shared" si="36"/>
        <v>14.333333333333334</v>
      </c>
      <c r="P318" s="83">
        <v>78</v>
      </c>
      <c r="Q318" s="83">
        <f t="shared" si="37"/>
        <v>6.5</v>
      </c>
      <c r="R318" s="83">
        <v>38</v>
      </c>
      <c r="S318" s="83">
        <v>4411</v>
      </c>
      <c r="T318" s="83">
        <v>280</v>
      </c>
      <c r="U318" s="83">
        <f t="shared" si="38"/>
        <v>23.333333333333332</v>
      </c>
      <c r="V318" s="83">
        <v>77</v>
      </c>
      <c r="W318" s="83">
        <f t="shared" si="39"/>
        <v>6.416666666666667</v>
      </c>
      <c r="X318" s="83">
        <v>204</v>
      </c>
      <c r="Y318" s="83">
        <f t="shared" si="40"/>
        <v>17</v>
      </c>
      <c r="Z318" s="83">
        <v>126</v>
      </c>
      <c r="AA318" s="83">
        <f t="shared" si="41"/>
        <v>10.5</v>
      </c>
      <c r="AB318" s="83">
        <v>227</v>
      </c>
      <c r="AC318" s="83">
        <f t="shared" si="42"/>
        <v>18.916666666666668</v>
      </c>
      <c r="AD318" s="83">
        <v>231</v>
      </c>
      <c r="AE318" s="83">
        <f t="shared" si="43"/>
        <v>19.25</v>
      </c>
      <c r="AF318" s="83">
        <v>118</v>
      </c>
      <c r="AG318" s="83">
        <f t="shared" si="44"/>
        <v>9.8333333333333339</v>
      </c>
      <c r="AH318" s="83">
        <v>771</v>
      </c>
      <c r="AI318" s="83">
        <v>131</v>
      </c>
      <c r="AJ318" s="83">
        <v>0.3010299956639812</v>
      </c>
      <c r="AK318" s="83">
        <v>72</v>
      </c>
      <c r="AL318" s="83">
        <v>356</v>
      </c>
      <c r="AM318" s="83">
        <v>16</v>
      </c>
      <c r="AN318" s="83">
        <v>1.3802112417116059</v>
      </c>
      <c r="AO318" s="83">
        <v>2.5327543789924976</v>
      </c>
      <c r="AP318" s="79">
        <v>1</v>
      </c>
      <c r="AQ318" s="79">
        <v>2</v>
      </c>
      <c r="AR318" s="78"/>
      <c r="AS318" s="78"/>
      <c r="AT318" s="78"/>
      <c r="AU318" s="78"/>
    </row>
    <row r="319" spans="1:47" ht="15.75" customHeight="1" x14ac:dyDescent="0.3">
      <c r="A319" s="79" t="s">
        <v>62</v>
      </c>
      <c r="B319" s="79" t="s">
        <v>63</v>
      </c>
      <c r="C319" s="79">
        <v>2018</v>
      </c>
      <c r="D319" s="79" t="s">
        <v>71</v>
      </c>
      <c r="E319" s="79">
        <v>6</v>
      </c>
      <c r="F319" s="79">
        <v>1</v>
      </c>
      <c r="G319" s="79">
        <v>1</v>
      </c>
      <c r="H319" s="84"/>
      <c r="I319" s="84"/>
      <c r="J319" s="85">
        <v>0.06</v>
      </c>
      <c r="K319" s="85">
        <v>0.2</v>
      </c>
      <c r="L319" s="82">
        <v>37.103999999999999</v>
      </c>
      <c r="M319" s="82">
        <v>-4.2314999999999996</v>
      </c>
      <c r="N319" s="82">
        <v>150</v>
      </c>
      <c r="O319" s="83">
        <f t="shared" si="36"/>
        <v>12.5</v>
      </c>
      <c r="P319" s="83">
        <v>111</v>
      </c>
      <c r="Q319" s="83">
        <f t="shared" si="37"/>
        <v>9.25</v>
      </c>
      <c r="R319" s="83">
        <v>38</v>
      </c>
      <c r="S319" s="83">
        <v>6064</v>
      </c>
      <c r="T319" s="83">
        <v>317</v>
      </c>
      <c r="U319" s="83">
        <f t="shared" si="38"/>
        <v>26.416666666666668</v>
      </c>
      <c r="V319" s="83">
        <v>27</v>
      </c>
      <c r="W319" s="83">
        <f t="shared" si="39"/>
        <v>2.25</v>
      </c>
      <c r="X319" s="83">
        <v>291</v>
      </c>
      <c r="Y319" s="83">
        <f t="shared" si="40"/>
        <v>24.25</v>
      </c>
      <c r="Z319" s="83">
        <v>85</v>
      </c>
      <c r="AA319" s="83">
        <f t="shared" si="41"/>
        <v>7.083333333333333</v>
      </c>
      <c r="AB319" s="83">
        <v>232</v>
      </c>
      <c r="AC319" s="83">
        <f t="shared" si="42"/>
        <v>19.333333333333332</v>
      </c>
      <c r="AD319" s="83">
        <v>232</v>
      </c>
      <c r="AE319" s="83">
        <f t="shared" si="43"/>
        <v>19.333333333333332</v>
      </c>
      <c r="AF319" s="83">
        <v>77</v>
      </c>
      <c r="AG319" s="83">
        <f t="shared" si="44"/>
        <v>6.416666666666667</v>
      </c>
      <c r="AH319" s="83">
        <v>574</v>
      </c>
      <c r="AI319" s="83">
        <v>82</v>
      </c>
      <c r="AJ319" s="83">
        <v>0.77815125038364363</v>
      </c>
      <c r="AK319" s="83">
        <v>58</v>
      </c>
      <c r="AL319" s="83">
        <v>237</v>
      </c>
      <c r="AM319" s="83">
        <v>26</v>
      </c>
      <c r="AN319" s="83">
        <v>1.4313637641589874</v>
      </c>
      <c r="AO319" s="83">
        <v>2.3560258571931225</v>
      </c>
      <c r="AP319" s="79">
        <v>1</v>
      </c>
      <c r="AQ319" s="79">
        <v>1</v>
      </c>
      <c r="AR319" s="78"/>
      <c r="AS319" s="78"/>
      <c r="AT319" s="78"/>
      <c r="AU319" s="78"/>
    </row>
    <row r="320" spans="1:47" ht="15.75" customHeight="1" x14ac:dyDescent="0.3">
      <c r="A320" s="79" t="s">
        <v>132</v>
      </c>
      <c r="B320" s="79" t="s">
        <v>63</v>
      </c>
      <c r="C320" s="79">
        <v>2018</v>
      </c>
      <c r="D320" s="79" t="s">
        <v>71</v>
      </c>
      <c r="E320" s="79">
        <v>6</v>
      </c>
      <c r="F320" s="79">
        <v>1</v>
      </c>
      <c r="G320" s="79">
        <v>1</v>
      </c>
      <c r="H320" s="84">
        <v>0.88</v>
      </c>
      <c r="I320" s="84">
        <v>0.94</v>
      </c>
      <c r="J320" s="85">
        <v>0.48</v>
      </c>
      <c r="K320" s="85">
        <v>0.54</v>
      </c>
      <c r="L320" s="82">
        <v>37.103999999999999</v>
      </c>
      <c r="M320" s="82">
        <v>-4.2314999999999996</v>
      </c>
      <c r="N320" s="82">
        <v>150</v>
      </c>
      <c r="O320" s="83">
        <f t="shared" si="36"/>
        <v>12.5</v>
      </c>
      <c r="P320" s="83">
        <v>111</v>
      </c>
      <c r="Q320" s="83">
        <f t="shared" si="37"/>
        <v>9.25</v>
      </c>
      <c r="R320" s="83">
        <v>38</v>
      </c>
      <c r="S320" s="83">
        <v>6064</v>
      </c>
      <c r="T320" s="83">
        <v>317</v>
      </c>
      <c r="U320" s="83">
        <f t="shared" si="38"/>
        <v>26.416666666666668</v>
      </c>
      <c r="V320" s="83">
        <v>27</v>
      </c>
      <c r="W320" s="83">
        <f t="shared" si="39"/>
        <v>2.25</v>
      </c>
      <c r="X320" s="83">
        <v>291</v>
      </c>
      <c r="Y320" s="83">
        <f t="shared" si="40"/>
        <v>24.25</v>
      </c>
      <c r="Z320" s="83">
        <v>85</v>
      </c>
      <c r="AA320" s="83">
        <f t="shared" si="41"/>
        <v>7.083333333333333</v>
      </c>
      <c r="AB320" s="83">
        <v>232</v>
      </c>
      <c r="AC320" s="83">
        <f t="shared" si="42"/>
        <v>19.333333333333332</v>
      </c>
      <c r="AD320" s="83">
        <v>232</v>
      </c>
      <c r="AE320" s="83">
        <f t="shared" si="43"/>
        <v>19.333333333333332</v>
      </c>
      <c r="AF320" s="83">
        <v>77</v>
      </c>
      <c r="AG320" s="83">
        <f t="shared" si="44"/>
        <v>6.416666666666667</v>
      </c>
      <c r="AH320" s="83">
        <v>574</v>
      </c>
      <c r="AI320" s="83">
        <v>82</v>
      </c>
      <c r="AJ320" s="83">
        <v>0.77815125038364363</v>
      </c>
      <c r="AK320" s="83">
        <v>58</v>
      </c>
      <c r="AL320" s="83">
        <v>237</v>
      </c>
      <c r="AM320" s="83">
        <v>26</v>
      </c>
      <c r="AN320" s="83">
        <v>1.4313637641589874</v>
      </c>
      <c r="AO320" s="83">
        <v>2.3560258571931225</v>
      </c>
      <c r="AP320" s="79">
        <v>1</v>
      </c>
      <c r="AQ320" s="79">
        <v>1</v>
      </c>
      <c r="AR320" s="78"/>
      <c r="AS320" s="78"/>
      <c r="AT320" s="78"/>
      <c r="AU320" s="78"/>
    </row>
    <row r="321" spans="1:47" ht="15.75" customHeight="1" x14ac:dyDescent="0.3">
      <c r="A321" s="79" t="s">
        <v>133</v>
      </c>
      <c r="B321" s="79" t="s">
        <v>63</v>
      </c>
      <c r="C321" s="79">
        <v>2018</v>
      </c>
      <c r="D321" s="79" t="s">
        <v>71</v>
      </c>
      <c r="E321" s="79">
        <v>6</v>
      </c>
      <c r="F321" s="79">
        <v>1</v>
      </c>
      <c r="G321" s="79">
        <v>1</v>
      </c>
      <c r="H321" s="84">
        <v>0.68</v>
      </c>
      <c r="I321" s="84">
        <v>0.88000000000000012</v>
      </c>
      <c r="J321" s="85">
        <v>0.34</v>
      </c>
      <c r="K321" s="85">
        <v>0.88</v>
      </c>
      <c r="L321" s="82">
        <v>37.244498999999998</v>
      </c>
      <c r="M321" s="82">
        <v>-4.3148330000000001</v>
      </c>
      <c r="N321" s="82">
        <v>160</v>
      </c>
      <c r="O321" s="83">
        <f t="shared" si="36"/>
        <v>13.333333333333334</v>
      </c>
      <c r="P321" s="83">
        <v>108</v>
      </c>
      <c r="Q321" s="83">
        <f t="shared" si="37"/>
        <v>9</v>
      </c>
      <c r="R321" s="83">
        <v>37</v>
      </c>
      <c r="S321" s="83">
        <v>6072</v>
      </c>
      <c r="T321" s="83">
        <v>325</v>
      </c>
      <c r="U321" s="83">
        <f t="shared" si="38"/>
        <v>27.083333333333332</v>
      </c>
      <c r="V321" s="83">
        <v>38</v>
      </c>
      <c r="W321" s="83">
        <f t="shared" si="39"/>
        <v>3.1666666666666665</v>
      </c>
      <c r="X321" s="83">
        <v>287</v>
      </c>
      <c r="Y321" s="83">
        <f t="shared" si="40"/>
        <v>23.916666666666668</v>
      </c>
      <c r="Z321" s="83">
        <v>95</v>
      </c>
      <c r="AA321" s="83">
        <f t="shared" si="41"/>
        <v>7.916666666666667</v>
      </c>
      <c r="AB321" s="83">
        <v>242</v>
      </c>
      <c r="AC321" s="83">
        <f t="shared" si="42"/>
        <v>20.166666666666668</v>
      </c>
      <c r="AD321" s="83">
        <v>242</v>
      </c>
      <c r="AE321" s="83">
        <f t="shared" si="43"/>
        <v>20.166666666666668</v>
      </c>
      <c r="AF321" s="83">
        <v>87</v>
      </c>
      <c r="AG321" s="83">
        <f t="shared" si="44"/>
        <v>7.25</v>
      </c>
      <c r="AH321" s="83">
        <v>567</v>
      </c>
      <c r="AI321" s="83">
        <v>81</v>
      </c>
      <c r="AJ321" s="83">
        <v>0.69897000433601886</v>
      </c>
      <c r="AK321" s="83">
        <v>59</v>
      </c>
      <c r="AL321" s="83">
        <v>235</v>
      </c>
      <c r="AM321" s="83">
        <v>22</v>
      </c>
      <c r="AN321" s="83">
        <v>1.3617278360175928</v>
      </c>
      <c r="AO321" s="83">
        <v>2.3521825181113627</v>
      </c>
      <c r="AP321" s="79">
        <v>1</v>
      </c>
      <c r="AQ321" s="79">
        <v>1</v>
      </c>
      <c r="AR321" s="78"/>
      <c r="AS321" s="78"/>
      <c r="AT321" s="78"/>
      <c r="AU321" s="78"/>
    </row>
    <row r="322" spans="1:47" ht="15.75" customHeight="1" x14ac:dyDescent="0.3">
      <c r="A322" s="79" t="s">
        <v>134</v>
      </c>
      <c r="B322" s="79" t="s">
        <v>63</v>
      </c>
      <c r="C322" s="79">
        <v>2018</v>
      </c>
      <c r="D322" s="79" t="s">
        <v>71</v>
      </c>
      <c r="E322" s="79">
        <v>6</v>
      </c>
      <c r="F322" s="79">
        <v>1</v>
      </c>
      <c r="G322" s="79">
        <v>1</v>
      </c>
      <c r="H322" s="84">
        <v>0.64</v>
      </c>
      <c r="I322" s="84">
        <v>0.76</v>
      </c>
      <c r="J322" s="85">
        <v>0.76</v>
      </c>
      <c r="K322" s="85">
        <v>0.88</v>
      </c>
      <c r="L322" s="82">
        <v>37.283669000000003</v>
      </c>
      <c r="M322" s="82">
        <v>-7.1216670000000004</v>
      </c>
      <c r="N322" s="82">
        <v>176</v>
      </c>
      <c r="O322" s="83">
        <f t="shared" ref="O322:O385" si="45">N322/12</f>
        <v>14.666666666666666</v>
      </c>
      <c r="P322" s="83">
        <v>83</v>
      </c>
      <c r="Q322" s="83">
        <f t="shared" ref="Q322:Q385" si="46">P322/12</f>
        <v>6.916666666666667</v>
      </c>
      <c r="R322" s="83">
        <v>37</v>
      </c>
      <c r="S322" s="83">
        <v>4851</v>
      </c>
      <c r="T322" s="83">
        <v>296</v>
      </c>
      <c r="U322" s="83">
        <f t="shared" ref="U322:U385" si="47">T322/12</f>
        <v>24.666666666666668</v>
      </c>
      <c r="V322" s="83">
        <v>75</v>
      </c>
      <c r="W322" s="83">
        <f t="shared" ref="W322:W385" si="48">V322/12</f>
        <v>6.25</v>
      </c>
      <c r="X322" s="83">
        <v>221</v>
      </c>
      <c r="Y322" s="83">
        <f t="shared" ref="Y322:Y385" si="49">X322/12</f>
        <v>18.416666666666668</v>
      </c>
      <c r="Z322" s="83">
        <v>124</v>
      </c>
      <c r="AA322" s="83">
        <f t="shared" ref="AA322:AA385" si="50">Z322/12</f>
        <v>10.333333333333334</v>
      </c>
      <c r="AB322" s="83">
        <v>236</v>
      </c>
      <c r="AC322" s="83">
        <f t="shared" ref="AC322:AC385" si="51">AB322/12</f>
        <v>19.666666666666668</v>
      </c>
      <c r="AD322" s="83">
        <v>239</v>
      </c>
      <c r="AE322" s="83">
        <f t="shared" ref="AE322:AE385" si="52">AD322/12</f>
        <v>19.916666666666668</v>
      </c>
      <c r="AF322" s="83">
        <v>115</v>
      </c>
      <c r="AG322" s="83">
        <f t="shared" ref="AG322:AG385" si="53">AF322/12</f>
        <v>9.5833333333333339</v>
      </c>
      <c r="AH322" s="83">
        <v>476</v>
      </c>
      <c r="AI322" s="83">
        <v>74</v>
      </c>
      <c r="AJ322" s="83">
        <v>0.3010299956639812</v>
      </c>
      <c r="AK322" s="83">
        <v>64</v>
      </c>
      <c r="AL322" s="83">
        <v>209</v>
      </c>
      <c r="AM322" s="83">
        <v>13</v>
      </c>
      <c r="AN322" s="83">
        <v>1.3617278360175928</v>
      </c>
      <c r="AO322" s="83">
        <v>2.2764618041732443</v>
      </c>
      <c r="AP322" s="79">
        <v>1</v>
      </c>
      <c r="AQ322" s="79">
        <v>1</v>
      </c>
      <c r="AR322" s="78"/>
      <c r="AS322" s="78"/>
      <c r="AT322" s="78"/>
      <c r="AU322" s="78"/>
    </row>
    <row r="323" spans="1:47" ht="15.75" customHeight="1" x14ac:dyDescent="0.3">
      <c r="A323" s="79" t="s">
        <v>135</v>
      </c>
      <c r="B323" s="79" t="s">
        <v>48</v>
      </c>
      <c r="C323" s="79">
        <v>2018</v>
      </c>
      <c r="D323" s="79" t="s">
        <v>71</v>
      </c>
      <c r="E323" s="79">
        <v>6</v>
      </c>
      <c r="F323" s="79">
        <v>1</v>
      </c>
      <c r="G323" s="79">
        <v>3</v>
      </c>
      <c r="H323" s="84"/>
      <c r="I323" s="84"/>
      <c r="J323" s="85">
        <v>0.24</v>
      </c>
      <c r="K323" s="85">
        <v>0.26</v>
      </c>
      <c r="L323" s="82">
        <v>42.401164999999999</v>
      </c>
      <c r="M323" s="82">
        <v>9.5036670000000001</v>
      </c>
      <c r="N323" s="82">
        <v>148</v>
      </c>
      <c r="O323" s="83">
        <f t="shared" si="45"/>
        <v>12.333333333333334</v>
      </c>
      <c r="P323" s="83">
        <v>75</v>
      </c>
      <c r="Q323" s="83">
        <f t="shared" si="46"/>
        <v>6.25</v>
      </c>
      <c r="R323" s="83">
        <v>33</v>
      </c>
      <c r="S323" s="83">
        <v>5068</v>
      </c>
      <c r="T323" s="83">
        <v>269</v>
      </c>
      <c r="U323" s="83">
        <f t="shared" si="47"/>
        <v>22.416666666666668</v>
      </c>
      <c r="V323" s="83">
        <v>50</v>
      </c>
      <c r="W323" s="83">
        <f t="shared" si="48"/>
        <v>4.166666666666667</v>
      </c>
      <c r="X323" s="83">
        <v>219</v>
      </c>
      <c r="Y323" s="83">
        <f t="shared" si="49"/>
        <v>18.25</v>
      </c>
      <c r="Z323" s="83">
        <v>127</v>
      </c>
      <c r="AA323" s="83">
        <f t="shared" si="50"/>
        <v>10.583333333333334</v>
      </c>
      <c r="AB323" s="83">
        <v>214</v>
      </c>
      <c r="AC323" s="83">
        <f t="shared" si="51"/>
        <v>17.833333333333332</v>
      </c>
      <c r="AD323" s="83">
        <v>216</v>
      </c>
      <c r="AE323" s="83">
        <f t="shared" si="52"/>
        <v>18</v>
      </c>
      <c r="AF323" s="83">
        <v>88</v>
      </c>
      <c r="AG323" s="83">
        <f t="shared" si="53"/>
        <v>7.333333333333333</v>
      </c>
      <c r="AH323" s="83">
        <v>662</v>
      </c>
      <c r="AI323" s="83">
        <v>89</v>
      </c>
      <c r="AJ323" s="83">
        <v>1.0413926851582251</v>
      </c>
      <c r="AK323" s="83">
        <v>44</v>
      </c>
      <c r="AL323" s="83">
        <v>258</v>
      </c>
      <c r="AM323" s="83">
        <v>66</v>
      </c>
      <c r="AN323" s="83">
        <v>1.9493900066449128</v>
      </c>
      <c r="AO323" s="83">
        <v>2.3364597338485296</v>
      </c>
      <c r="AP323" s="79">
        <v>2</v>
      </c>
      <c r="AQ323" s="79">
        <v>1</v>
      </c>
      <c r="AR323" s="78"/>
      <c r="AS323" s="78"/>
      <c r="AT323" s="78"/>
      <c r="AU323" s="78"/>
    </row>
    <row r="324" spans="1:47" ht="15.75" customHeight="1" x14ac:dyDescent="0.3">
      <c r="A324" s="79" t="s">
        <v>136</v>
      </c>
      <c r="B324" s="79" t="s">
        <v>43</v>
      </c>
      <c r="C324" s="79">
        <v>2018</v>
      </c>
      <c r="D324" s="79" t="s">
        <v>71</v>
      </c>
      <c r="E324" s="79">
        <v>6</v>
      </c>
      <c r="F324" s="79">
        <v>1</v>
      </c>
      <c r="G324" s="79">
        <v>1</v>
      </c>
      <c r="H324" s="84">
        <v>0.36</v>
      </c>
      <c r="I324" s="84">
        <v>0.74</v>
      </c>
      <c r="J324" s="85">
        <v>0.14000000000000001</v>
      </c>
      <c r="K324" s="85">
        <v>0.2</v>
      </c>
      <c r="L324" s="82">
        <v>37.189498999999998</v>
      </c>
      <c r="M324" s="82">
        <v>-8.0809999999999995</v>
      </c>
      <c r="N324" s="82">
        <v>167</v>
      </c>
      <c r="O324" s="83">
        <f t="shared" si="45"/>
        <v>13.916666666666666</v>
      </c>
      <c r="P324" s="83">
        <v>94</v>
      </c>
      <c r="Q324" s="83">
        <f t="shared" si="46"/>
        <v>7.833333333333333</v>
      </c>
      <c r="R324" s="83">
        <v>42</v>
      </c>
      <c r="S324" s="83">
        <v>4305</v>
      </c>
      <c r="T324" s="83">
        <v>290</v>
      </c>
      <c r="U324" s="83">
        <f t="shared" si="47"/>
        <v>24.166666666666668</v>
      </c>
      <c r="V324" s="83">
        <v>71</v>
      </c>
      <c r="W324" s="83">
        <f t="shared" si="48"/>
        <v>5.916666666666667</v>
      </c>
      <c r="X324" s="83">
        <v>219</v>
      </c>
      <c r="Y324" s="83">
        <f t="shared" si="49"/>
        <v>18.25</v>
      </c>
      <c r="Z324" s="83">
        <v>124</v>
      </c>
      <c r="AA324" s="83">
        <f t="shared" si="50"/>
        <v>10.333333333333334</v>
      </c>
      <c r="AB324" s="83">
        <v>221</v>
      </c>
      <c r="AC324" s="83">
        <f t="shared" si="51"/>
        <v>18.416666666666668</v>
      </c>
      <c r="AD324" s="83">
        <v>226</v>
      </c>
      <c r="AE324" s="83">
        <f t="shared" si="52"/>
        <v>18.833333333333332</v>
      </c>
      <c r="AF324" s="83">
        <v>116</v>
      </c>
      <c r="AG324" s="83">
        <f t="shared" si="53"/>
        <v>9.6666666666666661</v>
      </c>
      <c r="AH324" s="83">
        <v>524</v>
      </c>
      <c r="AI324" s="83">
        <v>88</v>
      </c>
      <c r="AJ324" s="83">
        <v>0.3010299956639812</v>
      </c>
      <c r="AK324" s="83">
        <v>69</v>
      </c>
      <c r="AL324" s="83">
        <v>251</v>
      </c>
      <c r="AM324" s="83">
        <v>17</v>
      </c>
      <c r="AN324" s="83">
        <v>1.3010299956639813</v>
      </c>
      <c r="AO324" s="83">
        <v>2.3765769570565118</v>
      </c>
      <c r="AP324" s="79">
        <v>1</v>
      </c>
      <c r="AQ324" s="79">
        <v>1</v>
      </c>
      <c r="AR324" s="78"/>
      <c r="AS324" s="78"/>
      <c r="AT324" s="78"/>
      <c r="AU324" s="78"/>
    </row>
    <row r="325" spans="1:47" ht="15.75" customHeight="1" x14ac:dyDescent="0.3">
      <c r="A325" s="79" t="s">
        <v>137</v>
      </c>
      <c r="B325" s="79" t="s">
        <v>45</v>
      </c>
      <c r="C325" s="79">
        <v>2018</v>
      </c>
      <c r="D325" s="79" t="s">
        <v>71</v>
      </c>
      <c r="E325" s="79">
        <v>6</v>
      </c>
      <c r="F325" s="79">
        <v>1</v>
      </c>
      <c r="G325" s="79">
        <v>1</v>
      </c>
      <c r="H325" s="84"/>
      <c r="I325" s="84"/>
      <c r="J325" s="85">
        <v>0.48</v>
      </c>
      <c r="K325" s="85">
        <v>0.6</v>
      </c>
      <c r="L325" s="82">
        <v>36.216667000000001</v>
      </c>
      <c r="M325" s="82">
        <v>10.283333000000001</v>
      </c>
      <c r="N325" s="82">
        <v>176</v>
      </c>
      <c r="O325" s="83">
        <f t="shared" si="45"/>
        <v>14.666666666666666</v>
      </c>
      <c r="P325" s="83">
        <v>115</v>
      </c>
      <c r="Q325" s="83">
        <f t="shared" si="46"/>
        <v>9.5833333333333339</v>
      </c>
      <c r="R325" s="83">
        <v>40</v>
      </c>
      <c r="S325" s="83">
        <v>5963</v>
      </c>
      <c r="T325" s="83">
        <v>335</v>
      </c>
      <c r="U325" s="83">
        <f t="shared" si="47"/>
        <v>27.916666666666668</v>
      </c>
      <c r="V325" s="83">
        <v>51</v>
      </c>
      <c r="W325" s="83">
        <f t="shared" si="48"/>
        <v>4.25</v>
      </c>
      <c r="X325" s="83">
        <v>284</v>
      </c>
      <c r="Y325" s="83">
        <f t="shared" si="49"/>
        <v>23.666666666666668</v>
      </c>
      <c r="Z325" s="83">
        <v>103</v>
      </c>
      <c r="AA325" s="83">
        <f t="shared" si="50"/>
        <v>8.5833333333333339</v>
      </c>
      <c r="AB325" s="83">
        <v>252</v>
      </c>
      <c r="AC325" s="83">
        <f t="shared" si="51"/>
        <v>21</v>
      </c>
      <c r="AD325" s="83">
        <v>255</v>
      </c>
      <c r="AE325" s="83">
        <f t="shared" si="52"/>
        <v>21.25</v>
      </c>
      <c r="AF325" s="83">
        <v>103</v>
      </c>
      <c r="AG325" s="83">
        <f t="shared" si="53"/>
        <v>8.5833333333333339</v>
      </c>
      <c r="AH325" s="83">
        <v>456</v>
      </c>
      <c r="AI325" s="83">
        <v>69</v>
      </c>
      <c r="AJ325" s="83">
        <v>0.77815125038364363</v>
      </c>
      <c r="AK325" s="83">
        <v>52</v>
      </c>
      <c r="AL325" s="83">
        <v>189</v>
      </c>
      <c r="AM325" s="83">
        <v>31</v>
      </c>
      <c r="AN325" s="83">
        <v>1.7242758696007889</v>
      </c>
      <c r="AO325" s="83">
        <v>2.2787536009528289</v>
      </c>
      <c r="AP325" s="79">
        <v>1</v>
      </c>
      <c r="AQ325" s="79">
        <v>1</v>
      </c>
      <c r="AR325" s="78"/>
      <c r="AS325" s="78"/>
      <c r="AT325" s="78"/>
      <c r="AU325" s="78"/>
    </row>
    <row r="326" spans="1:47" x14ac:dyDescent="0.3">
      <c r="A326" s="79" t="s">
        <v>138</v>
      </c>
      <c r="B326" s="79" t="s">
        <v>45</v>
      </c>
      <c r="C326" s="79">
        <v>2018</v>
      </c>
      <c r="D326" s="79" t="s">
        <v>71</v>
      </c>
      <c r="E326" s="79">
        <v>6</v>
      </c>
      <c r="F326" s="79">
        <v>1</v>
      </c>
      <c r="G326" s="79">
        <v>1</v>
      </c>
      <c r="H326" s="84">
        <v>0.4</v>
      </c>
      <c r="I326" s="84">
        <v>1</v>
      </c>
      <c r="J326" s="85">
        <v>0.4</v>
      </c>
      <c r="K326" s="85">
        <v>0.46</v>
      </c>
      <c r="L326" s="82">
        <v>36.35</v>
      </c>
      <c r="M326" s="82">
        <v>9.6166669999999996</v>
      </c>
      <c r="N326" s="82">
        <v>174</v>
      </c>
      <c r="O326" s="83">
        <f t="shared" si="45"/>
        <v>14.5</v>
      </c>
      <c r="P326" s="83">
        <v>125</v>
      </c>
      <c r="Q326" s="83">
        <f t="shared" si="46"/>
        <v>10.416666666666666</v>
      </c>
      <c r="R326" s="83">
        <v>40</v>
      </c>
      <c r="S326" s="83">
        <v>6352</v>
      </c>
      <c r="T326" s="83">
        <v>349</v>
      </c>
      <c r="U326" s="83">
        <f t="shared" si="47"/>
        <v>29.083333333333332</v>
      </c>
      <c r="V326" s="83">
        <v>42</v>
      </c>
      <c r="W326" s="83">
        <f t="shared" si="48"/>
        <v>3.5</v>
      </c>
      <c r="X326" s="83">
        <v>307</v>
      </c>
      <c r="Y326" s="83">
        <f t="shared" si="49"/>
        <v>25.583333333333332</v>
      </c>
      <c r="Z326" s="83">
        <v>96</v>
      </c>
      <c r="AA326" s="83">
        <f t="shared" si="50"/>
        <v>8</v>
      </c>
      <c r="AB326" s="83">
        <v>257</v>
      </c>
      <c r="AC326" s="83">
        <f t="shared" si="51"/>
        <v>21.416666666666668</v>
      </c>
      <c r="AD326" s="83">
        <v>257</v>
      </c>
      <c r="AE326" s="83">
        <f t="shared" si="52"/>
        <v>21.416666666666668</v>
      </c>
      <c r="AF326" s="83">
        <v>96</v>
      </c>
      <c r="AG326" s="83">
        <f t="shared" si="53"/>
        <v>8</v>
      </c>
      <c r="AH326" s="83">
        <v>449</v>
      </c>
      <c r="AI326" s="83">
        <v>61</v>
      </c>
      <c r="AJ326" s="83">
        <v>0.84509804001425681</v>
      </c>
      <c r="AK326" s="83">
        <v>46</v>
      </c>
      <c r="AL326" s="83">
        <v>173</v>
      </c>
      <c r="AM326" s="83">
        <v>34</v>
      </c>
      <c r="AN326" s="83">
        <v>1.5440680443502757</v>
      </c>
      <c r="AO326" s="83">
        <v>2.2405492482825999</v>
      </c>
      <c r="AP326" s="79">
        <v>1</v>
      </c>
      <c r="AQ326" s="79">
        <v>1</v>
      </c>
      <c r="AR326" s="78"/>
      <c r="AS326" s="78"/>
      <c r="AT326" s="78"/>
      <c r="AU326" s="78"/>
    </row>
    <row r="327" spans="1:47" ht="15.75" customHeight="1" x14ac:dyDescent="0.3">
      <c r="A327" s="79" t="s">
        <v>139</v>
      </c>
      <c r="B327" s="79" t="s">
        <v>73</v>
      </c>
      <c r="C327" s="79">
        <v>2018</v>
      </c>
      <c r="D327" s="79" t="s">
        <v>71</v>
      </c>
      <c r="E327" s="79">
        <v>6</v>
      </c>
      <c r="F327" s="79">
        <v>1</v>
      </c>
      <c r="G327" s="79">
        <v>2</v>
      </c>
      <c r="H327" s="84">
        <v>0.74</v>
      </c>
      <c r="I327" s="84">
        <v>0.86</v>
      </c>
      <c r="J327" s="85">
        <v>0.5</v>
      </c>
      <c r="K327" s="85">
        <v>0.7</v>
      </c>
      <c r="L327" s="82">
        <v>34.666666999999997</v>
      </c>
      <c r="M327" s="82">
        <v>33.083333000000003</v>
      </c>
      <c r="N327" s="82">
        <v>161</v>
      </c>
      <c r="O327" s="83">
        <f t="shared" si="45"/>
        <v>13.416666666666666</v>
      </c>
      <c r="P327" s="83">
        <v>108</v>
      </c>
      <c r="Q327" s="83">
        <f t="shared" si="46"/>
        <v>9</v>
      </c>
      <c r="R327" s="83">
        <v>39</v>
      </c>
      <c r="S327" s="83">
        <v>6104</v>
      </c>
      <c r="T327" s="83">
        <v>312</v>
      </c>
      <c r="U327" s="83">
        <f t="shared" si="47"/>
        <v>26</v>
      </c>
      <c r="V327" s="83">
        <v>37</v>
      </c>
      <c r="W327" s="83">
        <f t="shared" si="48"/>
        <v>3.0833333333333335</v>
      </c>
      <c r="X327" s="83">
        <v>276</v>
      </c>
      <c r="Y327" s="83">
        <f t="shared" si="49"/>
        <v>23</v>
      </c>
      <c r="Z327" s="83">
        <v>85</v>
      </c>
      <c r="AA327" s="83">
        <f t="shared" si="50"/>
        <v>7.083333333333333</v>
      </c>
      <c r="AB327" s="83">
        <v>237</v>
      </c>
      <c r="AC327" s="83">
        <f t="shared" si="51"/>
        <v>19.75</v>
      </c>
      <c r="AD327" s="83">
        <v>239</v>
      </c>
      <c r="AE327" s="83">
        <f t="shared" si="52"/>
        <v>19.916666666666668</v>
      </c>
      <c r="AF327" s="83">
        <v>85</v>
      </c>
      <c r="AG327" s="83">
        <f t="shared" si="53"/>
        <v>7.083333333333333</v>
      </c>
      <c r="AH327" s="83">
        <v>686</v>
      </c>
      <c r="AI327" s="83">
        <v>158</v>
      </c>
      <c r="AJ327" s="83">
        <v>0.6020599913279624</v>
      </c>
      <c r="AK327" s="83">
        <v>91</v>
      </c>
      <c r="AL327" s="83">
        <v>412</v>
      </c>
      <c r="AM327" s="83">
        <v>17</v>
      </c>
      <c r="AN327" s="83">
        <v>1.3010299956639813</v>
      </c>
      <c r="AO327" s="83">
        <v>2.6159500516564012</v>
      </c>
      <c r="AP327" s="79">
        <v>1</v>
      </c>
      <c r="AQ327" s="79">
        <v>2</v>
      </c>
      <c r="AR327" s="78"/>
      <c r="AS327" s="78"/>
      <c r="AT327" s="78"/>
      <c r="AU327" s="78"/>
    </row>
    <row r="328" spans="1:47" ht="15.75" customHeight="1" x14ac:dyDescent="0.3">
      <c r="A328" s="79" t="s">
        <v>140</v>
      </c>
      <c r="B328" s="79" t="s">
        <v>58</v>
      </c>
      <c r="C328" s="79">
        <v>2018</v>
      </c>
      <c r="D328" s="79" t="s">
        <v>71</v>
      </c>
      <c r="E328" s="79">
        <v>6</v>
      </c>
      <c r="F328" s="79">
        <v>1</v>
      </c>
      <c r="G328" s="79">
        <v>1</v>
      </c>
      <c r="H328" s="84">
        <v>0.7</v>
      </c>
      <c r="I328" s="84">
        <v>0.84</v>
      </c>
      <c r="J328" s="85">
        <v>0.14000000000000001</v>
      </c>
      <c r="K328" s="85">
        <v>0.14000000000000001</v>
      </c>
      <c r="L328" s="82">
        <v>34.083333000000003</v>
      </c>
      <c r="M328" s="82">
        <v>-5</v>
      </c>
      <c r="N328" s="82">
        <v>185</v>
      </c>
      <c r="O328" s="83">
        <f t="shared" si="45"/>
        <v>15.416666666666666</v>
      </c>
      <c r="P328" s="83">
        <v>135</v>
      </c>
      <c r="Q328" s="83">
        <f t="shared" si="46"/>
        <v>11.25</v>
      </c>
      <c r="R328" s="83">
        <v>42</v>
      </c>
      <c r="S328" s="83">
        <v>5991</v>
      </c>
      <c r="T328" s="83">
        <v>365</v>
      </c>
      <c r="U328" s="83">
        <f t="shared" si="47"/>
        <v>30.416666666666668</v>
      </c>
      <c r="V328" s="83">
        <v>47</v>
      </c>
      <c r="W328" s="83">
        <f t="shared" si="48"/>
        <v>3.9166666666666665</v>
      </c>
      <c r="X328" s="83">
        <v>318</v>
      </c>
      <c r="Y328" s="83">
        <f t="shared" si="49"/>
        <v>26.5</v>
      </c>
      <c r="Z328" s="83">
        <v>111</v>
      </c>
      <c r="AA328" s="83">
        <f t="shared" si="50"/>
        <v>9.25</v>
      </c>
      <c r="AB328" s="83">
        <v>265</v>
      </c>
      <c r="AC328" s="83">
        <f t="shared" si="51"/>
        <v>22.083333333333332</v>
      </c>
      <c r="AD328" s="83">
        <v>265</v>
      </c>
      <c r="AE328" s="83">
        <f t="shared" si="52"/>
        <v>22.083333333333332</v>
      </c>
      <c r="AF328" s="83">
        <v>111</v>
      </c>
      <c r="AG328" s="83">
        <f t="shared" si="53"/>
        <v>9.25</v>
      </c>
      <c r="AH328" s="83">
        <v>540</v>
      </c>
      <c r="AI328" s="83">
        <v>81</v>
      </c>
      <c r="AJ328" s="83">
        <v>0.3010299956639812</v>
      </c>
      <c r="AK328" s="83">
        <v>63</v>
      </c>
      <c r="AL328" s="83">
        <v>214</v>
      </c>
      <c r="AM328" s="83">
        <v>15</v>
      </c>
      <c r="AN328" s="83">
        <v>1.2041199826559248</v>
      </c>
      <c r="AO328" s="83">
        <v>2.3324384599156054</v>
      </c>
      <c r="AP328" s="79">
        <v>1</v>
      </c>
      <c r="AQ328" s="79">
        <v>1</v>
      </c>
      <c r="AR328" s="78"/>
      <c r="AS328" s="78"/>
      <c r="AT328" s="78"/>
      <c r="AU328" s="78"/>
    </row>
    <row r="329" spans="1:47" ht="15.75" customHeight="1" x14ac:dyDescent="0.3">
      <c r="A329" s="79" t="s">
        <v>141</v>
      </c>
      <c r="B329" s="79" t="s">
        <v>73</v>
      </c>
      <c r="C329" s="79">
        <v>2018</v>
      </c>
      <c r="D329" s="79" t="s">
        <v>71</v>
      </c>
      <c r="E329" s="79">
        <v>6</v>
      </c>
      <c r="F329" s="79">
        <v>1</v>
      </c>
      <c r="G329" s="79">
        <v>1</v>
      </c>
      <c r="H329" s="84">
        <v>0.24</v>
      </c>
      <c r="I329" s="84">
        <v>0.26</v>
      </c>
      <c r="J329" s="85">
        <v>0.14000000000000001</v>
      </c>
      <c r="K329" s="85">
        <v>0.38</v>
      </c>
      <c r="L329" s="82">
        <v>34.673020000000001</v>
      </c>
      <c r="M329" s="82">
        <v>32.863809000000003</v>
      </c>
      <c r="N329" s="82">
        <v>182</v>
      </c>
      <c r="O329" s="83">
        <f t="shared" si="45"/>
        <v>15.166666666666666</v>
      </c>
      <c r="P329" s="83">
        <v>110</v>
      </c>
      <c r="Q329" s="83">
        <f t="shared" si="46"/>
        <v>9.1666666666666661</v>
      </c>
      <c r="R329" s="83">
        <v>44</v>
      </c>
      <c r="S329" s="83">
        <v>5000</v>
      </c>
      <c r="T329" s="83">
        <v>314</v>
      </c>
      <c r="U329" s="83">
        <f t="shared" si="47"/>
        <v>26.166666666666668</v>
      </c>
      <c r="V329" s="83">
        <v>67</v>
      </c>
      <c r="W329" s="83">
        <f t="shared" si="48"/>
        <v>5.583333333333333</v>
      </c>
      <c r="X329" s="83">
        <v>247</v>
      </c>
      <c r="Y329" s="83">
        <f t="shared" si="49"/>
        <v>20.583333333333332</v>
      </c>
      <c r="Z329" s="83">
        <v>120</v>
      </c>
      <c r="AA329" s="83">
        <f t="shared" si="50"/>
        <v>10</v>
      </c>
      <c r="AB329" s="83">
        <v>243</v>
      </c>
      <c r="AC329" s="83">
        <f t="shared" si="51"/>
        <v>20.25</v>
      </c>
      <c r="AD329" s="83">
        <v>244</v>
      </c>
      <c r="AE329" s="83">
        <f t="shared" si="52"/>
        <v>20.333333333333332</v>
      </c>
      <c r="AF329" s="83">
        <v>120</v>
      </c>
      <c r="AG329" s="83">
        <f t="shared" si="53"/>
        <v>10</v>
      </c>
      <c r="AH329" s="83">
        <v>458</v>
      </c>
      <c r="AI329" s="83">
        <v>110</v>
      </c>
      <c r="AJ329" s="83">
        <v>0.3010299956639812</v>
      </c>
      <c r="AK329" s="83">
        <v>98</v>
      </c>
      <c r="AL329" s="83">
        <v>288</v>
      </c>
      <c r="AM329" s="83">
        <v>4</v>
      </c>
      <c r="AN329" s="83">
        <v>0.77815125038364363</v>
      </c>
      <c r="AO329" s="83">
        <v>2.399673721481038</v>
      </c>
      <c r="AP329" s="79">
        <v>1</v>
      </c>
      <c r="AQ329" s="79">
        <v>1</v>
      </c>
      <c r="AR329" s="78"/>
      <c r="AS329" s="78"/>
      <c r="AT329" s="78"/>
      <c r="AU329" s="78"/>
    </row>
    <row r="330" spans="1:47" ht="15.75" customHeight="1" x14ac:dyDescent="0.3">
      <c r="A330" s="79" t="s">
        <v>142</v>
      </c>
      <c r="B330" s="79" t="s">
        <v>58</v>
      </c>
      <c r="C330" s="79">
        <v>2018</v>
      </c>
      <c r="D330" s="79" t="s">
        <v>71</v>
      </c>
      <c r="E330" s="79">
        <v>6</v>
      </c>
      <c r="F330" s="79">
        <v>1</v>
      </c>
      <c r="G330" s="79">
        <v>1</v>
      </c>
      <c r="H330" s="84">
        <v>0.6</v>
      </c>
      <c r="I330" s="84">
        <v>0.94</v>
      </c>
      <c r="J330" s="85">
        <v>0.32</v>
      </c>
      <c r="K330" s="85">
        <v>0.5</v>
      </c>
      <c r="L330" s="82">
        <v>33.049999999999997</v>
      </c>
      <c r="M330" s="82">
        <v>-6.7</v>
      </c>
      <c r="N330" s="82">
        <v>169</v>
      </c>
      <c r="O330" s="83">
        <f t="shared" si="45"/>
        <v>14.083333333333334</v>
      </c>
      <c r="P330" s="83">
        <v>156</v>
      </c>
      <c r="Q330" s="83">
        <f t="shared" si="46"/>
        <v>13</v>
      </c>
      <c r="R330" s="83">
        <v>46</v>
      </c>
      <c r="S330" s="83">
        <v>6326</v>
      </c>
      <c r="T330" s="83">
        <v>364</v>
      </c>
      <c r="U330" s="83">
        <f t="shared" si="47"/>
        <v>30.333333333333332</v>
      </c>
      <c r="V330" s="83">
        <v>25</v>
      </c>
      <c r="W330" s="83">
        <f t="shared" si="48"/>
        <v>2.0833333333333335</v>
      </c>
      <c r="X330" s="83">
        <v>339</v>
      </c>
      <c r="Y330" s="83">
        <f t="shared" si="49"/>
        <v>28.25</v>
      </c>
      <c r="Z330" s="83">
        <v>97</v>
      </c>
      <c r="AA330" s="83">
        <f t="shared" si="50"/>
        <v>8.0833333333333339</v>
      </c>
      <c r="AB330" s="83">
        <v>251</v>
      </c>
      <c r="AC330" s="83">
        <f t="shared" si="51"/>
        <v>20.916666666666668</v>
      </c>
      <c r="AD330" s="83">
        <v>257</v>
      </c>
      <c r="AE330" s="83">
        <f t="shared" si="52"/>
        <v>21.416666666666668</v>
      </c>
      <c r="AF330" s="83">
        <v>97</v>
      </c>
      <c r="AG330" s="83">
        <f t="shared" si="53"/>
        <v>8.0833333333333339</v>
      </c>
      <c r="AH330" s="83">
        <v>442</v>
      </c>
      <c r="AI330" s="83">
        <v>69</v>
      </c>
      <c r="AJ330" s="83">
        <v>0.47712125471966244</v>
      </c>
      <c r="AK330" s="83">
        <v>65</v>
      </c>
      <c r="AL330" s="83">
        <v>185</v>
      </c>
      <c r="AM330" s="83">
        <v>14</v>
      </c>
      <c r="AN330" s="83">
        <v>1.3010299956639813</v>
      </c>
      <c r="AO330" s="83">
        <v>2.2695129442179165</v>
      </c>
      <c r="AP330" s="79">
        <v>1</v>
      </c>
      <c r="AQ330" s="79">
        <v>1</v>
      </c>
      <c r="AR330" s="78"/>
      <c r="AS330" s="78"/>
      <c r="AT330" s="78"/>
      <c r="AU330" s="78"/>
    </row>
    <row r="331" spans="1:47" ht="15.75" customHeight="1" x14ac:dyDescent="0.3">
      <c r="A331" s="79" t="s">
        <v>143</v>
      </c>
      <c r="B331" s="79" t="s">
        <v>61</v>
      </c>
      <c r="C331" s="79">
        <v>2018</v>
      </c>
      <c r="D331" s="79" t="s">
        <v>71</v>
      </c>
      <c r="E331" s="79">
        <v>6</v>
      </c>
      <c r="F331" s="79">
        <v>1</v>
      </c>
      <c r="G331" s="79">
        <v>2</v>
      </c>
      <c r="H331" s="84">
        <v>0.72</v>
      </c>
      <c r="I331" s="84">
        <v>0.82</v>
      </c>
      <c r="J331" s="85">
        <v>0.4</v>
      </c>
      <c r="K331" s="85">
        <v>0.68</v>
      </c>
      <c r="L331" s="82">
        <v>36.229999999999997</v>
      </c>
      <c r="M331" s="82">
        <v>2.88</v>
      </c>
      <c r="N331" s="82">
        <v>140</v>
      </c>
      <c r="O331" s="83">
        <f t="shared" si="45"/>
        <v>11.666666666666666</v>
      </c>
      <c r="P331" s="83">
        <v>96</v>
      </c>
      <c r="Q331" s="83">
        <f t="shared" si="46"/>
        <v>8</v>
      </c>
      <c r="R331" s="83">
        <v>32</v>
      </c>
      <c r="S331" s="83">
        <v>6820</v>
      </c>
      <c r="T331" s="83">
        <v>309</v>
      </c>
      <c r="U331" s="83">
        <f t="shared" si="47"/>
        <v>25.75</v>
      </c>
      <c r="V331" s="83">
        <v>14</v>
      </c>
      <c r="W331" s="83">
        <f t="shared" si="48"/>
        <v>1.1666666666666667</v>
      </c>
      <c r="X331" s="83">
        <v>294</v>
      </c>
      <c r="Y331" s="83">
        <f t="shared" si="49"/>
        <v>24.5</v>
      </c>
      <c r="Z331" s="83">
        <v>69</v>
      </c>
      <c r="AA331" s="83">
        <f t="shared" si="50"/>
        <v>5.75</v>
      </c>
      <c r="AB331" s="83">
        <v>231</v>
      </c>
      <c r="AC331" s="83">
        <f t="shared" si="51"/>
        <v>19.25</v>
      </c>
      <c r="AD331" s="83">
        <v>232</v>
      </c>
      <c r="AE331" s="83">
        <f t="shared" si="52"/>
        <v>19.333333333333332</v>
      </c>
      <c r="AF331" s="83">
        <v>59</v>
      </c>
      <c r="AG331" s="83">
        <f t="shared" si="53"/>
        <v>4.916666666666667</v>
      </c>
      <c r="AH331" s="83">
        <v>691</v>
      </c>
      <c r="AI331" s="83">
        <v>113</v>
      </c>
      <c r="AJ331" s="83">
        <v>0.6020599913279624</v>
      </c>
      <c r="AK331" s="83">
        <v>62</v>
      </c>
      <c r="AL331" s="83">
        <v>313</v>
      </c>
      <c r="AM331" s="83">
        <v>31</v>
      </c>
      <c r="AN331" s="83">
        <v>1.5797835966168101</v>
      </c>
      <c r="AO331" s="83">
        <v>2.4727564493172123</v>
      </c>
      <c r="AP331" s="79">
        <v>1</v>
      </c>
      <c r="AQ331" s="79">
        <v>2</v>
      </c>
      <c r="AR331" s="78"/>
      <c r="AS331" s="78"/>
      <c r="AT331" s="78"/>
      <c r="AU331" s="78"/>
    </row>
    <row r="332" spans="1:47" ht="15.75" customHeight="1" x14ac:dyDescent="0.3">
      <c r="A332" s="79" t="s">
        <v>144</v>
      </c>
      <c r="B332" s="79" t="s">
        <v>61</v>
      </c>
      <c r="C332" s="79">
        <v>2018</v>
      </c>
      <c r="D332" s="79" t="s">
        <v>71</v>
      </c>
      <c r="E332" s="79">
        <v>6</v>
      </c>
      <c r="F332" s="79">
        <v>1</v>
      </c>
      <c r="G332" s="79">
        <v>1</v>
      </c>
      <c r="H332" s="84">
        <v>0.26</v>
      </c>
      <c r="I332" s="84">
        <v>0.3</v>
      </c>
      <c r="J332" s="85">
        <v>0.18</v>
      </c>
      <c r="K332" s="85">
        <v>0.22</v>
      </c>
      <c r="L332" s="82">
        <v>35.516666999999998</v>
      </c>
      <c r="M332" s="82">
        <v>-0.183333</v>
      </c>
      <c r="N332" s="82">
        <v>169</v>
      </c>
      <c r="O332" s="83">
        <f t="shared" si="45"/>
        <v>14.083333333333334</v>
      </c>
      <c r="P332" s="83">
        <v>74</v>
      </c>
      <c r="Q332" s="83">
        <f t="shared" si="46"/>
        <v>6.166666666666667</v>
      </c>
      <c r="R332" s="83">
        <v>31</v>
      </c>
      <c r="S332" s="83">
        <v>5566</v>
      </c>
      <c r="T332" s="83">
        <v>297</v>
      </c>
      <c r="U332" s="83">
        <f t="shared" si="47"/>
        <v>24.75</v>
      </c>
      <c r="V332" s="83">
        <v>59</v>
      </c>
      <c r="W332" s="83">
        <f t="shared" si="48"/>
        <v>4.916666666666667</v>
      </c>
      <c r="X332" s="83">
        <v>238</v>
      </c>
      <c r="Y332" s="83">
        <f t="shared" si="49"/>
        <v>19.833333333333332</v>
      </c>
      <c r="Z332" s="83">
        <v>111</v>
      </c>
      <c r="AA332" s="83">
        <f t="shared" si="50"/>
        <v>9.25</v>
      </c>
      <c r="AB332" s="83">
        <v>241</v>
      </c>
      <c r="AC332" s="83">
        <f t="shared" si="51"/>
        <v>20.083333333333332</v>
      </c>
      <c r="AD332" s="83">
        <v>245</v>
      </c>
      <c r="AE332" s="83">
        <f t="shared" si="52"/>
        <v>20.416666666666668</v>
      </c>
      <c r="AF332" s="83">
        <v>103</v>
      </c>
      <c r="AG332" s="83">
        <f t="shared" si="53"/>
        <v>8.5833333333333339</v>
      </c>
      <c r="AH332" s="83">
        <v>432</v>
      </c>
      <c r="AI332" s="83">
        <v>72</v>
      </c>
      <c r="AJ332" s="83">
        <v>0.3010299956639812</v>
      </c>
      <c r="AK332" s="83">
        <v>65</v>
      </c>
      <c r="AL332" s="83">
        <v>205</v>
      </c>
      <c r="AM332" s="83">
        <v>14</v>
      </c>
      <c r="AN332" s="83">
        <v>1.3010299956639813</v>
      </c>
      <c r="AO332" s="83">
        <v>2.2787536009528289</v>
      </c>
      <c r="AP332" s="79">
        <v>1</v>
      </c>
      <c r="AQ332" s="79">
        <v>1</v>
      </c>
      <c r="AR332" s="78"/>
      <c r="AS332" s="78"/>
      <c r="AT332" s="78"/>
      <c r="AU332" s="78"/>
    </row>
    <row r="333" spans="1:47" x14ac:dyDescent="0.3">
      <c r="A333" s="79" t="s">
        <v>66</v>
      </c>
      <c r="B333" s="79" t="s">
        <v>58</v>
      </c>
      <c r="C333" s="79">
        <v>2018</v>
      </c>
      <c r="D333" s="79" t="s">
        <v>71</v>
      </c>
      <c r="E333" s="79">
        <v>6</v>
      </c>
      <c r="F333" s="79">
        <v>1</v>
      </c>
      <c r="G333" s="79">
        <v>2</v>
      </c>
      <c r="H333" s="84">
        <v>0.56000000000000005</v>
      </c>
      <c r="I333" s="84">
        <v>0.68</v>
      </c>
      <c r="J333" s="85">
        <v>0.56000000000000005</v>
      </c>
      <c r="K333" s="85">
        <v>0.56000000000000005</v>
      </c>
      <c r="L333" s="82">
        <v>35.479999999999997</v>
      </c>
      <c r="M333" s="82">
        <v>-6.03</v>
      </c>
      <c r="N333" s="82">
        <v>178</v>
      </c>
      <c r="O333" s="83">
        <f t="shared" si="45"/>
        <v>14.833333333333334</v>
      </c>
      <c r="P333" s="83">
        <v>103</v>
      </c>
      <c r="Q333" s="83">
        <f t="shared" si="46"/>
        <v>8.5833333333333339</v>
      </c>
      <c r="R333" s="83">
        <v>47</v>
      </c>
      <c r="S333" s="83">
        <v>3945</v>
      </c>
      <c r="T333" s="83">
        <v>290</v>
      </c>
      <c r="U333" s="83">
        <f t="shared" si="47"/>
        <v>24.166666666666668</v>
      </c>
      <c r="V333" s="83">
        <v>74</v>
      </c>
      <c r="W333" s="83">
        <f t="shared" si="48"/>
        <v>6.166666666666667</v>
      </c>
      <c r="X333" s="83">
        <v>216</v>
      </c>
      <c r="Y333" s="83">
        <f t="shared" si="49"/>
        <v>18</v>
      </c>
      <c r="Z333" s="83">
        <v>127</v>
      </c>
      <c r="AA333" s="83">
        <f t="shared" si="50"/>
        <v>10.583333333333334</v>
      </c>
      <c r="AB333" s="83">
        <v>226</v>
      </c>
      <c r="AC333" s="83">
        <f t="shared" si="51"/>
        <v>18.833333333333332</v>
      </c>
      <c r="AD333" s="83">
        <v>227</v>
      </c>
      <c r="AE333" s="83">
        <f t="shared" si="52"/>
        <v>18.916666666666668</v>
      </c>
      <c r="AF333" s="83">
        <v>127</v>
      </c>
      <c r="AG333" s="83">
        <f t="shared" si="53"/>
        <v>10.583333333333334</v>
      </c>
      <c r="AH333" s="83">
        <v>673</v>
      </c>
      <c r="AI333" s="83">
        <v>127</v>
      </c>
      <c r="AJ333" s="83">
        <v>0</v>
      </c>
      <c r="AK333" s="83">
        <v>78</v>
      </c>
      <c r="AL333" s="83">
        <v>343</v>
      </c>
      <c r="AM333" s="83">
        <v>11</v>
      </c>
      <c r="AN333" s="83">
        <v>1.255272505103306</v>
      </c>
      <c r="AO333" s="83">
        <v>2.53655844257153</v>
      </c>
      <c r="AP333" s="79">
        <v>1</v>
      </c>
      <c r="AQ333" s="79">
        <v>2</v>
      </c>
      <c r="AR333" s="78"/>
      <c r="AS333" s="78"/>
      <c r="AT333" s="78"/>
      <c r="AU333" s="78"/>
    </row>
    <row r="334" spans="1:47" x14ac:dyDescent="0.3">
      <c r="A334" s="79" t="s">
        <v>67</v>
      </c>
      <c r="B334" s="79" t="s">
        <v>41</v>
      </c>
      <c r="C334" s="79">
        <v>2018</v>
      </c>
      <c r="D334" s="79" t="s">
        <v>71</v>
      </c>
      <c r="E334" s="79">
        <v>6</v>
      </c>
      <c r="F334" s="79">
        <v>1</v>
      </c>
      <c r="G334" s="79">
        <v>4</v>
      </c>
      <c r="H334" s="84"/>
      <c r="I334" s="84"/>
      <c r="J334" s="85">
        <v>0.34</v>
      </c>
      <c r="K334" s="85">
        <v>0.22</v>
      </c>
      <c r="L334" s="82">
        <v>35.25</v>
      </c>
      <c r="M334" s="82">
        <v>24.75</v>
      </c>
      <c r="N334" s="82">
        <v>93</v>
      </c>
      <c r="O334" s="83">
        <f t="shared" si="45"/>
        <v>7.75</v>
      </c>
      <c r="P334" s="83">
        <v>74</v>
      </c>
      <c r="Q334" s="83">
        <f t="shared" si="46"/>
        <v>6.166666666666667</v>
      </c>
      <c r="R334" s="83">
        <v>33</v>
      </c>
      <c r="S334" s="83">
        <v>5555</v>
      </c>
      <c r="T334" s="83">
        <v>216</v>
      </c>
      <c r="U334" s="83">
        <f t="shared" si="47"/>
        <v>18</v>
      </c>
      <c r="V334" s="83">
        <v>-7</v>
      </c>
      <c r="W334" s="83">
        <f t="shared" si="48"/>
        <v>-0.58333333333333337</v>
      </c>
      <c r="X334" s="83">
        <v>223</v>
      </c>
      <c r="Y334" s="83">
        <f t="shared" si="49"/>
        <v>18.583333333333332</v>
      </c>
      <c r="Z334" s="83">
        <v>26</v>
      </c>
      <c r="AA334" s="83">
        <f t="shared" si="50"/>
        <v>2.1666666666666665</v>
      </c>
      <c r="AB334" s="83">
        <v>165</v>
      </c>
      <c r="AC334" s="83">
        <f t="shared" si="51"/>
        <v>13.75</v>
      </c>
      <c r="AD334" s="83">
        <v>165</v>
      </c>
      <c r="AE334" s="83">
        <f t="shared" si="52"/>
        <v>13.75</v>
      </c>
      <c r="AF334" s="83">
        <v>25</v>
      </c>
      <c r="AG334" s="83">
        <f t="shared" si="53"/>
        <v>2.0833333333333335</v>
      </c>
      <c r="AH334" s="83">
        <v>1028</v>
      </c>
      <c r="AI334" s="83">
        <v>212</v>
      </c>
      <c r="AJ334" s="83">
        <v>0.90308998699194354</v>
      </c>
      <c r="AK334" s="83">
        <v>79</v>
      </c>
      <c r="AL334" s="83">
        <v>539</v>
      </c>
      <c r="AM334" s="83">
        <v>35</v>
      </c>
      <c r="AN334" s="83">
        <v>1.5563025007672873</v>
      </c>
      <c r="AO334" s="83">
        <v>2.6875289612146345</v>
      </c>
      <c r="AP334" s="79">
        <v>2</v>
      </c>
      <c r="AQ334" s="79">
        <v>2</v>
      </c>
      <c r="AR334" s="78"/>
      <c r="AS334" s="78"/>
      <c r="AT334" s="78"/>
      <c r="AU334" s="78"/>
    </row>
    <row r="335" spans="1:47" ht="15.75" customHeight="1" x14ac:dyDescent="0.3">
      <c r="A335" s="79" t="s">
        <v>145</v>
      </c>
      <c r="B335" s="79" t="s">
        <v>58</v>
      </c>
      <c r="C335" s="79">
        <v>2018</v>
      </c>
      <c r="D335" s="79" t="s">
        <v>71</v>
      </c>
      <c r="E335" s="79">
        <v>6</v>
      </c>
      <c r="F335" s="79">
        <v>1</v>
      </c>
      <c r="G335" s="79">
        <v>3</v>
      </c>
      <c r="H335" s="84">
        <v>0.6</v>
      </c>
      <c r="I335" s="84">
        <v>0.6</v>
      </c>
      <c r="J335" s="85">
        <v>0.4</v>
      </c>
      <c r="K335" s="85">
        <v>0.5</v>
      </c>
      <c r="L335" s="82">
        <v>31.137487</v>
      </c>
      <c r="M335" s="82">
        <v>-7.9197749999999996</v>
      </c>
      <c r="N335" s="82">
        <v>117</v>
      </c>
      <c r="O335" s="83">
        <f t="shared" si="45"/>
        <v>9.75</v>
      </c>
      <c r="P335" s="83">
        <v>157</v>
      </c>
      <c r="Q335" s="83">
        <f t="shared" si="46"/>
        <v>13.083333333333334</v>
      </c>
      <c r="R335" s="83">
        <v>45</v>
      </c>
      <c r="S335" s="83">
        <v>6160</v>
      </c>
      <c r="T335" s="83">
        <v>306</v>
      </c>
      <c r="U335" s="83">
        <f t="shared" si="47"/>
        <v>25.5</v>
      </c>
      <c r="V335" s="83">
        <v>-40</v>
      </c>
      <c r="W335" s="83">
        <f t="shared" si="48"/>
        <v>-3.3333333333333335</v>
      </c>
      <c r="X335" s="83">
        <v>346</v>
      </c>
      <c r="Y335" s="83">
        <f t="shared" si="49"/>
        <v>28.833333333333332</v>
      </c>
      <c r="Z335" s="83">
        <v>66</v>
      </c>
      <c r="AA335" s="83">
        <f t="shared" si="50"/>
        <v>5.5</v>
      </c>
      <c r="AB335" s="83">
        <v>197</v>
      </c>
      <c r="AC335" s="83">
        <f t="shared" si="51"/>
        <v>16.416666666666668</v>
      </c>
      <c r="AD335" s="83">
        <v>199</v>
      </c>
      <c r="AE335" s="83">
        <f t="shared" si="52"/>
        <v>16.583333333333332</v>
      </c>
      <c r="AF335" s="83">
        <v>41</v>
      </c>
      <c r="AG335" s="83">
        <f t="shared" si="53"/>
        <v>3.4166666666666665</v>
      </c>
      <c r="AH335" s="83">
        <v>563</v>
      </c>
      <c r="AI335" s="83">
        <v>77</v>
      </c>
      <c r="AJ335" s="83">
        <v>0.69897000433601886</v>
      </c>
      <c r="AK335" s="83">
        <v>56</v>
      </c>
      <c r="AL335" s="83">
        <v>213</v>
      </c>
      <c r="AM335" s="83">
        <v>27</v>
      </c>
      <c r="AN335" s="83">
        <v>1.5185139398778875</v>
      </c>
      <c r="AO335" s="83">
        <v>2.307496037913213</v>
      </c>
      <c r="AP335" s="79">
        <v>2</v>
      </c>
      <c r="AQ335" s="79">
        <v>1</v>
      </c>
      <c r="AR335" s="78"/>
      <c r="AS335" s="78"/>
      <c r="AT335" s="78"/>
      <c r="AU335" s="78"/>
    </row>
    <row r="336" spans="1:47" ht="15.75" customHeight="1" x14ac:dyDescent="0.3">
      <c r="A336" s="79" t="s">
        <v>146</v>
      </c>
      <c r="B336" s="79" t="s">
        <v>61</v>
      </c>
      <c r="C336" s="79">
        <v>2018</v>
      </c>
      <c r="D336" s="79" t="s">
        <v>71</v>
      </c>
      <c r="E336" s="79">
        <v>6</v>
      </c>
      <c r="F336" s="79">
        <v>1</v>
      </c>
      <c r="G336" s="79">
        <v>2</v>
      </c>
      <c r="H336" s="84">
        <v>0.57999999999999996</v>
      </c>
      <c r="I336" s="84">
        <v>0.87999999999999989</v>
      </c>
      <c r="J336" s="85">
        <v>0.28000000000000003</v>
      </c>
      <c r="K336" s="85">
        <v>0.48</v>
      </c>
      <c r="L336" s="82">
        <v>36.75</v>
      </c>
      <c r="M336" s="82">
        <v>3.05</v>
      </c>
      <c r="N336" s="82">
        <v>172</v>
      </c>
      <c r="O336" s="83">
        <f t="shared" si="45"/>
        <v>14.333333333333334</v>
      </c>
      <c r="P336" s="83">
        <v>80</v>
      </c>
      <c r="Q336" s="83">
        <f t="shared" si="46"/>
        <v>6.666666666666667</v>
      </c>
      <c r="R336" s="83">
        <v>36</v>
      </c>
      <c r="S336" s="83">
        <v>4968</v>
      </c>
      <c r="T336" s="83">
        <v>295</v>
      </c>
      <c r="U336" s="83">
        <f t="shared" si="47"/>
        <v>24.583333333333332</v>
      </c>
      <c r="V336" s="83">
        <v>73</v>
      </c>
      <c r="W336" s="83">
        <f t="shared" si="48"/>
        <v>6.083333333333333</v>
      </c>
      <c r="X336" s="83">
        <v>222</v>
      </c>
      <c r="Y336" s="83">
        <f t="shared" si="49"/>
        <v>18.5</v>
      </c>
      <c r="Z336" s="83">
        <v>124</v>
      </c>
      <c r="AA336" s="83">
        <f t="shared" si="50"/>
        <v>10.333333333333334</v>
      </c>
      <c r="AB336" s="83">
        <v>234</v>
      </c>
      <c r="AC336" s="83">
        <f t="shared" si="51"/>
        <v>19.5</v>
      </c>
      <c r="AD336" s="83">
        <v>240</v>
      </c>
      <c r="AE336" s="83">
        <f t="shared" si="52"/>
        <v>20</v>
      </c>
      <c r="AF336" s="83">
        <v>113</v>
      </c>
      <c r="AG336" s="83">
        <f t="shared" si="53"/>
        <v>9.4166666666666661</v>
      </c>
      <c r="AH336" s="83">
        <v>724</v>
      </c>
      <c r="AI336" s="83">
        <v>125</v>
      </c>
      <c r="AJ336" s="83">
        <v>0.6020599913279624</v>
      </c>
      <c r="AK336" s="83">
        <v>64</v>
      </c>
      <c r="AL336" s="83">
        <v>336</v>
      </c>
      <c r="AM336" s="83">
        <v>25</v>
      </c>
      <c r="AN336" s="83">
        <v>1.6627578316815741</v>
      </c>
      <c r="AO336" s="83">
        <v>2.4814426285023048</v>
      </c>
      <c r="AP336" s="79">
        <v>1</v>
      </c>
      <c r="AQ336" s="79">
        <v>2</v>
      </c>
      <c r="AR336" s="78"/>
      <c r="AS336" s="78"/>
      <c r="AT336" s="78"/>
      <c r="AU336" s="78"/>
    </row>
    <row r="337" spans="1:47" ht="15.75" customHeight="1" x14ac:dyDescent="0.3">
      <c r="A337" s="79" t="s">
        <v>68</v>
      </c>
      <c r="B337" s="79" t="s">
        <v>61</v>
      </c>
      <c r="C337" s="79">
        <v>2018</v>
      </c>
      <c r="D337" s="79" t="s">
        <v>71</v>
      </c>
      <c r="E337" s="79">
        <v>6</v>
      </c>
      <c r="F337" s="79">
        <v>1</v>
      </c>
      <c r="G337" s="79">
        <v>1</v>
      </c>
      <c r="H337" s="84">
        <v>0.56000000000000005</v>
      </c>
      <c r="I337" s="84">
        <v>0.84000000000000008</v>
      </c>
      <c r="J337" s="85">
        <v>0.24</v>
      </c>
      <c r="K337" s="85">
        <v>0.14000000000000001</v>
      </c>
      <c r="L337" s="82">
        <v>36.42</v>
      </c>
      <c r="M337" s="82">
        <v>7.79</v>
      </c>
      <c r="N337" s="82">
        <v>166</v>
      </c>
      <c r="O337" s="83">
        <f t="shared" si="45"/>
        <v>13.833333333333334</v>
      </c>
      <c r="P337" s="83">
        <v>124</v>
      </c>
      <c r="Q337" s="83">
        <f t="shared" si="46"/>
        <v>10.333333333333334</v>
      </c>
      <c r="R337" s="83">
        <v>41</v>
      </c>
      <c r="S337" s="83">
        <v>6004</v>
      </c>
      <c r="T337" s="83">
        <v>335</v>
      </c>
      <c r="U337" s="83">
        <f t="shared" si="47"/>
        <v>27.916666666666668</v>
      </c>
      <c r="V337" s="83">
        <v>36</v>
      </c>
      <c r="W337" s="83">
        <f t="shared" si="48"/>
        <v>3</v>
      </c>
      <c r="X337" s="83">
        <v>299</v>
      </c>
      <c r="Y337" s="83">
        <f t="shared" si="49"/>
        <v>24.916666666666668</v>
      </c>
      <c r="Z337" s="83">
        <v>99</v>
      </c>
      <c r="AA337" s="83">
        <f t="shared" si="50"/>
        <v>8.25</v>
      </c>
      <c r="AB337" s="83">
        <v>244</v>
      </c>
      <c r="AC337" s="83">
        <f t="shared" si="51"/>
        <v>20.333333333333332</v>
      </c>
      <c r="AD337" s="83">
        <v>245</v>
      </c>
      <c r="AE337" s="83">
        <f t="shared" si="52"/>
        <v>20.416666666666668</v>
      </c>
      <c r="AF337" s="83">
        <v>93</v>
      </c>
      <c r="AG337" s="83">
        <f t="shared" si="53"/>
        <v>7.75</v>
      </c>
      <c r="AH337" s="83">
        <v>629</v>
      </c>
      <c r="AI337" s="83">
        <v>93</v>
      </c>
      <c r="AJ337" s="83">
        <v>0.69897000433601886</v>
      </c>
      <c r="AK337" s="83">
        <v>54</v>
      </c>
      <c r="AL337" s="83">
        <v>260</v>
      </c>
      <c r="AM337" s="83">
        <v>39</v>
      </c>
      <c r="AN337" s="83">
        <v>1.6627578316815741</v>
      </c>
      <c r="AO337" s="83">
        <v>2.4149733479708178</v>
      </c>
      <c r="AP337" s="79">
        <v>1</v>
      </c>
      <c r="AQ337" s="79">
        <v>1</v>
      </c>
      <c r="AR337" s="78"/>
      <c r="AS337" s="78"/>
      <c r="AT337" s="78"/>
      <c r="AU337" s="78"/>
    </row>
    <row r="338" spans="1:47" ht="12.75" customHeight="1" x14ac:dyDescent="0.3">
      <c r="A338" s="79" t="s">
        <v>147</v>
      </c>
      <c r="B338" s="79" t="s">
        <v>61</v>
      </c>
      <c r="C338" s="79">
        <v>2018</v>
      </c>
      <c r="D338" s="79" t="s">
        <v>71</v>
      </c>
      <c r="E338" s="79">
        <v>6</v>
      </c>
      <c r="F338" s="79">
        <v>1</v>
      </c>
      <c r="G338" s="79">
        <v>2</v>
      </c>
      <c r="H338" s="84">
        <v>0.12</v>
      </c>
      <c r="I338" s="84">
        <v>0.8</v>
      </c>
      <c r="J338" s="85">
        <v>0.16</v>
      </c>
      <c r="K338" s="85">
        <v>0.1</v>
      </c>
      <c r="L338" s="82">
        <v>36.366666000000002</v>
      </c>
      <c r="M338" s="82">
        <v>2.466666</v>
      </c>
      <c r="N338" s="82">
        <v>180</v>
      </c>
      <c r="O338" s="83">
        <f t="shared" si="45"/>
        <v>15</v>
      </c>
      <c r="P338" s="83">
        <v>81</v>
      </c>
      <c r="Q338" s="83">
        <f t="shared" si="46"/>
        <v>6.75</v>
      </c>
      <c r="R338" s="83">
        <v>32</v>
      </c>
      <c r="S338" s="83">
        <v>6025</v>
      </c>
      <c r="T338" s="83">
        <v>321</v>
      </c>
      <c r="U338" s="83">
        <f t="shared" si="47"/>
        <v>26.75</v>
      </c>
      <c r="V338" s="83">
        <v>68</v>
      </c>
      <c r="W338" s="83">
        <f t="shared" si="48"/>
        <v>5.666666666666667</v>
      </c>
      <c r="X338" s="83">
        <v>253</v>
      </c>
      <c r="Y338" s="83">
        <f t="shared" si="49"/>
        <v>21.083333333333332</v>
      </c>
      <c r="Z338" s="83">
        <v>119</v>
      </c>
      <c r="AA338" s="83">
        <f t="shared" si="50"/>
        <v>9.9166666666666661</v>
      </c>
      <c r="AB338" s="83">
        <v>259</v>
      </c>
      <c r="AC338" s="83">
        <f t="shared" si="51"/>
        <v>21.583333333333332</v>
      </c>
      <c r="AD338" s="83">
        <v>263</v>
      </c>
      <c r="AE338" s="83">
        <f t="shared" si="52"/>
        <v>21.916666666666668</v>
      </c>
      <c r="AF338" s="83">
        <v>109</v>
      </c>
      <c r="AG338" s="83">
        <f t="shared" si="53"/>
        <v>9.0833333333333339</v>
      </c>
      <c r="AH338" s="83">
        <v>661</v>
      </c>
      <c r="AI338" s="83">
        <v>110</v>
      </c>
      <c r="AJ338" s="83">
        <v>0.47712125471966244</v>
      </c>
      <c r="AK338" s="83">
        <v>62</v>
      </c>
      <c r="AL338" s="83">
        <v>304</v>
      </c>
      <c r="AM338" s="83">
        <v>24</v>
      </c>
      <c r="AN338" s="83">
        <v>1.5563025007672873</v>
      </c>
      <c r="AO338" s="83">
        <v>2.4517864355242902</v>
      </c>
      <c r="AP338" s="79">
        <v>1</v>
      </c>
      <c r="AQ338" s="79">
        <v>2</v>
      </c>
      <c r="AR338" s="78"/>
      <c r="AS338" s="78"/>
      <c r="AT338" s="78"/>
      <c r="AU338" s="78"/>
    </row>
    <row r="339" spans="1:47" x14ac:dyDescent="0.3">
      <c r="A339" s="79" t="s">
        <v>69</v>
      </c>
      <c r="B339" s="79" t="s">
        <v>58</v>
      </c>
      <c r="C339" s="79">
        <v>2018</v>
      </c>
      <c r="D339" s="79" t="s">
        <v>71</v>
      </c>
      <c r="E339" s="79">
        <v>6</v>
      </c>
      <c r="F339" s="79">
        <v>1</v>
      </c>
      <c r="G339" s="79">
        <v>1</v>
      </c>
      <c r="H339" s="84">
        <v>0.26</v>
      </c>
      <c r="I339" s="84">
        <v>0.96</v>
      </c>
      <c r="J339" s="85">
        <v>0.1</v>
      </c>
      <c r="K339" s="85">
        <v>0.16</v>
      </c>
      <c r="L339" s="82">
        <v>33.82</v>
      </c>
      <c r="M339" s="82">
        <v>-6.08</v>
      </c>
      <c r="N339" s="82">
        <v>176</v>
      </c>
      <c r="O339" s="83">
        <f t="shared" si="45"/>
        <v>14.666666666666666</v>
      </c>
      <c r="P339" s="83">
        <v>132</v>
      </c>
      <c r="Q339" s="83">
        <f t="shared" si="46"/>
        <v>11</v>
      </c>
      <c r="R339" s="83">
        <v>44</v>
      </c>
      <c r="S339" s="83">
        <v>5573</v>
      </c>
      <c r="T339" s="83">
        <v>344</v>
      </c>
      <c r="U339" s="83">
        <f t="shared" si="47"/>
        <v>28.666666666666668</v>
      </c>
      <c r="V339" s="83">
        <v>48</v>
      </c>
      <c r="W339" s="83">
        <f t="shared" si="48"/>
        <v>4</v>
      </c>
      <c r="X339" s="83">
        <v>296</v>
      </c>
      <c r="Y339" s="83">
        <f t="shared" si="49"/>
        <v>24.666666666666668</v>
      </c>
      <c r="Z339" s="83">
        <v>118</v>
      </c>
      <c r="AA339" s="83">
        <f t="shared" si="50"/>
        <v>9.8333333333333339</v>
      </c>
      <c r="AB339" s="83">
        <v>247</v>
      </c>
      <c r="AC339" s="83">
        <f t="shared" si="51"/>
        <v>20.583333333333332</v>
      </c>
      <c r="AD339" s="83">
        <v>251</v>
      </c>
      <c r="AE339" s="83">
        <f t="shared" si="52"/>
        <v>20.916666666666668</v>
      </c>
      <c r="AF339" s="83">
        <v>108</v>
      </c>
      <c r="AG339" s="83">
        <f t="shared" si="53"/>
        <v>9</v>
      </c>
      <c r="AH339" s="83">
        <v>553</v>
      </c>
      <c r="AI339" s="83">
        <v>92</v>
      </c>
      <c r="AJ339" s="83">
        <v>0.3010299956639812</v>
      </c>
      <c r="AK339" s="83">
        <v>68</v>
      </c>
      <c r="AL339" s="83">
        <v>242</v>
      </c>
      <c r="AM339" s="83">
        <v>13</v>
      </c>
      <c r="AN339" s="83">
        <v>1.2041199826559248</v>
      </c>
      <c r="AO339" s="83">
        <v>2.369215857410143</v>
      </c>
      <c r="AP339" s="79">
        <v>1</v>
      </c>
      <c r="AQ339" s="79">
        <v>1</v>
      </c>
      <c r="AR339" s="78"/>
      <c r="AS339" s="78"/>
      <c r="AT339" s="78"/>
      <c r="AU339" s="78"/>
    </row>
    <row r="340" spans="1:47" x14ac:dyDescent="0.3">
      <c r="A340" s="79" t="s">
        <v>148</v>
      </c>
      <c r="B340" s="79" t="s">
        <v>36</v>
      </c>
      <c r="C340" s="79">
        <v>2018</v>
      </c>
      <c r="D340" s="79" t="s">
        <v>71</v>
      </c>
      <c r="E340" s="79">
        <v>6</v>
      </c>
      <c r="F340" s="79">
        <v>1</v>
      </c>
      <c r="G340" s="79">
        <v>3</v>
      </c>
      <c r="H340" s="84">
        <v>0.36</v>
      </c>
      <c r="I340" s="84">
        <v>0.67999999999999994</v>
      </c>
      <c r="J340" s="85">
        <v>0.28000000000000003</v>
      </c>
      <c r="K340" s="85">
        <v>0.22</v>
      </c>
      <c r="L340" s="82">
        <v>37.916666999999997</v>
      </c>
      <c r="M340" s="82">
        <v>13.95</v>
      </c>
      <c r="N340" s="82">
        <v>135</v>
      </c>
      <c r="O340" s="83">
        <f t="shared" si="45"/>
        <v>11.25</v>
      </c>
      <c r="P340" s="83">
        <v>64</v>
      </c>
      <c r="Q340" s="83">
        <f t="shared" si="46"/>
        <v>5.333333333333333</v>
      </c>
      <c r="R340" s="83">
        <v>27</v>
      </c>
      <c r="S340" s="83">
        <v>5976</v>
      </c>
      <c r="T340" s="83">
        <v>267</v>
      </c>
      <c r="U340" s="83">
        <f t="shared" si="47"/>
        <v>22.25</v>
      </c>
      <c r="V340" s="83">
        <v>36</v>
      </c>
      <c r="W340" s="83">
        <f t="shared" si="48"/>
        <v>3</v>
      </c>
      <c r="X340" s="83">
        <v>231</v>
      </c>
      <c r="Y340" s="83">
        <f t="shared" si="49"/>
        <v>19.25</v>
      </c>
      <c r="Z340" s="83">
        <v>110</v>
      </c>
      <c r="AA340" s="83">
        <f t="shared" si="50"/>
        <v>9.1666666666666661</v>
      </c>
      <c r="AB340" s="83">
        <v>214</v>
      </c>
      <c r="AC340" s="83">
        <f t="shared" si="51"/>
        <v>17.833333333333332</v>
      </c>
      <c r="AD340" s="83">
        <v>214</v>
      </c>
      <c r="AE340" s="83">
        <f t="shared" si="52"/>
        <v>17.833333333333332</v>
      </c>
      <c r="AF340" s="83">
        <v>66</v>
      </c>
      <c r="AG340" s="83">
        <f t="shared" si="53"/>
        <v>5.5</v>
      </c>
      <c r="AH340" s="83">
        <v>518</v>
      </c>
      <c r="AI340" s="83">
        <v>74</v>
      </c>
      <c r="AJ340" s="83">
        <v>1</v>
      </c>
      <c r="AK340" s="83">
        <v>51</v>
      </c>
      <c r="AL340" s="83">
        <v>211</v>
      </c>
      <c r="AM340" s="83">
        <v>36</v>
      </c>
      <c r="AN340" s="83">
        <v>1.8195439355418688</v>
      </c>
      <c r="AO340" s="83">
        <v>2.2253092817258628</v>
      </c>
      <c r="AP340" s="79">
        <v>2</v>
      </c>
      <c r="AQ340" s="79">
        <v>1</v>
      </c>
      <c r="AR340" s="78"/>
      <c r="AS340" s="78"/>
      <c r="AT340" s="78"/>
      <c r="AU340" s="78"/>
    </row>
    <row r="341" spans="1:47" ht="15.75" customHeight="1" x14ac:dyDescent="0.3">
      <c r="A341" s="79" t="s">
        <v>149</v>
      </c>
      <c r="B341" s="79" t="s">
        <v>58</v>
      </c>
      <c r="C341" s="79">
        <v>2018</v>
      </c>
      <c r="D341" s="79" t="s">
        <v>71</v>
      </c>
      <c r="E341" s="79">
        <v>6</v>
      </c>
      <c r="F341" s="79">
        <v>1</v>
      </c>
      <c r="G341" s="79">
        <v>1</v>
      </c>
      <c r="H341" s="84">
        <v>0.2</v>
      </c>
      <c r="I341" s="84">
        <v>0.30000000000000004</v>
      </c>
      <c r="J341" s="85">
        <v>0.3</v>
      </c>
      <c r="K341" s="85">
        <v>0.28000000000000003</v>
      </c>
      <c r="L341" s="82">
        <v>34.229999999999997</v>
      </c>
      <c r="M341" s="82">
        <v>-3.55</v>
      </c>
      <c r="N341" s="82">
        <v>180</v>
      </c>
      <c r="O341" s="83">
        <f t="shared" si="45"/>
        <v>15</v>
      </c>
      <c r="P341" s="83">
        <v>117</v>
      </c>
      <c r="Q341" s="83">
        <f t="shared" si="46"/>
        <v>9.75</v>
      </c>
      <c r="R341" s="83">
        <v>38</v>
      </c>
      <c r="S341" s="83">
        <v>6279</v>
      </c>
      <c r="T341" s="83">
        <v>348</v>
      </c>
      <c r="U341" s="83">
        <f t="shared" si="47"/>
        <v>29</v>
      </c>
      <c r="V341" s="83">
        <v>42</v>
      </c>
      <c r="W341" s="83">
        <f t="shared" si="48"/>
        <v>3.5</v>
      </c>
      <c r="X341" s="83">
        <v>306</v>
      </c>
      <c r="Y341" s="83">
        <f t="shared" si="49"/>
        <v>25.5</v>
      </c>
      <c r="Z341" s="83">
        <v>135</v>
      </c>
      <c r="AA341" s="83">
        <f t="shared" si="50"/>
        <v>11.25</v>
      </c>
      <c r="AB341" s="83">
        <v>262</v>
      </c>
      <c r="AC341" s="83">
        <f t="shared" si="51"/>
        <v>21.833333333333332</v>
      </c>
      <c r="AD341" s="83">
        <v>265</v>
      </c>
      <c r="AE341" s="83">
        <f t="shared" si="52"/>
        <v>22.083333333333332</v>
      </c>
      <c r="AF341" s="83">
        <v>104</v>
      </c>
      <c r="AG341" s="83">
        <f t="shared" si="53"/>
        <v>8.6666666666666661</v>
      </c>
      <c r="AH341" s="83">
        <v>298</v>
      </c>
      <c r="AI341" s="83">
        <v>44</v>
      </c>
      <c r="AJ341" s="83">
        <v>0.6020599913279624</v>
      </c>
      <c r="AK341" s="83">
        <v>52</v>
      </c>
      <c r="AL341" s="83">
        <v>117</v>
      </c>
      <c r="AM341" s="83">
        <v>17</v>
      </c>
      <c r="AN341" s="83">
        <v>1.3424226808222062</v>
      </c>
      <c r="AO341" s="83">
        <v>2.0211892990699383</v>
      </c>
      <c r="AP341" s="79">
        <v>1</v>
      </c>
      <c r="AQ341" s="79">
        <v>1</v>
      </c>
      <c r="AR341" s="78"/>
      <c r="AS341" s="78"/>
      <c r="AT341" s="78"/>
      <c r="AU341" s="78"/>
    </row>
    <row r="342" spans="1:47" ht="15.75" customHeight="1" x14ac:dyDescent="0.3">
      <c r="A342" s="79" t="s">
        <v>150</v>
      </c>
      <c r="B342" s="79" t="s">
        <v>43</v>
      </c>
      <c r="C342" s="79">
        <v>2018</v>
      </c>
      <c r="D342" s="79" t="s">
        <v>71</v>
      </c>
      <c r="E342" s="79">
        <v>6</v>
      </c>
      <c r="F342" s="79">
        <v>1</v>
      </c>
      <c r="G342" s="79">
        <v>2</v>
      </c>
      <c r="H342" s="84">
        <v>0.68</v>
      </c>
      <c r="I342" s="84">
        <v>0.88000000000000012</v>
      </c>
      <c r="J342" s="85">
        <v>0.5</v>
      </c>
      <c r="K342" s="85">
        <v>0.66</v>
      </c>
      <c r="L342" s="82">
        <v>38.483333000000002</v>
      </c>
      <c r="M342" s="82">
        <v>-8.983333</v>
      </c>
      <c r="N342" s="82">
        <v>171</v>
      </c>
      <c r="O342" s="83">
        <f t="shared" si="45"/>
        <v>14.25</v>
      </c>
      <c r="P342" s="83">
        <v>85</v>
      </c>
      <c r="Q342" s="83">
        <f t="shared" si="46"/>
        <v>7.083333333333333</v>
      </c>
      <c r="R342" s="83">
        <v>42</v>
      </c>
      <c r="S342" s="83">
        <v>4057</v>
      </c>
      <c r="T342" s="83">
        <v>286</v>
      </c>
      <c r="U342" s="83">
        <f t="shared" si="47"/>
        <v>23.833333333333332</v>
      </c>
      <c r="V342" s="83">
        <v>85</v>
      </c>
      <c r="W342" s="83">
        <f t="shared" si="48"/>
        <v>7.083333333333333</v>
      </c>
      <c r="X342" s="83">
        <v>201</v>
      </c>
      <c r="Y342" s="83">
        <f t="shared" si="49"/>
        <v>16.75</v>
      </c>
      <c r="Z342" s="83">
        <v>129</v>
      </c>
      <c r="AA342" s="83">
        <f t="shared" si="50"/>
        <v>10.75</v>
      </c>
      <c r="AB342" s="83">
        <v>221</v>
      </c>
      <c r="AC342" s="83">
        <f t="shared" si="51"/>
        <v>18.416666666666668</v>
      </c>
      <c r="AD342" s="83">
        <v>225</v>
      </c>
      <c r="AE342" s="83">
        <f t="shared" si="52"/>
        <v>18.75</v>
      </c>
      <c r="AF342" s="83">
        <v>121</v>
      </c>
      <c r="AG342" s="83">
        <f t="shared" si="53"/>
        <v>10.083333333333334</v>
      </c>
      <c r="AH342" s="83">
        <v>645</v>
      </c>
      <c r="AI342" s="83">
        <v>97</v>
      </c>
      <c r="AJ342" s="83">
        <v>0.6020599913279624</v>
      </c>
      <c r="AK342" s="83">
        <v>64</v>
      </c>
      <c r="AL342" s="83">
        <v>289</v>
      </c>
      <c r="AM342" s="83">
        <v>26</v>
      </c>
      <c r="AN342" s="83">
        <v>1.4771212547196624</v>
      </c>
      <c r="AO342" s="83">
        <v>2.4456042032735974</v>
      </c>
      <c r="AP342" s="79">
        <v>1</v>
      </c>
      <c r="AQ342" s="79">
        <v>2</v>
      </c>
      <c r="AR342" s="78"/>
      <c r="AS342" s="78"/>
      <c r="AT342" s="78"/>
      <c r="AU342" s="78"/>
    </row>
    <row r="343" spans="1:47" ht="15.75" customHeight="1" x14ac:dyDescent="0.3">
      <c r="A343" s="79" t="s">
        <v>151</v>
      </c>
      <c r="B343" s="79" t="s">
        <v>58</v>
      </c>
      <c r="C343" s="79">
        <v>2018</v>
      </c>
      <c r="D343" s="79" t="s">
        <v>71</v>
      </c>
      <c r="E343" s="79">
        <v>6</v>
      </c>
      <c r="F343" s="79">
        <v>1</v>
      </c>
      <c r="G343" s="79">
        <v>1</v>
      </c>
      <c r="H343" s="84">
        <v>0.78</v>
      </c>
      <c r="I343" s="84">
        <v>0.9</v>
      </c>
      <c r="J343" s="85">
        <v>0.38</v>
      </c>
      <c r="K343" s="85">
        <v>0.66</v>
      </c>
      <c r="L343" s="82">
        <v>33.56</v>
      </c>
      <c r="M343" s="82">
        <v>-7.1</v>
      </c>
      <c r="N343" s="82">
        <v>174</v>
      </c>
      <c r="O343" s="83">
        <f t="shared" si="45"/>
        <v>14.5</v>
      </c>
      <c r="P343" s="83">
        <v>127</v>
      </c>
      <c r="Q343" s="83">
        <f t="shared" si="46"/>
        <v>10.583333333333334</v>
      </c>
      <c r="R343" s="83">
        <v>49</v>
      </c>
      <c r="S343" s="83">
        <v>4543</v>
      </c>
      <c r="T343" s="83">
        <v>312</v>
      </c>
      <c r="U343" s="83">
        <f t="shared" si="47"/>
        <v>26</v>
      </c>
      <c r="V343" s="83">
        <v>54</v>
      </c>
      <c r="W343" s="83">
        <f t="shared" si="48"/>
        <v>4.5</v>
      </c>
      <c r="X343" s="83">
        <v>258</v>
      </c>
      <c r="Y343" s="83">
        <f t="shared" si="49"/>
        <v>21.5</v>
      </c>
      <c r="Z343" s="83">
        <v>118</v>
      </c>
      <c r="AA343" s="83">
        <f t="shared" si="50"/>
        <v>9.8333333333333339</v>
      </c>
      <c r="AB343" s="83">
        <v>231</v>
      </c>
      <c r="AC343" s="83">
        <f t="shared" si="51"/>
        <v>19.25</v>
      </c>
      <c r="AD343" s="83">
        <v>235</v>
      </c>
      <c r="AE343" s="83">
        <f t="shared" si="52"/>
        <v>19.583333333333332</v>
      </c>
      <c r="AF343" s="83">
        <v>118</v>
      </c>
      <c r="AG343" s="83">
        <f t="shared" si="53"/>
        <v>9.8333333333333339</v>
      </c>
      <c r="AH343" s="83">
        <v>441</v>
      </c>
      <c r="AI343" s="83">
        <v>82</v>
      </c>
      <c r="AJ343" s="83">
        <v>0.3010299956639812</v>
      </c>
      <c r="AK343" s="83">
        <v>74</v>
      </c>
      <c r="AL343" s="83">
        <v>208</v>
      </c>
      <c r="AM343" s="83">
        <v>6</v>
      </c>
      <c r="AN343" s="83">
        <v>1.0791812460476249</v>
      </c>
      <c r="AO343" s="83">
        <v>2.3201462861110542</v>
      </c>
      <c r="AP343" s="79">
        <v>1</v>
      </c>
      <c r="AQ343" s="79">
        <v>1</v>
      </c>
      <c r="AR343" s="78"/>
      <c r="AS343" s="78"/>
      <c r="AT343" s="78"/>
      <c r="AU343" s="78"/>
    </row>
    <row r="344" spans="1:47" ht="12.75" customHeight="1" x14ac:dyDescent="0.3">
      <c r="A344" s="79" t="s">
        <v>152</v>
      </c>
      <c r="B344" s="79" t="s">
        <v>45</v>
      </c>
      <c r="C344" s="79">
        <v>2018</v>
      </c>
      <c r="D344" s="79" t="s">
        <v>71</v>
      </c>
      <c r="E344" s="79">
        <v>6</v>
      </c>
      <c r="F344" s="79">
        <v>1</v>
      </c>
      <c r="G344" s="79">
        <v>1</v>
      </c>
      <c r="H344" s="84">
        <v>0.3</v>
      </c>
      <c r="I344" s="84">
        <v>0.67999999999999994</v>
      </c>
      <c r="J344" s="85">
        <v>0.22</v>
      </c>
      <c r="K344" s="85">
        <v>0.26</v>
      </c>
      <c r="L344" s="82">
        <v>35.854011</v>
      </c>
      <c r="M344" s="82">
        <v>9.1520930000000007</v>
      </c>
      <c r="N344" s="82">
        <v>141</v>
      </c>
      <c r="O344" s="83">
        <f t="shared" si="45"/>
        <v>11.75</v>
      </c>
      <c r="P344" s="83">
        <v>129</v>
      </c>
      <c r="Q344" s="83">
        <f t="shared" si="46"/>
        <v>10.75</v>
      </c>
      <c r="R344" s="83">
        <v>38</v>
      </c>
      <c r="S344" s="83">
        <v>6916</v>
      </c>
      <c r="T344" s="83">
        <v>336</v>
      </c>
      <c r="U344" s="83">
        <f t="shared" si="47"/>
        <v>28</v>
      </c>
      <c r="V344" s="83">
        <v>2</v>
      </c>
      <c r="W344" s="83">
        <f t="shared" si="48"/>
        <v>0.16666666666666666</v>
      </c>
      <c r="X344" s="83">
        <v>334</v>
      </c>
      <c r="Y344" s="83">
        <f t="shared" si="49"/>
        <v>27.833333333333332</v>
      </c>
      <c r="Z344" s="83">
        <v>56</v>
      </c>
      <c r="AA344" s="83">
        <f t="shared" si="50"/>
        <v>4.666666666666667</v>
      </c>
      <c r="AB344" s="83">
        <v>232</v>
      </c>
      <c r="AC344" s="83">
        <f t="shared" si="51"/>
        <v>19.333333333333332</v>
      </c>
      <c r="AD344" s="83">
        <v>232</v>
      </c>
      <c r="AE344" s="83">
        <f t="shared" si="52"/>
        <v>19.333333333333332</v>
      </c>
      <c r="AF344" s="83">
        <v>56</v>
      </c>
      <c r="AG344" s="83">
        <f t="shared" si="53"/>
        <v>4.666666666666667</v>
      </c>
      <c r="AH344" s="83">
        <v>534</v>
      </c>
      <c r="AI344" s="83">
        <v>63</v>
      </c>
      <c r="AJ344" s="83">
        <v>1.1139433523068367</v>
      </c>
      <c r="AK344" s="83">
        <v>36</v>
      </c>
      <c r="AL344" s="83">
        <v>185</v>
      </c>
      <c r="AM344" s="83">
        <v>59</v>
      </c>
      <c r="AN344" s="83">
        <v>1.7781512503836436</v>
      </c>
      <c r="AO344" s="83">
        <v>2.2695129442179165</v>
      </c>
      <c r="AP344" s="79">
        <v>1</v>
      </c>
      <c r="AQ344" s="79">
        <v>1</v>
      </c>
      <c r="AR344" s="78"/>
      <c r="AS344" s="78"/>
      <c r="AT344" s="78"/>
      <c r="AU344" s="78"/>
    </row>
    <row r="345" spans="1:47" x14ac:dyDescent="0.3">
      <c r="A345" s="79" t="s">
        <v>153</v>
      </c>
      <c r="B345" s="79" t="s">
        <v>41</v>
      </c>
      <c r="C345" s="79">
        <v>2018</v>
      </c>
      <c r="D345" s="79" t="s">
        <v>71</v>
      </c>
      <c r="E345" s="79">
        <v>6</v>
      </c>
      <c r="F345" s="79">
        <v>1</v>
      </c>
      <c r="G345" s="79">
        <v>1</v>
      </c>
      <c r="H345" s="84">
        <v>0.48</v>
      </c>
      <c r="I345" s="84">
        <v>0.98</v>
      </c>
      <c r="J345" s="85">
        <v>0.52</v>
      </c>
      <c r="K345" s="85">
        <v>0.6</v>
      </c>
      <c r="L345" s="82">
        <v>38</v>
      </c>
      <c r="M345" s="82">
        <v>23.733332999999998</v>
      </c>
      <c r="N345" s="82">
        <v>180</v>
      </c>
      <c r="O345" s="83">
        <f t="shared" si="45"/>
        <v>15</v>
      </c>
      <c r="P345" s="83">
        <v>86</v>
      </c>
      <c r="Q345" s="83">
        <f t="shared" si="46"/>
        <v>7.166666666666667</v>
      </c>
      <c r="R345" s="83">
        <v>32</v>
      </c>
      <c r="S345" s="83">
        <v>6522</v>
      </c>
      <c r="T345" s="83">
        <v>330</v>
      </c>
      <c r="U345" s="83">
        <f t="shared" si="47"/>
        <v>27.5</v>
      </c>
      <c r="V345" s="83">
        <v>62</v>
      </c>
      <c r="W345" s="83">
        <f t="shared" si="48"/>
        <v>5.166666666666667</v>
      </c>
      <c r="X345" s="83">
        <v>268</v>
      </c>
      <c r="Y345" s="83">
        <f t="shared" si="49"/>
        <v>22.333333333333332</v>
      </c>
      <c r="Z345" s="83">
        <v>118</v>
      </c>
      <c r="AA345" s="83">
        <f t="shared" si="50"/>
        <v>9.8333333333333339</v>
      </c>
      <c r="AB345" s="83">
        <v>266</v>
      </c>
      <c r="AC345" s="83">
        <f t="shared" si="51"/>
        <v>22.166666666666668</v>
      </c>
      <c r="AD345" s="83">
        <v>266</v>
      </c>
      <c r="AE345" s="83">
        <f t="shared" si="52"/>
        <v>22.166666666666668</v>
      </c>
      <c r="AF345" s="83">
        <v>102</v>
      </c>
      <c r="AG345" s="83">
        <f t="shared" si="53"/>
        <v>8.5</v>
      </c>
      <c r="AH345" s="83">
        <v>404</v>
      </c>
      <c r="AI345" s="83">
        <v>69</v>
      </c>
      <c r="AJ345" s="83">
        <v>0.77815125038364363</v>
      </c>
      <c r="AK345" s="83">
        <v>65</v>
      </c>
      <c r="AL345" s="83">
        <v>181</v>
      </c>
      <c r="AM345" s="83">
        <v>19</v>
      </c>
      <c r="AN345" s="83">
        <v>1.3010299956639813</v>
      </c>
      <c r="AO345" s="83">
        <v>2.2253092817258628</v>
      </c>
      <c r="AP345" s="79">
        <v>1</v>
      </c>
      <c r="AQ345" s="79">
        <v>1</v>
      </c>
      <c r="AR345" s="78"/>
      <c r="AS345" s="78"/>
      <c r="AT345" s="78"/>
      <c r="AU345" s="78"/>
    </row>
    <row r="346" spans="1:47" x14ac:dyDescent="0.3">
      <c r="A346" s="79" t="s">
        <v>154</v>
      </c>
      <c r="B346" s="79" t="s">
        <v>48</v>
      </c>
      <c r="C346" s="79">
        <v>2018</v>
      </c>
      <c r="D346" s="79" t="s">
        <v>71</v>
      </c>
      <c r="E346" s="79">
        <v>6</v>
      </c>
      <c r="F346" s="79">
        <v>1</v>
      </c>
      <c r="G346" s="79">
        <v>4</v>
      </c>
      <c r="H346" s="84">
        <v>0.32</v>
      </c>
      <c r="I346" s="84">
        <v>0.62</v>
      </c>
      <c r="J346" s="85">
        <v>0.16</v>
      </c>
      <c r="K346" s="85">
        <v>0.16</v>
      </c>
      <c r="L346" s="82">
        <v>43.55</v>
      </c>
      <c r="M346" s="82">
        <v>7</v>
      </c>
      <c r="N346" s="82">
        <v>137</v>
      </c>
      <c r="O346" s="83">
        <f t="shared" si="45"/>
        <v>11.416666666666666</v>
      </c>
      <c r="P346" s="83">
        <v>89</v>
      </c>
      <c r="Q346" s="83">
        <f t="shared" si="46"/>
        <v>7.416666666666667</v>
      </c>
      <c r="R346" s="83">
        <v>37</v>
      </c>
      <c r="S346" s="83">
        <v>5229</v>
      </c>
      <c r="T346" s="83">
        <v>261</v>
      </c>
      <c r="U346" s="83">
        <f t="shared" si="47"/>
        <v>21.75</v>
      </c>
      <c r="V346" s="83">
        <v>23</v>
      </c>
      <c r="W346" s="83">
        <f t="shared" si="48"/>
        <v>1.9166666666666667</v>
      </c>
      <c r="X346" s="83">
        <v>238</v>
      </c>
      <c r="Y346" s="83">
        <f t="shared" si="49"/>
        <v>19.833333333333332</v>
      </c>
      <c r="Z346" s="83">
        <v>111</v>
      </c>
      <c r="AA346" s="83">
        <f t="shared" si="50"/>
        <v>9.25</v>
      </c>
      <c r="AB346" s="83">
        <v>203</v>
      </c>
      <c r="AC346" s="83">
        <f t="shared" si="51"/>
        <v>16.916666666666668</v>
      </c>
      <c r="AD346" s="83">
        <v>204</v>
      </c>
      <c r="AE346" s="83">
        <f t="shared" si="52"/>
        <v>17</v>
      </c>
      <c r="AF346" s="83">
        <v>72</v>
      </c>
      <c r="AG346" s="83">
        <f t="shared" si="53"/>
        <v>6</v>
      </c>
      <c r="AH346" s="83">
        <v>860</v>
      </c>
      <c r="AI346" s="83">
        <v>123</v>
      </c>
      <c r="AJ346" s="83">
        <v>1.2787536009528289</v>
      </c>
      <c r="AK346" s="83">
        <v>39</v>
      </c>
      <c r="AL346" s="83">
        <v>330</v>
      </c>
      <c r="AM346" s="83">
        <v>103</v>
      </c>
      <c r="AN346" s="83">
        <v>2.1072099696478683</v>
      </c>
      <c r="AO346" s="83">
        <v>2.4048337166199381</v>
      </c>
      <c r="AP346" s="79">
        <v>2</v>
      </c>
      <c r="AQ346" s="79">
        <v>2</v>
      </c>
      <c r="AR346" s="78"/>
      <c r="AS346" s="78"/>
      <c r="AT346" s="78"/>
      <c r="AU346" s="78"/>
    </row>
    <row r="347" spans="1:47" ht="12.75" customHeight="1" x14ac:dyDescent="0.3">
      <c r="A347" s="79" t="s">
        <v>72</v>
      </c>
      <c r="B347" s="79" t="s">
        <v>73</v>
      </c>
      <c r="C347" s="79">
        <v>2019</v>
      </c>
      <c r="D347" s="79" t="s">
        <v>37</v>
      </c>
      <c r="E347" s="79">
        <v>7</v>
      </c>
      <c r="F347" s="79">
        <v>2</v>
      </c>
      <c r="G347" s="79">
        <v>1</v>
      </c>
      <c r="H347" s="84">
        <v>0.98</v>
      </c>
      <c r="I347" s="84">
        <v>0.98</v>
      </c>
      <c r="J347" s="85">
        <v>0.64</v>
      </c>
      <c r="L347" s="82">
        <v>34.783332999999999</v>
      </c>
      <c r="M347" s="82">
        <v>33.166666999999997</v>
      </c>
      <c r="N347" s="82">
        <v>177</v>
      </c>
      <c r="O347" s="83">
        <f t="shared" si="45"/>
        <v>14.75</v>
      </c>
      <c r="P347" s="83">
        <v>113</v>
      </c>
      <c r="Q347" s="83">
        <f t="shared" si="46"/>
        <v>9.4166666666666661</v>
      </c>
      <c r="R347" s="83">
        <v>42</v>
      </c>
      <c r="S347" s="83">
        <v>5721</v>
      </c>
      <c r="T347" s="83">
        <v>321</v>
      </c>
      <c r="U347" s="83">
        <f t="shared" si="47"/>
        <v>26.75</v>
      </c>
      <c r="V347" s="83">
        <v>55</v>
      </c>
      <c r="W347" s="83">
        <f t="shared" si="48"/>
        <v>4.583333333333333</v>
      </c>
      <c r="X347" s="83">
        <v>266</v>
      </c>
      <c r="Y347" s="83">
        <f t="shared" si="49"/>
        <v>22.166666666666668</v>
      </c>
      <c r="Z347" s="83">
        <v>105</v>
      </c>
      <c r="AA347" s="83">
        <f t="shared" si="50"/>
        <v>8.75</v>
      </c>
      <c r="AB347" s="83">
        <v>249</v>
      </c>
      <c r="AC347" s="83">
        <f t="shared" si="51"/>
        <v>20.75</v>
      </c>
      <c r="AD347" s="83">
        <v>249</v>
      </c>
      <c r="AE347" s="83">
        <f t="shared" si="52"/>
        <v>20.75</v>
      </c>
      <c r="AF347" s="83">
        <v>105</v>
      </c>
      <c r="AG347" s="83">
        <f t="shared" si="53"/>
        <v>8.75</v>
      </c>
      <c r="AH347" s="83">
        <v>492</v>
      </c>
      <c r="AI347" s="83">
        <v>122</v>
      </c>
      <c r="AJ347" s="83">
        <v>0.3010299956639812</v>
      </c>
      <c r="AK347" s="83">
        <v>94</v>
      </c>
      <c r="AL347" s="83">
        <v>302</v>
      </c>
      <c r="AM347" s="83">
        <v>8</v>
      </c>
      <c r="AN347" s="83">
        <v>0.95424250943932487</v>
      </c>
      <c r="AO347" s="83">
        <v>2.4814426285023048</v>
      </c>
      <c r="AP347" s="79">
        <v>1</v>
      </c>
      <c r="AQ347" s="79">
        <v>1</v>
      </c>
      <c r="AR347" s="78"/>
      <c r="AS347" s="78"/>
      <c r="AT347" s="78"/>
      <c r="AU347" s="78"/>
    </row>
    <row r="348" spans="1:47" x14ac:dyDescent="0.3">
      <c r="A348" s="79" t="s">
        <v>74</v>
      </c>
      <c r="B348" s="79" t="s">
        <v>61</v>
      </c>
      <c r="C348" s="79">
        <v>2019</v>
      </c>
      <c r="D348" s="79" t="s">
        <v>37</v>
      </c>
      <c r="E348" s="79">
        <v>7</v>
      </c>
      <c r="F348" s="79">
        <v>2</v>
      </c>
      <c r="G348" s="79">
        <v>2</v>
      </c>
      <c r="H348" s="84">
        <v>0.92</v>
      </c>
      <c r="I348" s="84">
        <v>0.92</v>
      </c>
      <c r="J348" s="85"/>
      <c r="L348" s="82">
        <v>36.923332000000002</v>
      </c>
      <c r="M348" s="82">
        <v>7.7358330000000004</v>
      </c>
      <c r="N348" s="82">
        <v>180</v>
      </c>
      <c r="O348" s="83">
        <f t="shared" si="45"/>
        <v>15</v>
      </c>
      <c r="P348" s="83">
        <v>90</v>
      </c>
      <c r="Q348" s="83">
        <f t="shared" si="46"/>
        <v>7.5</v>
      </c>
      <c r="R348" s="83">
        <v>38</v>
      </c>
      <c r="S348" s="83">
        <v>5081</v>
      </c>
      <c r="T348" s="83">
        <v>307</v>
      </c>
      <c r="U348" s="83">
        <f t="shared" si="47"/>
        <v>25.583333333333332</v>
      </c>
      <c r="V348" s="83">
        <v>76</v>
      </c>
      <c r="W348" s="83">
        <f t="shared" si="48"/>
        <v>6.333333333333333</v>
      </c>
      <c r="X348" s="83">
        <v>231</v>
      </c>
      <c r="Y348" s="83">
        <f t="shared" si="49"/>
        <v>19.25</v>
      </c>
      <c r="Z348" s="83">
        <v>133</v>
      </c>
      <c r="AA348" s="83">
        <f t="shared" si="50"/>
        <v>11.083333333333334</v>
      </c>
      <c r="AB348" s="83">
        <v>242</v>
      </c>
      <c r="AC348" s="83">
        <f t="shared" si="51"/>
        <v>20.166666666666668</v>
      </c>
      <c r="AD348" s="83">
        <v>249</v>
      </c>
      <c r="AE348" s="83">
        <f t="shared" si="52"/>
        <v>20.75</v>
      </c>
      <c r="AF348" s="83">
        <v>120</v>
      </c>
      <c r="AG348" s="83">
        <f t="shared" si="53"/>
        <v>10</v>
      </c>
      <c r="AH348" s="83">
        <v>741</v>
      </c>
      <c r="AI348" s="83">
        <v>128</v>
      </c>
      <c r="AJ348" s="83">
        <v>0.69897000433601886</v>
      </c>
      <c r="AK348" s="83">
        <v>67</v>
      </c>
      <c r="AL348" s="83">
        <v>356</v>
      </c>
      <c r="AM348" s="83">
        <v>27</v>
      </c>
      <c r="AN348" s="83">
        <v>1.6532125137753437</v>
      </c>
      <c r="AO348" s="83">
        <v>2.5327543789924976</v>
      </c>
      <c r="AP348" s="79">
        <v>1</v>
      </c>
      <c r="AQ348" s="79">
        <v>2</v>
      </c>
      <c r="AR348" s="78"/>
      <c r="AS348" s="78"/>
      <c r="AT348" s="78"/>
      <c r="AU348" s="78"/>
    </row>
    <row r="349" spans="1:47" x14ac:dyDescent="0.3">
      <c r="A349" s="79" t="s">
        <v>77</v>
      </c>
      <c r="B349" s="79" t="s">
        <v>58</v>
      </c>
      <c r="C349" s="79">
        <v>2019</v>
      </c>
      <c r="D349" s="79" t="s">
        <v>37</v>
      </c>
      <c r="E349" s="79">
        <v>7</v>
      </c>
      <c r="F349" s="79">
        <v>2</v>
      </c>
      <c r="G349" s="79">
        <v>1</v>
      </c>
      <c r="H349" s="84">
        <v>0.92</v>
      </c>
      <c r="I349" s="84">
        <v>0.92</v>
      </c>
      <c r="J349" s="85"/>
      <c r="L349" s="82">
        <v>32.166666999999997</v>
      </c>
      <c r="M349" s="82">
        <v>-8.8333329999999997</v>
      </c>
      <c r="N349" s="82">
        <v>176</v>
      </c>
      <c r="O349" s="83">
        <f t="shared" si="45"/>
        <v>14.666666666666666</v>
      </c>
      <c r="P349" s="83">
        <v>106</v>
      </c>
      <c r="Q349" s="83">
        <f t="shared" si="46"/>
        <v>8.8333333333333339</v>
      </c>
      <c r="R349" s="83">
        <v>41</v>
      </c>
      <c r="S349" s="83">
        <v>4871</v>
      </c>
      <c r="T349" s="83">
        <v>310</v>
      </c>
      <c r="U349" s="83">
        <f t="shared" si="47"/>
        <v>25.833333333333332</v>
      </c>
      <c r="V349" s="83">
        <v>57</v>
      </c>
      <c r="W349" s="83">
        <f t="shared" si="48"/>
        <v>4.75</v>
      </c>
      <c r="X349" s="83">
        <v>253</v>
      </c>
      <c r="Y349" s="83">
        <f t="shared" si="49"/>
        <v>21.083333333333332</v>
      </c>
      <c r="Z349" s="83">
        <v>125</v>
      </c>
      <c r="AA349" s="83">
        <f t="shared" si="50"/>
        <v>10.416666666666666</v>
      </c>
      <c r="AB349" s="83">
        <v>237</v>
      </c>
      <c r="AC349" s="83">
        <f t="shared" si="51"/>
        <v>19.75</v>
      </c>
      <c r="AD349" s="83">
        <v>240</v>
      </c>
      <c r="AE349" s="83">
        <f t="shared" si="52"/>
        <v>20</v>
      </c>
      <c r="AF349" s="83">
        <v>115</v>
      </c>
      <c r="AG349" s="83">
        <f t="shared" si="53"/>
        <v>9.5833333333333339</v>
      </c>
      <c r="AH349" s="83">
        <v>345</v>
      </c>
      <c r="AI349" s="83">
        <v>54</v>
      </c>
      <c r="AJ349" s="83">
        <v>0.3010299956639812</v>
      </c>
      <c r="AK349" s="83">
        <v>67</v>
      </c>
      <c r="AL349" s="83">
        <v>151</v>
      </c>
      <c r="AM349" s="83">
        <v>8</v>
      </c>
      <c r="AN349" s="83">
        <v>1</v>
      </c>
      <c r="AO349" s="83">
        <v>2.1613680022349748</v>
      </c>
      <c r="AP349" s="79">
        <v>1</v>
      </c>
      <c r="AQ349" s="79">
        <v>1</v>
      </c>
      <c r="AR349" s="78"/>
      <c r="AS349" s="78"/>
      <c r="AT349" s="78"/>
      <c r="AU349" s="78"/>
    </row>
    <row r="350" spans="1:47" ht="12.75" customHeight="1" x14ac:dyDescent="0.3">
      <c r="A350" s="79" t="s">
        <v>78</v>
      </c>
      <c r="B350" s="79" t="s">
        <v>48</v>
      </c>
      <c r="C350" s="79">
        <v>2019</v>
      </c>
      <c r="D350" s="79" t="s">
        <v>37</v>
      </c>
      <c r="E350" s="79">
        <v>7</v>
      </c>
      <c r="F350" s="79">
        <v>2</v>
      </c>
      <c r="G350" s="79">
        <v>3</v>
      </c>
      <c r="H350" s="84">
        <v>0.82</v>
      </c>
      <c r="I350" s="84">
        <v>0.86</v>
      </c>
      <c r="J350" s="85">
        <v>0.22</v>
      </c>
      <c r="L350" s="82">
        <v>42.819617999999998</v>
      </c>
      <c r="M350" s="82">
        <v>2.944156</v>
      </c>
      <c r="N350" s="82">
        <v>154</v>
      </c>
      <c r="O350" s="83">
        <f t="shared" si="45"/>
        <v>12.833333333333334</v>
      </c>
      <c r="P350" s="83">
        <v>90</v>
      </c>
      <c r="Q350" s="83">
        <f t="shared" si="46"/>
        <v>7.5</v>
      </c>
      <c r="R350" s="83">
        <v>35</v>
      </c>
      <c r="S350" s="83">
        <v>5632</v>
      </c>
      <c r="T350" s="83">
        <v>290</v>
      </c>
      <c r="U350" s="83">
        <f t="shared" si="47"/>
        <v>24.166666666666668</v>
      </c>
      <c r="V350" s="83">
        <v>37</v>
      </c>
      <c r="W350" s="83">
        <f t="shared" si="48"/>
        <v>3.0833333333333335</v>
      </c>
      <c r="X350" s="83">
        <v>253</v>
      </c>
      <c r="Y350" s="83">
        <f t="shared" si="49"/>
        <v>21.083333333333332</v>
      </c>
      <c r="Z350" s="83">
        <v>123</v>
      </c>
      <c r="AA350" s="83">
        <f t="shared" si="50"/>
        <v>10.25</v>
      </c>
      <c r="AB350" s="83">
        <v>227</v>
      </c>
      <c r="AC350" s="83">
        <f t="shared" si="51"/>
        <v>18.916666666666668</v>
      </c>
      <c r="AD350" s="83">
        <v>227</v>
      </c>
      <c r="AE350" s="83">
        <f t="shared" si="52"/>
        <v>18.916666666666668</v>
      </c>
      <c r="AF350" s="83">
        <v>84</v>
      </c>
      <c r="AG350" s="83">
        <f t="shared" si="53"/>
        <v>7</v>
      </c>
      <c r="AH350" s="83">
        <v>586</v>
      </c>
      <c r="AI350" s="83">
        <v>85</v>
      </c>
      <c r="AJ350" s="83">
        <v>1.3010299956639813</v>
      </c>
      <c r="AK350" s="83">
        <v>31</v>
      </c>
      <c r="AL350" s="83">
        <v>200</v>
      </c>
      <c r="AM350" s="83">
        <v>88</v>
      </c>
      <c r="AN350" s="83">
        <v>1.9493900066449128</v>
      </c>
      <c r="AO350" s="83">
        <v>2.1818435879447726</v>
      </c>
      <c r="AP350" s="79">
        <v>2</v>
      </c>
      <c r="AQ350" s="79">
        <v>1</v>
      </c>
      <c r="AR350" s="78"/>
      <c r="AS350" s="78"/>
      <c r="AT350" s="78"/>
      <c r="AU350" s="78"/>
    </row>
    <row r="351" spans="1:47" x14ac:dyDescent="0.3">
      <c r="A351" s="79" t="s">
        <v>82</v>
      </c>
      <c r="B351" s="79" t="s">
        <v>45</v>
      </c>
      <c r="C351" s="79">
        <v>2019</v>
      </c>
      <c r="D351" s="79" t="s">
        <v>37</v>
      </c>
      <c r="E351" s="79">
        <v>7</v>
      </c>
      <c r="F351" s="79">
        <v>2</v>
      </c>
      <c r="G351" s="79">
        <v>1</v>
      </c>
      <c r="H351" s="84">
        <v>1</v>
      </c>
      <c r="I351" s="84">
        <v>1</v>
      </c>
      <c r="J351" s="85"/>
      <c r="L351" s="82">
        <v>36.224808000000003</v>
      </c>
      <c r="M351" s="82">
        <v>10.437518000000001</v>
      </c>
      <c r="N351" s="82">
        <v>182</v>
      </c>
      <c r="O351" s="83">
        <f t="shared" si="45"/>
        <v>15.166666666666666</v>
      </c>
      <c r="P351" s="83">
        <v>107</v>
      </c>
      <c r="Q351" s="83">
        <f t="shared" si="46"/>
        <v>8.9166666666666661</v>
      </c>
      <c r="R351" s="83">
        <v>40</v>
      </c>
      <c r="S351" s="83">
        <v>5606</v>
      </c>
      <c r="T351" s="83">
        <v>327</v>
      </c>
      <c r="U351" s="83">
        <f t="shared" si="47"/>
        <v>27.25</v>
      </c>
      <c r="V351" s="83">
        <v>64</v>
      </c>
      <c r="W351" s="83">
        <f t="shared" si="48"/>
        <v>5.333333333333333</v>
      </c>
      <c r="X351" s="83">
        <v>263</v>
      </c>
      <c r="Y351" s="83">
        <f t="shared" si="49"/>
        <v>21.916666666666668</v>
      </c>
      <c r="Z351" s="83">
        <v>114</v>
      </c>
      <c r="AA351" s="83">
        <f t="shared" si="50"/>
        <v>9.5</v>
      </c>
      <c r="AB351" s="83">
        <v>251</v>
      </c>
      <c r="AC351" s="83">
        <f t="shared" si="51"/>
        <v>20.916666666666668</v>
      </c>
      <c r="AD351" s="83">
        <v>257</v>
      </c>
      <c r="AE351" s="83">
        <f t="shared" si="52"/>
        <v>21.416666666666668</v>
      </c>
      <c r="AF351" s="83">
        <v>114</v>
      </c>
      <c r="AG351" s="83">
        <f t="shared" si="53"/>
        <v>9.5</v>
      </c>
      <c r="AH351" s="83">
        <v>427</v>
      </c>
      <c r="AI351" s="83">
        <v>71</v>
      </c>
      <c r="AJ351" s="83">
        <v>0.6020599913279624</v>
      </c>
      <c r="AK351" s="83">
        <v>58</v>
      </c>
      <c r="AL351" s="83">
        <v>190</v>
      </c>
      <c r="AM351" s="83">
        <v>24</v>
      </c>
      <c r="AN351" s="83">
        <v>1.6434526764861874</v>
      </c>
      <c r="AO351" s="83">
        <v>2.2810333672477277</v>
      </c>
      <c r="AP351" s="79">
        <v>1</v>
      </c>
      <c r="AQ351" s="79">
        <v>1</v>
      </c>
      <c r="AR351" s="78"/>
      <c r="AS351" s="78"/>
      <c r="AT351" s="78"/>
      <c r="AU351" s="78"/>
    </row>
    <row r="352" spans="1:47" x14ac:dyDescent="0.3">
      <c r="A352" s="79" t="s">
        <v>35</v>
      </c>
      <c r="B352" s="79" t="s">
        <v>36</v>
      </c>
      <c r="C352" s="79">
        <v>2019</v>
      </c>
      <c r="D352" s="79" t="s">
        <v>37</v>
      </c>
      <c r="E352" s="79">
        <v>7</v>
      </c>
      <c r="F352" s="79">
        <v>2</v>
      </c>
      <c r="G352" s="79">
        <v>2</v>
      </c>
      <c r="H352" s="84">
        <v>0.78333333333333333</v>
      </c>
      <c r="I352" s="84">
        <v>0.8666666666666667</v>
      </c>
      <c r="J352" s="85"/>
      <c r="L352" s="82">
        <v>38.1</v>
      </c>
      <c r="M352" s="82">
        <v>15.65</v>
      </c>
      <c r="N352" s="82">
        <v>180</v>
      </c>
      <c r="O352" s="83">
        <f t="shared" si="45"/>
        <v>15</v>
      </c>
      <c r="P352" s="83">
        <v>75</v>
      </c>
      <c r="Q352" s="83">
        <f t="shared" si="46"/>
        <v>6.25</v>
      </c>
      <c r="R352" s="83">
        <v>33</v>
      </c>
      <c r="S352" s="83">
        <v>5331</v>
      </c>
      <c r="T352" s="83">
        <v>303</v>
      </c>
      <c r="U352" s="83">
        <f t="shared" si="47"/>
        <v>25.25</v>
      </c>
      <c r="V352" s="83">
        <v>81</v>
      </c>
      <c r="W352" s="83">
        <f t="shared" si="48"/>
        <v>6.75</v>
      </c>
      <c r="X352" s="83">
        <v>222</v>
      </c>
      <c r="Y352" s="83">
        <f t="shared" si="49"/>
        <v>18.5</v>
      </c>
      <c r="Z352" s="83">
        <v>133</v>
      </c>
      <c r="AA352" s="83">
        <f t="shared" si="50"/>
        <v>11.083333333333334</v>
      </c>
      <c r="AB352" s="83">
        <v>248</v>
      </c>
      <c r="AC352" s="83">
        <f t="shared" si="51"/>
        <v>20.666666666666668</v>
      </c>
      <c r="AD352" s="83">
        <v>251</v>
      </c>
      <c r="AE352" s="83">
        <f t="shared" si="52"/>
        <v>20.916666666666668</v>
      </c>
      <c r="AF352" s="83">
        <v>117</v>
      </c>
      <c r="AG352" s="83">
        <f t="shared" si="53"/>
        <v>9.75</v>
      </c>
      <c r="AH352" s="83">
        <v>810</v>
      </c>
      <c r="AI352" s="83">
        <v>116</v>
      </c>
      <c r="AJ352" s="83">
        <v>1.146128035678238</v>
      </c>
      <c r="AK352" s="83">
        <v>57</v>
      </c>
      <c r="AL352" s="83">
        <v>333</v>
      </c>
      <c r="AM352" s="83">
        <v>50</v>
      </c>
      <c r="AN352" s="83">
        <v>1.968482948553935</v>
      </c>
      <c r="AO352" s="83">
        <v>2.5065050324048719</v>
      </c>
      <c r="AP352" s="79">
        <v>1</v>
      </c>
      <c r="AQ352" s="79">
        <v>2</v>
      </c>
      <c r="AR352" s="78"/>
      <c r="AS352" s="78"/>
      <c r="AT352" s="78"/>
      <c r="AU352" s="78"/>
    </row>
    <row r="353" spans="1:47" ht="12.75" customHeight="1" x14ac:dyDescent="0.3">
      <c r="A353" s="79" t="s">
        <v>84</v>
      </c>
      <c r="B353" s="79" t="s">
        <v>85</v>
      </c>
      <c r="C353" s="79">
        <v>2019</v>
      </c>
      <c r="D353" s="79" t="s">
        <v>37</v>
      </c>
      <c r="E353" s="79">
        <v>7</v>
      </c>
      <c r="F353" s="79">
        <v>2</v>
      </c>
      <c r="G353" s="79">
        <v>1</v>
      </c>
      <c r="H353" s="84">
        <v>0.52</v>
      </c>
      <c r="I353" s="84">
        <v>0.56000000000000005</v>
      </c>
      <c r="J353" s="85"/>
      <c r="L353" s="82">
        <v>32.316667000000002</v>
      </c>
      <c r="M353" s="82">
        <v>35.75</v>
      </c>
      <c r="N353" s="82">
        <v>167</v>
      </c>
      <c r="O353" s="83">
        <f t="shared" si="45"/>
        <v>13.916666666666666</v>
      </c>
      <c r="P353" s="83">
        <v>102</v>
      </c>
      <c r="Q353" s="83">
        <f t="shared" si="46"/>
        <v>8.5</v>
      </c>
      <c r="R353" s="83">
        <v>39</v>
      </c>
      <c r="S353" s="83">
        <v>6047</v>
      </c>
      <c r="T353" s="83">
        <v>300</v>
      </c>
      <c r="U353" s="83">
        <f t="shared" si="47"/>
        <v>25</v>
      </c>
      <c r="V353" s="83">
        <v>40</v>
      </c>
      <c r="W353" s="83">
        <f t="shared" si="48"/>
        <v>3.3333333333333335</v>
      </c>
      <c r="X353" s="83">
        <v>260</v>
      </c>
      <c r="Y353" s="83">
        <f t="shared" si="49"/>
        <v>21.666666666666668</v>
      </c>
      <c r="Z353" s="83">
        <v>87</v>
      </c>
      <c r="AA353" s="83">
        <f t="shared" si="50"/>
        <v>7.25</v>
      </c>
      <c r="AB353" s="83">
        <v>237</v>
      </c>
      <c r="AC353" s="83">
        <f t="shared" si="51"/>
        <v>19.75</v>
      </c>
      <c r="AD353" s="83">
        <v>237</v>
      </c>
      <c r="AE353" s="83">
        <f t="shared" si="52"/>
        <v>19.75</v>
      </c>
      <c r="AF353" s="83">
        <v>87</v>
      </c>
      <c r="AG353" s="83">
        <f t="shared" si="53"/>
        <v>7.25</v>
      </c>
      <c r="AH353" s="83">
        <v>466</v>
      </c>
      <c r="AI353" s="83">
        <v>111</v>
      </c>
      <c r="AJ353" s="83">
        <v>0</v>
      </c>
      <c r="AK353" s="83">
        <v>109</v>
      </c>
      <c r="AL353" s="83">
        <v>302</v>
      </c>
      <c r="AM353" s="83">
        <v>0</v>
      </c>
      <c r="AN353" s="83">
        <v>0</v>
      </c>
      <c r="AO353" s="83">
        <v>2.4814426285023048</v>
      </c>
      <c r="AP353" s="79">
        <v>1</v>
      </c>
      <c r="AQ353" s="79">
        <v>1</v>
      </c>
      <c r="AR353" s="78"/>
      <c r="AS353" s="78"/>
      <c r="AT353" s="78"/>
      <c r="AU353" s="78"/>
    </row>
    <row r="354" spans="1:47" x14ac:dyDescent="0.3">
      <c r="A354" s="79" t="s">
        <v>87</v>
      </c>
      <c r="B354" s="79" t="s">
        <v>61</v>
      </c>
      <c r="C354" s="79">
        <v>2019</v>
      </c>
      <c r="D354" s="79" t="s">
        <v>37</v>
      </c>
      <c r="E354" s="79">
        <v>7</v>
      </c>
      <c r="F354" s="79">
        <v>2</v>
      </c>
      <c r="G354" s="79">
        <v>1</v>
      </c>
      <c r="H354" s="84">
        <v>1</v>
      </c>
      <c r="I354" s="84">
        <v>1</v>
      </c>
      <c r="J354" s="85">
        <v>1</v>
      </c>
      <c r="L354" s="82">
        <v>36.279167000000001</v>
      </c>
      <c r="M354" s="82">
        <v>3.5666669999999998</v>
      </c>
      <c r="N354" s="82">
        <v>155</v>
      </c>
      <c r="O354" s="83">
        <f t="shared" si="45"/>
        <v>12.916666666666666</v>
      </c>
      <c r="P354" s="83">
        <v>100</v>
      </c>
      <c r="Q354" s="83">
        <f t="shared" si="46"/>
        <v>8.3333333333333339</v>
      </c>
      <c r="R354" s="83">
        <v>34</v>
      </c>
      <c r="S354" s="83">
        <v>6577</v>
      </c>
      <c r="T354" s="83">
        <v>317</v>
      </c>
      <c r="U354" s="83">
        <f t="shared" si="47"/>
        <v>26.416666666666668</v>
      </c>
      <c r="V354" s="83">
        <v>27</v>
      </c>
      <c r="W354" s="83">
        <f t="shared" si="48"/>
        <v>2.25</v>
      </c>
      <c r="X354" s="83">
        <v>291</v>
      </c>
      <c r="Y354" s="83">
        <f t="shared" si="49"/>
        <v>24.25</v>
      </c>
      <c r="Z354" s="83">
        <v>86</v>
      </c>
      <c r="AA354" s="83">
        <f t="shared" si="50"/>
        <v>7.166666666666667</v>
      </c>
      <c r="AB354" s="83">
        <v>240</v>
      </c>
      <c r="AC354" s="83">
        <f t="shared" si="51"/>
        <v>20</v>
      </c>
      <c r="AD354" s="83">
        <v>243</v>
      </c>
      <c r="AE354" s="83">
        <f t="shared" si="52"/>
        <v>20.25</v>
      </c>
      <c r="AF354" s="83">
        <v>75</v>
      </c>
      <c r="AG354" s="83">
        <f t="shared" si="53"/>
        <v>6.25</v>
      </c>
      <c r="AH354" s="83">
        <v>577</v>
      </c>
      <c r="AI354" s="83">
        <v>92</v>
      </c>
      <c r="AJ354" s="83">
        <v>0.69897000433601886</v>
      </c>
      <c r="AK354" s="83">
        <v>57</v>
      </c>
      <c r="AL354" s="83">
        <v>252</v>
      </c>
      <c r="AM354" s="83">
        <v>33</v>
      </c>
      <c r="AN354" s="83">
        <v>1.5910646070264991</v>
      </c>
      <c r="AO354" s="83">
        <v>2.3856062735983121</v>
      </c>
      <c r="AP354" s="79">
        <v>1</v>
      </c>
      <c r="AQ354" s="79">
        <v>1</v>
      </c>
      <c r="AR354" s="78"/>
      <c r="AS354" s="78"/>
      <c r="AT354" s="78"/>
      <c r="AU354" s="78"/>
    </row>
    <row r="355" spans="1:47" x14ac:dyDescent="0.3">
      <c r="A355" s="79" t="s">
        <v>88</v>
      </c>
      <c r="B355" s="79" t="s">
        <v>61</v>
      </c>
      <c r="C355" s="79">
        <v>2019</v>
      </c>
      <c r="D355" s="79" t="s">
        <v>37</v>
      </c>
      <c r="E355" s="79">
        <v>7</v>
      </c>
      <c r="F355" s="79">
        <v>2</v>
      </c>
      <c r="G355" s="79">
        <v>1</v>
      </c>
      <c r="H355" s="84">
        <v>0.94</v>
      </c>
      <c r="I355" s="84">
        <v>0.94</v>
      </c>
      <c r="J355" s="85">
        <v>0.8666666666666667</v>
      </c>
      <c r="L355" s="82">
        <v>36.139499999999998</v>
      </c>
      <c r="M355" s="82">
        <v>7.9443330000000003</v>
      </c>
      <c r="N355" s="82">
        <v>140</v>
      </c>
      <c r="O355" s="83">
        <f t="shared" si="45"/>
        <v>11.666666666666666</v>
      </c>
      <c r="P355" s="83">
        <v>127</v>
      </c>
      <c r="Q355" s="83">
        <f t="shared" si="46"/>
        <v>10.583333333333334</v>
      </c>
      <c r="R355" s="83">
        <v>40</v>
      </c>
      <c r="S355" s="83">
        <v>6479</v>
      </c>
      <c r="T355" s="83">
        <v>323</v>
      </c>
      <c r="U355" s="83">
        <f t="shared" si="47"/>
        <v>26.916666666666668</v>
      </c>
      <c r="V355" s="83">
        <v>7</v>
      </c>
      <c r="W355" s="83">
        <f t="shared" si="48"/>
        <v>0.58333333333333337</v>
      </c>
      <c r="X355" s="83">
        <v>316</v>
      </c>
      <c r="Y355" s="83">
        <f t="shared" si="49"/>
        <v>26.333333333333332</v>
      </c>
      <c r="Z355" s="83">
        <v>61</v>
      </c>
      <c r="AA355" s="83">
        <f t="shared" si="50"/>
        <v>5.083333333333333</v>
      </c>
      <c r="AB355" s="83">
        <v>224</v>
      </c>
      <c r="AC355" s="83">
        <f t="shared" si="51"/>
        <v>18.666666666666668</v>
      </c>
      <c r="AD355" s="83">
        <v>226</v>
      </c>
      <c r="AE355" s="83">
        <f t="shared" si="52"/>
        <v>18.833333333333332</v>
      </c>
      <c r="AF355" s="83">
        <v>61</v>
      </c>
      <c r="AG355" s="83">
        <f t="shared" si="53"/>
        <v>5.083333333333333</v>
      </c>
      <c r="AH355" s="83">
        <v>642</v>
      </c>
      <c r="AI355" s="83">
        <v>87</v>
      </c>
      <c r="AJ355" s="83">
        <v>1.0413926851582251</v>
      </c>
      <c r="AK355" s="83">
        <v>49</v>
      </c>
      <c r="AL355" s="83">
        <v>256</v>
      </c>
      <c r="AM355" s="83">
        <v>46</v>
      </c>
      <c r="AN355" s="83">
        <v>1.7853298350107671</v>
      </c>
      <c r="AO355" s="83">
        <v>2.4099331233312946</v>
      </c>
      <c r="AP355" s="79">
        <v>1</v>
      </c>
      <c r="AQ355" s="79">
        <v>1</v>
      </c>
      <c r="AR355" s="78"/>
      <c r="AS355" s="78"/>
      <c r="AT355" s="78"/>
      <c r="AU355" s="78"/>
    </row>
    <row r="356" spans="1:47" ht="12.75" customHeight="1" x14ac:dyDescent="0.3">
      <c r="A356" s="79" t="s">
        <v>89</v>
      </c>
      <c r="B356" s="79" t="s">
        <v>61</v>
      </c>
      <c r="C356" s="79">
        <v>2019</v>
      </c>
      <c r="D356" s="79" t="s">
        <v>37</v>
      </c>
      <c r="E356" s="79">
        <v>7</v>
      </c>
      <c r="F356" s="79">
        <v>2</v>
      </c>
      <c r="G356" s="79">
        <v>1</v>
      </c>
      <c r="H356" s="84">
        <v>0.9</v>
      </c>
      <c r="I356" s="84">
        <v>0.9</v>
      </c>
      <c r="J356" s="85">
        <v>0.7846153846153846</v>
      </c>
      <c r="L356" s="82">
        <v>36.139499999999998</v>
      </c>
      <c r="M356" s="82">
        <v>7.9443330000000003</v>
      </c>
      <c r="N356" s="82">
        <v>140</v>
      </c>
      <c r="O356" s="83">
        <f t="shared" si="45"/>
        <v>11.666666666666666</v>
      </c>
      <c r="P356" s="83">
        <v>127</v>
      </c>
      <c r="Q356" s="83">
        <f t="shared" si="46"/>
        <v>10.583333333333334</v>
      </c>
      <c r="R356" s="83">
        <v>40</v>
      </c>
      <c r="S356" s="83">
        <v>6479</v>
      </c>
      <c r="T356" s="83">
        <v>323</v>
      </c>
      <c r="U356" s="83">
        <f t="shared" si="47"/>
        <v>26.916666666666668</v>
      </c>
      <c r="V356" s="83">
        <v>7</v>
      </c>
      <c r="W356" s="83">
        <f t="shared" si="48"/>
        <v>0.58333333333333337</v>
      </c>
      <c r="X356" s="83">
        <v>316</v>
      </c>
      <c r="Y356" s="83">
        <f t="shared" si="49"/>
        <v>26.333333333333332</v>
      </c>
      <c r="Z356" s="83">
        <v>61</v>
      </c>
      <c r="AA356" s="83">
        <f t="shared" si="50"/>
        <v>5.083333333333333</v>
      </c>
      <c r="AB356" s="83">
        <v>224</v>
      </c>
      <c r="AC356" s="83">
        <f t="shared" si="51"/>
        <v>18.666666666666668</v>
      </c>
      <c r="AD356" s="83">
        <v>226</v>
      </c>
      <c r="AE356" s="83">
        <f t="shared" si="52"/>
        <v>18.833333333333332</v>
      </c>
      <c r="AF356" s="83">
        <v>61</v>
      </c>
      <c r="AG356" s="83">
        <f t="shared" si="53"/>
        <v>5.083333333333333</v>
      </c>
      <c r="AH356" s="83">
        <v>642</v>
      </c>
      <c r="AI356" s="83">
        <v>87</v>
      </c>
      <c r="AJ356" s="83">
        <v>1.0413926851582251</v>
      </c>
      <c r="AK356" s="83">
        <v>49</v>
      </c>
      <c r="AL356" s="83">
        <v>256</v>
      </c>
      <c r="AM356" s="83">
        <v>46</v>
      </c>
      <c r="AN356" s="83">
        <v>1.7853298350107671</v>
      </c>
      <c r="AO356" s="83">
        <v>2.4099331233312946</v>
      </c>
      <c r="AP356" s="79">
        <v>1</v>
      </c>
      <c r="AQ356" s="79">
        <v>1</v>
      </c>
      <c r="AR356" s="78"/>
      <c r="AS356" s="78"/>
      <c r="AT356" s="78"/>
      <c r="AU356" s="78"/>
    </row>
    <row r="357" spans="1:47" x14ac:dyDescent="0.3">
      <c r="A357" s="79" t="s">
        <v>90</v>
      </c>
      <c r="B357" s="79" t="s">
        <v>61</v>
      </c>
      <c r="C357" s="79">
        <v>2019</v>
      </c>
      <c r="D357" s="79" t="s">
        <v>37</v>
      </c>
      <c r="E357" s="79">
        <v>7</v>
      </c>
      <c r="F357" s="79">
        <v>2</v>
      </c>
      <c r="G357" s="79">
        <v>1</v>
      </c>
      <c r="H357" s="84">
        <v>0.98333333333333328</v>
      </c>
      <c r="I357" s="84">
        <v>0.98333333333333328</v>
      </c>
      <c r="J357" s="85">
        <v>0.84</v>
      </c>
      <c r="L357" s="82">
        <v>36.301665999999997</v>
      </c>
      <c r="M357" s="82">
        <v>7.15</v>
      </c>
      <c r="N357" s="82">
        <v>149</v>
      </c>
      <c r="O357" s="83">
        <f t="shared" si="45"/>
        <v>12.416666666666666</v>
      </c>
      <c r="P357" s="83">
        <v>121</v>
      </c>
      <c r="Q357" s="83">
        <f t="shared" si="46"/>
        <v>10.083333333333334</v>
      </c>
      <c r="R357" s="83">
        <v>39</v>
      </c>
      <c r="S357" s="83">
        <v>6287</v>
      </c>
      <c r="T357" s="83">
        <v>321</v>
      </c>
      <c r="U357" s="83">
        <f t="shared" si="47"/>
        <v>26.75</v>
      </c>
      <c r="V357" s="83">
        <v>17</v>
      </c>
      <c r="W357" s="83">
        <f t="shared" si="48"/>
        <v>1.4166666666666667</v>
      </c>
      <c r="X357" s="83">
        <v>304</v>
      </c>
      <c r="Y357" s="83">
        <f t="shared" si="49"/>
        <v>25.333333333333332</v>
      </c>
      <c r="Z357" s="83">
        <v>72</v>
      </c>
      <c r="AA357" s="83">
        <f t="shared" si="50"/>
        <v>6</v>
      </c>
      <c r="AB357" s="83">
        <v>228</v>
      </c>
      <c r="AC357" s="83">
        <f t="shared" si="51"/>
        <v>19</v>
      </c>
      <c r="AD357" s="83">
        <v>233</v>
      </c>
      <c r="AE357" s="83">
        <f t="shared" si="52"/>
        <v>19.416666666666668</v>
      </c>
      <c r="AF357" s="83">
        <v>72</v>
      </c>
      <c r="AG357" s="83">
        <f t="shared" si="53"/>
        <v>6</v>
      </c>
      <c r="AH357" s="83">
        <v>570</v>
      </c>
      <c r="AI357" s="83">
        <v>88</v>
      </c>
      <c r="AJ357" s="83">
        <v>0.84509804001425681</v>
      </c>
      <c r="AK357" s="83">
        <v>51</v>
      </c>
      <c r="AL357" s="83">
        <v>235</v>
      </c>
      <c r="AM357" s="83">
        <v>42</v>
      </c>
      <c r="AN357" s="83">
        <v>1.6812412373755872</v>
      </c>
      <c r="AO357" s="83">
        <v>2.3729120029701067</v>
      </c>
      <c r="AP357" s="79">
        <v>1</v>
      </c>
      <c r="AQ357" s="79">
        <v>1</v>
      </c>
      <c r="AR357" s="78"/>
      <c r="AS357" s="78"/>
      <c r="AT357" s="78"/>
      <c r="AU357" s="78"/>
    </row>
    <row r="358" spans="1:47" x14ac:dyDescent="0.3">
      <c r="A358" s="79" t="s">
        <v>94</v>
      </c>
      <c r="B358" s="79" t="s">
        <v>41</v>
      </c>
      <c r="C358" s="79">
        <v>2019</v>
      </c>
      <c r="D358" s="79" t="s">
        <v>37</v>
      </c>
      <c r="E358" s="79">
        <v>7</v>
      </c>
      <c r="F358" s="79">
        <v>2</v>
      </c>
      <c r="G358" s="79">
        <v>1</v>
      </c>
      <c r="H358" s="84">
        <v>0.95</v>
      </c>
      <c r="I358" s="84">
        <v>0.95</v>
      </c>
      <c r="J358" s="85">
        <v>0.66</v>
      </c>
      <c r="L358" s="82">
        <v>40.159168000000001</v>
      </c>
      <c r="M358" s="82">
        <v>23.732165999999999</v>
      </c>
      <c r="N358" s="82">
        <v>154</v>
      </c>
      <c r="O358" s="83">
        <f t="shared" si="45"/>
        <v>12.833333333333334</v>
      </c>
      <c r="P358" s="83">
        <v>92</v>
      </c>
      <c r="Q358" s="83">
        <f t="shared" si="46"/>
        <v>7.666666666666667</v>
      </c>
      <c r="R358" s="83">
        <v>32</v>
      </c>
      <c r="S358" s="83">
        <v>6816</v>
      </c>
      <c r="T358" s="83">
        <v>308</v>
      </c>
      <c r="U358" s="83">
        <f t="shared" si="47"/>
        <v>25.666666666666668</v>
      </c>
      <c r="V358" s="83">
        <v>24</v>
      </c>
      <c r="W358" s="83">
        <f t="shared" si="48"/>
        <v>2</v>
      </c>
      <c r="X358" s="83">
        <v>285</v>
      </c>
      <c r="Y358" s="83">
        <f t="shared" si="49"/>
        <v>23.75</v>
      </c>
      <c r="Z358" s="83">
        <v>86</v>
      </c>
      <c r="AA358" s="83">
        <f t="shared" si="50"/>
        <v>7.166666666666667</v>
      </c>
      <c r="AB358" s="83">
        <v>239</v>
      </c>
      <c r="AC358" s="83">
        <f t="shared" si="51"/>
        <v>19.916666666666668</v>
      </c>
      <c r="AD358" s="83">
        <v>243</v>
      </c>
      <c r="AE358" s="83">
        <f t="shared" si="52"/>
        <v>20.25</v>
      </c>
      <c r="AF358" s="83">
        <v>69</v>
      </c>
      <c r="AG358" s="83">
        <f t="shared" si="53"/>
        <v>5.75</v>
      </c>
      <c r="AH358" s="83">
        <v>482</v>
      </c>
      <c r="AI358" s="83">
        <v>67</v>
      </c>
      <c r="AJ358" s="83">
        <v>1.2041199826559248</v>
      </c>
      <c r="AK358" s="83">
        <v>39</v>
      </c>
      <c r="AL358" s="83">
        <v>186</v>
      </c>
      <c r="AM358" s="83">
        <v>61</v>
      </c>
      <c r="AN358" s="83">
        <v>1.8195439355418688</v>
      </c>
      <c r="AO358" s="83">
        <v>2.2304489213782741</v>
      </c>
      <c r="AP358" s="79">
        <v>1</v>
      </c>
      <c r="AQ358" s="79">
        <v>1</v>
      </c>
      <c r="AR358" s="78"/>
      <c r="AS358" s="78"/>
      <c r="AT358" s="78"/>
      <c r="AU358" s="78"/>
    </row>
    <row r="359" spans="1:47" ht="15.75" customHeight="1" x14ac:dyDescent="0.3">
      <c r="A359" s="79" t="s">
        <v>96</v>
      </c>
      <c r="B359" s="79" t="s">
        <v>43</v>
      </c>
      <c r="C359" s="79">
        <v>2019</v>
      </c>
      <c r="D359" s="79" t="s">
        <v>37</v>
      </c>
      <c r="E359" s="79">
        <v>7</v>
      </c>
      <c r="F359" s="79">
        <v>2</v>
      </c>
      <c r="G359" s="79">
        <v>1</v>
      </c>
      <c r="H359" s="84">
        <v>0.74</v>
      </c>
      <c r="I359" s="84">
        <v>0.74</v>
      </c>
      <c r="J359" s="85"/>
      <c r="L359" s="82">
        <v>37.205832999999998</v>
      </c>
      <c r="M359" s="82">
        <v>-8.4875000000000007</v>
      </c>
      <c r="N359" s="82">
        <v>170</v>
      </c>
      <c r="O359" s="83">
        <f t="shared" si="45"/>
        <v>14.166666666666666</v>
      </c>
      <c r="P359" s="83">
        <v>90</v>
      </c>
      <c r="Q359" s="83">
        <f t="shared" si="46"/>
        <v>7.5</v>
      </c>
      <c r="R359" s="83">
        <v>43</v>
      </c>
      <c r="S359" s="83">
        <v>4097</v>
      </c>
      <c r="T359" s="83">
        <v>289</v>
      </c>
      <c r="U359" s="83">
        <f t="shared" si="47"/>
        <v>24.083333333333332</v>
      </c>
      <c r="V359" s="83">
        <v>79</v>
      </c>
      <c r="W359" s="83">
        <f t="shared" si="48"/>
        <v>6.583333333333333</v>
      </c>
      <c r="X359" s="83">
        <v>209</v>
      </c>
      <c r="Y359" s="83">
        <f t="shared" si="49"/>
        <v>17.416666666666668</v>
      </c>
      <c r="Z359" s="83">
        <v>130</v>
      </c>
      <c r="AA359" s="83">
        <f t="shared" si="50"/>
        <v>10.833333333333334</v>
      </c>
      <c r="AB359" s="83">
        <v>222</v>
      </c>
      <c r="AC359" s="83">
        <f t="shared" si="51"/>
        <v>18.5</v>
      </c>
      <c r="AD359" s="83">
        <v>225</v>
      </c>
      <c r="AE359" s="83">
        <f t="shared" si="52"/>
        <v>18.75</v>
      </c>
      <c r="AF359" s="83">
        <v>121</v>
      </c>
      <c r="AG359" s="83">
        <f t="shared" si="53"/>
        <v>10.083333333333334</v>
      </c>
      <c r="AH359" s="83">
        <v>496</v>
      </c>
      <c r="AI359" s="83">
        <v>81</v>
      </c>
      <c r="AJ359" s="83">
        <v>0.3010299956639812</v>
      </c>
      <c r="AK359" s="83">
        <v>69</v>
      </c>
      <c r="AL359" s="83">
        <v>238</v>
      </c>
      <c r="AM359" s="83">
        <v>16</v>
      </c>
      <c r="AN359" s="83">
        <v>1.2787536009528289</v>
      </c>
      <c r="AO359" s="83">
        <v>2.3541084391474008</v>
      </c>
      <c r="AP359" s="79">
        <v>1</v>
      </c>
      <c r="AQ359" s="79">
        <v>1</v>
      </c>
      <c r="AR359" s="78"/>
      <c r="AS359" s="78"/>
      <c r="AT359" s="78"/>
      <c r="AU359" s="78"/>
    </row>
    <row r="360" spans="1:47" ht="15.75" customHeight="1" x14ac:dyDescent="0.3">
      <c r="A360" s="79" t="s">
        <v>97</v>
      </c>
      <c r="B360" s="79" t="s">
        <v>98</v>
      </c>
      <c r="C360" s="79">
        <v>2019</v>
      </c>
      <c r="D360" s="79" t="s">
        <v>37</v>
      </c>
      <c r="E360" s="79">
        <v>7</v>
      </c>
      <c r="F360" s="79">
        <v>2</v>
      </c>
      <c r="G360" s="79">
        <v>1</v>
      </c>
      <c r="H360" s="84">
        <v>0.72</v>
      </c>
      <c r="I360" s="84">
        <v>0.72</v>
      </c>
      <c r="J360" s="85">
        <v>0.26</v>
      </c>
      <c r="L360" s="82">
        <v>32.683332999999998</v>
      </c>
      <c r="M360" s="82">
        <v>35.4</v>
      </c>
      <c r="N360" s="82">
        <v>206</v>
      </c>
      <c r="O360" s="83">
        <f t="shared" si="45"/>
        <v>17.166666666666668</v>
      </c>
      <c r="P360" s="83">
        <v>108</v>
      </c>
      <c r="Q360" s="83">
        <f t="shared" si="46"/>
        <v>9</v>
      </c>
      <c r="R360" s="83">
        <v>43</v>
      </c>
      <c r="S360" s="83">
        <v>5686</v>
      </c>
      <c r="T360" s="83">
        <v>334</v>
      </c>
      <c r="U360" s="83">
        <f t="shared" si="47"/>
        <v>27.833333333333332</v>
      </c>
      <c r="V360" s="83">
        <v>83</v>
      </c>
      <c r="W360" s="83">
        <f t="shared" si="48"/>
        <v>6.916666666666667</v>
      </c>
      <c r="X360" s="83">
        <v>251</v>
      </c>
      <c r="Y360" s="83">
        <f t="shared" si="49"/>
        <v>20.916666666666668</v>
      </c>
      <c r="Z360" s="83">
        <v>132</v>
      </c>
      <c r="AA360" s="83">
        <f t="shared" si="50"/>
        <v>11</v>
      </c>
      <c r="AB360" s="83">
        <v>271</v>
      </c>
      <c r="AC360" s="83">
        <f t="shared" si="51"/>
        <v>22.583333333333332</v>
      </c>
      <c r="AD360" s="83">
        <v>272</v>
      </c>
      <c r="AE360" s="83">
        <f t="shared" si="52"/>
        <v>22.666666666666668</v>
      </c>
      <c r="AF360" s="83">
        <v>132</v>
      </c>
      <c r="AG360" s="83">
        <f t="shared" si="53"/>
        <v>11</v>
      </c>
      <c r="AH360" s="83">
        <v>472</v>
      </c>
      <c r="AI360" s="83">
        <v>126</v>
      </c>
      <c r="AJ360" s="83">
        <v>0</v>
      </c>
      <c r="AK360" s="83">
        <v>109</v>
      </c>
      <c r="AL360" s="83">
        <v>314</v>
      </c>
      <c r="AM360" s="83">
        <v>0</v>
      </c>
      <c r="AN360" s="83">
        <v>0.3010299956639812</v>
      </c>
      <c r="AO360" s="83">
        <v>2.4983105537896004</v>
      </c>
      <c r="AP360" s="79">
        <v>1</v>
      </c>
      <c r="AQ360" s="79">
        <v>1</v>
      </c>
      <c r="AR360" s="78"/>
      <c r="AS360" s="78"/>
      <c r="AT360" s="78"/>
      <c r="AU360" s="78"/>
    </row>
    <row r="361" spans="1:47" ht="15.75" customHeight="1" x14ac:dyDescent="0.3">
      <c r="A361" s="79" t="s">
        <v>44</v>
      </c>
      <c r="B361" s="79" t="s">
        <v>45</v>
      </c>
      <c r="C361" s="79">
        <v>2019</v>
      </c>
      <c r="D361" s="79" t="s">
        <v>37</v>
      </c>
      <c r="E361" s="79">
        <v>7</v>
      </c>
      <c r="F361" s="79">
        <v>2</v>
      </c>
      <c r="G361" s="79">
        <v>1</v>
      </c>
      <c r="H361" s="84">
        <v>0.84</v>
      </c>
      <c r="I361" s="84">
        <v>0.91999999999999993</v>
      </c>
      <c r="J361" s="85">
        <v>0.52</v>
      </c>
      <c r="L361" s="82">
        <v>36.216667000000001</v>
      </c>
      <c r="M361" s="82">
        <v>10.283333000000001</v>
      </c>
      <c r="N361" s="82">
        <v>176</v>
      </c>
      <c r="O361" s="83">
        <f t="shared" si="45"/>
        <v>14.666666666666666</v>
      </c>
      <c r="P361" s="83">
        <v>115</v>
      </c>
      <c r="Q361" s="83">
        <f t="shared" si="46"/>
        <v>9.5833333333333339</v>
      </c>
      <c r="R361" s="83">
        <v>40</v>
      </c>
      <c r="S361" s="83">
        <v>5963</v>
      </c>
      <c r="T361" s="83">
        <v>335</v>
      </c>
      <c r="U361" s="83">
        <f t="shared" si="47"/>
        <v>27.916666666666668</v>
      </c>
      <c r="V361" s="83">
        <v>51</v>
      </c>
      <c r="W361" s="83">
        <f t="shared" si="48"/>
        <v>4.25</v>
      </c>
      <c r="X361" s="83">
        <v>284</v>
      </c>
      <c r="Y361" s="83">
        <f t="shared" si="49"/>
        <v>23.666666666666668</v>
      </c>
      <c r="Z361" s="83">
        <v>103</v>
      </c>
      <c r="AA361" s="83">
        <f t="shared" si="50"/>
        <v>8.5833333333333339</v>
      </c>
      <c r="AB361" s="83">
        <v>252</v>
      </c>
      <c r="AC361" s="83">
        <f t="shared" si="51"/>
        <v>21</v>
      </c>
      <c r="AD361" s="83">
        <v>255</v>
      </c>
      <c r="AE361" s="83">
        <f t="shared" si="52"/>
        <v>21.25</v>
      </c>
      <c r="AF361" s="83">
        <v>103</v>
      </c>
      <c r="AG361" s="83">
        <f t="shared" si="53"/>
        <v>8.5833333333333339</v>
      </c>
      <c r="AH361" s="83">
        <v>456</v>
      </c>
      <c r="AI361" s="83">
        <v>69</v>
      </c>
      <c r="AJ361" s="83">
        <v>0.77815125038364363</v>
      </c>
      <c r="AK361" s="83">
        <v>52</v>
      </c>
      <c r="AL361" s="83">
        <v>189</v>
      </c>
      <c r="AM361" s="83">
        <v>31</v>
      </c>
      <c r="AN361" s="83">
        <v>1.7242758696007889</v>
      </c>
      <c r="AO361" s="83">
        <v>2.2787536009528289</v>
      </c>
      <c r="AP361" s="79">
        <v>1</v>
      </c>
      <c r="AQ361" s="79">
        <v>1</v>
      </c>
      <c r="AR361" s="78"/>
      <c r="AS361" s="78"/>
      <c r="AT361" s="78"/>
      <c r="AU361" s="78"/>
    </row>
    <row r="362" spans="1:47" x14ac:dyDescent="0.3">
      <c r="A362" s="79" t="s">
        <v>103</v>
      </c>
      <c r="B362" s="79" t="s">
        <v>61</v>
      </c>
      <c r="C362" s="79">
        <v>2019</v>
      </c>
      <c r="D362" s="79" t="s">
        <v>37</v>
      </c>
      <c r="E362" s="79">
        <v>7</v>
      </c>
      <c r="F362" s="79">
        <v>2</v>
      </c>
      <c r="G362" s="79">
        <v>1</v>
      </c>
      <c r="H362" s="84">
        <v>1</v>
      </c>
      <c r="I362" s="84">
        <v>1</v>
      </c>
      <c r="J362" s="85">
        <v>0.66</v>
      </c>
      <c r="L362" s="82">
        <v>36.5</v>
      </c>
      <c r="M362" s="82">
        <v>7.4043330000000003</v>
      </c>
      <c r="N362" s="82">
        <v>176</v>
      </c>
      <c r="O362" s="83">
        <f t="shared" si="45"/>
        <v>14.666666666666666</v>
      </c>
      <c r="P362" s="83">
        <v>124</v>
      </c>
      <c r="Q362" s="83">
        <f t="shared" si="46"/>
        <v>10.333333333333334</v>
      </c>
      <c r="R362" s="83">
        <v>40</v>
      </c>
      <c r="S362" s="83">
        <v>6058</v>
      </c>
      <c r="T362" s="83">
        <v>345</v>
      </c>
      <c r="U362" s="83">
        <f t="shared" si="47"/>
        <v>28.75</v>
      </c>
      <c r="V362" s="83">
        <v>41</v>
      </c>
      <c r="W362" s="83">
        <f t="shared" si="48"/>
        <v>3.4166666666666665</v>
      </c>
      <c r="X362" s="83">
        <v>304</v>
      </c>
      <c r="Y362" s="83">
        <f t="shared" si="49"/>
        <v>25.333333333333332</v>
      </c>
      <c r="Z362" s="83">
        <v>119</v>
      </c>
      <c r="AA362" s="83">
        <f t="shared" si="50"/>
        <v>9.9166666666666661</v>
      </c>
      <c r="AB362" s="83">
        <v>255</v>
      </c>
      <c r="AC362" s="83">
        <f t="shared" si="51"/>
        <v>21.25</v>
      </c>
      <c r="AD362" s="83">
        <v>257</v>
      </c>
      <c r="AE362" s="83">
        <f t="shared" si="52"/>
        <v>21.416666666666668</v>
      </c>
      <c r="AF362" s="83">
        <v>104</v>
      </c>
      <c r="AG362" s="83">
        <f t="shared" si="53"/>
        <v>8.6666666666666661</v>
      </c>
      <c r="AH362" s="83">
        <v>563</v>
      </c>
      <c r="AI362" s="83">
        <v>94</v>
      </c>
      <c r="AJ362" s="83">
        <v>0.6020599913279624</v>
      </c>
      <c r="AK362" s="83">
        <v>58</v>
      </c>
      <c r="AL362" s="83">
        <v>251</v>
      </c>
      <c r="AM362" s="83">
        <v>38</v>
      </c>
      <c r="AN362" s="83">
        <v>1.6020599913279623</v>
      </c>
      <c r="AO362" s="83">
        <v>2.3820170425748683</v>
      </c>
      <c r="AP362" s="79">
        <v>1</v>
      </c>
      <c r="AQ362" s="79">
        <v>1</v>
      </c>
      <c r="AR362" s="78"/>
      <c r="AS362" s="78"/>
      <c r="AT362" s="78"/>
      <c r="AU362" s="78"/>
    </row>
    <row r="363" spans="1:47" x14ac:dyDescent="0.3">
      <c r="A363" s="79" t="s">
        <v>104</v>
      </c>
      <c r="B363" s="79" t="s">
        <v>61</v>
      </c>
      <c r="C363" s="79">
        <v>2019</v>
      </c>
      <c r="D363" s="79" t="s">
        <v>37</v>
      </c>
      <c r="E363" s="79">
        <v>7</v>
      </c>
      <c r="F363" s="79">
        <v>2</v>
      </c>
      <c r="G363" s="79">
        <v>1</v>
      </c>
      <c r="H363" s="84">
        <v>0.81666666666666665</v>
      </c>
      <c r="I363" s="84">
        <v>0.81666666666666665</v>
      </c>
      <c r="J363" s="85">
        <v>0.3</v>
      </c>
      <c r="L363" s="82">
        <v>35.808998000000003</v>
      </c>
      <c r="M363" s="82">
        <v>7.3666669999999996</v>
      </c>
      <c r="N363" s="82">
        <v>133</v>
      </c>
      <c r="O363" s="83">
        <f t="shared" si="45"/>
        <v>11.083333333333334</v>
      </c>
      <c r="P363" s="83">
        <v>127</v>
      </c>
      <c r="Q363" s="83">
        <f t="shared" si="46"/>
        <v>10.583333333333334</v>
      </c>
      <c r="R363" s="83">
        <v>40</v>
      </c>
      <c r="S363" s="83">
        <v>6405</v>
      </c>
      <c r="T363" s="83">
        <v>313</v>
      </c>
      <c r="U363" s="83">
        <f t="shared" si="47"/>
        <v>26.083333333333332</v>
      </c>
      <c r="V363" s="83">
        <v>0</v>
      </c>
      <c r="W363" s="83">
        <f t="shared" si="48"/>
        <v>0</v>
      </c>
      <c r="X363" s="83">
        <v>313</v>
      </c>
      <c r="Y363" s="83">
        <f t="shared" si="49"/>
        <v>26.083333333333332</v>
      </c>
      <c r="Z363" s="83">
        <v>63</v>
      </c>
      <c r="AA363" s="83">
        <f t="shared" si="50"/>
        <v>5.25</v>
      </c>
      <c r="AB363" s="83">
        <v>217</v>
      </c>
      <c r="AC363" s="83">
        <f t="shared" si="51"/>
        <v>18.083333333333332</v>
      </c>
      <c r="AD363" s="83">
        <v>218</v>
      </c>
      <c r="AE363" s="83">
        <f t="shared" si="52"/>
        <v>18.166666666666668</v>
      </c>
      <c r="AF363" s="83">
        <v>55</v>
      </c>
      <c r="AG363" s="83">
        <f t="shared" si="53"/>
        <v>4.583333333333333</v>
      </c>
      <c r="AH363" s="83">
        <v>466</v>
      </c>
      <c r="AI363" s="83">
        <v>56</v>
      </c>
      <c r="AJ363" s="83">
        <v>1.1139433523068367</v>
      </c>
      <c r="AK363" s="83">
        <v>38</v>
      </c>
      <c r="AL363" s="83">
        <v>162</v>
      </c>
      <c r="AM363" s="83">
        <v>48</v>
      </c>
      <c r="AN363" s="83">
        <v>1.7853298350107671</v>
      </c>
      <c r="AO363" s="83">
        <v>2.1760912590556813</v>
      </c>
      <c r="AP363" s="79">
        <v>1</v>
      </c>
      <c r="AQ363" s="79">
        <v>1</v>
      </c>
      <c r="AR363" s="78"/>
      <c r="AS363" s="78"/>
      <c r="AT363" s="78"/>
      <c r="AU363" s="78"/>
    </row>
    <row r="364" spans="1:47" ht="12.75" customHeight="1" x14ac:dyDescent="0.3">
      <c r="A364" s="79" t="s">
        <v>106</v>
      </c>
      <c r="B364" s="79" t="s">
        <v>63</v>
      </c>
      <c r="C364" s="79">
        <v>2019</v>
      </c>
      <c r="D364" s="79" t="s">
        <v>37</v>
      </c>
      <c r="E364" s="79">
        <v>7</v>
      </c>
      <c r="F364" s="79">
        <v>2</v>
      </c>
      <c r="G364" s="79">
        <v>1</v>
      </c>
      <c r="H364" s="84">
        <v>0.91666666666666663</v>
      </c>
      <c r="I364" s="84">
        <v>0.91666666666666663</v>
      </c>
      <c r="J364" s="85"/>
      <c r="L364" s="82">
        <v>37.534168000000001</v>
      </c>
      <c r="M364" s="82">
        <v>-5.9634999999999998</v>
      </c>
      <c r="N364" s="82">
        <v>185</v>
      </c>
      <c r="O364" s="83">
        <f t="shared" si="45"/>
        <v>15.416666666666666</v>
      </c>
      <c r="P364" s="83">
        <v>122</v>
      </c>
      <c r="Q364" s="83">
        <f t="shared" si="46"/>
        <v>10.166666666666666</v>
      </c>
      <c r="R364" s="83">
        <v>39</v>
      </c>
      <c r="S364" s="83">
        <v>6169</v>
      </c>
      <c r="T364" s="83">
        <v>362</v>
      </c>
      <c r="U364" s="83">
        <f t="shared" si="47"/>
        <v>30.166666666666668</v>
      </c>
      <c r="V364" s="83">
        <v>56</v>
      </c>
      <c r="W364" s="83">
        <f t="shared" si="48"/>
        <v>4.666666666666667</v>
      </c>
      <c r="X364" s="83">
        <v>306</v>
      </c>
      <c r="Y364" s="83">
        <f t="shared" si="49"/>
        <v>25.5</v>
      </c>
      <c r="Z364" s="83">
        <v>117</v>
      </c>
      <c r="AA364" s="83">
        <f t="shared" si="50"/>
        <v>9.75</v>
      </c>
      <c r="AB364" s="83">
        <v>265</v>
      </c>
      <c r="AC364" s="83">
        <f t="shared" si="51"/>
        <v>22.083333333333332</v>
      </c>
      <c r="AD364" s="83">
        <v>266</v>
      </c>
      <c r="AE364" s="83">
        <f t="shared" si="52"/>
        <v>22.166666666666668</v>
      </c>
      <c r="AF364" s="83">
        <v>109</v>
      </c>
      <c r="AG364" s="83">
        <f t="shared" si="53"/>
        <v>9.0833333333333339</v>
      </c>
      <c r="AH364" s="83">
        <v>564</v>
      </c>
      <c r="AI364" s="83">
        <v>84</v>
      </c>
      <c r="AJ364" s="83">
        <v>0.3010299956639812</v>
      </c>
      <c r="AK364" s="83">
        <v>62</v>
      </c>
      <c r="AL364" s="83">
        <v>239</v>
      </c>
      <c r="AM364" s="83">
        <v>18</v>
      </c>
      <c r="AN364" s="83">
        <v>1.3617278360175928</v>
      </c>
      <c r="AO364" s="83">
        <v>2.3541084391474008</v>
      </c>
      <c r="AP364" s="79">
        <v>1</v>
      </c>
      <c r="AQ364" s="79">
        <v>1</v>
      </c>
      <c r="AR364" s="78"/>
      <c r="AS364" s="78"/>
      <c r="AT364" s="78"/>
      <c r="AU364" s="78"/>
    </row>
    <row r="365" spans="1:47" x14ac:dyDescent="0.3">
      <c r="A365" s="79" t="s">
        <v>108</v>
      </c>
      <c r="B365" s="79" t="s">
        <v>63</v>
      </c>
      <c r="C365" s="79">
        <v>2019</v>
      </c>
      <c r="D365" s="79" t="s">
        <v>37</v>
      </c>
      <c r="E365" s="79">
        <v>7</v>
      </c>
      <c r="F365" s="79">
        <v>2</v>
      </c>
      <c r="G365" s="79">
        <v>2</v>
      </c>
      <c r="H365" s="84">
        <v>0.56666666666666665</v>
      </c>
      <c r="I365" s="84">
        <v>0.6</v>
      </c>
      <c r="J365" s="85">
        <v>0.14000000000000001</v>
      </c>
      <c r="L365" s="82">
        <v>36.387664999999998</v>
      </c>
      <c r="M365" s="82">
        <v>-6.1126670000000001</v>
      </c>
      <c r="N365" s="82">
        <v>176</v>
      </c>
      <c r="O365" s="83">
        <f t="shared" si="45"/>
        <v>14.666666666666666</v>
      </c>
      <c r="P365" s="83">
        <v>71</v>
      </c>
      <c r="Q365" s="83">
        <f t="shared" si="46"/>
        <v>5.916666666666667</v>
      </c>
      <c r="R365" s="83">
        <v>36</v>
      </c>
      <c r="S365" s="83">
        <v>4446</v>
      </c>
      <c r="T365" s="83">
        <v>278</v>
      </c>
      <c r="U365" s="83">
        <f t="shared" si="47"/>
        <v>23.166666666666668</v>
      </c>
      <c r="V365" s="83">
        <v>83</v>
      </c>
      <c r="W365" s="83">
        <f t="shared" si="48"/>
        <v>6.916666666666667</v>
      </c>
      <c r="X365" s="83">
        <v>194</v>
      </c>
      <c r="Y365" s="83">
        <f t="shared" si="49"/>
        <v>16.166666666666668</v>
      </c>
      <c r="Z365" s="83">
        <v>130</v>
      </c>
      <c r="AA365" s="83">
        <f t="shared" si="50"/>
        <v>10.833333333333334</v>
      </c>
      <c r="AB365" s="83">
        <v>231</v>
      </c>
      <c r="AC365" s="83">
        <f t="shared" si="51"/>
        <v>19.25</v>
      </c>
      <c r="AD365" s="83">
        <v>235</v>
      </c>
      <c r="AE365" s="83">
        <f t="shared" si="52"/>
        <v>19.583333333333332</v>
      </c>
      <c r="AF365" s="83">
        <v>121</v>
      </c>
      <c r="AG365" s="83">
        <f t="shared" si="53"/>
        <v>10.083333333333334</v>
      </c>
      <c r="AH365" s="83">
        <v>661</v>
      </c>
      <c r="AI365" s="83">
        <v>115</v>
      </c>
      <c r="AJ365" s="83">
        <v>0.3010299956639812</v>
      </c>
      <c r="AK365" s="83">
        <v>70</v>
      </c>
      <c r="AL365" s="83">
        <v>291</v>
      </c>
      <c r="AM365" s="83">
        <v>14</v>
      </c>
      <c r="AN365" s="83">
        <v>1.3979400086720377</v>
      </c>
      <c r="AO365" s="83">
        <v>2.4424797690644486</v>
      </c>
      <c r="AP365" s="79">
        <v>1</v>
      </c>
      <c r="AQ365" s="79">
        <v>2</v>
      </c>
      <c r="AR365" s="78"/>
      <c r="AS365" s="78"/>
      <c r="AT365" s="78"/>
      <c r="AU365" s="78"/>
    </row>
    <row r="366" spans="1:47" x14ac:dyDescent="0.3">
      <c r="A366" s="79" t="s">
        <v>110</v>
      </c>
      <c r="B366" s="79" t="s">
        <v>48</v>
      </c>
      <c r="C366" s="79">
        <v>2019</v>
      </c>
      <c r="D366" s="79" t="s">
        <v>37</v>
      </c>
      <c r="E366" s="79">
        <v>7</v>
      </c>
      <c r="F366" s="79">
        <v>2</v>
      </c>
      <c r="G366" s="79">
        <v>4</v>
      </c>
      <c r="H366" s="84">
        <v>0.92</v>
      </c>
      <c r="I366" s="84">
        <v>0.92</v>
      </c>
      <c r="J366" s="85">
        <v>0.44</v>
      </c>
      <c r="L366" s="82">
        <v>42.756332</v>
      </c>
      <c r="M366" s="82">
        <v>9.4508329999999994</v>
      </c>
      <c r="N366" s="82">
        <v>148</v>
      </c>
      <c r="O366" s="83">
        <f t="shared" si="45"/>
        <v>12.333333333333334</v>
      </c>
      <c r="P366" s="83">
        <v>79</v>
      </c>
      <c r="Q366" s="83">
        <f t="shared" si="46"/>
        <v>6.583333333333333</v>
      </c>
      <c r="R366" s="83">
        <v>34</v>
      </c>
      <c r="S366" s="83">
        <v>5106</v>
      </c>
      <c r="T366" s="83">
        <v>272</v>
      </c>
      <c r="U366" s="83">
        <f t="shared" si="47"/>
        <v>22.666666666666668</v>
      </c>
      <c r="V366" s="83">
        <v>47</v>
      </c>
      <c r="W366" s="83">
        <f t="shared" si="48"/>
        <v>3.9166666666666665</v>
      </c>
      <c r="X366" s="83">
        <v>225</v>
      </c>
      <c r="Y366" s="83">
        <f t="shared" si="49"/>
        <v>18.75</v>
      </c>
      <c r="Z366" s="83">
        <v>127</v>
      </c>
      <c r="AA366" s="83">
        <f t="shared" si="50"/>
        <v>10.583333333333334</v>
      </c>
      <c r="AB366" s="83">
        <v>214</v>
      </c>
      <c r="AC366" s="83">
        <f t="shared" si="51"/>
        <v>17.833333333333332</v>
      </c>
      <c r="AD366" s="83">
        <v>216</v>
      </c>
      <c r="AE366" s="83">
        <f t="shared" si="52"/>
        <v>18</v>
      </c>
      <c r="AF366" s="83">
        <v>88</v>
      </c>
      <c r="AG366" s="83">
        <f t="shared" si="53"/>
        <v>7.333333333333333</v>
      </c>
      <c r="AH366" s="83">
        <v>746</v>
      </c>
      <c r="AI366" s="83">
        <v>102</v>
      </c>
      <c r="AJ366" s="83">
        <v>1.146128035678238</v>
      </c>
      <c r="AK366" s="83">
        <v>42</v>
      </c>
      <c r="AL366" s="83">
        <v>286</v>
      </c>
      <c r="AM366" s="83">
        <v>80</v>
      </c>
      <c r="AN366" s="83">
        <v>2.012837224705172</v>
      </c>
      <c r="AO366" s="83">
        <v>2.3783979009481375</v>
      </c>
      <c r="AP366" s="79">
        <v>2</v>
      </c>
      <c r="AQ366" s="79">
        <v>2</v>
      </c>
      <c r="AR366" s="78"/>
      <c r="AS366" s="78"/>
      <c r="AT366" s="78"/>
      <c r="AU366" s="78"/>
    </row>
    <row r="367" spans="1:47" x14ac:dyDescent="0.3">
      <c r="A367" s="79" t="s">
        <v>111</v>
      </c>
      <c r="B367" s="79" t="s">
        <v>48</v>
      </c>
      <c r="C367" s="79">
        <v>2019</v>
      </c>
      <c r="D367" s="79" t="s">
        <v>37</v>
      </c>
      <c r="E367" s="79">
        <v>7</v>
      </c>
      <c r="F367" s="79">
        <v>2</v>
      </c>
      <c r="G367" s="79">
        <v>4</v>
      </c>
      <c r="H367" s="84">
        <v>1</v>
      </c>
      <c r="I367" s="84">
        <v>1</v>
      </c>
      <c r="J367" s="85">
        <v>0.8</v>
      </c>
      <c r="L367" s="82">
        <v>42.923667999999999</v>
      </c>
      <c r="M367" s="82">
        <v>9.3571659999999994</v>
      </c>
      <c r="N367" s="82">
        <v>151</v>
      </c>
      <c r="O367" s="83">
        <f t="shared" si="45"/>
        <v>12.583333333333334</v>
      </c>
      <c r="P367" s="83">
        <v>80</v>
      </c>
      <c r="Q367" s="83">
        <f t="shared" si="46"/>
        <v>6.666666666666667</v>
      </c>
      <c r="R367" s="83">
        <v>35</v>
      </c>
      <c r="S367" s="83">
        <v>5097</v>
      </c>
      <c r="T367" s="83">
        <v>274</v>
      </c>
      <c r="U367" s="83">
        <f t="shared" si="47"/>
        <v>22.833333333333332</v>
      </c>
      <c r="V367" s="83">
        <v>50</v>
      </c>
      <c r="W367" s="83">
        <f t="shared" si="48"/>
        <v>4.166666666666667</v>
      </c>
      <c r="X367" s="83">
        <v>224</v>
      </c>
      <c r="Y367" s="83">
        <f t="shared" si="49"/>
        <v>18.666666666666668</v>
      </c>
      <c r="Z367" s="83">
        <v>130</v>
      </c>
      <c r="AA367" s="83">
        <f t="shared" si="50"/>
        <v>10.833333333333334</v>
      </c>
      <c r="AB367" s="83">
        <v>217</v>
      </c>
      <c r="AC367" s="83">
        <f t="shared" si="51"/>
        <v>18.083333333333332</v>
      </c>
      <c r="AD367" s="83">
        <v>219</v>
      </c>
      <c r="AE367" s="83">
        <f t="shared" si="52"/>
        <v>18.25</v>
      </c>
      <c r="AF367" s="83">
        <v>91</v>
      </c>
      <c r="AG367" s="83">
        <f t="shared" si="53"/>
        <v>7.583333333333333</v>
      </c>
      <c r="AH367" s="83">
        <v>773</v>
      </c>
      <c r="AI367" s="83">
        <v>107</v>
      </c>
      <c r="AJ367" s="83">
        <v>1.146128035678238</v>
      </c>
      <c r="AK367" s="83">
        <v>42</v>
      </c>
      <c r="AL367" s="83">
        <v>297</v>
      </c>
      <c r="AM367" s="83">
        <v>82</v>
      </c>
      <c r="AN367" s="83">
        <v>2.0334237554869499</v>
      </c>
      <c r="AO367" s="83">
        <v>2.3891660843645326</v>
      </c>
      <c r="AP367" s="79">
        <v>2</v>
      </c>
      <c r="AQ367" s="79">
        <v>2</v>
      </c>
      <c r="AR367" s="78"/>
      <c r="AS367" s="78"/>
      <c r="AT367" s="78"/>
      <c r="AU367" s="78"/>
    </row>
    <row r="368" spans="1:47" x14ac:dyDescent="0.3">
      <c r="A368" s="79" t="s">
        <v>114</v>
      </c>
      <c r="B368" s="79" t="s">
        <v>73</v>
      </c>
      <c r="C368" s="79">
        <v>2019</v>
      </c>
      <c r="D368" s="79" t="s">
        <v>37</v>
      </c>
      <c r="E368" s="79">
        <v>7</v>
      </c>
      <c r="F368" s="79">
        <v>2</v>
      </c>
      <c r="G368" s="79">
        <v>2</v>
      </c>
      <c r="H368" s="84">
        <v>0.82</v>
      </c>
      <c r="I368" s="84">
        <v>0.84</v>
      </c>
      <c r="J368" s="85">
        <v>0.46</v>
      </c>
      <c r="L368" s="82">
        <v>35</v>
      </c>
      <c r="M368" s="82">
        <v>33</v>
      </c>
      <c r="N368" s="82">
        <v>153</v>
      </c>
      <c r="O368" s="83">
        <f t="shared" si="45"/>
        <v>12.75</v>
      </c>
      <c r="P368" s="83">
        <v>106</v>
      </c>
      <c r="Q368" s="83">
        <f t="shared" si="46"/>
        <v>8.8333333333333339</v>
      </c>
      <c r="R368" s="83">
        <v>37</v>
      </c>
      <c r="S368" s="83">
        <v>6384</v>
      </c>
      <c r="T368" s="83">
        <v>311</v>
      </c>
      <c r="U368" s="83">
        <f t="shared" si="47"/>
        <v>25.916666666666668</v>
      </c>
      <c r="V368" s="83">
        <v>27</v>
      </c>
      <c r="W368" s="83">
        <f t="shared" si="48"/>
        <v>2.25</v>
      </c>
      <c r="X368" s="83">
        <v>284</v>
      </c>
      <c r="Y368" s="83">
        <f t="shared" si="49"/>
        <v>23.666666666666668</v>
      </c>
      <c r="Z368" s="83">
        <v>74</v>
      </c>
      <c r="AA368" s="83">
        <f t="shared" si="50"/>
        <v>6.166666666666667</v>
      </c>
      <c r="AB368" s="83">
        <v>234</v>
      </c>
      <c r="AC368" s="83">
        <f t="shared" si="51"/>
        <v>19.5</v>
      </c>
      <c r="AD368" s="83">
        <v>236</v>
      </c>
      <c r="AE368" s="83">
        <f t="shared" si="52"/>
        <v>19.666666666666668</v>
      </c>
      <c r="AF368" s="83">
        <v>74</v>
      </c>
      <c r="AG368" s="83">
        <f t="shared" si="53"/>
        <v>6.166666666666667</v>
      </c>
      <c r="AH368" s="83">
        <v>762</v>
      </c>
      <c r="AI368" s="83">
        <v>172</v>
      </c>
      <c r="AJ368" s="83">
        <v>0.77815125038364363</v>
      </c>
      <c r="AK368" s="83">
        <v>91</v>
      </c>
      <c r="AL368" s="83">
        <v>456</v>
      </c>
      <c r="AM368" s="83">
        <v>22</v>
      </c>
      <c r="AN368" s="83">
        <v>1.3802112417116059</v>
      </c>
      <c r="AO368" s="83">
        <v>2.6599162000698504</v>
      </c>
      <c r="AP368" s="79">
        <v>1</v>
      </c>
      <c r="AQ368" s="79">
        <v>2</v>
      </c>
      <c r="AR368" s="78"/>
      <c r="AS368" s="78"/>
      <c r="AT368" s="78"/>
      <c r="AU368" s="78"/>
    </row>
    <row r="369" spans="1:47" ht="15.75" customHeight="1" x14ac:dyDescent="0.3">
      <c r="A369" s="79" t="s">
        <v>115</v>
      </c>
      <c r="B369" s="79" t="s">
        <v>45</v>
      </c>
      <c r="C369" s="79">
        <v>2019</v>
      </c>
      <c r="D369" s="79" t="s">
        <v>37</v>
      </c>
      <c r="E369" s="79">
        <v>7</v>
      </c>
      <c r="F369" s="79">
        <v>2</v>
      </c>
      <c r="G369" s="79">
        <v>1</v>
      </c>
      <c r="H369" s="84">
        <v>0.98</v>
      </c>
      <c r="I369" s="84">
        <v>0.98</v>
      </c>
      <c r="J369" s="85">
        <v>0.76</v>
      </c>
      <c r="L369" s="82">
        <v>36.950000000000003</v>
      </c>
      <c r="M369" s="82">
        <v>10.216666999999999</v>
      </c>
      <c r="N369" s="82">
        <v>180</v>
      </c>
      <c r="O369" s="83">
        <f t="shared" si="45"/>
        <v>15</v>
      </c>
      <c r="P369" s="83">
        <v>100</v>
      </c>
      <c r="Q369" s="83">
        <f t="shared" si="46"/>
        <v>8.3333333333333339</v>
      </c>
      <c r="R369" s="83">
        <v>39</v>
      </c>
      <c r="S369" s="83">
        <v>5526</v>
      </c>
      <c r="T369" s="83">
        <v>320</v>
      </c>
      <c r="U369" s="83">
        <f t="shared" si="47"/>
        <v>26.666666666666668</v>
      </c>
      <c r="V369" s="83">
        <v>67</v>
      </c>
      <c r="W369" s="83">
        <f t="shared" si="48"/>
        <v>5.583333333333333</v>
      </c>
      <c r="X369" s="83">
        <v>253</v>
      </c>
      <c r="Y369" s="83">
        <f t="shared" si="49"/>
        <v>21.083333333333332</v>
      </c>
      <c r="Z369" s="83">
        <v>113</v>
      </c>
      <c r="AA369" s="83">
        <f t="shared" si="50"/>
        <v>9.4166666666666661</v>
      </c>
      <c r="AB369" s="83">
        <v>250</v>
      </c>
      <c r="AC369" s="83">
        <f t="shared" si="51"/>
        <v>20.833333333333332</v>
      </c>
      <c r="AD369" s="83">
        <v>254</v>
      </c>
      <c r="AE369" s="83">
        <f t="shared" si="52"/>
        <v>21.166666666666668</v>
      </c>
      <c r="AF369" s="83">
        <v>113</v>
      </c>
      <c r="AG369" s="83">
        <f t="shared" si="53"/>
        <v>9.4166666666666661</v>
      </c>
      <c r="AH369" s="83">
        <v>440</v>
      </c>
      <c r="AI369" s="83">
        <v>64</v>
      </c>
      <c r="AJ369" s="83">
        <v>0.6020599913279624</v>
      </c>
      <c r="AK369" s="83">
        <v>57</v>
      </c>
      <c r="AL369" s="83">
        <v>183</v>
      </c>
      <c r="AM369" s="83">
        <v>20</v>
      </c>
      <c r="AN369" s="83">
        <v>1.6020599913279623</v>
      </c>
      <c r="AO369" s="83">
        <v>2.2648178230095364</v>
      </c>
      <c r="AP369" s="79">
        <v>1</v>
      </c>
      <c r="AQ369" s="79">
        <v>1</v>
      </c>
      <c r="AR369" s="78"/>
      <c r="AS369" s="78"/>
      <c r="AT369" s="78"/>
      <c r="AU369" s="78"/>
    </row>
    <row r="370" spans="1:47" ht="15.75" customHeight="1" x14ac:dyDescent="0.3">
      <c r="A370" s="79" t="s">
        <v>116</v>
      </c>
      <c r="B370" s="79" t="s">
        <v>61</v>
      </c>
      <c r="C370" s="79">
        <v>2019</v>
      </c>
      <c r="D370" s="79" t="s">
        <v>37</v>
      </c>
      <c r="E370" s="79">
        <v>7</v>
      </c>
      <c r="F370" s="79">
        <v>2</v>
      </c>
      <c r="G370" s="79">
        <v>1</v>
      </c>
      <c r="H370" s="84">
        <v>0.98</v>
      </c>
      <c r="I370" s="84">
        <v>0.98</v>
      </c>
      <c r="J370" s="85">
        <v>0.7</v>
      </c>
      <c r="L370" s="82">
        <v>34.833333000000003</v>
      </c>
      <c r="M370" s="82">
        <v>-0.16666700000000001</v>
      </c>
      <c r="N370" s="82">
        <v>155</v>
      </c>
      <c r="O370" s="83">
        <f t="shared" si="45"/>
        <v>12.916666666666666</v>
      </c>
      <c r="P370" s="83">
        <v>97</v>
      </c>
      <c r="Q370" s="83">
        <f t="shared" si="46"/>
        <v>8.0833333333333339</v>
      </c>
      <c r="R370" s="83">
        <v>33</v>
      </c>
      <c r="S370" s="83">
        <v>6775</v>
      </c>
      <c r="T370" s="83">
        <v>320</v>
      </c>
      <c r="U370" s="83">
        <f t="shared" si="47"/>
        <v>26.666666666666668</v>
      </c>
      <c r="V370" s="83">
        <v>28</v>
      </c>
      <c r="W370" s="83">
        <f t="shared" si="48"/>
        <v>2.3333333333333335</v>
      </c>
      <c r="X370" s="83">
        <v>292</v>
      </c>
      <c r="Y370" s="83">
        <f t="shared" si="49"/>
        <v>24.333333333333332</v>
      </c>
      <c r="Z370" s="83">
        <v>84</v>
      </c>
      <c r="AA370" s="83">
        <f t="shared" si="50"/>
        <v>7</v>
      </c>
      <c r="AB370" s="83">
        <v>246</v>
      </c>
      <c r="AC370" s="83">
        <f t="shared" si="51"/>
        <v>20.5</v>
      </c>
      <c r="AD370" s="83">
        <v>247</v>
      </c>
      <c r="AE370" s="83">
        <f t="shared" si="52"/>
        <v>20.583333333333332</v>
      </c>
      <c r="AF370" s="83">
        <v>75</v>
      </c>
      <c r="AG370" s="83">
        <f t="shared" si="53"/>
        <v>6.25</v>
      </c>
      <c r="AH370" s="83">
        <v>343</v>
      </c>
      <c r="AI370" s="83">
        <v>45</v>
      </c>
      <c r="AJ370" s="83">
        <v>0.77815125038364363</v>
      </c>
      <c r="AK370" s="83">
        <v>43</v>
      </c>
      <c r="AL370" s="83">
        <v>124</v>
      </c>
      <c r="AM370" s="83">
        <v>30</v>
      </c>
      <c r="AN370" s="83">
        <v>1.5440680443502757</v>
      </c>
      <c r="AO370" s="83">
        <v>2.0681858617461617</v>
      </c>
      <c r="AP370" s="79">
        <v>1</v>
      </c>
      <c r="AQ370" s="79">
        <v>1</v>
      </c>
      <c r="AR370" s="78"/>
      <c r="AS370" s="78"/>
      <c r="AT370" s="78"/>
      <c r="AU370" s="78"/>
    </row>
    <row r="371" spans="1:47" ht="15.75" customHeight="1" x14ac:dyDescent="0.3">
      <c r="A371" s="79" t="s">
        <v>118</v>
      </c>
      <c r="B371" s="79" t="s">
        <v>45</v>
      </c>
      <c r="C371" s="79">
        <v>2019</v>
      </c>
      <c r="D371" s="79" t="s">
        <v>37</v>
      </c>
      <c r="E371" s="79">
        <v>7</v>
      </c>
      <c r="F371" s="79">
        <v>2</v>
      </c>
      <c r="G371" s="79">
        <v>1</v>
      </c>
      <c r="H371" s="84">
        <v>1</v>
      </c>
      <c r="I371" s="84">
        <v>1</v>
      </c>
      <c r="J371" s="85">
        <v>0.8</v>
      </c>
      <c r="L371" s="82">
        <v>35.75</v>
      </c>
      <c r="M371" s="82">
        <v>8.516667</v>
      </c>
      <c r="N371" s="82">
        <v>163</v>
      </c>
      <c r="O371" s="83">
        <f t="shared" si="45"/>
        <v>13.583333333333334</v>
      </c>
      <c r="P371" s="83">
        <v>132</v>
      </c>
      <c r="Q371" s="83">
        <f t="shared" si="46"/>
        <v>11</v>
      </c>
      <c r="R371" s="83">
        <v>39</v>
      </c>
      <c r="S371" s="83">
        <v>6877</v>
      </c>
      <c r="T371" s="83">
        <v>359</v>
      </c>
      <c r="U371" s="83">
        <f t="shared" si="47"/>
        <v>29.916666666666668</v>
      </c>
      <c r="V371" s="83">
        <v>24</v>
      </c>
      <c r="W371" s="83">
        <f t="shared" si="48"/>
        <v>2</v>
      </c>
      <c r="X371" s="83">
        <v>335</v>
      </c>
      <c r="Y371" s="83">
        <f t="shared" si="49"/>
        <v>27.916666666666668</v>
      </c>
      <c r="Z371" s="83">
        <v>144</v>
      </c>
      <c r="AA371" s="83">
        <f t="shared" si="50"/>
        <v>12</v>
      </c>
      <c r="AB371" s="83">
        <v>254</v>
      </c>
      <c r="AC371" s="83">
        <f t="shared" si="51"/>
        <v>21.166666666666668</v>
      </c>
      <c r="AD371" s="83">
        <v>254</v>
      </c>
      <c r="AE371" s="83">
        <f t="shared" si="52"/>
        <v>21.166666666666668</v>
      </c>
      <c r="AF371" s="83">
        <v>79</v>
      </c>
      <c r="AG371" s="83">
        <f t="shared" si="53"/>
        <v>6.583333333333333</v>
      </c>
      <c r="AH371" s="83">
        <v>400</v>
      </c>
      <c r="AI371" s="83">
        <v>43</v>
      </c>
      <c r="AJ371" s="83">
        <v>1.0413926851582251</v>
      </c>
      <c r="AK371" s="83">
        <v>29</v>
      </c>
      <c r="AL371" s="83">
        <v>122</v>
      </c>
      <c r="AM371" s="83">
        <v>52</v>
      </c>
      <c r="AN371" s="83">
        <v>1.7242758696007889</v>
      </c>
      <c r="AO371" s="83">
        <v>2.0755469613925306</v>
      </c>
      <c r="AP371" s="79">
        <v>1</v>
      </c>
      <c r="AQ371" s="79">
        <v>1</v>
      </c>
      <c r="AR371" s="78"/>
      <c r="AS371" s="78"/>
      <c r="AT371" s="78"/>
      <c r="AU371" s="78"/>
    </row>
    <row r="372" spans="1:47" ht="12.75" customHeight="1" x14ac:dyDescent="0.3">
      <c r="A372" s="79" t="s">
        <v>119</v>
      </c>
      <c r="B372" s="79" t="s">
        <v>51</v>
      </c>
      <c r="C372" s="79">
        <v>2019</v>
      </c>
      <c r="D372" s="79" t="s">
        <v>37</v>
      </c>
      <c r="E372" s="79">
        <v>7</v>
      </c>
      <c r="F372" s="79">
        <v>2</v>
      </c>
      <c r="G372" s="79">
        <v>1</v>
      </c>
      <c r="H372" s="84">
        <v>1</v>
      </c>
      <c r="I372" s="84">
        <v>1</v>
      </c>
      <c r="J372" s="85">
        <v>1</v>
      </c>
      <c r="L372" s="82">
        <v>31.416667</v>
      </c>
      <c r="M372" s="82">
        <v>15.483333</v>
      </c>
      <c r="N372" s="82">
        <v>201</v>
      </c>
      <c r="O372" s="83">
        <f t="shared" si="45"/>
        <v>16.75</v>
      </c>
      <c r="P372" s="83">
        <v>120</v>
      </c>
      <c r="Q372" s="83">
        <f t="shared" si="46"/>
        <v>10</v>
      </c>
      <c r="R372" s="83">
        <v>45</v>
      </c>
      <c r="S372" s="83">
        <v>5035</v>
      </c>
      <c r="T372" s="83">
        <v>329</v>
      </c>
      <c r="U372" s="83">
        <f t="shared" si="47"/>
        <v>27.416666666666668</v>
      </c>
      <c r="V372" s="83">
        <v>65</v>
      </c>
      <c r="W372" s="83">
        <f t="shared" si="48"/>
        <v>5.416666666666667</v>
      </c>
      <c r="X372" s="83">
        <v>264</v>
      </c>
      <c r="Y372" s="83">
        <f t="shared" si="49"/>
        <v>22</v>
      </c>
      <c r="Z372" s="83">
        <v>134</v>
      </c>
      <c r="AA372" s="83">
        <f t="shared" si="50"/>
        <v>11.166666666666666</v>
      </c>
      <c r="AB372" s="83">
        <v>258</v>
      </c>
      <c r="AC372" s="83">
        <f t="shared" si="51"/>
        <v>21.5</v>
      </c>
      <c r="AD372" s="83">
        <v>263</v>
      </c>
      <c r="AE372" s="83">
        <f t="shared" si="52"/>
        <v>21.916666666666668</v>
      </c>
      <c r="AF372" s="83">
        <v>134</v>
      </c>
      <c r="AG372" s="83">
        <f t="shared" si="53"/>
        <v>11.166666666666666</v>
      </c>
      <c r="AH372" s="83">
        <v>174</v>
      </c>
      <c r="AI372" s="83">
        <v>37</v>
      </c>
      <c r="AJ372" s="83">
        <v>0</v>
      </c>
      <c r="AK372" s="83">
        <v>87</v>
      </c>
      <c r="AL372" s="83">
        <v>96</v>
      </c>
      <c r="AM372" s="83">
        <v>0</v>
      </c>
      <c r="AN372" s="83">
        <v>0.90308998699194354</v>
      </c>
      <c r="AO372" s="83">
        <v>1.9867717342662448</v>
      </c>
      <c r="AP372" s="79">
        <v>1</v>
      </c>
      <c r="AQ372" s="79">
        <v>1</v>
      </c>
      <c r="AR372" s="78"/>
      <c r="AS372" s="78"/>
      <c r="AT372" s="78"/>
      <c r="AU372" s="78"/>
    </row>
    <row r="373" spans="1:47" x14ac:dyDescent="0.3">
      <c r="A373" s="79" t="s">
        <v>120</v>
      </c>
      <c r="B373" s="79" t="s">
        <v>36</v>
      </c>
      <c r="C373" s="79">
        <v>2019</v>
      </c>
      <c r="D373" s="79" t="s">
        <v>37</v>
      </c>
      <c r="E373" s="79">
        <v>7</v>
      </c>
      <c r="F373" s="79">
        <v>2</v>
      </c>
      <c r="G373" s="79">
        <v>3</v>
      </c>
      <c r="H373" s="84">
        <v>0.85</v>
      </c>
      <c r="I373" s="84">
        <v>0.85</v>
      </c>
      <c r="J373" s="85">
        <v>0.74</v>
      </c>
      <c r="L373" s="82">
        <v>40.893959000000002</v>
      </c>
      <c r="M373" s="82">
        <v>17.092009000000001</v>
      </c>
      <c r="N373" s="82">
        <v>142</v>
      </c>
      <c r="O373" s="83">
        <f t="shared" si="45"/>
        <v>11.833333333333334</v>
      </c>
      <c r="P373" s="83">
        <v>90</v>
      </c>
      <c r="Q373" s="83">
        <f t="shared" si="46"/>
        <v>7.5</v>
      </c>
      <c r="R373" s="83">
        <v>35</v>
      </c>
      <c r="S373" s="83">
        <v>5805</v>
      </c>
      <c r="T373" s="83">
        <v>285</v>
      </c>
      <c r="U373" s="83">
        <f t="shared" si="47"/>
        <v>23.75</v>
      </c>
      <c r="V373" s="83">
        <v>30</v>
      </c>
      <c r="W373" s="83">
        <f t="shared" si="48"/>
        <v>2.5</v>
      </c>
      <c r="X373" s="83">
        <v>255</v>
      </c>
      <c r="Y373" s="83">
        <f t="shared" si="49"/>
        <v>21.25</v>
      </c>
      <c r="Z373" s="83">
        <v>114</v>
      </c>
      <c r="AA373" s="83">
        <f t="shared" si="50"/>
        <v>9.5</v>
      </c>
      <c r="AB373" s="83">
        <v>218</v>
      </c>
      <c r="AC373" s="83">
        <f t="shared" si="51"/>
        <v>18.166666666666668</v>
      </c>
      <c r="AD373" s="83">
        <v>218</v>
      </c>
      <c r="AE373" s="83">
        <f t="shared" si="52"/>
        <v>18.166666666666668</v>
      </c>
      <c r="AF373" s="83">
        <v>72</v>
      </c>
      <c r="AG373" s="83">
        <f t="shared" si="53"/>
        <v>6</v>
      </c>
      <c r="AH373" s="83">
        <v>633</v>
      </c>
      <c r="AI373" s="83">
        <v>75</v>
      </c>
      <c r="AJ373" s="83">
        <v>1.414973347970818</v>
      </c>
      <c r="AK373" s="83">
        <v>31</v>
      </c>
      <c r="AL373" s="83">
        <v>214</v>
      </c>
      <c r="AM373" s="83">
        <v>91</v>
      </c>
      <c r="AN373" s="83">
        <v>1.9637878273455553</v>
      </c>
      <c r="AO373" s="83">
        <v>2.2966651902615309</v>
      </c>
      <c r="AP373" s="79">
        <v>2</v>
      </c>
      <c r="AQ373" s="79">
        <v>1</v>
      </c>
      <c r="AR373" s="78"/>
      <c r="AS373" s="78"/>
      <c r="AT373" s="78"/>
      <c r="AU373" s="78"/>
    </row>
    <row r="374" spans="1:47" x14ac:dyDescent="0.3">
      <c r="A374" s="79" t="s">
        <v>121</v>
      </c>
      <c r="B374" s="79" t="s">
        <v>73</v>
      </c>
      <c r="C374" s="79">
        <v>2019</v>
      </c>
      <c r="D374" s="79" t="s">
        <v>37</v>
      </c>
      <c r="E374" s="79">
        <v>7</v>
      </c>
      <c r="F374" s="79">
        <v>2</v>
      </c>
      <c r="G374" s="79">
        <v>1</v>
      </c>
      <c r="H374" s="84">
        <v>0.78</v>
      </c>
      <c r="I374" s="84">
        <v>0.82000000000000006</v>
      </c>
      <c r="J374" s="85"/>
      <c r="L374" s="82">
        <v>34.654285000000002</v>
      </c>
      <c r="M374" s="82">
        <v>32.967303999999999</v>
      </c>
      <c r="N374" s="82">
        <v>186</v>
      </c>
      <c r="O374" s="83">
        <f t="shared" si="45"/>
        <v>15.5</v>
      </c>
      <c r="P374" s="83">
        <v>111</v>
      </c>
      <c r="Q374" s="83">
        <f t="shared" si="46"/>
        <v>9.25</v>
      </c>
      <c r="R374" s="83">
        <v>44</v>
      </c>
      <c r="S374" s="83">
        <v>4895</v>
      </c>
      <c r="T374" s="83">
        <v>318</v>
      </c>
      <c r="U374" s="83">
        <f t="shared" si="47"/>
        <v>26.5</v>
      </c>
      <c r="V374" s="83">
        <v>71</v>
      </c>
      <c r="W374" s="83">
        <f t="shared" si="48"/>
        <v>5.916666666666667</v>
      </c>
      <c r="X374" s="83">
        <v>247</v>
      </c>
      <c r="Y374" s="83">
        <f t="shared" si="49"/>
        <v>20.583333333333332</v>
      </c>
      <c r="Z374" s="83">
        <v>126</v>
      </c>
      <c r="AA374" s="83">
        <f t="shared" si="50"/>
        <v>10.5</v>
      </c>
      <c r="AB374" s="83">
        <v>246</v>
      </c>
      <c r="AC374" s="83">
        <f t="shared" si="51"/>
        <v>20.5</v>
      </c>
      <c r="AD374" s="83">
        <v>247</v>
      </c>
      <c r="AE374" s="83">
        <f t="shared" si="52"/>
        <v>20.583333333333332</v>
      </c>
      <c r="AF374" s="83">
        <v>125</v>
      </c>
      <c r="AG374" s="83">
        <f t="shared" si="53"/>
        <v>10.416666666666666</v>
      </c>
      <c r="AH374" s="83">
        <v>426</v>
      </c>
      <c r="AI374" s="83">
        <v>105</v>
      </c>
      <c r="AJ374" s="83">
        <v>0</v>
      </c>
      <c r="AK374" s="83">
        <v>102</v>
      </c>
      <c r="AL374" s="83">
        <v>273</v>
      </c>
      <c r="AM374" s="83">
        <v>2</v>
      </c>
      <c r="AN374" s="83">
        <v>0.47712125471966244</v>
      </c>
      <c r="AO374" s="83">
        <v>2.3344537511509307</v>
      </c>
      <c r="AP374" s="79">
        <v>1</v>
      </c>
      <c r="AQ374" s="79">
        <v>1</v>
      </c>
      <c r="AR374" s="78"/>
      <c r="AS374" s="78"/>
      <c r="AT374" s="78"/>
      <c r="AU374" s="78"/>
    </row>
    <row r="375" spans="1:47" ht="12.75" customHeight="1" x14ac:dyDescent="0.3">
      <c r="A375" s="79" t="s">
        <v>123</v>
      </c>
      <c r="B375" s="79" t="s">
        <v>63</v>
      </c>
      <c r="C375" s="79">
        <v>2019</v>
      </c>
      <c r="D375" s="79" t="s">
        <v>37</v>
      </c>
      <c r="E375" s="79">
        <v>7</v>
      </c>
      <c r="F375" s="79">
        <v>2</v>
      </c>
      <c r="G375" s="79">
        <v>1</v>
      </c>
      <c r="H375" s="84">
        <v>0.8</v>
      </c>
      <c r="I375" s="84">
        <v>0.8</v>
      </c>
      <c r="J375" s="85">
        <v>0.2638888888888889</v>
      </c>
      <c r="L375" s="82">
        <v>36.985667999999997</v>
      </c>
      <c r="M375" s="82">
        <v>-2.9143330000000001</v>
      </c>
      <c r="N375" s="82">
        <v>142</v>
      </c>
      <c r="O375" s="83">
        <f t="shared" si="45"/>
        <v>11.833333333333334</v>
      </c>
      <c r="P375" s="83">
        <v>110</v>
      </c>
      <c r="Q375" s="83">
        <f t="shared" si="46"/>
        <v>9.1666666666666661</v>
      </c>
      <c r="R375" s="83">
        <v>38</v>
      </c>
      <c r="S375" s="83">
        <v>5996</v>
      </c>
      <c r="T375" s="83">
        <v>307</v>
      </c>
      <c r="U375" s="83">
        <f t="shared" si="47"/>
        <v>25.583333333333332</v>
      </c>
      <c r="V375" s="83">
        <v>20</v>
      </c>
      <c r="W375" s="83">
        <f t="shared" si="48"/>
        <v>1.6666666666666667</v>
      </c>
      <c r="X375" s="83">
        <v>287</v>
      </c>
      <c r="Y375" s="83">
        <f t="shared" si="49"/>
        <v>23.916666666666668</v>
      </c>
      <c r="Z375" s="83">
        <v>82</v>
      </c>
      <c r="AA375" s="83">
        <f t="shared" si="50"/>
        <v>6.833333333333333</v>
      </c>
      <c r="AB375" s="83">
        <v>222</v>
      </c>
      <c r="AC375" s="83">
        <f t="shared" si="51"/>
        <v>18.5</v>
      </c>
      <c r="AD375" s="83">
        <v>224</v>
      </c>
      <c r="AE375" s="83">
        <f t="shared" si="52"/>
        <v>18.666666666666668</v>
      </c>
      <c r="AF375" s="83">
        <v>71</v>
      </c>
      <c r="AG375" s="83">
        <f t="shared" si="53"/>
        <v>5.916666666666667</v>
      </c>
      <c r="AH375" s="83">
        <v>439</v>
      </c>
      <c r="AI375" s="83">
        <v>54</v>
      </c>
      <c r="AJ375" s="83">
        <v>0.84509804001425681</v>
      </c>
      <c r="AK375" s="83">
        <v>47</v>
      </c>
      <c r="AL375" s="83">
        <v>153</v>
      </c>
      <c r="AM375" s="83">
        <v>30</v>
      </c>
      <c r="AN375" s="83">
        <v>1.5797835966168101</v>
      </c>
      <c r="AO375" s="83">
        <v>2.1818435879447726</v>
      </c>
      <c r="AP375" s="79">
        <v>1</v>
      </c>
      <c r="AQ375" s="79">
        <v>1</v>
      </c>
      <c r="AR375" s="78"/>
      <c r="AS375" s="78"/>
      <c r="AT375" s="78"/>
      <c r="AU375" s="78"/>
    </row>
    <row r="376" spans="1:47" x14ac:dyDescent="0.3">
      <c r="A376" s="79" t="s">
        <v>127</v>
      </c>
      <c r="B376" s="79" t="s">
        <v>41</v>
      </c>
      <c r="C376" s="79">
        <v>2019</v>
      </c>
      <c r="D376" s="79" t="s">
        <v>37</v>
      </c>
      <c r="E376" s="79">
        <v>7</v>
      </c>
      <c r="F376" s="79">
        <v>2</v>
      </c>
      <c r="G376" s="79">
        <v>1</v>
      </c>
      <c r="H376" s="84">
        <v>0.96</v>
      </c>
      <c r="I376" s="84">
        <v>0.96</v>
      </c>
      <c r="J376" s="85">
        <v>0.66</v>
      </c>
      <c r="L376" s="82">
        <v>37.549999999999997</v>
      </c>
      <c r="M376" s="82">
        <v>25.133333</v>
      </c>
      <c r="N376" s="82">
        <v>180</v>
      </c>
      <c r="O376" s="83">
        <f t="shared" si="45"/>
        <v>15</v>
      </c>
      <c r="P376" s="83">
        <v>60</v>
      </c>
      <c r="Q376" s="83">
        <f t="shared" si="46"/>
        <v>5</v>
      </c>
      <c r="R376" s="83">
        <v>30</v>
      </c>
      <c r="S376" s="83">
        <v>5114</v>
      </c>
      <c r="T376" s="83">
        <v>284</v>
      </c>
      <c r="U376" s="83">
        <f t="shared" si="47"/>
        <v>23.666666666666668</v>
      </c>
      <c r="V376" s="83">
        <v>86</v>
      </c>
      <c r="W376" s="83">
        <f t="shared" si="48"/>
        <v>7.166666666666667</v>
      </c>
      <c r="X376" s="83">
        <v>198</v>
      </c>
      <c r="Y376" s="83">
        <f t="shared" si="49"/>
        <v>16.5</v>
      </c>
      <c r="Z376" s="83">
        <v>118</v>
      </c>
      <c r="AA376" s="83">
        <f t="shared" si="50"/>
        <v>9.8333333333333339</v>
      </c>
      <c r="AB376" s="83">
        <v>245</v>
      </c>
      <c r="AC376" s="83">
        <f t="shared" si="51"/>
        <v>20.416666666666668</v>
      </c>
      <c r="AD376" s="83">
        <v>245</v>
      </c>
      <c r="AE376" s="83">
        <f t="shared" si="52"/>
        <v>20.416666666666668</v>
      </c>
      <c r="AF376" s="83">
        <v>116</v>
      </c>
      <c r="AG376" s="83">
        <f t="shared" si="53"/>
        <v>9.6666666666666661</v>
      </c>
      <c r="AH376" s="83">
        <v>422</v>
      </c>
      <c r="AI376" s="83">
        <v>82</v>
      </c>
      <c r="AJ376" s="83">
        <v>0.3010299956639812</v>
      </c>
      <c r="AK376" s="83">
        <v>82</v>
      </c>
      <c r="AL376" s="83">
        <v>224</v>
      </c>
      <c r="AM376" s="83">
        <v>7</v>
      </c>
      <c r="AN376" s="83">
        <v>0.90308998699194354</v>
      </c>
      <c r="AO376" s="83">
        <v>2.287801729930226</v>
      </c>
      <c r="AP376" s="79">
        <v>1</v>
      </c>
      <c r="AQ376" s="79">
        <v>1</v>
      </c>
      <c r="AR376" s="78"/>
      <c r="AS376" s="78"/>
      <c r="AT376" s="78"/>
      <c r="AU376" s="78"/>
    </row>
    <row r="377" spans="1:47" x14ac:dyDescent="0.3">
      <c r="A377" s="79" t="s">
        <v>128</v>
      </c>
      <c r="B377" s="79" t="s">
        <v>98</v>
      </c>
      <c r="C377" s="79">
        <v>2019</v>
      </c>
      <c r="D377" s="79" t="s">
        <v>37</v>
      </c>
      <c r="E377" s="79">
        <v>7</v>
      </c>
      <c r="F377" s="79">
        <v>2</v>
      </c>
      <c r="G377" s="79">
        <v>1</v>
      </c>
      <c r="H377" s="84">
        <v>0.96</v>
      </c>
      <c r="I377" s="84">
        <v>0.96</v>
      </c>
      <c r="J377" s="85"/>
      <c r="L377" s="82">
        <v>32.799999999999997</v>
      </c>
      <c r="M377" s="82">
        <v>35.533332999999999</v>
      </c>
      <c r="N377" s="82">
        <v>219</v>
      </c>
      <c r="O377" s="83">
        <f t="shared" si="45"/>
        <v>18.25</v>
      </c>
      <c r="P377" s="83">
        <v>122</v>
      </c>
      <c r="Q377" s="83">
        <f t="shared" si="46"/>
        <v>10.166666666666666</v>
      </c>
      <c r="R377" s="83">
        <v>45</v>
      </c>
      <c r="S377" s="83">
        <v>5746</v>
      </c>
      <c r="T377" s="83">
        <v>359</v>
      </c>
      <c r="U377" s="83">
        <f t="shared" si="47"/>
        <v>29.916666666666668</v>
      </c>
      <c r="V377" s="83">
        <v>89</v>
      </c>
      <c r="W377" s="83">
        <f t="shared" si="48"/>
        <v>7.416666666666667</v>
      </c>
      <c r="X377" s="83">
        <v>270</v>
      </c>
      <c r="Y377" s="83">
        <f t="shared" si="49"/>
        <v>22.5</v>
      </c>
      <c r="Z377" s="83">
        <v>143</v>
      </c>
      <c r="AA377" s="83">
        <f t="shared" si="50"/>
        <v>11.916666666666666</v>
      </c>
      <c r="AB377" s="83">
        <v>286</v>
      </c>
      <c r="AC377" s="83">
        <f t="shared" si="51"/>
        <v>23.833333333333332</v>
      </c>
      <c r="AD377" s="83">
        <v>288</v>
      </c>
      <c r="AE377" s="83">
        <f t="shared" si="52"/>
        <v>24</v>
      </c>
      <c r="AF377" s="83">
        <v>143</v>
      </c>
      <c r="AG377" s="83">
        <f t="shared" si="53"/>
        <v>11.916666666666666</v>
      </c>
      <c r="AH377" s="83">
        <v>404</v>
      </c>
      <c r="AI377" s="83">
        <v>102</v>
      </c>
      <c r="AJ377" s="83">
        <v>0</v>
      </c>
      <c r="AK377" s="83">
        <v>107</v>
      </c>
      <c r="AL377" s="83">
        <v>263</v>
      </c>
      <c r="AM377" s="83">
        <v>0</v>
      </c>
      <c r="AN377" s="83">
        <v>0.3010299956639812</v>
      </c>
      <c r="AO377" s="83">
        <v>2.4216039268698313</v>
      </c>
      <c r="AP377" s="79">
        <v>1</v>
      </c>
      <c r="AQ377" s="79">
        <v>1</v>
      </c>
      <c r="AR377" s="78"/>
      <c r="AS377" s="78"/>
      <c r="AT377" s="78"/>
      <c r="AU377" s="78"/>
    </row>
    <row r="378" spans="1:47" x14ac:dyDescent="0.3">
      <c r="A378" s="79" t="s">
        <v>49</v>
      </c>
      <c r="B378" s="79" t="s">
        <v>39</v>
      </c>
      <c r="C378" s="79">
        <v>2019</v>
      </c>
      <c r="D378" s="79" t="s">
        <v>37</v>
      </c>
      <c r="E378" s="79">
        <v>7</v>
      </c>
      <c r="F378" s="79">
        <v>2</v>
      </c>
      <c r="G378" s="79">
        <v>2</v>
      </c>
      <c r="H378" s="84">
        <v>0.88</v>
      </c>
      <c r="I378" s="84">
        <v>0.92</v>
      </c>
      <c r="J378" s="85">
        <v>0.5</v>
      </c>
      <c r="L378" s="82">
        <v>37.883333</v>
      </c>
      <c r="M378" s="82">
        <v>28.5</v>
      </c>
      <c r="N378" s="82">
        <v>174</v>
      </c>
      <c r="O378" s="83">
        <f t="shared" si="45"/>
        <v>14.5</v>
      </c>
      <c r="P378" s="83">
        <v>125</v>
      </c>
      <c r="Q378" s="83">
        <f t="shared" si="46"/>
        <v>10.416666666666666</v>
      </c>
      <c r="R378" s="83">
        <v>39</v>
      </c>
      <c r="S378" s="83">
        <v>6968</v>
      </c>
      <c r="T378" s="83">
        <v>353</v>
      </c>
      <c r="U378" s="83">
        <f t="shared" si="47"/>
        <v>29.416666666666668</v>
      </c>
      <c r="V378" s="83">
        <v>36</v>
      </c>
      <c r="W378" s="83">
        <f t="shared" si="48"/>
        <v>3</v>
      </c>
      <c r="X378" s="83">
        <v>317</v>
      </c>
      <c r="Y378" s="83">
        <f t="shared" si="49"/>
        <v>26.416666666666668</v>
      </c>
      <c r="Z378" s="83">
        <v>88</v>
      </c>
      <c r="AA378" s="83">
        <f t="shared" si="50"/>
        <v>7.333333333333333</v>
      </c>
      <c r="AB378" s="83">
        <v>261</v>
      </c>
      <c r="AC378" s="83">
        <f t="shared" si="51"/>
        <v>21.75</v>
      </c>
      <c r="AD378" s="83">
        <v>266</v>
      </c>
      <c r="AE378" s="83">
        <f t="shared" si="52"/>
        <v>22.166666666666668</v>
      </c>
      <c r="AF378" s="83">
        <v>88</v>
      </c>
      <c r="AG378" s="83">
        <f t="shared" si="53"/>
        <v>7.333333333333333</v>
      </c>
      <c r="AH378" s="83">
        <v>629</v>
      </c>
      <c r="AI378" s="83">
        <v>133</v>
      </c>
      <c r="AJ378" s="83">
        <v>0.69897000433601886</v>
      </c>
      <c r="AK378" s="83">
        <v>77</v>
      </c>
      <c r="AL378" s="83">
        <v>335</v>
      </c>
      <c r="AM378" s="83">
        <v>27</v>
      </c>
      <c r="AN378" s="83">
        <v>1.4623979978989561</v>
      </c>
      <c r="AO378" s="83">
        <v>2.5263392773898441</v>
      </c>
      <c r="AP378" s="79">
        <v>1</v>
      </c>
      <c r="AQ378" s="79">
        <v>2</v>
      </c>
      <c r="AR378" s="78"/>
      <c r="AS378" s="78"/>
      <c r="AT378" s="78"/>
      <c r="AU378" s="78"/>
    </row>
    <row r="379" spans="1:47" x14ac:dyDescent="0.3">
      <c r="A379" s="79" t="s">
        <v>52</v>
      </c>
      <c r="B379" s="79" t="s">
        <v>51</v>
      </c>
      <c r="C379" s="79">
        <v>2019</v>
      </c>
      <c r="D379" s="79" t="s">
        <v>37</v>
      </c>
      <c r="E379" s="79">
        <v>7</v>
      </c>
      <c r="F379" s="79">
        <v>2</v>
      </c>
      <c r="G379" s="79">
        <v>1</v>
      </c>
      <c r="H379" s="84">
        <v>0.98</v>
      </c>
      <c r="I379" s="84">
        <v>0.98</v>
      </c>
      <c r="J379" s="85"/>
      <c r="L379" s="82">
        <v>31.416667</v>
      </c>
      <c r="M379" s="82">
        <v>15.25</v>
      </c>
      <c r="N379" s="82">
        <v>201</v>
      </c>
      <c r="O379" s="83">
        <f t="shared" si="45"/>
        <v>16.75</v>
      </c>
      <c r="P379" s="83">
        <v>123</v>
      </c>
      <c r="Q379" s="83">
        <f t="shared" si="46"/>
        <v>10.25</v>
      </c>
      <c r="R379" s="83">
        <v>46</v>
      </c>
      <c r="S379" s="83">
        <v>5038</v>
      </c>
      <c r="T379" s="83">
        <v>331</v>
      </c>
      <c r="U379" s="83">
        <f t="shared" si="47"/>
        <v>27.583333333333332</v>
      </c>
      <c r="V379" s="83">
        <v>65</v>
      </c>
      <c r="W379" s="83">
        <f t="shared" si="48"/>
        <v>5.416666666666667</v>
      </c>
      <c r="X379" s="83">
        <v>266</v>
      </c>
      <c r="Y379" s="83">
        <f t="shared" si="49"/>
        <v>22.166666666666668</v>
      </c>
      <c r="Z379" s="83">
        <v>134</v>
      </c>
      <c r="AA379" s="83">
        <f t="shared" si="50"/>
        <v>11.166666666666666</v>
      </c>
      <c r="AB379" s="83">
        <v>258</v>
      </c>
      <c r="AC379" s="83">
        <f t="shared" si="51"/>
        <v>21.5</v>
      </c>
      <c r="AD379" s="83">
        <v>263</v>
      </c>
      <c r="AE379" s="83">
        <f t="shared" si="52"/>
        <v>21.916666666666668</v>
      </c>
      <c r="AF379" s="83">
        <v>134</v>
      </c>
      <c r="AG379" s="83">
        <f t="shared" si="53"/>
        <v>11.166666666666666</v>
      </c>
      <c r="AH379" s="83">
        <v>193</v>
      </c>
      <c r="AI379" s="83">
        <v>43</v>
      </c>
      <c r="AJ379" s="83">
        <v>0</v>
      </c>
      <c r="AK379" s="83">
        <v>86</v>
      </c>
      <c r="AL379" s="83">
        <v>109</v>
      </c>
      <c r="AM379" s="83">
        <v>1</v>
      </c>
      <c r="AN379" s="83">
        <v>0.95424250943932487</v>
      </c>
      <c r="AO379" s="83">
        <v>2.0413926851582249</v>
      </c>
      <c r="AP379" s="79">
        <v>1</v>
      </c>
      <c r="AQ379" s="79">
        <v>1</v>
      </c>
      <c r="AR379" s="78"/>
      <c r="AS379" s="78"/>
      <c r="AT379" s="78"/>
      <c r="AU379" s="78"/>
    </row>
    <row r="380" spans="1:47" ht="12.75" customHeight="1" x14ac:dyDescent="0.3">
      <c r="A380" s="79" t="s">
        <v>54</v>
      </c>
      <c r="B380" s="79" t="s">
        <v>55</v>
      </c>
      <c r="C380" s="79">
        <v>2019</v>
      </c>
      <c r="D380" s="79" t="s">
        <v>37</v>
      </c>
      <c r="E380" s="79">
        <v>7</v>
      </c>
      <c r="F380" s="79">
        <v>2</v>
      </c>
      <c r="G380" s="79">
        <v>1</v>
      </c>
      <c r="H380" s="84">
        <v>0.98</v>
      </c>
      <c r="I380" s="84">
        <v>0.98</v>
      </c>
      <c r="J380" s="85"/>
      <c r="L380" s="82">
        <v>35.016666999999998</v>
      </c>
      <c r="M380" s="82">
        <v>37.083333000000003</v>
      </c>
      <c r="N380" s="82">
        <v>168</v>
      </c>
      <c r="O380" s="83">
        <f t="shared" si="45"/>
        <v>14</v>
      </c>
      <c r="P380" s="83">
        <v>143</v>
      </c>
      <c r="Q380" s="83">
        <f t="shared" si="46"/>
        <v>11.916666666666666</v>
      </c>
      <c r="R380" s="83">
        <v>41</v>
      </c>
      <c r="S380" s="83">
        <v>7393</v>
      </c>
      <c r="T380" s="83">
        <v>356</v>
      </c>
      <c r="U380" s="83">
        <f t="shared" si="47"/>
        <v>29.666666666666668</v>
      </c>
      <c r="V380" s="83">
        <v>14</v>
      </c>
      <c r="W380" s="83">
        <f t="shared" si="48"/>
        <v>1.1666666666666667</v>
      </c>
      <c r="X380" s="83">
        <v>342</v>
      </c>
      <c r="Y380" s="83">
        <f t="shared" si="49"/>
        <v>28.5</v>
      </c>
      <c r="Z380" s="83">
        <v>72</v>
      </c>
      <c r="AA380" s="83">
        <f t="shared" si="50"/>
        <v>6</v>
      </c>
      <c r="AB380" s="83">
        <v>257</v>
      </c>
      <c r="AC380" s="83">
        <f t="shared" si="51"/>
        <v>21.416666666666668</v>
      </c>
      <c r="AD380" s="83">
        <v>260</v>
      </c>
      <c r="AE380" s="83">
        <f t="shared" si="52"/>
        <v>21.666666666666668</v>
      </c>
      <c r="AF380" s="83">
        <v>72</v>
      </c>
      <c r="AG380" s="83">
        <f t="shared" si="53"/>
        <v>6</v>
      </c>
      <c r="AH380" s="83">
        <v>267</v>
      </c>
      <c r="AI380" s="83">
        <v>54</v>
      </c>
      <c r="AJ380" s="83">
        <v>0</v>
      </c>
      <c r="AK380" s="83">
        <v>84</v>
      </c>
      <c r="AL380" s="83">
        <v>147</v>
      </c>
      <c r="AM380" s="83">
        <v>1</v>
      </c>
      <c r="AN380" s="83">
        <v>0.47712125471966244</v>
      </c>
      <c r="AO380" s="83">
        <v>2.1702617153949575</v>
      </c>
      <c r="AP380" s="79">
        <v>1</v>
      </c>
      <c r="AQ380" s="79">
        <v>1</v>
      </c>
      <c r="AR380" s="78"/>
      <c r="AS380" s="78"/>
      <c r="AT380" s="78"/>
      <c r="AU380" s="78"/>
    </row>
    <row r="381" spans="1:47" ht="15.75" customHeight="1" x14ac:dyDescent="0.3">
      <c r="A381" s="79" t="s">
        <v>57</v>
      </c>
      <c r="B381" s="79" t="s">
        <v>58</v>
      </c>
      <c r="C381" s="79">
        <v>2019</v>
      </c>
      <c r="D381" s="79" t="s">
        <v>37</v>
      </c>
      <c r="E381" s="79">
        <v>7</v>
      </c>
      <c r="F381" s="79">
        <v>2</v>
      </c>
      <c r="G381" s="79">
        <v>1</v>
      </c>
      <c r="H381" s="84">
        <v>0.9</v>
      </c>
      <c r="I381" s="84">
        <v>0.9</v>
      </c>
      <c r="J381" s="85">
        <v>0.75806451612903225</v>
      </c>
      <c r="L381" s="82">
        <v>33.883333</v>
      </c>
      <c r="M381" s="82">
        <v>-5.6166669999999996</v>
      </c>
      <c r="N381" s="82">
        <v>173</v>
      </c>
      <c r="O381" s="83">
        <f t="shared" si="45"/>
        <v>14.416666666666666</v>
      </c>
      <c r="P381" s="83">
        <v>135</v>
      </c>
      <c r="Q381" s="83">
        <f t="shared" si="46"/>
        <v>11.25</v>
      </c>
      <c r="R381" s="83">
        <v>45</v>
      </c>
      <c r="S381" s="83">
        <v>5574</v>
      </c>
      <c r="T381" s="83">
        <v>345</v>
      </c>
      <c r="U381" s="83">
        <f t="shared" si="47"/>
        <v>28.75</v>
      </c>
      <c r="V381" s="83">
        <v>45</v>
      </c>
      <c r="W381" s="83">
        <f t="shared" si="48"/>
        <v>3.75</v>
      </c>
      <c r="X381" s="83">
        <v>300</v>
      </c>
      <c r="Y381" s="83">
        <f t="shared" si="49"/>
        <v>25</v>
      </c>
      <c r="Z381" s="83">
        <v>116</v>
      </c>
      <c r="AA381" s="83">
        <f t="shared" si="50"/>
        <v>9.6666666666666661</v>
      </c>
      <c r="AB381" s="83">
        <v>245</v>
      </c>
      <c r="AC381" s="83">
        <f t="shared" si="51"/>
        <v>20.416666666666668</v>
      </c>
      <c r="AD381" s="83">
        <v>248</v>
      </c>
      <c r="AE381" s="83">
        <f t="shared" si="52"/>
        <v>20.666666666666668</v>
      </c>
      <c r="AF381" s="83">
        <v>105</v>
      </c>
      <c r="AG381" s="83">
        <f t="shared" si="53"/>
        <v>8.75</v>
      </c>
      <c r="AH381" s="83">
        <v>576</v>
      </c>
      <c r="AI381" s="83">
        <v>93</v>
      </c>
      <c r="AJ381" s="83">
        <v>0.47712125471966244</v>
      </c>
      <c r="AK381" s="83">
        <v>65</v>
      </c>
      <c r="AL381" s="83">
        <v>247</v>
      </c>
      <c r="AM381" s="83">
        <v>16</v>
      </c>
      <c r="AN381" s="83">
        <v>1.2787536009528289</v>
      </c>
      <c r="AO381" s="83">
        <v>2.3891660843645326</v>
      </c>
      <c r="AP381" s="79">
        <v>1</v>
      </c>
      <c r="AQ381" s="79">
        <v>1</v>
      </c>
      <c r="AR381" s="78"/>
      <c r="AS381" s="78"/>
      <c r="AT381" s="78"/>
      <c r="AU381" s="78"/>
    </row>
    <row r="382" spans="1:47" ht="15.75" customHeight="1" x14ac:dyDescent="0.3">
      <c r="A382" s="79" t="s">
        <v>64</v>
      </c>
      <c r="B382" s="79" t="s">
        <v>48</v>
      </c>
      <c r="C382" s="79">
        <v>2019</v>
      </c>
      <c r="D382" s="79" t="s">
        <v>37</v>
      </c>
      <c r="E382" s="79">
        <v>7</v>
      </c>
      <c r="F382" s="79">
        <v>2</v>
      </c>
      <c r="G382" s="79">
        <v>3</v>
      </c>
      <c r="H382" s="84">
        <v>1</v>
      </c>
      <c r="I382" s="84">
        <v>1</v>
      </c>
      <c r="J382" s="85">
        <v>0.32</v>
      </c>
      <c r="L382" s="82">
        <v>43.136223000000001</v>
      </c>
      <c r="M382" s="82">
        <v>2.8920650000000001</v>
      </c>
      <c r="N382" s="82">
        <v>143</v>
      </c>
      <c r="O382" s="83">
        <f t="shared" si="45"/>
        <v>11.916666666666666</v>
      </c>
      <c r="P382" s="83">
        <v>94</v>
      </c>
      <c r="Q382" s="83">
        <f t="shared" si="46"/>
        <v>7.833333333333333</v>
      </c>
      <c r="R382" s="83">
        <v>36</v>
      </c>
      <c r="S382" s="83">
        <v>5679</v>
      </c>
      <c r="T382" s="83">
        <v>284</v>
      </c>
      <c r="U382" s="83">
        <f t="shared" si="47"/>
        <v>23.666666666666668</v>
      </c>
      <c r="V382" s="83">
        <v>26</v>
      </c>
      <c r="W382" s="83">
        <f t="shared" si="48"/>
        <v>2.1666666666666665</v>
      </c>
      <c r="X382" s="83">
        <v>258</v>
      </c>
      <c r="Y382" s="83">
        <f t="shared" si="49"/>
        <v>21.5</v>
      </c>
      <c r="Z382" s="83">
        <v>110</v>
      </c>
      <c r="AA382" s="83">
        <f t="shared" si="50"/>
        <v>9.1666666666666661</v>
      </c>
      <c r="AB382" s="83">
        <v>217</v>
      </c>
      <c r="AC382" s="83">
        <f t="shared" si="51"/>
        <v>18.083333333333332</v>
      </c>
      <c r="AD382" s="83">
        <v>217</v>
      </c>
      <c r="AE382" s="83">
        <f t="shared" si="52"/>
        <v>18.083333333333332</v>
      </c>
      <c r="AF382" s="83">
        <v>71</v>
      </c>
      <c r="AG382" s="83">
        <f t="shared" si="53"/>
        <v>5.916666666666667</v>
      </c>
      <c r="AH382" s="83">
        <v>654</v>
      </c>
      <c r="AI382" s="83">
        <v>84</v>
      </c>
      <c r="AJ382" s="83">
        <v>1.3979400086720377</v>
      </c>
      <c r="AK382" s="83">
        <v>26</v>
      </c>
      <c r="AL382" s="83">
        <v>211</v>
      </c>
      <c r="AM382" s="83">
        <v>105</v>
      </c>
      <c r="AN382" s="83">
        <v>2.0253058652647704</v>
      </c>
      <c r="AO382" s="83">
        <v>2.2504200023088941</v>
      </c>
      <c r="AP382" s="79">
        <v>2</v>
      </c>
      <c r="AQ382" s="79">
        <v>1</v>
      </c>
      <c r="AR382" s="78"/>
      <c r="AS382" s="78"/>
      <c r="AT382" s="78"/>
      <c r="AU382" s="78"/>
    </row>
    <row r="383" spans="1:47" ht="15.75" customHeight="1" x14ac:dyDescent="0.3">
      <c r="A383" s="79" t="s">
        <v>135</v>
      </c>
      <c r="B383" s="79" t="s">
        <v>48</v>
      </c>
      <c r="C383" s="79">
        <v>2019</v>
      </c>
      <c r="D383" s="79" t="s">
        <v>37</v>
      </c>
      <c r="E383" s="79">
        <v>7</v>
      </c>
      <c r="F383" s="79">
        <v>2</v>
      </c>
      <c r="G383" s="79">
        <v>3</v>
      </c>
      <c r="H383" s="84">
        <v>0.98</v>
      </c>
      <c r="I383" s="84">
        <v>0.98</v>
      </c>
      <c r="J383" s="85">
        <v>0.46666666666666667</v>
      </c>
      <c r="L383" s="82">
        <v>42.401164999999999</v>
      </c>
      <c r="M383" s="82">
        <v>9.5036670000000001</v>
      </c>
      <c r="N383" s="82">
        <v>148</v>
      </c>
      <c r="O383" s="83">
        <f t="shared" si="45"/>
        <v>12.333333333333334</v>
      </c>
      <c r="P383" s="83">
        <v>75</v>
      </c>
      <c r="Q383" s="83">
        <f t="shared" si="46"/>
        <v>6.25</v>
      </c>
      <c r="R383" s="83">
        <v>33</v>
      </c>
      <c r="S383" s="83">
        <v>5068</v>
      </c>
      <c r="T383" s="83">
        <v>269</v>
      </c>
      <c r="U383" s="83">
        <f t="shared" si="47"/>
        <v>22.416666666666668</v>
      </c>
      <c r="V383" s="83">
        <v>50</v>
      </c>
      <c r="W383" s="83">
        <f t="shared" si="48"/>
        <v>4.166666666666667</v>
      </c>
      <c r="X383" s="83">
        <v>219</v>
      </c>
      <c r="Y383" s="83">
        <f t="shared" si="49"/>
        <v>18.25</v>
      </c>
      <c r="Z383" s="83">
        <v>127</v>
      </c>
      <c r="AA383" s="83">
        <f t="shared" si="50"/>
        <v>10.583333333333334</v>
      </c>
      <c r="AB383" s="83">
        <v>214</v>
      </c>
      <c r="AC383" s="83">
        <f t="shared" si="51"/>
        <v>17.833333333333332</v>
      </c>
      <c r="AD383" s="83">
        <v>216</v>
      </c>
      <c r="AE383" s="83">
        <f t="shared" si="52"/>
        <v>18</v>
      </c>
      <c r="AF383" s="83">
        <v>88</v>
      </c>
      <c r="AG383" s="83">
        <f t="shared" si="53"/>
        <v>7.333333333333333</v>
      </c>
      <c r="AH383" s="83">
        <v>662</v>
      </c>
      <c r="AI383" s="83">
        <v>89</v>
      </c>
      <c r="AJ383" s="83">
        <v>1.0413926851582251</v>
      </c>
      <c r="AK383" s="83">
        <v>44</v>
      </c>
      <c r="AL383" s="83">
        <v>258</v>
      </c>
      <c r="AM383" s="83">
        <v>66</v>
      </c>
      <c r="AN383" s="83">
        <v>1.9493900066449128</v>
      </c>
      <c r="AO383" s="83">
        <v>2.3364597338485296</v>
      </c>
      <c r="AP383" s="79">
        <v>2</v>
      </c>
      <c r="AQ383" s="79">
        <v>1</v>
      </c>
      <c r="AR383" s="78"/>
      <c r="AS383" s="78"/>
      <c r="AT383" s="78"/>
      <c r="AU383" s="78"/>
    </row>
    <row r="384" spans="1:47" x14ac:dyDescent="0.3">
      <c r="A384" s="79" t="s">
        <v>137</v>
      </c>
      <c r="B384" s="79" t="s">
        <v>45</v>
      </c>
      <c r="C384" s="79">
        <v>2019</v>
      </c>
      <c r="D384" s="79" t="s">
        <v>37</v>
      </c>
      <c r="E384" s="79">
        <v>7</v>
      </c>
      <c r="F384" s="79">
        <v>2</v>
      </c>
      <c r="G384" s="79">
        <v>1</v>
      </c>
      <c r="H384" s="84">
        <v>0.98</v>
      </c>
      <c r="I384" s="84">
        <v>0.98</v>
      </c>
      <c r="J384" s="85"/>
      <c r="L384" s="82">
        <v>36.216667000000001</v>
      </c>
      <c r="M384" s="82">
        <v>10.283333000000001</v>
      </c>
      <c r="N384" s="82">
        <v>176</v>
      </c>
      <c r="O384" s="83">
        <f t="shared" si="45"/>
        <v>14.666666666666666</v>
      </c>
      <c r="P384" s="83">
        <v>115</v>
      </c>
      <c r="Q384" s="83">
        <f t="shared" si="46"/>
        <v>9.5833333333333339</v>
      </c>
      <c r="R384" s="83">
        <v>40</v>
      </c>
      <c r="S384" s="83">
        <v>5963</v>
      </c>
      <c r="T384" s="83">
        <v>335</v>
      </c>
      <c r="U384" s="83">
        <f t="shared" si="47"/>
        <v>27.916666666666668</v>
      </c>
      <c r="V384" s="83">
        <v>51</v>
      </c>
      <c r="W384" s="83">
        <f t="shared" si="48"/>
        <v>4.25</v>
      </c>
      <c r="X384" s="83">
        <v>284</v>
      </c>
      <c r="Y384" s="83">
        <f t="shared" si="49"/>
        <v>23.666666666666668</v>
      </c>
      <c r="Z384" s="83">
        <v>103</v>
      </c>
      <c r="AA384" s="83">
        <f t="shared" si="50"/>
        <v>8.5833333333333339</v>
      </c>
      <c r="AB384" s="83">
        <v>252</v>
      </c>
      <c r="AC384" s="83">
        <f t="shared" si="51"/>
        <v>21</v>
      </c>
      <c r="AD384" s="83">
        <v>255</v>
      </c>
      <c r="AE384" s="83">
        <f t="shared" si="52"/>
        <v>21.25</v>
      </c>
      <c r="AF384" s="83">
        <v>103</v>
      </c>
      <c r="AG384" s="83">
        <f t="shared" si="53"/>
        <v>8.5833333333333339</v>
      </c>
      <c r="AH384" s="83">
        <v>456</v>
      </c>
      <c r="AI384" s="83">
        <v>69</v>
      </c>
      <c r="AJ384" s="83">
        <v>0.77815125038364363</v>
      </c>
      <c r="AK384" s="83">
        <v>52</v>
      </c>
      <c r="AL384" s="83">
        <v>189</v>
      </c>
      <c r="AM384" s="83">
        <v>31</v>
      </c>
      <c r="AN384" s="83">
        <v>1.7242758696007889</v>
      </c>
      <c r="AO384" s="83">
        <v>2.2787536009528289</v>
      </c>
      <c r="AP384" s="79">
        <v>1</v>
      </c>
      <c r="AQ384" s="79">
        <v>1</v>
      </c>
      <c r="AR384" s="78"/>
      <c r="AS384" s="78"/>
      <c r="AT384" s="78"/>
      <c r="AU384" s="78"/>
    </row>
    <row r="385" spans="1:47" ht="12.75" customHeight="1" x14ac:dyDescent="0.3">
      <c r="A385" s="79" t="s">
        <v>144</v>
      </c>
      <c r="B385" s="79" t="s">
        <v>61</v>
      </c>
      <c r="C385" s="79">
        <v>2019</v>
      </c>
      <c r="D385" s="79" t="s">
        <v>37</v>
      </c>
      <c r="E385" s="79">
        <v>7</v>
      </c>
      <c r="F385" s="79">
        <v>2</v>
      </c>
      <c r="G385" s="79">
        <v>1</v>
      </c>
      <c r="H385" s="84">
        <v>0.91666666666666663</v>
      </c>
      <c r="I385" s="84">
        <v>0.91666666666666663</v>
      </c>
      <c r="J385" s="85">
        <v>0.34</v>
      </c>
      <c r="L385" s="82">
        <v>35.516666999999998</v>
      </c>
      <c r="M385" s="82">
        <v>-0.183333</v>
      </c>
      <c r="N385" s="82">
        <v>169</v>
      </c>
      <c r="O385" s="83">
        <f t="shared" si="45"/>
        <v>14.083333333333334</v>
      </c>
      <c r="P385" s="83">
        <v>74</v>
      </c>
      <c r="Q385" s="83">
        <f t="shared" si="46"/>
        <v>6.166666666666667</v>
      </c>
      <c r="R385" s="83">
        <v>31</v>
      </c>
      <c r="S385" s="83">
        <v>5566</v>
      </c>
      <c r="T385" s="83">
        <v>297</v>
      </c>
      <c r="U385" s="83">
        <f t="shared" si="47"/>
        <v>24.75</v>
      </c>
      <c r="V385" s="83">
        <v>59</v>
      </c>
      <c r="W385" s="83">
        <f t="shared" si="48"/>
        <v>4.916666666666667</v>
      </c>
      <c r="X385" s="83">
        <v>238</v>
      </c>
      <c r="Y385" s="83">
        <f t="shared" si="49"/>
        <v>19.833333333333332</v>
      </c>
      <c r="Z385" s="83">
        <v>111</v>
      </c>
      <c r="AA385" s="83">
        <f t="shared" si="50"/>
        <v>9.25</v>
      </c>
      <c r="AB385" s="83">
        <v>241</v>
      </c>
      <c r="AC385" s="83">
        <f t="shared" si="51"/>
        <v>20.083333333333332</v>
      </c>
      <c r="AD385" s="83">
        <v>245</v>
      </c>
      <c r="AE385" s="83">
        <f t="shared" si="52"/>
        <v>20.416666666666668</v>
      </c>
      <c r="AF385" s="83">
        <v>103</v>
      </c>
      <c r="AG385" s="83">
        <f t="shared" si="53"/>
        <v>8.5833333333333339</v>
      </c>
      <c r="AH385" s="83">
        <v>432</v>
      </c>
      <c r="AI385" s="83">
        <v>72</v>
      </c>
      <c r="AJ385" s="83">
        <v>0.3010299956639812</v>
      </c>
      <c r="AK385" s="83">
        <v>65</v>
      </c>
      <c r="AL385" s="83">
        <v>205</v>
      </c>
      <c r="AM385" s="83">
        <v>14</v>
      </c>
      <c r="AN385" s="83">
        <v>1.3010299956639813</v>
      </c>
      <c r="AO385" s="83">
        <v>2.2787536009528289</v>
      </c>
      <c r="AP385" s="79">
        <v>1</v>
      </c>
      <c r="AQ385" s="79">
        <v>1</v>
      </c>
      <c r="AR385" s="78"/>
      <c r="AS385" s="78"/>
      <c r="AT385" s="78"/>
      <c r="AU385" s="78"/>
    </row>
    <row r="386" spans="1:47" x14ac:dyDescent="0.3">
      <c r="A386" s="79" t="s">
        <v>145</v>
      </c>
      <c r="B386" s="79" t="s">
        <v>58</v>
      </c>
      <c r="C386" s="79">
        <v>2019</v>
      </c>
      <c r="D386" s="79" t="s">
        <v>37</v>
      </c>
      <c r="E386" s="79">
        <v>7</v>
      </c>
      <c r="F386" s="79">
        <v>2</v>
      </c>
      <c r="G386" s="79">
        <v>3</v>
      </c>
      <c r="H386" s="84">
        <v>0.94</v>
      </c>
      <c r="I386" s="84">
        <v>0.94</v>
      </c>
      <c r="J386" s="85"/>
      <c r="L386" s="82">
        <v>31.137487</v>
      </c>
      <c r="M386" s="82">
        <v>-7.9197749999999996</v>
      </c>
      <c r="N386" s="82">
        <v>117</v>
      </c>
      <c r="O386" s="83">
        <f t="shared" ref="O386:O430" si="54">N386/12</f>
        <v>9.75</v>
      </c>
      <c r="P386" s="83">
        <v>157</v>
      </c>
      <c r="Q386" s="83">
        <f t="shared" ref="Q386:Q430" si="55">P386/12</f>
        <v>13.083333333333334</v>
      </c>
      <c r="R386" s="83">
        <v>45</v>
      </c>
      <c r="S386" s="83">
        <v>6160</v>
      </c>
      <c r="T386" s="83">
        <v>306</v>
      </c>
      <c r="U386" s="83">
        <f t="shared" ref="U386:U430" si="56">T386/12</f>
        <v>25.5</v>
      </c>
      <c r="V386" s="83">
        <v>-40</v>
      </c>
      <c r="W386" s="83">
        <f t="shared" ref="W386:W430" si="57">V386/12</f>
        <v>-3.3333333333333335</v>
      </c>
      <c r="X386" s="83">
        <v>346</v>
      </c>
      <c r="Y386" s="83">
        <f t="shared" ref="Y386:Y430" si="58">X386/12</f>
        <v>28.833333333333332</v>
      </c>
      <c r="Z386" s="83">
        <v>66</v>
      </c>
      <c r="AA386" s="83">
        <f t="shared" ref="AA386:AA430" si="59">Z386/12</f>
        <v>5.5</v>
      </c>
      <c r="AB386" s="83">
        <v>197</v>
      </c>
      <c r="AC386" s="83">
        <f t="shared" ref="AC386:AC430" si="60">AB386/12</f>
        <v>16.416666666666668</v>
      </c>
      <c r="AD386" s="83">
        <v>199</v>
      </c>
      <c r="AE386" s="83">
        <f t="shared" ref="AE386:AE430" si="61">AD386/12</f>
        <v>16.583333333333332</v>
      </c>
      <c r="AF386" s="83">
        <v>41</v>
      </c>
      <c r="AG386" s="83">
        <f t="shared" ref="AG386:AG430" si="62">AF386/12</f>
        <v>3.4166666666666665</v>
      </c>
      <c r="AH386" s="83">
        <v>563</v>
      </c>
      <c r="AI386" s="83">
        <v>77</v>
      </c>
      <c r="AJ386" s="83">
        <v>0.69897000433601886</v>
      </c>
      <c r="AK386" s="83">
        <v>56</v>
      </c>
      <c r="AL386" s="83">
        <v>213</v>
      </c>
      <c r="AM386" s="83">
        <v>27</v>
      </c>
      <c r="AN386" s="83">
        <v>1.5185139398778875</v>
      </c>
      <c r="AO386" s="83">
        <v>2.307496037913213</v>
      </c>
      <c r="AP386" s="79">
        <v>2</v>
      </c>
      <c r="AQ386" s="79">
        <v>1</v>
      </c>
      <c r="AR386" s="78"/>
      <c r="AS386" s="78"/>
      <c r="AT386" s="78"/>
      <c r="AU386" s="78"/>
    </row>
    <row r="387" spans="1:47" x14ac:dyDescent="0.3">
      <c r="A387" s="79" t="s">
        <v>147</v>
      </c>
      <c r="B387" s="79" t="s">
        <v>61</v>
      </c>
      <c r="C387" s="79">
        <v>2019</v>
      </c>
      <c r="D387" s="79" t="s">
        <v>37</v>
      </c>
      <c r="E387" s="79">
        <v>7</v>
      </c>
      <c r="F387" s="79">
        <v>2</v>
      </c>
      <c r="G387" s="79">
        <v>2</v>
      </c>
      <c r="H387" s="84">
        <v>0.64</v>
      </c>
      <c r="I387" s="84">
        <v>0.76</v>
      </c>
      <c r="J387" s="85">
        <v>0.22</v>
      </c>
      <c r="L387" s="82">
        <v>36.366666000000002</v>
      </c>
      <c r="M387" s="82">
        <v>2.466666</v>
      </c>
      <c r="N387" s="82">
        <v>180</v>
      </c>
      <c r="O387" s="83">
        <f t="shared" si="54"/>
        <v>15</v>
      </c>
      <c r="P387" s="83">
        <v>81</v>
      </c>
      <c r="Q387" s="83">
        <f t="shared" si="55"/>
        <v>6.75</v>
      </c>
      <c r="R387" s="83">
        <v>32</v>
      </c>
      <c r="S387" s="83">
        <v>6025</v>
      </c>
      <c r="T387" s="83">
        <v>321</v>
      </c>
      <c r="U387" s="83">
        <f t="shared" si="56"/>
        <v>26.75</v>
      </c>
      <c r="V387" s="83">
        <v>68</v>
      </c>
      <c r="W387" s="83">
        <f t="shared" si="57"/>
        <v>5.666666666666667</v>
      </c>
      <c r="X387" s="83">
        <v>253</v>
      </c>
      <c r="Y387" s="83">
        <f t="shared" si="58"/>
        <v>21.083333333333332</v>
      </c>
      <c r="Z387" s="83">
        <v>119</v>
      </c>
      <c r="AA387" s="83">
        <f t="shared" si="59"/>
        <v>9.9166666666666661</v>
      </c>
      <c r="AB387" s="83">
        <v>259</v>
      </c>
      <c r="AC387" s="83">
        <f t="shared" si="60"/>
        <v>21.583333333333332</v>
      </c>
      <c r="AD387" s="83">
        <v>263</v>
      </c>
      <c r="AE387" s="83">
        <f t="shared" si="61"/>
        <v>21.916666666666668</v>
      </c>
      <c r="AF387" s="83">
        <v>109</v>
      </c>
      <c r="AG387" s="83">
        <f t="shared" si="62"/>
        <v>9.0833333333333339</v>
      </c>
      <c r="AH387" s="83">
        <v>661</v>
      </c>
      <c r="AI387" s="83">
        <v>110</v>
      </c>
      <c r="AJ387" s="83">
        <v>0.47712125471966244</v>
      </c>
      <c r="AK387" s="83">
        <v>62</v>
      </c>
      <c r="AL387" s="83">
        <v>304</v>
      </c>
      <c r="AM387" s="83">
        <v>24</v>
      </c>
      <c r="AN387" s="83">
        <v>1.5563025007672873</v>
      </c>
      <c r="AO387" s="83">
        <v>2.4517864355242902</v>
      </c>
      <c r="AP387" s="79">
        <v>1</v>
      </c>
      <c r="AQ387" s="79">
        <v>2</v>
      </c>
      <c r="AR387" s="78"/>
      <c r="AS387" s="78"/>
      <c r="AT387" s="78"/>
      <c r="AU387" s="78"/>
    </row>
    <row r="388" spans="1:47" ht="12.75" customHeight="1" x14ac:dyDescent="0.3">
      <c r="A388" s="79" t="s">
        <v>152</v>
      </c>
      <c r="B388" s="79" t="s">
        <v>45</v>
      </c>
      <c r="C388" s="79">
        <v>2019</v>
      </c>
      <c r="D388" s="79" t="s">
        <v>37</v>
      </c>
      <c r="E388" s="79">
        <v>7</v>
      </c>
      <c r="F388" s="79">
        <v>2</v>
      </c>
      <c r="G388" s="79">
        <v>1</v>
      </c>
      <c r="H388" s="84">
        <v>1</v>
      </c>
      <c r="I388" s="84">
        <v>1</v>
      </c>
      <c r="J388" s="85">
        <v>0.57999999999999996</v>
      </c>
      <c r="L388" s="82">
        <v>35.854011</v>
      </c>
      <c r="M388" s="82">
        <v>9.1520930000000007</v>
      </c>
      <c r="N388" s="82">
        <v>141</v>
      </c>
      <c r="O388" s="83">
        <f t="shared" si="54"/>
        <v>11.75</v>
      </c>
      <c r="P388" s="83">
        <v>129</v>
      </c>
      <c r="Q388" s="83">
        <f t="shared" si="55"/>
        <v>10.75</v>
      </c>
      <c r="R388" s="83">
        <v>38</v>
      </c>
      <c r="S388" s="83">
        <v>6916</v>
      </c>
      <c r="T388" s="83">
        <v>336</v>
      </c>
      <c r="U388" s="83">
        <f t="shared" si="56"/>
        <v>28</v>
      </c>
      <c r="V388" s="83">
        <v>2</v>
      </c>
      <c r="W388" s="83">
        <f t="shared" si="57"/>
        <v>0.16666666666666666</v>
      </c>
      <c r="X388" s="83">
        <v>334</v>
      </c>
      <c r="Y388" s="83">
        <f t="shared" si="58"/>
        <v>27.833333333333332</v>
      </c>
      <c r="Z388" s="83">
        <v>56</v>
      </c>
      <c r="AA388" s="83">
        <f t="shared" si="59"/>
        <v>4.666666666666667</v>
      </c>
      <c r="AB388" s="83">
        <v>232</v>
      </c>
      <c r="AC388" s="83">
        <f t="shared" si="60"/>
        <v>19.333333333333332</v>
      </c>
      <c r="AD388" s="83">
        <v>232</v>
      </c>
      <c r="AE388" s="83">
        <f t="shared" si="61"/>
        <v>19.333333333333332</v>
      </c>
      <c r="AF388" s="83">
        <v>56</v>
      </c>
      <c r="AG388" s="83">
        <f t="shared" si="62"/>
        <v>4.666666666666667</v>
      </c>
      <c r="AH388" s="83">
        <v>534</v>
      </c>
      <c r="AI388" s="83">
        <v>63</v>
      </c>
      <c r="AJ388" s="83">
        <v>1.1139433523068367</v>
      </c>
      <c r="AK388" s="83">
        <v>36</v>
      </c>
      <c r="AL388" s="83">
        <v>185</v>
      </c>
      <c r="AM388" s="83">
        <v>59</v>
      </c>
      <c r="AN388" s="83">
        <v>1.7781512503836436</v>
      </c>
      <c r="AO388" s="83">
        <v>2.2695129442179165</v>
      </c>
      <c r="AP388" s="79">
        <v>1</v>
      </c>
      <c r="AQ388" s="79">
        <v>1</v>
      </c>
      <c r="AR388" s="78"/>
      <c r="AS388" s="78"/>
      <c r="AT388" s="78"/>
      <c r="AU388" s="78"/>
    </row>
    <row r="389" spans="1:47" x14ac:dyDescent="0.3">
      <c r="A389" s="79" t="s">
        <v>72</v>
      </c>
      <c r="B389" s="79" t="s">
        <v>73</v>
      </c>
      <c r="C389" s="79">
        <v>2019</v>
      </c>
      <c r="D389" s="79" t="s">
        <v>70</v>
      </c>
      <c r="E389" s="79">
        <v>8</v>
      </c>
      <c r="F389" s="79">
        <v>1</v>
      </c>
      <c r="G389" s="79">
        <v>1</v>
      </c>
      <c r="H389" s="84">
        <v>7.999999999999996E-2</v>
      </c>
      <c r="I389" s="84">
        <v>0.72</v>
      </c>
      <c r="J389" s="85">
        <v>0.64</v>
      </c>
      <c r="L389" s="82">
        <v>34.783332999999999</v>
      </c>
      <c r="M389" s="82">
        <v>33.166666999999997</v>
      </c>
      <c r="N389" s="82">
        <v>177</v>
      </c>
      <c r="O389" s="83">
        <f t="shared" si="54"/>
        <v>14.75</v>
      </c>
      <c r="P389" s="83">
        <v>113</v>
      </c>
      <c r="Q389" s="83">
        <f t="shared" si="55"/>
        <v>9.4166666666666661</v>
      </c>
      <c r="R389" s="83">
        <v>42</v>
      </c>
      <c r="S389" s="83">
        <v>5721</v>
      </c>
      <c r="T389" s="83">
        <v>321</v>
      </c>
      <c r="U389" s="83">
        <f t="shared" si="56"/>
        <v>26.75</v>
      </c>
      <c r="V389" s="83">
        <v>55</v>
      </c>
      <c r="W389" s="83">
        <f t="shared" si="57"/>
        <v>4.583333333333333</v>
      </c>
      <c r="X389" s="83">
        <v>266</v>
      </c>
      <c r="Y389" s="83">
        <f t="shared" si="58"/>
        <v>22.166666666666668</v>
      </c>
      <c r="Z389" s="83">
        <v>105</v>
      </c>
      <c r="AA389" s="83">
        <f t="shared" si="59"/>
        <v>8.75</v>
      </c>
      <c r="AB389" s="83">
        <v>249</v>
      </c>
      <c r="AC389" s="83">
        <f t="shared" si="60"/>
        <v>20.75</v>
      </c>
      <c r="AD389" s="83">
        <v>249</v>
      </c>
      <c r="AE389" s="83">
        <f t="shared" si="61"/>
        <v>20.75</v>
      </c>
      <c r="AF389" s="83">
        <v>105</v>
      </c>
      <c r="AG389" s="83">
        <f t="shared" si="62"/>
        <v>8.75</v>
      </c>
      <c r="AH389" s="83">
        <v>492</v>
      </c>
      <c r="AI389" s="83">
        <v>122</v>
      </c>
      <c r="AJ389" s="83">
        <v>0.3010299956639812</v>
      </c>
      <c r="AK389" s="83">
        <v>94</v>
      </c>
      <c r="AL389" s="83">
        <v>302</v>
      </c>
      <c r="AM389" s="83">
        <v>8</v>
      </c>
      <c r="AN389" s="83">
        <v>0.95424250943932487</v>
      </c>
      <c r="AO389" s="83">
        <v>2.4814426285023048</v>
      </c>
      <c r="AP389" s="79">
        <v>1</v>
      </c>
      <c r="AQ389" s="79">
        <v>1</v>
      </c>
      <c r="AR389" s="78"/>
      <c r="AS389" s="78"/>
      <c r="AT389" s="78"/>
      <c r="AU389" s="78"/>
    </row>
    <row r="390" spans="1:47" x14ac:dyDescent="0.3">
      <c r="A390" s="79" t="s">
        <v>74</v>
      </c>
      <c r="B390" s="79" t="s">
        <v>61</v>
      </c>
      <c r="C390" s="79">
        <v>2019</v>
      </c>
      <c r="D390" s="79" t="s">
        <v>70</v>
      </c>
      <c r="E390" s="79">
        <v>8</v>
      </c>
      <c r="F390" s="79">
        <v>1</v>
      </c>
      <c r="G390" s="79">
        <v>2</v>
      </c>
      <c r="H390" s="84">
        <v>9.0909090909090939E-2</v>
      </c>
      <c r="I390" s="84">
        <v>0.85454545454545461</v>
      </c>
      <c r="J390" s="85"/>
      <c r="L390" s="82">
        <v>36.923332000000002</v>
      </c>
      <c r="M390" s="82">
        <v>7.7358330000000004</v>
      </c>
      <c r="N390" s="82">
        <v>180</v>
      </c>
      <c r="O390" s="83">
        <f t="shared" si="54"/>
        <v>15</v>
      </c>
      <c r="P390" s="83">
        <v>90</v>
      </c>
      <c r="Q390" s="83">
        <f t="shared" si="55"/>
        <v>7.5</v>
      </c>
      <c r="R390" s="83">
        <v>38</v>
      </c>
      <c r="S390" s="83">
        <v>5081</v>
      </c>
      <c r="T390" s="83">
        <v>307</v>
      </c>
      <c r="U390" s="83">
        <f t="shared" si="56"/>
        <v>25.583333333333332</v>
      </c>
      <c r="V390" s="83">
        <v>76</v>
      </c>
      <c r="W390" s="83">
        <f t="shared" si="57"/>
        <v>6.333333333333333</v>
      </c>
      <c r="X390" s="83">
        <v>231</v>
      </c>
      <c r="Y390" s="83">
        <f t="shared" si="58"/>
        <v>19.25</v>
      </c>
      <c r="Z390" s="83">
        <v>133</v>
      </c>
      <c r="AA390" s="83">
        <f t="shared" si="59"/>
        <v>11.083333333333334</v>
      </c>
      <c r="AB390" s="83">
        <v>242</v>
      </c>
      <c r="AC390" s="83">
        <f t="shared" si="60"/>
        <v>20.166666666666668</v>
      </c>
      <c r="AD390" s="83">
        <v>249</v>
      </c>
      <c r="AE390" s="83">
        <f t="shared" si="61"/>
        <v>20.75</v>
      </c>
      <c r="AF390" s="83">
        <v>120</v>
      </c>
      <c r="AG390" s="83">
        <f t="shared" si="62"/>
        <v>10</v>
      </c>
      <c r="AH390" s="83">
        <v>741</v>
      </c>
      <c r="AI390" s="83">
        <v>128</v>
      </c>
      <c r="AJ390" s="83">
        <v>0.69897000433601886</v>
      </c>
      <c r="AK390" s="83">
        <v>67</v>
      </c>
      <c r="AL390" s="83">
        <v>356</v>
      </c>
      <c r="AM390" s="83">
        <v>27</v>
      </c>
      <c r="AN390" s="83">
        <v>1.6532125137753437</v>
      </c>
      <c r="AO390" s="83">
        <v>2.5327543789924976</v>
      </c>
      <c r="AP390" s="79">
        <v>1</v>
      </c>
      <c r="AQ390" s="79">
        <v>2</v>
      </c>
      <c r="AR390" s="78"/>
      <c r="AS390" s="78"/>
      <c r="AT390" s="78"/>
      <c r="AU390" s="78"/>
    </row>
    <row r="391" spans="1:47" ht="12.75" customHeight="1" x14ac:dyDescent="0.3">
      <c r="A391" s="79" t="s">
        <v>77</v>
      </c>
      <c r="B391" s="79" t="s">
        <v>58</v>
      </c>
      <c r="C391" s="79">
        <v>2019</v>
      </c>
      <c r="D391" s="79" t="s">
        <v>70</v>
      </c>
      <c r="E391" s="79">
        <v>8</v>
      </c>
      <c r="F391" s="79">
        <v>1</v>
      </c>
      <c r="G391" s="79">
        <v>1</v>
      </c>
      <c r="H391" s="84">
        <v>9.0909090909090939E-2</v>
      </c>
      <c r="I391" s="84">
        <v>0.54545454545454541</v>
      </c>
      <c r="J391" s="85"/>
      <c r="L391" s="82">
        <v>32.166666999999997</v>
      </c>
      <c r="M391" s="82">
        <v>-8.8333329999999997</v>
      </c>
      <c r="N391" s="82">
        <v>176</v>
      </c>
      <c r="O391" s="83">
        <f t="shared" si="54"/>
        <v>14.666666666666666</v>
      </c>
      <c r="P391" s="83">
        <v>106</v>
      </c>
      <c r="Q391" s="83">
        <f t="shared" si="55"/>
        <v>8.8333333333333339</v>
      </c>
      <c r="R391" s="83">
        <v>41</v>
      </c>
      <c r="S391" s="83">
        <v>4871</v>
      </c>
      <c r="T391" s="83">
        <v>310</v>
      </c>
      <c r="U391" s="83">
        <f t="shared" si="56"/>
        <v>25.833333333333332</v>
      </c>
      <c r="V391" s="83">
        <v>57</v>
      </c>
      <c r="W391" s="83">
        <f t="shared" si="57"/>
        <v>4.75</v>
      </c>
      <c r="X391" s="83">
        <v>253</v>
      </c>
      <c r="Y391" s="83">
        <f t="shared" si="58"/>
        <v>21.083333333333332</v>
      </c>
      <c r="Z391" s="83">
        <v>125</v>
      </c>
      <c r="AA391" s="83">
        <f t="shared" si="59"/>
        <v>10.416666666666666</v>
      </c>
      <c r="AB391" s="83">
        <v>237</v>
      </c>
      <c r="AC391" s="83">
        <f t="shared" si="60"/>
        <v>19.75</v>
      </c>
      <c r="AD391" s="83">
        <v>240</v>
      </c>
      <c r="AE391" s="83">
        <f t="shared" si="61"/>
        <v>20</v>
      </c>
      <c r="AF391" s="83">
        <v>115</v>
      </c>
      <c r="AG391" s="83">
        <f t="shared" si="62"/>
        <v>9.5833333333333339</v>
      </c>
      <c r="AH391" s="83">
        <v>345</v>
      </c>
      <c r="AI391" s="83">
        <v>54</v>
      </c>
      <c r="AJ391" s="83">
        <v>0.3010299956639812</v>
      </c>
      <c r="AK391" s="83">
        <v>67</v>
      </c>
      <c r="AL391" s="83">
        <v>151</v>
      </c>
      <c r="AM391" s="83">
        <v>8</v>
      </c>
      <c r="AN391" s="83">
        <v>1</v>
      </c>
      <c r="AO391" s="83">
        <v>2.1613680022349748</v>
      </c>
      <c r="AP391" s="79">
        <v>1</v>
      </c>
      <c r="AQ391" s="79">
        <v>1</v>
      </c>
      <c r="AR391" s="78"/>
      <c r="AS391" s="78"/>
      <c r="AT391" s="78"/>
      <c r="AU391" s="78"/>
    </row>
    <row r="392" spans="1:47" x14ac:dyDescent="0.3">
      <c r="A392" s="79" t="s">
        <v>78</v>
      </c>
      <c r="B392" s="79" t="s">
        <v>48</v>
      </c>
      <c r="C392" s="79">
        <v>2019</v>
      </c>
      <c r="D392" s="79" t="s">
        <v>70</v>
      </c>
      <c r="E392" s="79">
        <v>8</v>
      </c>
      <c r="F392" s="79">
        <v>1</v>
      </c>
      <c r="G392" s="79">
        <v>3</v>
      </c>
      <c r="H392" s="84">
        <v>6.6666666666666652E-2</v>
      </c>
      <c r="I392" s="84">
        <v>0.3833333333333333</v>
      </c>
      <c r="J392" s="85">
        <v>0.22</v>
      </c>
      <c r="L392" s="82">
        <v>42.819617999999998</v>
      </c>
      <c r="M392" s="82">
        <v>2.944156</v>
      </c>
      <c r="N392" s="82">
        <v>154</v>
      </c>
      <c r="O392" s="83">
        <f t="shared" si="54"/>
        <v>12.833333333333334</v>
      </c>
      <c r="P392" s="83">
        <v>90</v>
      </c>
      <c r="Q392" s="83">
        <f t="shared" si="55"/>
        <v>7.5</v>
      </c>
      <c r="R392" s="83">
        <v>35</v>
      </c>
      <c r="S392" s="83">
        <v>5632</v>
      </c>
      <c r="T392" s="83">
        <v>290</v>
      </c>
      <c r="U392" s="83">
        <f t="shared" si="56"/>
        <v>24.166666666666668</v>
      </c>
      <c r="V392" s="83">
        <v>37</v>
      </c>
      <c r="W392" s="83">
        <f t="shared" si="57"/>
        <v>3.0833333333333335</v>
      </c>
      <c r="X392" s="83">
        <v>253</v>
      </c>
      <c r="Y392" s="83">
        <f t="shared" si="58"/>
        <v>21.083333333333332</v>
      </c>
      <c r="Z392" s="83">
        <v>123</v>
      </c>
      <c r="AA392" s="83">
        <f t="shared" si="59"/>
        <v>10.25</v>
      </c>
      <c r="AB392" s="83">
        <v>227</v>
      </c>
      <c r="AC392" s="83">
        <f t="shared" si="60"/>
        <v>18.916666666666668</v>
      </c>
      <c r="AD392" s="83">
        <v>227</v>
      </c>
      <c r="AE392" s="83">
        <f t="shared" si="61"/>
        <v>18.916666666666668</v>
      </c>
      <c r="AF392" s="83">
        <v>84</v>
      </c>
      <c r="AG392" s="83">
        <f t="shared" si="62"/>
        <v>7</v>
      </c>
      <c r="AH392" s="83">
        <v>586</v>
      </c>
      <c r="AI392" s="83">
        <v>85</v>
      </c>
      <c r="AJ392" s="83">
        <v>1.3010299956639813</v>
      </c>
      <c r="AK392" s="83">
        <v>31</v>
      </c>
      <c r="AL392" s="83">
        <v>200</v>
      </c>
      <c r="AM392" s="83">
        <v>88</v>
      </c>
      <c r="AN392" s="83">
        <v>1.9493900066449128</v>
      </c>
      <c r="AO392" s="83">
        <v>2.1818435879447726</v>
      </c>
      <c r="AP392" s="79">
        <v>2</v>
      </c>
      <c r="AQ392" s="79">
        <v>1</v>
      </c>
      <c r="AR392" s="78"/>
      <c r="AS392" s="78"/>
      <c r="AT392" s="78"/>
      <c r="AU392" s="78"/>
    </row>
    <row r="393" spans="1:47" x14ac:dyDescent="0.3">
      <c r="A393" s="79" t="s">
        <v>82</v>
      </c>
      <c r="B393" s="79" t="s">
        <v>45</v>
      </c>
      <c r="C393" s="79">
        <v>2019</v>
      </c>
      <c r="D393" s="79" t="s">
        <v>70</v>
      </c>
      <c r="E393" s="79">
        <v>8</v>
      </c>
      <c r="F393" s="79">
        <v>1</v>
      </c>
      <c r="G393" s="79">
        <v>1</v>
      </c>
      <c r="H393" s="84">
        <v>0</v>
      </c>
      <c r="I393" s="84">
        <v>0.72</v>
      </c>
      <c r="J393" s="85"/>
      <c r="L393" s="82">
        <v>36.224808000000003</v>
      </c>
      <c r="M393" s="82">
        <v>10.437518000000001</v>
      </c>
      <c r="N393" s="82">
        <v>182</v>
      </c>
      <c r="O393" s="83">
        <f t="shared" si="54"/>
        <v>15.166666666666666</v>
      </c>
      <c r="P393" s="83">
        <v>107</v>
      </c>
      <c r="Q393" s="83">
        <f t="shared" si="55"/>
        <v>8.9166666666666661</v>
      </c>
      <c r="R393" s="83">
        <v>40</v>
      </c>
      <c r="S393" s="83">
        <v>5606</v>
      </c>
      <c r="T393" s="83">
        <v>327</v>
      </c>
      <c r="U393" s="83">
        <f t="shared" si="56"/>
        <v>27.25</v>
      </c>
      <c r="V393" s="83">
        <v>64</v>
      </c>
      <c r="W393" s="83">
        <f t="shared" si="57"/>
        <v>5.333333333333333</v>
      </c>
      <c r="X393" s="83">
        <v>263</v>
      </c>
      <c r="Y393" s="83">
        <f t="shared" si="58"/>
        <v>21.916666666666668</v>
      </c>
      <c r="Z393" s="83">
        <v>114</v>
      </c>
      <c r="AA393" s="83">
        <f t="shared" si="59"/>
        <v>9.5</v>
      </c>
      <c r="AB393" s="83">
        <v>251</v>
      </c>
      <c r="AC393" s="83">
        <f t="shared" si="60"/>
        <v>20.916666666666668</v>
      </c>
      <c r="AD393" s="83">
        <v>257</v>
      </c>
      <c r="AE393" s="83">
        <f t="shared" si="61"/>
        <v>21.416666666666668</v>
      </c>
      <c r="AF393" s="83">
        <v>114</v>
      </c>
      <c r="AG393" s="83">
        <f t="shared" si="62"/>
        <v>9.5</v>
      </c>
      <c r="AH393" s="83">
        <v>427</v>
      </c>
      <c r="AI393" s="83">
        <v>71</v>
      </c>
      <c r="AJ393" s="83">
        <v>0.6020599913279624</v>
      </c>
      <c r="AK393" s="83">
        <v>58</v>
      </c>
      <c r="AL393" s="83">
        <v>190</v>
      </c>
      <c r="AM393" s="83">
        <v>24</v>
      </c>
      <c r="AN393" s="83">
        <v>1.6434526764861874</v>
      </c>
      <c r="AO393" s="83">
        <v>2.2810333672477277</v>
      </c>
      <c r="AP393" s="79">
        <v>1</v>
      </c>
      <c r="AQ393" s="79">
        <v>1</v>
      </c>
      <c r="AR393" s="78"/>
      <c r="AS393" s="78"/>
      <c r="AT393" s="78"/>
      <c r="AU393" s="78"/>
    </row>
    <row r="394" spans="1:47" ht="12.75" customHeight="1" x14ac:dyDescent="0.3">
      <c r="A394" s="79" t="s">
        <v>35</v>
      </c>
      <c r="B394" s="79" t="s">
        <v>36</v>
      </c>
      <c r="C394" s="79">
        <v>2019</v>
      </c>
      <c r="D394" s="79" t="s">
        <v>70</v>
      </c>
      <c r="E394" s="79">
        <v>8</v>
      </c>
      <c r="F394" s="79">
        <v>1</v>
      </c>
      <c r="G394" s="79">
        <v>2</v>
      </c>
      <c r="H394" s="84">
        <v>0.1333333333333333</v>
      </c>
      <c r="I394" s="84">
        <v>0.71666666666666667</v>
      </c>
      <c r="J394" s="85"/>
      <c r="L394" s="82">
        <v>38.1</v>
      </c>
      <c r="M394" s="82">
        <v>15.65</v>
      </c>
      <c r="N394" s="82">
        <v>180</v>
      </c>
      <c r="O394" s="83">
        <f t="shared" si="54"/>
        <v>15</v>
      </c>
      <c r="P394" s="83">
        <v>75</v>
      </c>
      <c r="Q394" s="83">
        <f t="shared" si="55"/>
        <v>6.25</v>
      </c>
      <c r="R394" s="83">
        <v>33</v>
      </c>
      <c r="S394" s="83">
        <v>5331</v>
      </c>
      <c r="T394" s="83">
        <v>303</v>
      </c>
      <c r="U394" s="83">
        <f t="shared" si="56"/>
        <v>25.25</v>
      </c>
      <c r="V394" s="83">
        <v>81</v>
      </c>
      <c r="W394" s="83">
        <f t="shared" si="57"/>
        <v>6.75</v>
      </c>
      <c r="X394" s="83">
        <v>222</v>
      </c>
      <c r="Y394" s="83">
        <f t="shared" si="58"/>
        <v>18.5</v>
      </c>
      <c r="Z394" s="83">
        <v>133</v>
      </c>
      <c r="AA394" s="83">
        <f t="shared" si="59"/>
        <v>11.083333333333334</v>
      </c>
      <c r="AB394" s="83">
        <v>248</v>
      </c>
      <c r="AC394" s="83">
        <f t="shared" si="60"/>
        <v>20.666666666666668</v>
      </c>
      <c r="AD394" s="83">
        <v>251</v>
      </c>
      <c r="AE394" s="83">
        <f t="shared" si="61"/>
        <v>20.916666666666668</v>
      </c>
      <c r="AF394" s="83">
        <v>117</v>
      </c>
      <c r="AG394" s="83">
        <f t="shared" si="62"/>
        <v>9.75</v>
      </c>
      <c r="AH394" s="83">
        <v>810</v>
      </c>
      <c r="AI394" s="83">
        <v>116</v>
      </c>
      <c r="AJ394" s="83">
        <v>1.146128035678238</v>
      </c>
      <c r="AK394" s="83">
        <v>57</v>
      </c>
      <c r="AL394" s="83">
        <v>333</v>
      </c>
      <c r="AM394" s="83">
        <v>50</v>
      </c>
      <c r="AN394" s="83">
        <v>1.968482948553935</v>
      </c>
      <c r="AO394" s="83">
        <v>2.5065050324048719</v>
      </c>
      <c r="AP394" s="79">
        <v>1</v>
      </c>
      <c r="AQ394" s="79">
        <v>2</v>
      </c>
      <c r="AR394" s="78"/>
      <c r="AS394" s="78"/>
      <c r="AT394" s="78"/>
      <c r="AU394" s="78"/>
    </row>
    <row r="395" spans="1:47" x14ac:dyDescent="0.3">
      <c r="A395" s="79" t="s">
        <v>84</v>
      </c>
      <c r="B395" s="79" t="s">
        <v>85</v>
      </c>
      <c r="C395" s="79">
        <v>2019</v>
      </c>
      <c r="D395" s="79" t="s">
        <v>70</v>
      </c>
      <c r="E395" s="79">
        <v>8</v>
      </c>
      <c r="F395" s="79">
        <v>1</v>
      </c>
      <c r="G395" s="79">
        <v>1</v>
      </c>
      <c r="H395" s="84">
        <v>0.12</v>
      </c>
      <c r="I395" s="84">
        <v>0.42</v>
      </c>
      <c r="J395" s="85"/>
      <c r="L395" s="82">
        <v>32.316667000000002</v>
      </c>
      <c r="M395" s="82">
        <v>35.75</v>
      </c>
      <c r="N395" s="82">
        <v>167</v>
      </c>
      <c r="O395" s="83">
        <f t="shared" si="54"/>
        <v>13.916666666666666</v>
      </c>
      <c r="P395" s="83">
        <v>102</v>
      </c>
      <c r="Q395" s="83">
        <f t="shared" si="55"/>
        <v>8.5</v>
      </c>
      <c r="R395" s="83">
        <v>39</v>
      </c>
      <c r="S395" s="83">
        <v>6047</v>
      </c>
      <c r="T395" s="83">
        <v>300</v>
      </c>
      <c r="U395" s="83">
        <f t="shared" si="56"/>
        <v>25</v>
      </c>
      <c r="V395" s="83">
        <v>40</v>
      </c>
      <c r="W395" s="83">
        <f t="shared" si="57"/>
        <v>3.3333333333333335</v>
      </c>
      <c r="X395" s="83">
        <v>260</v>
      </c>
      <c r="Y395" s="83">
        <f t="shared" si="58"/>
        <v>21.666666666666668</v>
      </c>
      <c r="Z395" s="83">
        <v>87</v>
      </c>
      <c r="AA395" s="83">
        <f t="shared" si="59"/>
        <v>7.25</v>
      </c>
      <c r="AB395" s="83">
        <v>237</v>
      </c>
      <c r="AC395" s="83">
        <f t="shared" si="60"/>
        <v>19.75</v>
      </c>
      <c r="AD395" s="83">
        <v>237</v>
      </c>
      <c r="AE395" s="83">
        <f t="shared" si="61"/>
        <v>19.75</v>
      </c>
      <c r="AF395" s="83">
        <v>87</v>
      </c>
      <c r="AG395" s="83">
        <f t="shared" si="62"/>
        <v>7.25</v>
      </c>
      <c r="AH395" s="83">
        <v>466</v>
      </c>
      <c r="AI395" s="83">
        <v>111</v>
      </c>
      <c r="AJ395" s="83">
        <v>0</v>
      </c>
      <c r="AK395" s="83">
        <v>109</v>
      </c>
      <c r="AL395" s="83">
        <v>302</v>
      </c>
      <c r="AM395" s="83">
        <v>0</v>
      </c>
      <c r="AN395" s="83">
        <v>0</v>
      </c>
      <c r="AO395" s="83">
        <v>2.4814426285023048</v>
      </c>
      <c r="AP395" s="79">
        <v>1</v>
      </c>
      <c r="AQ395" s="79">
        <v>1</v>
      </c>
      <c r="AR395" s="78"/>
      <c r="AS395" s="78"/>
      <c r="AT395" s="78"/>
      <c r="AU395" s="78"/>
    </row>
    <row r="396" spans="1:47" x14ac:dyDescent="0.3">
      <c r="A396" s="79" t="s">
        <v>87</v>
      </c>
      <c r="B396" s="79" t="s">
        <v>61</v>
      </c>
      <c r="C396" s="79">
        <v>2019</v>
      </c>
      <c r="D396" s="79" t="s">
        <v>70</v>
      </c>
      <c r="E396" s="79">
        <v>8</v>
      </c>
      <c r="F396" s="79">
        <v>1</v>
      </c>
      <c r="G396" s="79">
        <v>1</v>
      </c>
      <c r="H396" s="84">
        <v>0.35</v>
      </c>
      <c r="I396" s="84">
        <v>0.96666666666666667</v>
      </c>
      <c r="J396" s="85">
        <v>1</v>
      </c>
      <c r="L396" s="82">
        <v>36.279167000000001</v>
      </c>
      <c r="M396" s="82">
        <v>3.5666669999999998</v>
      </c>
      <c r="N396" s="82">
        <v>155</v>
      </c>
      <c r="O396" s="83">
        <f t="shared" si="54"/>
        <v>12.916666666666666</v>
      </c>
      <c r="P396" s="83">
        <v>100</v>
      </c>
      <c r="Q396" s="83">
        <f t="shared" si="55"/>
        <v>8.3333333333333339</v>
      </c>
      <c r="R396" s="83">
        <v>34</v>
      </c>
      <c r="S396" s="83">
        <v>6577</v>
      </c>
      <c r="T396" s="83">
        <v>317</v>
      </c>
      <c r="U396" s="83">
        <f t="shared" si="56"/>
        <v>26.416666666666668</v>
      </c>
      <c r="V396" s="83">
        <v>27</v>
      </c>
      <c r="W396" s="83">
        <f t="shared" si="57"/>
        <v>2.25</v>
      </c>
      <c r="X396" s="83">
        <v>291</v>
      </c>
      <c r="Y396" s="83">
        <f t="shared" si="58"/>
        <v>24.25</v>
      </c>
      <c r="Z396" s="83">
        <v>86</v>
      </c>
      <c r="AA396" s="83">
        <f t="shared" si="59"/>
        <v>7.166666666666667</v>
      </c>
      <c r="AB396" s="83">
        <v>240</v>
      </c>
      <c r="AC396" s="83">
        <f t="shared" si="60"/>
        <v>20</v>
      </c>
      <c r="AD396" s="83">
        <v>243</v>
      </c>
      <c r="AE396" s="83">
        <f t="shared" si="61"/>
        <v>20.25</v>
      </c>
      <c r="AF396" s="83">
        <v>75</v>
      </c>
      <c r="AG396" s="83">
        <f t="shared" si="62"/>
        <v>6.25</v>
      </c>
      <c r="AH396" s="83">
        <v>577</v>
      </c>
      <c r="AI396" s="83">
        <v>92</v>
      </c>
      <c r="AJ396" s="83">
        <v>0.69897000433601886</v>
      </c>
      <c r="AK396" s="83">
        <v>57</v>
      </c>
      <c r="AL396" s="83">
        <v>252</v>
      </c>
      <c r="AM396" s="83">
        <v>33</v>
      </c>
      <c r="AN396" s="83">
        <v>1.5910646070264991</v>
      </c>
      <c r="AO396" s="83">
        <v>2.3856062735983121</v>
      </c>
      <c r="AP396" s="79">
        <v>1</v>
      </c>
      <c r="AQ396" s="79">
        <v>1</v>
      </c>
      <c r="AR396" s="78"/>
      <c r="AS396" s="78"/>
      <c r="AT396" s="78"/>
      <c r="AU396" s="78"/>
    </row>
    <row r="397" spans="1:47" ht="12.75" customHeight="1" x14ac:dyDescent="0.3">
      <c r="A397" s="79" t="s">
        <v>88</v>
      </c>
      <c r="B397" s="79" t="s">
        <v>61</v>
      </c>
      <c r="C397" s="79">
        <v>2019</v>
      </c>
      <c r="D397" s="79" t="s">
        <v>70</v>
      </c>
      <c r="E397" s="79">
        <v>8</v>
      </c>
      <c r="F397" s="79">
        <v>1</v>
      </c>
      <c r="G397" s="79">
        <v>1</v>
      </c>
      <c r="H397" s="84">
        <v>0.16666666666666663</v>
      </c>
      <c r="I397" s="84">
        <v>0.56666666666666665</v>
      </c>
      <c r="J397" s="85">
        <v>0.8666666666666667</v>
      </c>
      <c r="L397" s="82">
        <v>36.139499999999998</v>
      </c>
      <c r="M397" s="82">
        <v>7.9443330000000003</v>
      </c>
      <c r="N397" s="82">
        <v>140</v>
      </c>
      <c r="O397" s="83">
        <f t="shared" si="54"/>
        <v>11.666666666666666</v>
      </c>
      <c r="P397" s="83">
        <v>127</v>
      </c>
      <c r="Q397" s="83">
        <f t="shared" si="55"/>
        <v>10.583333333333334</v>
      </c>
      <c r="R397" s="83">
        <v>40</v>
      </c>
      <c r="S397" s="83">
        <v>6479</v>
      </c>
      <c r="T397" s="83">
        <v>323</v>
      </c>
      <c r="U397" s="83">
        <f t="shared" si="56"/>
        <v>26.916666666666668</v>
      </c>
      <c r="V397" s="83">
        <v>7</v>
      </c>
      <c r="W397" s="83">
        <f t="shared" si="57"/>
        <v>0.58333333333333337</v>
      </c>
      <c r="X397" s="83">
        <v>316</v>
      </c>
      <c r="Y397" s="83">
        <f t="shared" si="58"/>
        <v>26.333333333333332</v>
      </c>
      <c r="Z397" s="83">
        <v>61</v>
      </c>
      <c r="AA397" s="83">
        <f t="shared" si="59"/>
        <v>5.083333333333333</v>
      </c>
      <c r="AB397" s="83">
        <v>224</v>
      </c>
      <c r="AC397" s="83">
        <f t="shared" si="60"/>
        <v>18.666666666666668</v>
      </c>
      <c r="AD397" s="83">
        <v>226</v>
      </c>
      <c r="AE397" s="83">
        <f t="shared" si="61"/>
        <v>18.833333333333332</v>
      </c>
      <c r="AF397" s="83">
        <v>61</v>
      </c>
      <c r="AG397" s="83">
        <f t="shared" si="62"/>
        <v>5.083333333333333</v>
      </c>
      <c r="AH397" s="83">
        <v>642</v>
      </c>
      <c r="AI397" s="83">
        <v>87</v>
      </c>
      <c r="AJ397" s="83">
        <v>1.0413926851582251</v>
      </c>
      <c r="AK397" s="83">
        <v>49</v>
      </c>
      <c r="AL397" s="83">
        <v>256</v>
      </c>
      <c r="AM397" s="83">
        <v>46</v>
      </c>
      <c r="AN397" s="83">
        <v>1.7853298350107671</v>
      </c>
      <c r="AO397" s="83">
        <v>2.4099331233312946</v>
      </c>
      <c r="AP397" s="79">
        <v>1</v>
      </c>
      <c r="AQ397" s="79">
        <v>1</v>
      </c>
      <c r="AR397" s="78"/>
      <c r="AS397" s="78"/>
      <c r="AT397" s="78"/>
      <c r="AU397" s="78"/>
    </row>
    <row r="398" spans="1:47" x14ac:dyDescent="0.3">
      <c r="A398" s="79" t="s">
        <v>89</v>
      </c>
      <c r="B398" s="79" t="s">
        <v>61</v>
      </c>
      <c r="C398" s="79">
        <v>2019</v>
      </c>
      <c r="D398" s="79" t="s">
        <v>70</v>
      </c>
      <c r="E398" s="79">
        <v>8</v>
      </c>
      <c r="F398" s="79">
        <v>1</v>
      </c>
      <c r="G398" s="79">
        <v>1</v>
      </c>
      <c r="H398" s="84">
        <v>6.0000000000000053E-2</v>
      </c>
      <c r="I398" s="84">
        <v>0.7400000000000001</v>
      </c>
      <c r="J398" s="85">
        <v>0.7846153846153846</v>
      </c>
      <c r="L398" s="82">
        <v>36.139499999999998</v>
      </c>
      <c r="M398" s="82">
        <v>7.9443330000000003</v>
      </c>
      <c r="N398" s="82">
        <v>140</v>
      </c>
      <c r="O398" s="83">
        <f t="shared" si="54"/>
        <v>11.666666666666666</v>
      </c>
      <c r="P398" s="83">
        <v>127</v>
      </c>
      <c r="Q398" s="83">
        <f t="shared" si="55"/>
        <v>10.583333333333334</v>
      </c>
      <c r="R398" s="83">
        <v>40</v>
      </c>
      <c r="S398" s="83">
        <v>6479</v>
      </c>
      <c r="T398" s="83">
        <v>323</v>
      </c>
      <c r="U398" s="83">
        <f t="shared" si="56"/>
        <v>26.916666666666668</v>
      </c>
      <c r="V398" s="83">
        <v>7</v>
      </c>
      <c r="W398" s="83">
        <f t="shared" si="57"/>
        <v>0.58333333333333337</v>
      </c>
      <c r="X398" s="83">
        <v>316</v>
      </c>
      <c r="Y398" s="83">
        <f t="shared" si="58"/>
        <v>26.333333333333332</v>
      </c>
      <c r="Z398" s="83">
        <v>61</v>
      </c>
      <c r="AA398" s="83">
        <f t="shared" si="59"/>
        <v>5.083333333333333</v>
      </c>
      <c r="AB398" s="83">
        <v>224</v>
      </c>
      <c r="AC398" s="83">
        <f t="shared" si="60"/>
        <v>18.666666666666668</v>
      </c>
      <c r="AD398" s="83">
        <v>226</v>
      </c>
      <c r="AE398" s="83">
        <f t="shared" si="61"/>
        <v>18.833333333333332</v>
      </c>
      <c r="AF398" s="83">
        <v>61</v>
      </c>
      <c r="AG398" s="83">
        <f t="shared" si="62"/>
        <v>5.083333333333333</v>
      </c>
      <c r="AH398" s="83">
        <v>642</v>
      </c>
      <c r="AI398" s="83">
        <v>87</v>
      </c>
      <c r="AJ398" s="83">
        <v>1.0413926851582251</v>
      </c>
      <c r="AK398" s="83">
        <v>49</v>
      </c>
      <c r="AL398" s="83">
        <v>256</v>
      </c>
      <c r="AM398" s="83">
        <v>46</v>
      </c>
      <c r="AN398" s="83">
        <v>1.7853298350107671</v>
      </c>
      <c r="AO398" s="83">
        <v>2.4099331233312946</v>
      </c>
      <c r="AP398" s="79">
        <v>1</v>
      </c>
      <c r="AQ398" s="79">
        <v>1</v>
      </c>
      <c r="AR398" s="78"/>
      <c r="AS398" s="78"/>
      <c r="AT398" s="78"/>
      <c r="AU398" s="78"/>
    </row>
    <row r="399" spans="1:47" ht="15.75" customHeight="1" x14ac:dyDescent="0.3">
      <c r="A399" s="79" t="s">
        <v>90</v>
      </c>
      <c r="B399" s="79" t="s">
        <v>61</v>
      </c>
      <c r="C399" s="79">
        <v>2019</v>
      </c>
      <c r="D399" s="79" t="s">
        <v>70</v>
      </c>
      <c r="E399" s="79">
        <v>8</v>
      </c>
      <c r="F399" s="79">
        <v>1</v>
      </c>
      <c r="G399" s="79">
        <v>1</v>
      </c>
      <c r="H399" s="84">
        <v>6.6666666666666652E-2</v>
      </c>
      <c r="I399" s="84">
        <v>0.68333333333333335</v>
      </c>
      <c r="J399" s="85">
        <v>0.84</v>
      </c>
      <c r="L399" s="82">
        <v>36.301665999999997</v>
      </c>
      <c r="M399" s="82">
        <v>7.15</v>
      </c>
      <c r="N399" s="82">
        <v>149</v>
      </c>
      <c r="O399" s="83">
        <f t="shared" si="54"/>
        <v>12.416666666666666</v>
      </c>
      <c r="P399" s="83">
        <v>121</v>
      </c>
      <c r="Q399" s="83">
        <f t="shared" si="55"/>
        <v>10.083333333333334</v>
      </c>
      <c r="R399" s="83">
        <v>39</v>
      </c>
      <c r="S399" s="83">
        <v>6287</v>
      </c>
      <c r="T399" s="83">
        <v>321</v>
      </c>
      <c r="U399" s="83">
        <f t="shared" si="56"/>
        <v>26.75</v>
      </c>
      <c r="V399" s="83">
        <v>17</v>
      </c>
      <c r="W399" s="83">
        <f t="shared" si="57"/>
        <v>1.4166666666666667</v>
      </c>
      <c r="X399" s="83">
        <v>304</v>
      </c>
      <c r="Y399" s="83">
        <f t="shared" si="58"/>
        <v>25.333333333333332</v>
      </c>
      <c r="Z399" s="83">
        <v>72</v>
      </c>
      <c r="AA399" s="83">
        <f t="shared" si="59"/>
        <v>6</v>
      </c>
      <c r="AB399" s="83">
        <v>228</v>
      </c>
      <c r="AC399" s="83">
        <f t="shared" si="60"/>
        <v>19</v>
      </c>
      <c r="AD399" s="83">
        <v>233</v>
      </c>
      <c r="AE399" s="83">
        <f t="shared" si="61"/>
        <v>19.416666666666668</v>
      </c>
      <c r="AF399" s="83">
        <v>72</v>
      </c>
      <c r="AG399" s="83">
        <f t="shared" si="62"/>
        <v>6</v>
      </c>
      <c r="AH399" s="83">
        <v>570</v>
      </c>
      <c r="AI399" s="83">
        <v>88</v>
      </c>
      <c r="AJ399" s="83">
        <v>0.84509804001425681</v>
      </c>
      <c r="AK399" s="83">
        <v>51</v>
      </c>
      <c r="AL399" s="83">
        <v>235</v>
      </c>
      <c r="AM399" s="83">
        <v>42</v>
      </c>
      <c r="AN399" s="83">
        <v>1.6812412373755872</v>
      </c>
      <c r="AO399" s="83">
        <v>2.3729120029701067</v>
      </c>
      <c r="AP399" s="79">
        <v>1</v>
      </c>
      <c r="AQ399" s="79">
        <v>1</v>
      </c>
      <c r="AR399" s="78"/>
      <c r="AS399" s="78"/>
      <c r="AT399" s="78"/>
      <c r="AU399" s="78"/>
    </row>
    <row r="400" spans="1:47" ht="12.75" customHeight="1" x14ac:dyDescent="0.3">
      <c r="A400" s="79" t="s">
        <v>94</v>
      </c>
      <c r="B400" s="79" t="s">
        <v>41</v>
      </c>
      <c r="C400" s="79">
        <v>2019</v>
      </c>
      <c r="D400" s="79" t="s">
        <v>70</v>
      </c>
      <c r="E400" s="79">
        <v>8</v>
      </c>
      <c r="F400" s="79">
        <v>1</v>
      </c>
      <c r="G400" s="79">
        <v>1</v>
      </c>
      <c r="H400" s="84">
        <v>0.23333333333333328</v>
      </c>
      <c r="I400" s="84">
        <v>0.86666666666666659</v>
      </c>
      <c r="J400" s="85">
        <v>0.66</v>
      </c>
      <c r="L400" s="82">
        <v>40.159168000000001</v>
      </c>
      <c r="M400" s="82">
        <v>23.732165999999999</v>
      </c>
      <c r="N400" s="82">
        <v>154</v>
      </c>
      <c r="O400" s="83">
        <f t="shared" si="54"/>
        <v>12.833333333333334</v>
      </c>
      <c r="P400" s="83">
        <v>92</v>
      </c>
      <c r="Q400" s="83">
        <f t="shared" si="55"/>
        <v>7.666666666666667</v>
      </c>
      <c r="R400" s="83">
        <v>32</v>
      </c>
      <c r="S400" s="83">
        <v>6816</v>
      </c>
      <c r="T400" s="83">
        <v>308</v>
      </c>
      <c r="U400" s="83">
        <f t="shared" si="56"/>
        <v>25.666666666666668</v>
      </c>
      <c r="V400" s="83">
        <v>24</v>
      </c>
      <c r="W400" s="83">
        <f t="shared" si="57"/>
        <v>2</v>
      </c>
      <c r="X400" s="83">
        <v>285</v>
      </c>
      <c r="Y400" s="83">
        <f t="shared" si="58"/>
        <v>23.75</v>
      </c>
      <c r="Z400" s="83">
        <v>86</v>
      </c>
      <c r="AA400" s="83">
        <f t="shared" si="59"/>
        <v>7.166666666666667</v>
      </c>
      <c r="AB400" s="83">
        <v>239</v>
      </c>
      <c r="AC400" s="83">
        <f t="shared" si="60"/>
        <v>19.916666666666668</v>
      </c>
      <c r="AD400" s="83">
        <v>243</v>
      </c>
      <c r="AE400" s="83">
        <f t="shared" si="61"/>
        <v>20.25</v>
      </c>
      <c r="AF400" s="83">
        <v>69</v>
      </c>
      <c r="AG400" s="83">
        <f t="shared" si="62"/>
        <v>5.75</v>
      </c>
      <c r="AH400" s="83">
        <v>482</v>
      </c>
      <c r="AI400" s="83">
        <v>67</v>
      </c>
      <c r="AJ400" s="83">
        <v>1.2041199826559248</v>
      </c>
      <c r="AK400" s="83">
        <v>39</v>
      </c>
      <c r="AL400" s="83">
        <v>186</v>
      </c>
      <c r="AM400" s="83">
        <v>61</v>
      </c>
      <c r="AN400" s="83">
        <v>1.8195439355418688</v>
      </c>
      <c r="AO400" s="83">
        <v>2.2304489213782741</v>
      </c>
      <c r="AP400" s="79">
        <v>1</v>
      </c>
      <c r="AQ400" s="79">
        <v>1</v>
      </c>
      <c r="AR400" s="78"/>
      <c r="AS400" s="78"/>
      <c r="AT400" s="78"/>
      <c r="AU400" s="78"/>
    </row>
    <row r="401" spans="1:47" ht="15.75" customHeight="1" x14ac:dyDescent="0.3">
      <c r="A401" s="79" t="s">
        <v>96</v>
      </c>
      <c r="B401" s="79" t="s">
        <v>43</v>
      </c>
      <c r="C401" s="79">
        <v>2019</v>
      </c>
      <c r="D401" s="79" t="s">
        <v>70</v>
      </c>
      <c r="E401" s="79">
        <v>8</v>
      </c>
      <c r="F401" s="79">
        <v>1</v>
      </c>
      <c r="G401" s="79">
        <v>1</v>
      </c>
      <c r="H401" s="84">
        <v>0.16000000000000003</v>
      </c>
      <c r="I401" s="84">
        <v>0.4</v>
      </c>
      <c r="J401" s="85"/>
      <c r="L401" s="82">
        <v>37.205832999999998</v>
      </c>
      <c r="M401" s="82">
        <v>-8.4875000000000007</v>
      </c>
      <c r="N401" s="82">
        <v>170</v>
      </c>
      <c r="O401" s="83">
        <f t="shared" si="54"/>
        <v>14.166666666666666</v>
      </c>
      <c r="P401" s="83">
        <v>90</v>
      </c>
      <c r="Q401" s="83">
        <f t="shared" si="55"/>
        <v>7.5</v>
      </c>
      <c r="R401" s="83">
        <v>43</v>
      </c>
      <c r="S401" s="83">
        <v>4097</v>
      </c>
      <c r="T401" s="83">
        <v>289</v>
      </c>
      <c r="U401" s="83">
        <f t="shared" si="56"/>
        <v>24.083333333333332</v>
      </c>
      <c r="V401" s="83">
        <v>79</v>
      </c>
      <c r="W401" s="83">
        <f t="shared" si="57"/>
        <v>6.583333333333333</v>
      </c>
      <c r="X401" s="83">
        <v>209</v>
      </c>
      <c r="Y401" s="83">
        <f t="shared" si="58"/>
        <v>17.416666666666668</v>
      </c>
      <c r="Z401" s="83">
        <v>130</v>
      </c>
      <c r="AA401" s="83">
        <f t="shared" si="59"/>
        <v>10.833333333333334</v>
      </c>
      <c r="AB401" s="83">
        <v>222</v>
      </c>
      <c r="AC401" s="83">
        <f t="shared" si="60"/>
        <v>18.5</v>
      </c>
      <c r="AD401" s="83">
        <v>225</v>
      </c>
      <c r="AE401" s="83">
        <f t="shared" si="61"/>
        <v>18.75</v>
      </c>
      <c r="AF401" s="83">
        <v>121</v>
      </c>
      <c r="AG401" s="83">
        <f t="shared" si="62"/>
        <v>10.083333333333334</v>
      </c>
      <c r="AH401" s="83">
        <v>496</v>
      </c>
      <c r="AI401" s="83">
        <v>81</v>
      </c>
      <c r="AJ401" s="83">
        <v>0.3010299956639812</v>
      </c>
      <c r="AK401" s="83">
        <v>69</v>
      </c>
      <c r="AL401" s="83">
        <v>238</v>
      </c>
      <c r="AM401" s="83">
        <v>16</v>
      </c>
      <c r="AN401" s="83">
        <v>1.2787536009528289</v>
      </c>
      <c r="AO401" s="83">
        <v>2.3541084391474008</v>
      </c>
      <c r="AP401" s="79">
        <v>1</v>
      </c>
      <c r="AQ401" s="79">
        <v>1</v>
      </c>
      <c r="AR401" s="78"/>
      <c r="AS401" s="78"/>
      <c r="AT401" s="78"/>
      <c r="AU401" s="78"/>
    </row>
    <row r="402" spans="1:47" x14ac:dyDescent="0.3">
      <c r="A402" s="79" t="s">
        <v>97</v>
      </c>
      <c r="B402" s="79" t="s">
        <v>98</v>
      </c>
      <c r="C402" s="79">
        <v>2019</v>
      </c>
      <c r="D402" s="79" t="s">
        <v>70</v>
      </c>
      <c r="E402" s="79">
        <v>8</v>
      </c>
      <c r="F402" s="79">
        <v>1</v>
      </c>
      <c r="G402" s="79">
        <v>1</v>
      </c>
      <c r="H402" s="84">
        <v>0.16000000000000003</v>
      </c>
      <c r="I402" s="84">
        <v>0.36000000000000004</v>
      </c>
      <c r="J402" s="85">
        <v>0.26</v>
      </c>
      <c r="L402" s="82">
        <v>32.683332999999998</v>
      </c>
      <c r="M402" s="82">
        <v>35.4</v>
      </c>
      <c r="N402" s="82">
        <v>206</v>
      </c>
      <c r="O402" s="83">
        <f t="shared" si="54"/>
        <v>17.166666666666668</v>
      </c>
      <c r="P402" s="83">
        <v>108</v>
      </c>
      <c r="Q402" s="83">
        <f t="shared" si="55"/>
        <v>9</v>
      </c>
      <c r="R402" s="83">
        <v>43</v>
      </c>
      <c r="S402" s="83">
        <v>5686</v>
      </c>
      <c r="T402" s="83">
        <v>334</v>
      </c>
      <c r="U402" s="83">
        <f t="shared" si="56"/>
        <v>27.833333333333332</v>
      </c>
      <c r="V402" s="83">
        <v>83</v>
      </c>
      <c r="W402" s="83">
        <f t="shared" si="57"/>
        <v>6.916666666666667</v>
      </c>
      <c r="X402" s="83">
        <v>251</v>
      </c>
      <c r="Y402" s="83">
        <f t="shared" si="58"/>
        <v>20.916666666666668</v>
      </c>
      <c r="Z402" s="83">
        <v>132</v>
      </c>
      <c r="AA402" s="83">
        <f t="shared" si="59"/>
        <v>11</v>
      </c>
      <c r="AB402" s="83">
        <v>271</v>
      </c>
      <c r="AC402" s="83">
        <f t="shared" si="60"/>
        <v>22.583333333333332</v>
      </c>
      <c r="AD402" s="83">
        <v>272</v>
      </c>
      <c r="AE402" s="83">
        <f t="shared" si="61"/>
        <v>22.666666666666668</v>
      </c>
      <c r="AF402" s="83">
        <v>132</v>
      </c>
      <c r="AG402" s="83">
        <f t="shared" si="62"/>
        <v>11</v>
      </c>
      <c r="AH402" s="83">
        <v>472</v>
      </c>
      <c r="AI402" s="83">
        <v>126</v>
      </c>
      <c r="AJ402" s="83">
        <v>0</v>
      </c>
      <c r="AK402" s="83">
        <v>109</v>
      </c>
      <c r="AL402" s="83">
        <v>314</v>
      </c>
      <c r="AM402" s="83">
        <v>0</v>
      </c>
      <c r="AN402" s="83">
        <v>0.3010299956639812</v>
      </c>
      <c r="AO402" s="83">
        <v>2.4983105537896004</v>
      </c>
      <c r="AP402" s="79">
        <v>1</v>
      </c>
      <c r="AQ402" s="79">
        <v>1</v>
      </c>
      <c r="AR402" s="78"/>
      <c r="AS402" s="78"/>
      <c r="AT402" s="78"/>
      <c r="AU402" s="78"/>
    </row>
    <row r="403" spans="1:47" ht="12.75" customHeight="1" x14ac:dyDescent="0.3">
      <c r="A403" s="79" t="s">
        <v>44</v>
      </c>
      <c r="B403" s="79" t="s">
        <v>45</v>
      </c>
      <c r="C403" s="79">
        <v>2019</v>
      </c>
      <c r="D403" s="79" t="s">
        <v>70</v>
      </c>
      <c r="E403" s="79">
        <v>8</v>
      </c>
      <c r="F403" s="79">
        <v>1</v>
      </c>
      <c r="G403" s="79">
        <v>1</v>
      </c>
      <c r="H403" s="84">
        <v>0.31999999999999995</v>
      </c>
      <c r="I403" s="84">
        <v>0.55999999999999994</v>
      </c>
      <c r="J403" s="85">
        <v>0.52</v>
      </c>
      <c r="L403" s="82">
        <v>36.216667000000001</v>
      </c>
      <c r="M403" s="82">
        <v>10.283333000000001</v>
      </c>
      <c r="N403" s="82">
        <v>176</v>
      </c>
      <c r="O403" s="83">
        <f t="shared" si="54"/>
        <v>14.666666666666666</v>
      </c>
      <c r="P403" s="83">
        <v>115</v>
      </c>
      <c r="Q403" s="83">
        <f t="shared" si="55"/>
        <v>9.5833333333333339</v>
      </c>
      <c r="R403" s="83">
        <v>40</v>
      </c>
      <c r="S403" s="83">
        <v>5963</v>
      </c>
      <c r="T403" s="83">
        <v>335</v>
      </c>
      <c r="U403" s="83">
        <f t="shared" si="56"/>
        <v>27.916666666666668</v>
      </c>
      <c r="V403" s="83">
        <v>51</v>
      </c>
      <c r="W403" s="83">
        <f t="shared" si="57"/>
        <v>4.25</v>
      </c>
      <c r="X403" s="83">
        <v>284</v>
      </c>
      <c r="Y403" s="83">
        <f t="shared" si="58"/>
        <v>23.666666666666668</v>
      </c>
      <c r="Z403" s="83">
        <v>103</v>
      </c>
      <c r="AA403" s="83">
        <f t="shared" si="59"/>
        <v>8.5833333333333339</v>
      </c>
      <c r="AB403" s="83">
        <v>252</v>
      </c>
      <c r="AC403" s="83">
        <f t="shared" si="60"/>
        <v>21</v>
      </c>
      <c r="AD403" s="83">
        <v>255</v>
      </c>
      <c r="AE403" s="83">
        <f t="shared" si="61"/>
        <v>21.25</v>
      </c>
      <c r="AF403" s="83">
        <v>103</v>
      </c>
      <c r="AG403" s="83">
        <f t="shared" si="62"/>
        <v>8.5833333333333339</v>
      </c>
      <c r="AH403" s="83">
        <v>456</v>
      </c>
      <c r="AI403" s="83">
        <v>69</v>
      </c>
      <c r="AJ403" s="83">
        <v>0.77815125038364363</v>
      </c>
      <c r="AK403" s="83">
        <v>52</v>
      </c>
      <c r="AL403" s="83">
        <v>189</v>
      </c>
      <c r="AM403" s="83">
        <v>31</v>
      </c>
      <c r="AN403" s="83">
        <v>1.7242758696007889</v>
      </c>
      <c r="AO403" s="83">
        <v>2.2787536009528289</v>
      </c>
      <c r="AP403" s="79">
        <v>1</v>
      </c>
      <c r="AQ403" s="79">
        <v>1</v>
      </c>
      <c r="AR403" s="78"/>
      <c r="AS403" s="78"/>
      <c r="AT403" s="78"/>
      <c r="AU403" s="78"/>
    </row>
    <row r="404" spans="1:47" x14ac:dyDescent="0.3">
      <c r="A404" s="79" t="s">
        <v>103</v>
      </c>
      <c r="B404" s="79" t="s">
        <v>61</v>
      </c>
      <c r="C404" s="79">
        <v>2019</v>
      </c>
      <c r="D404" s="79" t="s">
        <v>70</v>
      </c>
      <c r="E404" s="79">
        <v>8</v>
      </c>
      <c r="F404" s="79">
        <v>1</v>
      </c>
      <c r="G404" s="79">
        <v>1</v>
      </c>
      <c r="H404" s="84"/>
      <c r="I404" s="84"/>
      <c r="J404" s="85">
        <v>0.66</v>
      </c>
      <c r="L404" s="82">
        <v>36.5</v>
      </c>
      <c r="M404" s="82">
        <v>7.4043330000000003</v>
      </c>
      <c r="N404" s="82">
        <v>176</v>
      </c>
      <c r="O404" s="83">
        <f t="shared" si="54"/>
        <v>14.666666666666666</v>
      </c>
      <c r="P404" s="83">
        <v>124</v>
      </c>
      <c r="Q404" s="83">
        <f t="shared" si="55"/>
        <v>10.333333333333334</v>
      </c>
      <c r="R404" s="83">
        <v>40</v>
      </c>
      <c r="S404" s="83">
        <v>6058</v>
      </c>
      <c r="T404" s="83">
        <v>345</v>
      </c>
      <c r="U404" s="83">
        <f t="shared" si="56"/>
        <v>28.75</v>
      </c>
      <c r="V404" s="83">
        <v>41</v>
      </c>
      <c r="W404" s="83">
        <f t="shared" si="57"/>
        <v>3.4166666666666665</v>
      </c>
      <c r="X404" s="83">
        <v>304</v>
      </c>
      <c r="Y404" s="83">
        <f t="shared" si="58"/>
        <v>25.333333333333332</v>
      </c>
      <c r="Z404" s="83">
        <v>119</v>
      </c>
      <c r="AA404" s="83">
        <f t="shared" si="59"/>
        <v>9.9166666666666661</v>
      </c>
      <c r="AB404" s="83">
        <v>255</v>
      </c>
      <c r="AC404" s="83">
        <f t="shared" si="60"/>
        <v>21.25</v>
      </c>
      <c r="AD404" s="83">
        <v>257</v>
      </c>
      <c r="AE404" s="83">
        <f t="shared" si="61"/>
        <v>21.416666666666668</v>
      </c>
      <c r="AF404" s="83">
        <v>104</v>
      </c>
      <c r="AG404" s="83">
        <f t="shared" si="62"/>
        <v>8.6666666666666661</v>
      </c>
      <c r="AH404" s="83">
        <v>563</v>
      </c>
      <c r="AI404" s="83">
        <v>94</v>
      </c>
      <c r="AJ404" s="83">
        <v>0.6020599913279624</v>
      </c>
      <c r="AK404" s="83">
        <v>58</v>
      </c>
      <c r="AL404" s="83">
        <v>251</v>
      </c>
      <c r="AM404" s="83">
        <v>38</v>
      </c>
      <c r="AN404" s="83">
        <v>1.6020599913279623</v>
      </c>
      <c r="AO404" s="83">
        <v>2.3820170425748683</v>
      </c>
      <c r="AP404" s="79">
        <v>1</v>
      </c>
      <c r="AQ404" s="79">
        <v>1</v>
      </c>
      <c r="AR404" s="78"/>
      <c r="AS404" s="78"/>
      <c r="AT404" s="78"/>
      <c r="AU404" s="78"/>
    </row>
    <row r="405" spans="1:47" x14ac:dyDescent="0.3">
      <c r="A405" s="79" t="s">
        <v>104</v>
      </c>
      <c r="B405" s="79" t="s">
        <v>61</v>
      </c>
      <c r="C405" s="79">
        <v>2019</v>
      </c>
      <c r="D405" s="79" t="s">
        <v>70</v>
      </c>
      <c r="E405" s="79">
        <v>8</v>
      </c>
      <c r="F405" s="79">
        <v>1</v>
      </c>
      <c r="G405" s="79">
        <v>1</v>
      </c>
      <c r="H405" s="84">
        <v>0.1333333333333333</v>
      </c>
      <c r="I405" s="84">
        <v>0.85</v>
      </c>
      <c r="J405" s="85">
        <v>0.3</v>
      </c>
      <c r="L405" s="82">
        <v>35.808998000000003</v>
      </c>
      <c r="M405" s="82">
        <v>7.3666669999999996</v>
      </c>
      <c r="N405" s="82">
        <v>133</v>
      </c>
      <c r="O405" s="83">
        <f t="shared" si="54"/>
        <v>11.083333333333334</v>
      </c>
      <c r="P405" s="83">
        <v>127</v>
      </c>
      <c r="Q405" s="83">
        <f t="shared" si="55"/>
        <v>10.583333333333334</v>
      </c>
      <c r="R405" s="83">
        <v>40</v>
      </c>
      <c r="S405" s="83">
        <v>6405</v>
      </c>
      <c r="T405" s="83">
        <v>313</v>
      </c>
      <c r="U405" s="83">
        <f t="shared" si="56"/>
        <v>26.083333333333332</v>
      </c>
      <c r="V405" s="83">
        <v>0</v>
      </c>
      <c r="W405" s="83">
        <f t="shared" si="57"/>
        <v>0</v>
      </c>
      <c r="X405" s="83">
        <v>313</v>
      </c>
      <c r="Y405" s="83">
        <f t="shared" si="58"/>
        <v>26.083333333333332</v>
      </c>
      <c r="Z405" s="83">
        <v>63</v>
      </c>
      <c r="AA405" s="83">
        <f t="shared" si="59"/>
        <v>5.25</v>
      </c>
      <c r="AB405" s="83">
        <v>217</v>
      </c>
      <c r="AC405" s="83">
        <f t="shared" si="60"/>
        <v>18.083333333333332</v>
      </c>
      <c r="AD405" s="83">
        <v>218</v>
      </c>
      <c r="AE405" s="83">
        <f t="shared" si="61"/>
        <v>18.166666666666668</v>
      </c>
      <c r="AF405" s="83">
        <v>55</v>
      </c>
      <c r="AG405" s="83">
        <f t="shared" si="62"/>
        <v>4.583333333333333</v>
      </c>
      <c r="AH405" s="83">
        <v>466</v>
      </c>
      <c r="AI405" s="83">
        <v>56</v>
      </c>
      <c r="AJ405" s="83">
        <v>1.1139433523068367</v>
      </c>
      <c r="AK405" s="83">
        <v>38</v>
      </c>
      <c r="AL405" s="83">
        <v>162</v>
      </c>
      <c r="AM405" s="83">
        <v>48</v>
      </c>
      <c r="AN405" s="83">
        <v>1.7853298350107671</v>
      </c>
      <c r="AO405" s="83">
        <v>2.1760912590556813</v>
      </c>
      <c r="AP405" s="79">
        <v>1</v>
      </c>
      <c r="AQ405" s="79">
        <v>1</v>
      </c>
      <c r="AR405" s="78"/>
      <c r="AS405" s="78"/>
      <c r="AT405" s="78"/>
      <c r="AU405" s="78"/>
    </row>
    <row r="406" spans="1:47" x14ac:dyDescent="0.3">
      <c r="A406" s="79" t="s">
        <v>106</v>
      </c>
      <c r="B406" s="79" t="s">
        <v>63</v>
      </c>
      <c r="C406" s="79">
        <v>2019</v>
      </c>
      <c r="D406" s="79" t="s">
        <v>70</v>
      </c>
      <c r="E406" s="79">
        <v>8</v>
      </c>
      <c r="F406" s="79">
        <v>1</v>
      </c>
      <c r="G406" s="79">
        <v>1</v>
      </c>
      <c r="H406" s="84">
        <v>0.15000000000000002</v>
      </c>
      <c r="I406" s="84">
        <v>0.31666666666666665</v>
      </c>
      <c r="J406" s="85"/>
      <c r="L406" s="82">
        <v>37.534168000000001</v>
      </c>
      <c r="M406" s="82">
        <v>-5.9634999999999998</v>
      </c>
      <c r="N406" s="82">
        <v>185</v>
      </c>
      <c r="O406" s="83">
        <f t="shared" si="54"/>
        <v>15.416666666666666</v>
      </c>
      <c r="P406" s="83">
        <v>122</v>
      </c>
      <c r="Q406" s="83">
        <f t="shared" si="55"/>
        <v>10.166666666666666</v>
      </c>
      <c r="R406" s="83">
        <v>39</v>
      </c>
      <c r="S406" s="83">
        <v>6169</v>
      </c>
      <c r="T406" s="83">
        <v>362</v>
      </c>
      <c r="U406" s="83">
        <f t="shared" si="56"/>
        <v>30.166666666666668</v>
      </c>
      <c r="V406" s="83">
        <v>56</v>
      </c>
      <c r="W406" s="83">
        <f t="shared" si="57"/>
        <v>4.666666666666667</v>
      </c>
      <c r="X406" s="83">
        <v>306</v>
      </c>
      <c r="Y406" s="83">
        <f t="shared" si="58"/>
        <v>25.5</v>
      </c>
      <c r="Z406" s="83">
        <v>117</v>
      </c>
      <c r="AA406" s="83">
        <f t="shared" si="59"/>
        <v>9.75</v>
      </c>
      <c r="AB406" s="83">
        <v>265</v>
      </c>
      <c r="AC406" s="83">
        <f t="shared" si="60"/>
        <v>22.083333333333332</v>
      </c>
      <c r="AD406" s="83">
        <v>266</v>
      </c>
      <c r="AE406" s="83">
        <f t="shared" si="61"/>
        <v>22.166666666666668</v>
      </c>
      <c r="AF406" s="83">
        <v>109</v>
      </c>
      <c r="AG406" s="83">
        <f t="shared" si="62"/>
        <v>9.0833333333333339</v>
      </c>
      <c r="AH406" s="83">
        <v>564</v>
      </c>
      <c r="AI406" s="83">
        <v>84</v>
      </c>
      <c r="AJ406" s="83">
        <v>0.3010299956639812</v>
      </c>
      <c r="AK406" s="83">
        <v>62</v>
      </c>
      <c r="AL406" s="83">
        <v>239</v>
      </c>
      <c r="AM406" s="83">
        <v>18</v>
      </c>
      <c r="AN406" s="83">
        <v>1.3617278360175928</v>
      </c>
      <c r="AO406" s="83">
        <v>2.3541084391474008</v>
      </c>
      <c r="AP406" s="79">
        <v>1</v>
      </c>
      <c r="AQ406" s="79">
        <v>1</v>
      </c>
      <c r="AR406" s="78"/>
      <c r="AS406" s="78"/>
      <c r="AT406" s="78"/>
      <c r="AU406" s="78"/>
    </row>
    <row r="407" spans="1:47" x14ac:dyDescent="0.3">
      <c r="A407" s="79" t="s">
        <v>108</v>
      </c>
      <c r="B407" s="79" t="s">
        <v>63</v>
      </c>
      <c r="C407" s="79">
        <v>2019</v>
      </c>
      <c r="D407" s="79" t="s">
        <v>70</v>
      </c>
      <c r="E407" s="79">
        <v>8</v>
      </c>
      <c r="F407" s="79">
        <v>1</v>
      </c>
      <c r="G407" s="79">
        <v>2</v>
      </c>
      <c r="H407" s="84">
        <v>0</v>
      </c>
      <c r="I407" s="84">
        <v>0.51666666666666672</v>
      </c>
      <c r="J407" s="85">
        <v>0.14000000000000001</v>
      </c>
      <c r="L407" s="82">
        <v>36.387664999999998</v>
      </c>
      <c r="M407" s="82">
        <v>-6.1126670000000001</v>
      </c>
      <c r="N407" s="82">
        <v>176</v>
      </c>
      <c r="O407" s="83">
        <f t="shared" si="54"/>
        <v>14.666666666666666</v>
      </c>
      <c r="P407" s="83">
        <v>71</v>
      </c>
      <c r="Q407" s="83">
        <f t="shared" si="55"/>
        <v>5.916666666666667</v>
      </c>
      <c r="R407" s="83">
        <v>36</v>
      </c>
      <c r="S407" s="83">
        <v>4446</v>
      </c>
      <c r="T407" s="83">
        <v>278</v>
      </c>
      <c r="U407" s="83">
        <f t="shared" si="56"/>
        <v>23.166666666666668</v>
      </c>
      <c r="V407" s="83">
        <v>83</v>
      </c>
      <c r="W407" s="83">
        <f t="shared" si="57"/>
        <v>6.916666666666667</v>
      </c>
      <c r="X407" s="83">
        <v>194</v>
      </c>
      <c r="Y407" s="83">
        <f t="shared" si="58"/>
        <v>16.166666666666668</v>
      </c>
      <c r="Z407" s="83">
        <v>130</v>
      </c>
      <c r="AA407" s="83">
        <f t="shared" si="59"/>
        <v>10.833333333333334</v>
      </c>
      <c r="AB407" s="83">
        <v>231</v>
      </c>
      <c r="AC407" s="83">
        <f t="shared" si="60"/>
        <v>19.25</v>
      </c>
      <c r="AD407" s="83">
        <v>235</v>
      </c>
      <c r="AE407" s="83">
        <f t="shared" si="61"/>
        <v>19.583333333333332</v>
      </c>
      <c r="AF407" s="83">
        <v>121</v>
      </c>
      <c r="AG407" s="83">
        <f t="shared" si="62"/>
        <v>10.083333333333334</v>
      </c>
      <c r="AH407" s="83">
        <v>661</v>
      </c>
      <c r="AI407" s="83">
        <v>115</v>
      </c>
      <c r="AJ407" s="83">
        <v>0.3010299956639812</v>
      </c>
      <c r="AK407" s="83">
        <v>70</v>
      </c>
      <c r="AL407" s="83">
        <v>291</v>
      </c>
      <c r="AM407" s="83">
        <v>14</v>
      </c>
      <c r="AN407" s="83">
        <v>1.3979400086720377</v>
      </c>
      <c r="AO407" s="83">
        <v>2.4424797690644486</v>
      </c>
      <c r="AP407" s="79">
        <v>1</v>
      </c>
      <c r="AQ407" s="79">
        <v>2</v>
      </c>
      <c r="AR407" s="78"/>
      <c r="AS407" s="78"/>
      <c r="AT407" s="78"/>
      <c r="AU407" s="78"/>
    </row>
    <row r="408" spans="1:47" x14ac:dyDescent="0.3">
      <c r="A408" s="79" t="s">
        <v>110</v>
      </c>
      <c r="B408" s="79" t="s">
        <v>48</v>
      </c>
      <c r="C408" s="79">
        <v>2019</v>
      </c>
      <c r="D408" s="79" t="s">
        <v>70</v>
      </c>
      <c r="E408" s="79">
        <v>8</v>
      </c>
      <c r="F408" s="79">
        <v>1</v>
      </c>
      <c r="G408" s="79">
        <v>4</v>
      </c>
      <c r="H408" s="84">
        <v>7.999999999999996E-2</v>
      </c>
      <c r="I408" s="84">
        <v>0.62</v>
      </c>
      <c r="J408" s="85">
        <v>0.44</v>
      </c>
      <c r="L408" s="82">
        <v>42.756332</v>
      </c>
      <c r="M408" s="82">
        <v>9.4508329999999994</v>
      </c>
      <c r="N408" s="82">
        <v>148</v>
      </c>
      <c r="O408" s="83">
        <f t="shared" si="54"/>
        <v>12.333333333333334</v>
      </c>
      <c r="P408" s="83">
        <v>79</v>
      </c>
      <c r="Q408" s="83">
        <f t="shared" si="55"/>
        <v>6.583333333333333</v>
      </c>
      <c r="R408" s="83">
        <v>34</v>
      </c>
      <c r="S408" s="83">
        <v>5106</v>
      </c>
      <c r="T408" s="83">
        <v>272</v>
      </c>
      <c r="U408" s="83">
        <f t="shared" si="56"/>
        <v>22.666666666666668</v>
      </c>
      <c r="V408" s="83">
        <v>47</v>
      </c>
      <c r="W408" s="83">
        <f t="shared" si="57"/>
        <v>3.9166666666666665</v>
      </c>
      <c r="X408" s="83">
        <v>225</v>
      </c>
      <c r="Y408" s="83">
        <f t="shared" si="58"/>
        <v>18.75</v>
      </c>
      <c r="Z408" s="83">
        <v>127</v>
      </c>
      <c r="AA408" s="83">
        <f t="shared" si="59"/>
        <v>10.583333333333334</v>
      </c>
      <c r="AB408" s="83">
        <v>214</v>
      </c>
      <c r="AC408" s="83">
        <f t="shared" si="60"/>
        <v>17.833333333333332</v>
      </c>
      <c r="AD408" s="83">
        <v>216</v>
      </c>
      <c r="AE408" s="83">
        <f t="shared" si="61"/>
        <v>18</v>
      </c>
      <c r="AF408" s="83">
        <v>88</v>
      </c>
      <c r="AG408" s="83">
        <f t="shared" si="62"/>
        <v>7.333333333333333</v>
      </c>
      <c r="AH408" s="83">
        <v>746</v>
      </c>
      <c r="AI408" s="83">
        <v>102</v>
      </c>
      <c r="AJ408" s="83">
        <v>1.146128035678238</v>
      </c>
      <c r="AK408" s="83">
        <v>42</v>
      </c>
      <c r="AL408" s="83">
        <v>286</v>
      </c>
      <c r="AM408" s="83">
        <v>80</v>
      </c>
      <c r="AN408" s="83">
        <v>2.012837224705172</v>
      </c>
      <c r="AO408" s="83">
        <v>2.3783979009481375</v>
      </c>
      <c r="AP408" s="79">
        <v>2</v>
      </c>
      <c r="AQ408" s="79">
        <v>2</v>
      </c>
      <c r="AR408" s="78"/>
      <c r="AS408" s="78"/>
      <c r="AT408" s="78"/>
      <c r="AU408" s="78"/>
    </row>
    <row r="409" spans="1:47" x14ac:dyDescent="0.3">
      <c r="A409" s="79" t="s">
        <v>111</v>
      </c>
      <c r="B409" s="79" t="s">
        <v>48</v>
      </c>
      <c r="C409" s="79">
        <v>2019</v>
      </c>
      <c r="D409" s="79" t="s">
        <v>70</v>
      </c>
      <c r="E409" s="79">
        <v>8</v>
      </c>
      <c r="F409" s="79">
        <v>1</v>
      </c>
      <c r="G409" s="79">
        <v>4</v>
      </c>
      <c r="H409" s="84">
        <v>0</v>
      </c>
      <c r="I409" s="84">
        <v>0.55555555555555558</v>
      </c>
      <c r="J409" s="85">
        <v>0.8</v>
      </c>
      <c r="L409" s="82">
        <v>42.923667999999999</v>
      </c>
      <c r="M409" s="82">
        <v>9.3571659999999994</v>
      </c>
      <c r="N409" s="82">
        <v>151</v>
      </c>
      <c r="O409" s="83">
        <f t="shared" si="54"/>
        <v>12.583333333333334</v>
      </c>
      <c r="P409" s="83">
        <v>80</v>
      </c>
      <c r="Q409" s="83">
        <f t="shared" si="55"/>
        <v>6.666666666666667</v>
      </c>
      <c r="R409" s="83">
        <v>35</v>
      </c>
      <c r="S409" s="83">
        <v>5097</v>
      </c>
      <c r="T409" s="83">
        <v>274</v>
      </c>
      <c r="U409" s="83">
        <f t="shared" si="56"/>
        <v>22.833333333333332</v>
      </c>
      <c r="V409" s="83">
        <v>50</v>
      </c>
      <c r="W409" s="83">
        <f t="shared" si="57"/>
        <v>4.166666666666667</v>
      </c>
      <c r="X409" s="83">
        <v>224</v>
      </c>
      <c r="Y409" s="83">
        <f t="shared" si="58"/>
        <v>18.666666666666668</v>
      </c>
      <c r="Z409" s="83">
        <v>130</v>
      </c>
      <c r="AA409" s="83">
        <f t="shared" si="59"/>
        <v>10.833333333333334</v>
      </c>
      <c r="AB409" s="83">
        <v>217</v>
      </c>
      <c r="AC409" s="83">
        <f t="shared" si="60"/>
        <v>18.083333333333332</v>
      </c>
      <c r="AD409" s="83">
        <v>219</v>
      </c>
      <c r="AE409" s="83">
        <f t="shared" si="61"/>
        <v>18.25</v>
      </c>
      <c r="AF409" s="83">
        <v>91</v>
      </c>
      <c r="AG409" s="83">
        <f t="shared" si="62"/>
        <v>7.583333333333333</v>
      </c>
      <c r="AH409" s="83">
        <v>773</v>
      </c>
      <c r="AI409" s="83">
        <v>107</v>
      </c>
      <c r="AJ409" s="83">
        <v>1.146128035678238</v>
      </c>
      <c r="AK409" s="83">
        <v>42</v>
      </c>
      <c r="AL409" s="83">
        <v>297</v>
      </c>
      <c r="AM409" s="83">
        <v>82</v>
      </c>
      <c r="AN409" s="83">
        <v>2.0334237554869499</v>
      </c>
      <c r="AO409" s="83">
        <v>2.3891660843645326</v>
      </c>
      <c r="AP409" s="79">
        <v>2</v>
      </c>
      <c r="AQ409" s="79">
        <v>2</v>
      </c>
      <c r="AR409" s="78"/>
      <c r="AS409" s="78"/>
      <c r="AT409" s="78"/>
      <c r="AU409" s="78"/>
    </row>
    <row r="410" spans="1:47" ht="15.75" customHeight="1" x14ac:dyDescent="0.3">
      <c r="A410" s="79" t="s">
        <v>114</v>
      </c>
      <c r="B410" s="79" t="s">
        <v>73</v>
      </c>
      <c r="C410" s="79">
        <v>2019</v>
      </c>
      <c r="D410" s="79" t="s">
        <v>70</v>
      </c>
      <c r="E410" s="79">
        <v>8</v>
      </c>
      <c r="F410" s="79">
        <v>1</v>
      </c>
      <c r="G410" s="79">
        <v>2</v>
      </c>
      <c r="H410" s="84">
        <v>0.16000000000000003</v>
      </c>
      <c r="I410" s="84">
        <v>0.5</v>
      </c>
      <c r="J410" s="85">
        <v>0.46</v>
      </c>
      <c r="L410" s="82">
        <v>35</v>
      </c>
      <c r="M410" s="82">
        <v>33</v>
      </c>
      <c r="N410" s="82">
        <v>153</v>
      </c>
      <c r="O410" s="83">
        <f t="shared" si="54"/>
        <v>12.75</v>
      </c>
      <c r="P410" s="83">
        <v>106</v>
      </c>
      <c r="Q410" s="83">
        <f t="shared" si="55"/>
        <v>8.8333333333333339</v>
      </c>
      <c r="R410" s="83">
        <v>37</v>
      </c>
      <c r="S410" s="83">
        <v>6384</v>
      </c>
      <c r="T410" s="83">
        <v>311</v>
      </c>
      <c r="U410" s="83">
        <f t="shared" si="56"/>
        <v>25.916666666666668</v>
      </c>
      <c r="V410" s="83">
        <v>27</v>
      </c>
      <c r="W410" s="83">
        <f t="shared" si="57"/>
        <v>2.25</v>
      </c>
      <c r="X410" s="83">
        <v>284</v>
      </c>
      <c r="Y410" s="83">
        <f t="shared" si="58"/>
        <v>23.666666666666668</v>
      </c>
      <c r="Z410" s="83">
        <v>74</v>
      </c>
      <c r="AA410" s="83">
        <f t="shared" si="59"/>
        <v>6.166666666666667</v>
      </c>
      <c r="AB410" s="83">
        <v>234</v>
      </c>
      <c r="AC410" s="83">
        <f t="shared" si="60"/>
        <v>19.5</v>
      </c>
      <c r="AD410" s="83">
        <v>236</v>
      </c>
      <c r="AE410" s="83">
        <f t="shared" si="61"/>
        <v>19.666666666666668</v>
      </c>
      <c r="AF410" s="83">
        <v>74</v>
      </c>
      <c r="AG410" s="83">
        <f t="shared" si="62"/>
        <v>6.166666666666667</v>
      </c>
      <c r="AH410" s="83">
        <v>762</v>
      </c>
      <c r="AI410" s="83">
        <v>172</v>
      </c>
      <c r="AJ410" s="83">
        <v>0.77815125038364363</v>
      </c>
      <c r="AK410" s="83">
        <v>91</v>
      </c>
      <c r="AL410" s="83">
        <v>456</v>
      </c>
      <c r="AM410" s="83">
        <v>22</v>
      </c>
      <c r="AN410" s="83">
        <v>1.3802112417116059</v>
      </c>
      <c r="AO410" s="83">
        <v>2.6599162000698504</v>
      </c>
      <c r="AP410" s="79">
        <v>1</v>
      </c>
      <c r="AQ410" s="79">
        <v>2</v>
      </c>
      <c r="AR410" s="78"/>
      <c r="AS410" s="78"/>
      <c r="AT410" s="78"/>
      <c r="AU410" s="78"/>
    </row>
    <row r="411" spans="1:47" ht="15.75" customHeight="1" x14ac:dyDescent="0.3">
      <c r="A411" s="79" t="s">
        <v>115</v>
      </c>
      <c r="B411" s="79" t="s">
        <v>45</v>
      </c>
      <c r="C411" s="79">
        <v>2019</v>
      </c>
      <c r="D411" s="79" t="s">
        <v>70</v>
      </c>
      <c r="E411" s="79">
        <v>8</v>
      </c>
      <c r="F411" s="79">
        <v>1</v>
      </c>
      <c r="G411" s="79">
        <v>1</v>
      </c>
      <c r="H411" s="84">
        <v>0.56000000000000005</v>
      </c>
      <c r="I411" s="84">
        <v>0.74</v>
      </c>
      <c r="J411" s="85">
        <v>0.76</v>
      </c>
      <c r="L411" s="82">
        <v>36.950000000000003</v>
      </c>
      <c r="M411" s="82">
        <v>10.216666999999999</v>
      </c>
      <c r="N411" s="82">
        <v>180</v>
      </c>
      <c r="O411" s="83">
        <f t="shared" si="54"/>
        <v>15</v>
      </c>
      <c r="P411" s="83">
        <v>100</v>
      </c>
      <c r="Q411" s="83">
        <f t="shared" si="55"/>
        <v>8.3333333333333339</v>
      </c>
      <c r="R411" s="83">
        <v>39</v>
      </c>
      <c r="S411" s="83">
        <v>5526</v>
      </c>
      <c r="T411" s="83">
        <v>320</v>
      </c>
      <c r="U411" s="83">
        <f t="shared" si="56"/>
        <v>26.666666666666668</v>
      </c>
      <c r="V411" s="83">
        <v>67</v>
      </c>
      <c r="W411" s="83">
        <f t="shared" si="57"/>
        <v>5.583333333333333</v>
      </c>
      <c r="X411" s="83">
        <v>253</v>
      </c>
      <c r="Y411" s="83">
        <f t="shared" si="58"/>
        <v>21.083333333333332</v>
      </c>
      <c r="Z411" s="83">
        <v>113</v>
      </c>
      <c r="AA411" s="83">
        <f t="shared" si="59"/>
        <v>9.4166666666666661</v>
      </c>
      <c r="AB411" s="83">
        <v>250</v>
      </c>
      <c r="AC411" s="83">
        <f t="shared" si="60"/>
        <v>20.833333333333332</v>
      </c>
      <c r="AD411" s="83">
        <v>254</v>
      </c>
      <c r="AE411" s="83">
        <f t="shared" si="61"/>
        <v>21.166666666666668</v>
      </c>
      <c r="AF411" s="83">
        <v>113</v>
      </c>
      <c r="AG411" s="83">
        <f t="shared" si="62"/>
        <v>9.4166666666666661</v>
      </c>
      <c r="AH411" s="83">
        <v>440</v>
      </c>
      <c r="AI411" s="83">
        <v>64</v>
      </c>
      <c r="AJ411" s="83">
        <v>0.6020599913279624</v>
      </c>
      <c r="AK411" s="83">
        <v>57</v>
      </c>
      <c r="AL411" s="83">
        <v>183</v>
      </c>
      <c r="AM411" s="83">
        <v>20</v>
      </c>
      <c r="AN411" s="83">
        <v>1.6020599913279623</v>
      </c>
      <c r="AO411" s="83">
        <v>2.2648178230095364</v>
      </c>
      <c r="AP411" s="79">
        <v>1</v>
      </c>
      <c r="AQ411" s="79">
        <v>1</v>
      </c>
      <c r="AR411" s="78"/>
      <c r="AS411" s="78"/>
      <c r="AT411" s="78"/>
      <c r="AU411" s="78"/>
    </row>
    <row r="412" spans="1:47" ht="15.75" customHeight="1" x14ac:dyDescent="0.3">
      <c r="A412" s="79" t="s">
        <v>116</v>
      </c>
      <c r="B412" s="79" t="s">
        <v>61</v>
      </c>
      <c r="C412" s="79">
        <v>2019</v>
      </c>
      <c r="D412" s="79" t="s">
        <v>70</v>
      </c>
      <c r="E412" s="79">
        <v>8</v>
      </c>
      <c r="F412" s="79">
        <v>1</v>
      </c>
      <c r="G412" s="79">
        <v>1</v>
      </c>
      <c r="H412" s="84">
        <v>2.0000000000000018E-2</v>
      </c>
      <c r="I412" s="84">
        <v>0.46</v>
      </c>
      <c r="J412" s="85">
        <v>0.7</v>
      </c>
      <c r="L412" s="82">
        <v>34.833333000000003</v>
      </c>
      <c r="M412" s="82">
        <v>-0.16666700000000001</v>
      </c>
      <c r="N412" s="82">
        <v>155</v>
      </c>
      <c r="O412" s="83">
        <f t="shared" si="54"/>
        <v>12.916666666666666</v>
      </c>
      <c r="P412" s="83">
        <v>97</v>
      </c>
      <c r="Q412" s="83">
        <f t="shared" si="55"/>
        <v>8.0833333333333339</v>
      </c>
      <c r="R412" s="83">
        <v>33</v>
      </c>
      <c r="S412" s="83">
        <v>6775</v>
      </c>
      <c r="T412" s="83">
        <v>320</v>
      </c>
      <c r="U412" s="83">
        <f t="shared" si="56"/>
        <v>26.666666666666668</v>
      </c>
      <c r="V412" s="83">
        <v>28</v>
      </c>
      <c r="W412" s="83">
        <f t="shared" si="57"/>
        <v>2.3333333333333335</v>
      </c>
      <c r="X412" s="83">
        <v>292</v>
      </c>
      <c r="Y412" s="83">
        <f t="shared" si="58"/>
        <v>24.333333333333332</v>
      </c>
      <c r="Z412" s="83">
        <v>84</v>
      </c>
      <c r="AA412" s="83">
        <f t="shared" si="59"/>
        <v>7</v>
      </c>
      <c r="AB412" s="83">
        <v>246</v>
      </c>
      <c r="AC412" s="83">
        <f t="shared" si="60"/>
        <v>20.5</v>
      </c>
      <c r="AD412" s="83">
        <v>247</v>
      </c>
      <c r="AE412" s="83">
        <f t="shared" si="61"/>
        <v>20.583333333333332</v>
      </c>
      <c r="AF412" s="83">
        <v>75</v>
      </c>
      <c r="AG412" s="83">
        <f t="shared" si="62"/>
        <v>6.25</v>
      </c>
      <c r="AH412" s="83">
        <v>343</v>
      </c>
      <c r="AI412" s="83">
        <v>45</v>
      </c>
      <c r="AJ412" s="83">
        <v>0.77815125038364363</v>
      </c>
      <c r="AK412" s="83">
        <v>43</v>
      </c>
      <c r="AL412" s="83">
        <v>124</v>
      </c>
      <c r="AM412" s="83">
        <v>30</v>
      </c>
      <c r="AN412" s="83">
        <v>1.5440680443502757</v>
      </c>
      <c r="AO412" s="83">
        <v>2.0681858617461617</v>
      </c>
      <c r="AP412" s="79">
        <v>1</v>
      </c>
      <c r="AQ412" s="79">
        <v>1</v>
      </c>
      <c r="AR412" s="78"/>
      <c r="AS412" s="78"/>
      <c r="AT412" s="78"/>
      <c r="AU412" s="78"/>
    </row>
    <row r="413" spans="1:47" ht="12.75" customHeight="1" x14ac:dyDescent="0.3">
      <c r="A413" s="79" t="s">
        <v>118</v>
      </c>
      <c r="B413" s="79" t="s">
        <v>45</v>
      </c>
      <c r="C413" s="79">
        <v>2019</v>
      </c>
      <c r="D413" s="79" t="s">
        <v>70</v>
      </c>
      <c r="E413" s="79">
        <v>8</v>
      </c>
      <c r="F413" s="79">
        <v>1</v>
      </c>
      <c r="G413" s="79">
        <v>1</v>
      </c>
      <c r="H413" s="84">
        <v>0.45999999999999996</v>
      </c>
      <c r="I413" s="84">
        <v>0.76</v>
      </c>
      <c r="J413" s="85">
        <v>0.8</v>
      </c>
      <c r="L413" s="82">
        <v>35.75</v>
      </c>
      <c r="M413" s="82">
        <v>8.516667</v>
      </c>
      <c r="N413" s="82">
        <v>163</v>
      </c>
      <c r="O413" s="83">
        <f t="shared" si="54"/>
        <v>13.583333333333334</v>
      </c>
      <c r="P413" s="83">
        <v>132</v>
      </c>
      <c r="Q413" s="83">
        <f t="shared" si="55"/>
        <v>11</v>
      </c>
      <c r="R413" s="83">
        <v>39</v>
      </c>
      <c r="S413" s="83">
        <v>6877</v>
      </c>
      <c r="T413" s="83">
        <v>359</v>
      </c>
      <c r="U413" s="83">
        <f t="shared" si="56"/>
        <v>29.916666666666668</v>
      </c>
      <c r="V413" s="83">
        <v>24</v>
      </c>
      <c r="W413" s="83">
        <f t="shared" si="57"/>
        <v>2</v>
      </c>
      <c r="X413" s="83">
        <v>335</v>
      </c>
      <c r="Y413" s="83">
        <f t="shared" si="58"/>
        <v>27.916666666666668</v>
      </c>
      <c r="Z413" s="83">
        <v>144</v>
      </c>
      <c r="AA413" s="83">
        <f t="shared" si="59"/>
        <v>12</v>
      </c>
      <c r="AB413" s="83">
        <v>254</v>
      </c>
      <c r="AC413" s="83">
        <f t="shared" si="60"/>
        <v>21.166666666666668</v>
      </c>
      <c r="AD413" s="83">
        <v>254</v>
      </c>
      <c r="AE413" s="83">
        <f t="shared" si="61"/>
        <v>21.166666666666668</v>
      </c>
      <c r="AF413" s="83">
        <v>79</v>
      </c>
      <c r="AG413" s="83">
        <f t="shared" si="62"/>
        <v>6.583333333333333</v>
      </c>
      <c r="AH413" s="83">
        <v>400</v>
      </c>
      <c r="AI413" s="83">
        <v>43</v>
      </c>
      <c r="AJ413" s="83">
        <v>1.0413926851582251</v>
      </c>
      <c r="AK413" s="83">
        <v>29</v>
      </c>
      <c r="AL413" s="83">
        <v>122</v>
      </c>
      <c r="AM413" s="83">
        <v>52</v>
      </c>
      <c r="AN413" s="83">
        <v>1.7242758696007889</v>
      </c>
      <c r="AO413" s="83">
        <v>2.0755469613925306</v>
      </c>
      <c r="AP413" s="79">
        <v>1</v>
      </c>
      <c r="AQ413" s="79">
        <v>1</v>
      </c>
      <c r="AR413" s="78"/>
      <c r="AS413" s="78"/>
      <c r="AT413" s="78"/>
      <c r="AU413" s="78"/>
    </row>
    <row r="414" spans="1:47" x14ac:dyDescent="0.3">
      <c r="A414" s="79" t="s">
        <v>119</v>
      </c>
      <c r="B414" s="79" t="s">
        <v>51</v>
      </c>
      <c r="C414" s="79">
        <v>2019</v>
      </c>
      <c r="D414" s="79" t="s">
        <v>70</v>
      </c>
      <c r="E414" s="79">
        <v>8</v>
      </c>
      <c r="F414" s="79">
        <v>1</v>
      </c>
      <c r="G414" s="79">
        <v>1</v>
      </c>
      <c r="H414" s="84">
        <v>0.1333333333333333</v>
      </c>
      <c r="I414" s="84">
        <v>0.67999999999999994</v>
      </c>
      <c r="J414" s="85">
        <v>1</v>
      </c>
      <c r="L414" s="82">
        <v>31.416667</v>
      </c>
      <c r="M414" s="82">
        <v>15.483333</v>
      </c>
      <c r="N414" s="82">
        <v>201</v>
      </c>
      <c r="O414" s="83">
        <f t="shared" si="54"/>
        <v>16.75</v>
      </c>
      <c r="P414" s="83">
        <v>120</v>
      </c>
      <c r="Q414" s="83">
        <f t="shared" si="55"/>
        <v>10</v>
      </c>
      <c r="R414" s="83">
        <v>45</v>
      </c>
      <c r="S414" s="83">
        <v>5035</v>
      </c>
      <c r="T414" s="83">
        <v>329</v>
      </c>
      <c r="U414" s="83">
        <f t="shared" si="56"/>
        <v>27.416666666666668</v>
      </c>
      <c r="V414" s="83">
        <v>65</v>
      </c>
      <c r="W414" s="83">
        <f t="shared" si="57"/>
        <v>5.416666666666667</v>
      </c>
      <c r="X414" s="83">
        <v>264</v>
      </c>
      <c r="Y414" s="83">
        <f t="shared" si="58"/>
        <v>22</v>
      </c>
      <c r="Z414" s="83">
        <v>134</v>
      </c>
      <c r="AA414" s="83">
        <f t="shared" si="59"/>
        <v>11.166666666666666</v>
      </c>
      <c r="AB414" s="83">
        <v>258</v>
      </c>
      <c r="AC414" s="83">
        <f t="shared" si="60"/>
        <v>21.5</v>
      </c>
      <c r="AD414" s="83">
        <v>263</v>
      </c>
      <c r="AE414" s="83">
        <f t="shared" si="61"/>
        <v>21.916666666666668</v>
      </c>
      <c r="AF414" s="83">
        <v>134</v>
      </c>
      <c r="AG414" s="83">
        <f t="shared" si="62"/>
        <v>11.166666666666666</v>
      </c>
      <c r="AH414" s="83">
        <v>174</v>
      </c>
      <c r="AI414" s="83">
        <v>37</v>
      </c>
      <c r="AJ414" s="83">
        <v>0</v>
      </c>
      <c r="AK414" s="83">
        <v>87</v>
      </c>
      <c r="AL414" s="83">
        <v>96</v>
      </c>
      <c r="AM414" s="83">
        <v>0</v>
      </c>
      <c r="AN414" s="83">
        <v>0.90308998699194354</v>
      </c>
      <c r="AO414" s="83">
        <v>1.9867717342662448</v>
      </c>
      <c r="AP414" s="79">
        <v>1</v>
      </c>
      <c r="AQ414" s="79">
        <v>1</v>
      </c>
      <c r="AR414" s="78"/>
      <c r="AS414" s="78"/>
      <c r="AT414" s="78"/>
      <c r="AU414" s="78"/>
    </row>
    <row r="415" spans="1:47" x14ac:dyDescent="0.3">
      <c r="A415" s="79" t="s">
        <v>120</v>
      </c>
      <c r="B415" s="79" t="s">
        <v>36</v>
      </c>
      <c r="C415" s="79">
        <v>2019</v>
      </c>
      <c r="D415" s="79" t="s">
        <v>70</v>
      </c>
      <c r="E415" s="79">
        <v>8</v>
      </c>
      <c r="F415" s="79">
        <v>1</v>
      </c>
      <c r="G415" s="79">
        <v>3</v>
      </c>
      <c r="H415" s="84">
        <v>0.18333333333333335</v>
      </c>
      <c r="I415" s="84">
        <v>0.53333333333333333</v>
      </c>
      <c r="J415" s="85">
        <v>0.74</v>
      </c>
      <c r="L415" s="82">
        <v>40.893959000000002</v>
      </c>
      <c r="M415" s="82">
        <v>17.092009000000001</v>
      </c>
      <c r="N415" s="82">
        <v>142</v>
      </c>
      <c r="O415" s="83">
        <f t="shared" si="54"/>
        <v>11.833333333333334</v>
      </c>
      <c r="P415" s="83">
        <v>90</v>
      </c>
      <c r="Q415" s="83">
        <f t="shared" si="55"/>
        <v>7.5</v>
      </c>
      <c r="R415" s="83">
        <v>35</v>
      </c>
      <c r="S415" s="83">
        <v>5805</v>
      </c>
      <c r="T415" s="83">
        <v>285</v>
      </c>
      <c r="U415" s="83">
        <f t="shared" si="56"/>
        <v>23.75</v>
      </c>
      <c r="V415" s="83">
        <v>30</v>
      </c>
      <c r="W415" s="83">
        <f t="shared" si="57"/>
        <v>2.5</v>
      </c>
      <c r="X415" s="83">
        <v>255</v>
      </c>
      <c r="Y415" s="83">
        <f t="shared" si="58"/>
        <v>21.25</v>
      </c>
      <c r="Z415" s="83">
        <v>114</v>
      </c>
      <c r="AA415" s="83">
        <f t="shared" si="59"/>
        <v>9.5</v>
      </c>
      <c r="AB415" s="83">
        <v>218</v>
      </c>
      <c r="AC415" s="83">
        <f t="shared" si="60"/>
        <v>18.166666666666668</v>
      </c>
      <c r="AD415" s="83">
        <v>218</v>
      </c>
      <c r="AE415" s="83">
        <f t="shared" si="61"/>
        <v>18.166666666666668</v>
      </c>
      <c r="AF415" s="83">
        <v>72</v>
      </c>
      <c r="AG415" s="83">
        <f t="shared" si="62"/>
        <v>6</v>
      </c>
      <c r="AH415" s="83">
        <v>633</v>
      </c>
      <c r="AI415" s="83">
        <v>75</v>
      </c>
      <c r="AJ415" s="83">
        <v>1.414973347970818</v>
      </c>
      <c r="AK415" s="83">
        <v>31</v>
      </c>
      <c r="AL415" s="83">
        <v>214</v>
      </c>
      <c r="AM415" s="83">
        <v>91</v>
      </c>
      <c r="AN415" s="83">
        <v>1.9637878273455553</v>
      </c>
      <c r="AO415" s="83">
        <v>2.2966651902615309</v>
      </c>
      <c r="AP415" s="79">
        <v>2</v>
      </c>
      <c r="AQ415" s="79">
        <v>1</v>
      </c>
      <c r="AR415" s="78"/>
      <c r="AS415" s="78"/>
      <c r="AT415" s="78"/>
      <c r="AU415" s="78"/>
    </row>
    <row r="416" spans="1:47" ht="12.75" customHeight="1" x14ac:dyDescent="0.3">
      <c r="A416" s="79" t="s">
        <v>121</v>
      </c>
      <c r="B416" s="79" t="s">
        <v>73</v>
      </c>
      <c r="C416" s="79">
        <v>2019</v>
      </c>
      <c r="D416" s="79" t="s">
        <v>70</v>
      </c>
      <c r="E416" s="79">
        <v>8</v>
      </c>
      <c r="F416" s="79">
        <v>1</v>
      </c>
      <c r="G416" s="79">
        <v>1</v>
      </c>
      <c r="H416" s="84">
        <v>6.0000000000000053E-2</v>
      </c>
      <c r="I416" s="84">
        <v>0.44000000000000006</v>
      </c>
      <c r="J416" s="85"/>
      <c r="L416" s="82">
        <v>34.654285000000002</v>
      </c>
      <c r="M416" s="82">
        <v>32.967303999999999</v>
      </c>
      <c r="N416" s="82">
        <v>186</v>
      </c>
      <c r="O416" s="83">
        <f t="shared" si="54"/>
        <v>15.5</v>
      </c>
      <c r="P416" s="83">
        <v>111</v>
      </c>
      <c r="Q416" s="83">
        <f t="shared" si="55"/>
        <v>9.25</v>
      </c>
      <c r="R416" s="83">
        <v>44</v>
      </c>
      <c r="S416" s="83">
        <v>4895</v>
      </c>
      <c r="T416" s="83">
        <v>318</v>
      </c>
      <c r="U416" s="83">
        <f t="shared" si="56"/>
        <v>26.5</v>
      </c>
      <c r="V416" s="83">
        <v>71</v>
      </c>
      <c r="W416" s="83">
        <f t="shared" si="57"/>
        <v>5.916666666666667</v>
      </c>
      <c r="X416" s="83">
        <v>247</v>
      </c>
      <c r="Y416" s="83">
        <f t="shared" si="58"/>
        <v>20.583333333333332</v>
      </c>
      <c r="Z416" s="83">
        <v>126</v>
      </c>
      <c r="AA416" s="83">
        <f t="shared" si="59"/>
        <v>10.5</v>
      </c>
      <c r="AB416" s="83">
        <v>246</v>
      </c>
      <c r="AC416" s="83">
        <f t="shared" si="60"/>
        <v>20.5</v>
      </c>
      <c r="AD416" s="83">
        <v>247</v>
      </c>
      <c r="AE416" s="83">
        <f t="shared" si="61"/>
        <v>20.583333333333332</v>
      </c>
      <c r="AF416" s="83">
        <v>125</v>
      </c>
      <c r="AG416" s="83">
        <f t="shared" si="62"/>
        <v>10.416666666666666</v>
      </c>
      <c r="AH416" s="83">
        <v>426</v>
      </c>
      <c r="AI416" s="83">
        <v>105</v>
      </c>
      <c r="AJ416" s="83">
        <v>0</v>
      </c>
      <c r="AK416" s="83">
        <v>102</v>
      </c>
      <c r="AL416" s="83">
        <v>273</v>
      </c>
      <c r="AM416" s="83">
        <v>2</v>
      </c>
      <c r="AN416" s="83">
        <v>0.47712125471966244</v>
      </c>
      <c r="AO416" s="83">
        <v>2.3344537511509307</v>
      </c>
      <c r="AP416" s="79">
        <v>1</v>
      </c>
      <c r="AQ416" s="79">
        <v>1</v>
      </c>
      <c r="AR416" s="78"/>
      <c r="AS416" s="78"/>
      <c r="AT416" s="78"/>
      <c r="AU416" s="78"/>
    </row>
    <row r="417" spans="1:47" x14ac:dyDescent="0.3">
      <c r="A417" s="79" t="s">
        <v>123</v>
      </c>
      <c r="B417" s="79" t="s">
        <v>63</v>
      </c>
      <c r="C417" s="79">
        <v>2019</v>
      </c>
      <c r="D417" s="79" t="s">
        <v>70</v>
      </c>
      <c r="E417" s="79">
        <v>8</v>
      </c>
      <c r="F417" s="79">
        <v>1</v>
      </c>
      <c r="G417" s="79">
        <v>1</v>
      </c>
      <c r="H417" s="84">
        <v>3.3333333333333326E-2</v>
      </c>
      <c r="I417" s="84">
        <v>0.45</v>
      </c>
      <c r="J417" s="85">
        <v>0.2638888888888889</v>
      </c>
      <c r="L417" s="82">
        <v>36.985667999999997</v>
      </c>
      <c r="M417" s="82">
        <v>-2.9143330000000001</v>
      </c>
      <c r="N417" s="82">
        <v>142</v>
      </c>
      <c r="O417" s="83">
        <f t="shared" si="54"/>
        <v>11.833333333333334</v>
      </c>
      <c r="P417" s="83">
        <v>110</v>
      </c>
      <c r="Q417" s="83">
        <f t="shared" si="55"/>
        <v>9.1666666666666661</v>
      </c>
      <c r="R417" s="83">
        <v>38</v>
      </c>
      <c r="S417" s="83">
        <v>5996</v>
      </c>
      <c r="T417" s="83">
        <v>307</v>
      </c>
      <c r="U417" s="83">
        <f t="shared" si="56"/>
        <v>25.583333333333332</v>
      </c>
      <c r="V417" s="83">
        <v>20</v>
      </c>
      <c r="W417" s="83">
        <f t="shared" si="57"/>
        <v>1.6666666666666667</v>
      </c>
      <c r="X417" s="83">
        <v>287</v>
      </c>
      <c r="Y417" s="83">
        <f t="shared" si="58"/>
        <v>23.916666666666668</v>
      </c>
      <c r="Z417" s="83">
        <v>82</v>
      </c>
      <c r="AA417" s="83">
        <f t="shared" si="59"/>
        <v>6.833333333333333</v>
      </c>
      <c r="AB417" s="83">
        <v>222</v>
      </c>
      <c r="AC417" s="83">
        <f t="shared" si="60"/>
        <v>18.5</v>
      </c>
      <c r="AD417" s="83">
        <v>224</v>
      </c>
      <c r="AE417" s="83">
        <f t="shared" si="61"/>
        <v>18.666666666666668</v>
      </c>
      <c r="AF417" s="83">
        <v>71</v>
      </c>
      <c r="AG417" s="83">
        <f t="shared" si="62"/>
        <v>5.916666666666667</v>
      </c>
      <c r="AH417" s="83">
        <v>439</v>
      </c>
      <c r="AI417" s="83">
        <v>54</v>
      </c>
      <c r="AJ417" s="83">
        <v>0.84509804001425681</v>
      </c>
      <c r="AK417" s="83">
        <v>47</v>
      </c>
      <c r="AL417" s="83">
        <v>153</v>
      </c>
      <c r="AM417" s="83">
        <v>30</v>
      </c>
      <c r="AN417" s="83">
        <v>1.5797835966168101</v>
      </c>
      <c r="AO417" s="83">
        <v>2.1818435879447726</v>
      </c>
      <c r="AP417" s="79">
        <v>1</v>
      </c>
      <c r="AQ417" s="79">
        <v>1</v>
      </c>
      <c r="AR417" s="78"/>
      <c r="AS417" s="78"/>
      <c r="AT417" s="78"/>
      <c r="AU417" s="78"/>
    </row>
    <row r="418" spans="1:47" ht="15.75" customHeight="1" x14ac:dyDescent="0.3">
      <c r="A418" s="79" t="s">
        <v>127</v>
      </c>
      <c r="B418" s="79" t="s">
        <v>41</v>
      </c>
      <c r="C418" s="79">
        <v>2019</v>
      </c>
      <c r="D418" s="79" t="s">
        <v>70</v>
      </c>
      <c r="E418" s="79">
        <v>8</v>
      </c>
      <c r="F418" s="79">
        <v>1</v>
      </c>
      <c r="G418" s="79">
        <v>1</v>
      </c>
      <c r="H418" s="84">
        <v>0</v>
      </c>
      <c r="I418" s="84">
        <v>0.72</v>
      </c>
      <c r="J418" s="85">
        <v>0.66</v>
      </c>
      <c r="L418" s="82">
        <v>37.549999999999997</v>
      </c>
      <c r="M418" s="82">
        <v>25.133333</v>
      </c>
      <c r="N418" s="82">
        <v>180</v>
      </c>
      <c r="O418" s="83">
        <f t="shared" si="54"/>
        <v>15</v>
      </c>
      <c r="P418" s="83">
        <v>60</v>
      </c>
      <c r="Q418" s="83">
        <f t="shared" si="55"/>
        <v>5</v>
      </c>
      <c r="R418" s="83">
        <v>30</v>
      </c>
      <c r="S418" s="83">
        <v>5114</v>
      </c>
      <c r="T418" s="83">
        <v>284</v>
      </c>
      <c r="U418" s="83">
        <f t="shared" si="56"/>
        <v>23.666666666666668</v>
      </c>
      <c r="V418" s="83">
        <v>86</v>
      </c>
      <c r="W418" s="83">
        <f t="shared" si="57"/>
        <v>7.166666666666667</v>
      </c>
      <c r="X418" s="83">
        <v>198</v>
      </c>
      <c r="Y418" s="83">
        <f t="shared" si="58"/>
        <v>16.5</v>
      </c>
      <c r="Z418" s="83">
        <v>118</v>
      </c>
      <c r="AA418" s="83">
        <f t="shared" si="59"/>
        <v>9.8333333333333339</v>
      </c>
      <c r="AB418" s="83">
        <v>245</v>
      </c>
      <c r="AC418" s="83">
        <f t="shared" si="60"/>
        <v>20.416666666666668</v>
      </c>
      <c r="AD418" s="83">
        <v>245</v>
      </c>
      <c r="AE418" s="83">
        <f t="shared" si="61"/>
        <v>20.416666666666668</v>
      </c>
      <c r="AF418" s="83">
        <v>116</v>
      </c>
      <c r="AG418" s="83">
        <f t="shared" si="62"/>
        <v>9.6666666666666661</v>
      </c>
      <c r="AH418" s="83">
        <v>422</v>
      </c>
      <c r="AI418" s="83">
        <v>82</v>
      </c>
      <c r="AJ418" s="83">
        <v>0.3010299956639812</v>
      </c>
      <c r="AK418" s="83">
        <v>82</v>
      </c>
      <c r="AL418" s="83">
        <v>224</v>
      </c>
      <c r="AM418" s="83">
        <v>7</v>
      </c>
      <c r="AN418" s="83">
        <v>0.90308998699194354</v>
      </c>
      <c r="AO418" s="83">
        <v>2.287801729930226</v>
      </c>
      <c r="AP418" s="79">
        <v>1</v>
      </c>
      <c r="AQ418" s="79">
        <v>1</v>
      </c>
      <c r="AR418" s="78"/>
      <c r="AS418" s="78"/>
      <c r="AT418" s="78"/>
      <c r="AU418" s="78"/>
    </row>
    <row r="419" spans="1:47" ht="15.75" customHeight="1" x14ac:dyDescent="0.3">
      <c r="A419" s="79" t="s">
        <v>128</v>
      </c>
      <c r="B419" s="79" t="s">
        <v>98</v>
      </c>
      <c r="C419" s="79">
        <v>2019</v>
      </c>
      <c r="D419" s="79" t="s">
        <v>70</v>
      </c>
      <c r="E419" s="79">
        <v>8</v>
      </c>
      <c r="F419" s="79">
        <v>1</v>
      </c>
      <c r="G419" s="79">
        <v>1</v>
      </c>
      <c r="H419" s="84">
        <v>0.23636363636363633</v>
      </c>
      <c r="I419" s="84">
        <v>0.67272727272727262</v>
      </c>
      <c r="J419" s="85"/>
      <c r="L419" s="82">
        <v>32.799999999999997</v>
      </c>
      <c r="M419" s="82">
        <v>35.533332999999999</v>
      </c>
      <c r="N419" s="82">
        <v>219</v>
      </c>
      <c r="O419" s="83">
        <f t="shared" si="54"/>
        <v>18.25</v>
      </c>
      <c r="P419" s="83">
        <v>122</v>
      </c>
      <c r="Q419" s="83">
        <f t="shared" si="55"/>
        <v>10.166666666666666</v>
      </c>
      <c r="R419" s="83">
        <v>45</v>
      </c>
      <c r="S419" s="83">
        <v>5746</v>
      </c>
      <c r="T419" s="83">
        <v>359</v>
      </c>
      <c r="U419" s="83">
        <f t="shared" si="56"/>
        <v>29.916666666666668</v>
      </c>
      <c r="V419" s="83">
        <v>89</v>
      </c>
      <c r="W419" s="83">
        <f t="shared" si="57"/>
        <v>7.416666666666667</v>
      </c>
      <c r="X419" s="83">
        <v>270</v>
      </c>
      <c r="Y419" s="83">
        <f t="shared" si="58"/>
        <v>22.5</v>
      </c>
      <c r="Z419" s="83">
        <v>143</v>
      </c>
      <c r="AA419" s="83">
        <f t="shared" si="59"/>
        <v>11.916666666666666</v>
      </c>
      <c r="AB419" s="83">
        <v>286</v>
      </c>
      <c r="AC419" s="83">
        <f t="shared" si="60"/>
        <v>23.833333333333332</v>
      </c>
      <c r="AD419" s="83">
        <v>288</v>
      </c>
      <c r="AE419" s="83">
        <f t="shared" si="61"/>
        <v>24</v>
      </c>
      <c r="AF419" s="83">
        <v>143</v>
      </c>
      <c r="AG419" s="83">
        <f t="shared" si="62"/>
        <v>11.916666666666666</v>
      </c>
      <c r="AH419" s="83">
        <v>404</v>
      </c>
      <c r="AI419" s="83">
        <v>102</v>
      </c>
      <c r="AJ419" s="83">
        <v>0</v>
      </c>
      <c r="AK419" s="83">
        <v>107</v>
      </c>
      <c r="AL419" s="83">
        <v>263</v>
      </c>
      <c r="AM419" s="83">
        <v>0</v>
      </c>
      <c r="AN419" s="83">
        <v>0.3010299956639812</v>
      </c>
      <c r="AO419" s="83">
        <v>2.4216039268698313</v>
      </c>
      <c r="AP419" s="79">
        <v>1</v>
      </c>
      <c r="AQ419" s="79">
        <v>1</v>
      </c>
      <c r="AR419" s="78"/>
      <c r="AS419" s="78"/>
      <c r="AT419" s="78"/>
      <c r="AU419" s="78"/>
    </row>
    <row r="420" spans="1:47" ht="15.75" customHeight="1" x14ac:dyDescent="0.3">
      <c r="A420" s="79" t="s">
        <v>49</v>
      </c>
      <c r="B420" s="79" t="s">
        <v>39</v>
      </c>
      <c r="C420" s="79">
        <v>2019</v>
      </c>
      <c r="D420" s="79" t="s">
        <v>70</v>
      </c>
      <c r="E420" s="79">
        <v>8</v>
      </c>
      <c r="F420" s="79">
        <v>1</v>
      </c>
      <c r="G420" s="79">
        <v>2</v>
      </c>
      <c r="H420" s="84">
        <v>0.12727272727272732</v>
      </c>
      <c r="I420" s="84">
        <v>0.49090909090909096</v>
      </c>
      <c r="J420" s="85">
        <v>0.5</v>
      </c>
      <c r="L420" s="82">
        <v>37.883333</v>
      </c>
      <c r="M420" s="82">
        <v>28.5</v>
      </c>
      <c r="N420" s="82">
        <v>174</v>
      </c>
      <c r="O420" s="83">
        <f t="shared" si="54"/>
        <v>14.5</v>
      </c>
      <c r="P420" s="83">
        <v>125</v>
      </c>
      <c r="Q420" s="83">
        <f t="shared" si="55"/>
        <v>10.416666666666666</v>
      </c>
      <c r="R420" s="83">
        <v>39</v>
      </c>
      <c r="S420" s="83">
        <v>6968</v>
      </c>
      <c r="T420" s="83">
        <v>353</v>
      </c>
      <c r="U420" s="83">
        <f t="shared" si="56"/>
        <v>29.416666666666668</v>
      </c>
      <c r="V420" s="83">
        <v>36</v>
      </c>
      <c r="W420" s="83">
        <f t="shared" si="57"/>
        <v>3</v>
      </c>
      <c r="X420" s="83">
        <v>317</v>
      </c>
      <c r="Y420" s="83">
        <f t="shared" si="58"/>
        <v>26.416666666666668</v>
      </c>
      <c r="Z420" s="83">
        <v>88</v>
      </c>
      <c r="AA420" s="83">
        <f t="shared" si="59"/>
        <v>7.333333333333333</v>
      </c>
      <c r="AB420" s="83">
        <v>261</v>
      </c>
      <c r="AC420" s="83">
        <f t="shared" si="60"/>
        <v>21.75</v>
      </c>
      <c r="AD420" s="83">
        <v>266</v>
      </c>
      <c r="AE420" s="83">
        <f t="shared" si="61"/>
        <v>22.166666666666668</v>
      </c>
      <c r="AF420" s="83">
        <v>88</v>
      </c>
      <c r="AG420" s="83">
        <f t="shared" si="62"/>
        <v>7.333333333333333</v>
      </c>
      <c r="AH420" s="83">
        <v>629</v>
      </c>
      <c r="AI420" s="83">
        <v>133</v>
      </c>
      <c r="AJ420" s="83">
        <v>0.69897000433601886</v>
      </c>
      <c r="AK420" s="83">
        <v>77</v>
      </c>
      <c r="AL420" s="83">
        <v>335</v>
      </c>
      <c r="AM420" s="83">
        <v>27</v>
      </c>
      <c r="AN420" s="83">
        <v>1.4623979978989561</v>
      </c>
      <c r="AO420" s="83">
        <v>2.5263392773898441</v>
      </c>
      <c r="AP420" s="79">
        <v>1</v>
      </c>
      <c r="AQ420" s="79">
        <v>2</v>
      </c>
      <c r="AR420" s="78"/>
      <c r="AS420" s="78"/>
      <c r="AT420" s="78"/>
      <c r="AU420" s="78"/>
    </row>
    <row r="421" spans="1:47" ht="15.75" customHeight="1" x14ac:dyDescent="0.3">
      <c r="A421" s="79" t="s">
        <v>52</v>
      </c>
      <c r="B421" s="79" t="s">
        <v>51</v>
      </c>
      <c r="C421" s="79">
        <v>2019</v>
      </c>
      <c r="D421" s="79" t="s">
        <v>70</v>
      </c>
      <c r="E421" s="79">
        <v>8</v>
      </c>
      <c r="F421" s="79">
        <v>1</v>
      </c>
      <c r="G421" s="79">
        <v>1</v>
      </c>
      <c r="H421" s="84">
        <v>6.0000000000000053E-2</v>
      </c>
      <c r="I421" s="84">
        <v>1</v>
      </c>
      <c r="J421" s="85"/>
      <c r="L421" s="82">
        <v>31.416667</v>
      </c>
      <c r="M421" s="82">
        <v>15.25</v>
      </c>
      <c r="N421" s="82">
        <v>201</v>
      </c>
      <c r="O421" s="83">
        <f t="shared" si="54"/>
        <v>16.75</v>
      </c>
      <c r="P421" s="83">
        <v>123</v>
      </c>
      <c r="Q421" s="83">
        <f t="shared" si="55"/>
        <v>10.25</v>
      </c>
      <c r="R421" s="83">
        <v>46</v>
      </c>
      <c r="S421" s="83">
        <v>5038</v>
      </c>
      <c r="T421" s="83">
        <v>331</v>
      </c>
      <c r="U421" s="83">
        <f t="shared" si="56"/>
        <v>27.583333333333332</v>
      </c>
      <c r="V421" s="83">
        <v>65</v>
      </c>
      <c r="W421" s="83">
        <f t="shared" si="57"/>
        <v>5.416666666666667</v>
      </c>
      <c r="X421" s="83">
        <v>266</v>
      </c>
      <c r="Y421" s="83">
        <f t="shared" si="58"/>
        <v>22.166666666666668</v>
      </c>
      <c r="Z421" s="83">
        <v>134</v>
      </c>
      <c r="AA421" s="83">
        <f t="shared" si="59"/>
        <v>11.166666666666666</v>
      </c>
      <c r="AB421" s="83">
        <v>258</v>
      </c>
      <c r="AC421" s="83">
        <f t="shared" si="60"/>
        <v>21.5</v>
      </c>
      <c r="AD421" s="83">
        <v>263</v>
      </c>
      <c r="AE421" s="83">
        <f t="shared" si="61"/>
        <v>21.916666666666668</v>
      </c>
      <c r="AF421" s="83">
        <v>134</v>
      </c>
      <c r="AG421" s="83">
        <f t="shared" si="62"/>
        <v>11.166666666666666</v>
      </c>
      <c r="AH421" s="83">
        <v>193</v>
      </c>
      <c r="AI421" s="83">
        <v>43</v>
      </c>
      <c r="AJ421" s="83">
        <v>0</v>
      </c>
      <c r="AK421" s="83">
        <v>86</v>
      </c>
      <c r="AL421" s="83">
        <v>109</v>
      </c>
      <c r="AM421" s="83">
        <v>1</v>
      </c>
      <c r="AN421" s="83">
        <v>0.95424250943932487</v>
      </c>
      <c r="AO421" s="83">
        <v>2.0413926851582249</v>
      </c>
      <c r="AP421" s="79">
        <v>1</v>
      </c>
      <c r="AQ421" s="79">
        <v>1</v>
      </c>
      <c r="AR421" s="78"/>
      <c r="AS421" s="78"/>
      <c r="AT421" s="78"/>
      <c r="AU421" s="78"/>
    </row>
    <row r="422" spans="1:47" ht="12.75" customHeight="1" x14ac:dyDescent="0.3">
      <c r="A422" s="79" t="s">
        <v>54</v>
      </c>
      <c r="B422" s="79" t="s">
        <v>55</v>
      </c>
      <c r="C422" s="79">
        <v>2019</v>
      </c>
      <c r="D422" s="79" t="s">
        <v>70</v>
      </c>
      <c r="E422" s="79">
        <v>8</v>
      </c>
      <c r="F422" s="79">
        <v>1</v>
      </c>
      <c r="G422" s="79">
        <v>1</v>
      </c>
      <c r="H422" s="84">
        <v>0.24</v>
      </c>
      <c r="I422" s="84">
        <v>0.78</v>
      </c>
      <c r="J422" s="85"/>
      <c r="L422" s="82">
        <v>35.016666999999998</v>
      </c>
      <c r="M422" s="82">
        <v>37.083333000000003</v>
      </c>
      <c r="N422" s="82">
        <v>168</v>
      </c>
      <c r="O422" s="83">
        <f t="shared" si="54"/>
        <v>14</v>
      </c>
      <c r="P422" s="83">
        <v>143</v>
      </c>
      <c r="Q422" s="83">
        <f t="shared" si="55"/>
        <v>11.916666666666666</v>
      </c>
      <c r="R422" s="83">
        <v>41</v>
      </c>
      <c r="S422" s="83">
        <v>7393</v>
      </c>
      <c r="T422" s="83">
        <v>356</v>
      </c>
      <c r="U422" s="83">
        <f t="shared" si="56"/>
        <v>29.666666666666668</v>
      </c>
      <c r="V422" s="83">
        <v>14</v>
      </c>
      <c r="W422" s="83">
        <f t="shared" si="57"/>
        <v>1.1666666666666667</v>
      </c>
      <c r="X422" s="83">
        <v>342</v>
      </c>
      <c r="Y422" s="83">
        <f t="shared" si="58"/>
        <v>28.5</v>
      </c>
      <c r="Z422" s="83">
        <v>72</v>
      </c>
      <c r="AA422" s="83">
        <f t="shared" si="59"/>
        <v>6</v>
      </c>
      <c r="AB422" s="83">
        <v>257</v>
      </c>
      <c r="AC422" s="83">
        <f t="shared" si="60"/>
        <v>21.416666666666668</v>
      </c>
      <c r="AD422" s="83">
        <v>260</v>
      </c>
      <c r="AE422" s="83">
        <f t="shared" si="61"/>
        <v>21.666666666666668</v>
      </c>
      <c r="AF422" s="83">
        <v>72</v>
      </c>
      <c r="AG422" s="83">
        <f t="shared" si="62"/>
        <v>6</v>
      </c>
      <c r="AH422" s="83">
        <v>267</v>
      </c>
      <c r="AI422" s="83">
        <v>54</v>
      </c>
      <c r="AJ422" s="83">
        <v>0</v>
      </c>
      <c r="AK422" s="83">
        <v>84</v>
      </c>
      <c r="AL422" s="83">
        <v>147</v>
      </c>
      <c r="AM422" s="83">
        <v>1</v>
      </c>
      <c r="AN422" s="83">
        <v>0.47712125471966244</v>
      </c>
      <c r="AO422" s="83">
        <v>2.1702617153949575</v>
      </c>
      <c r="AP422" s="79">
        <v>1</v>
      </c>
      <c r="AQ422" s="79">
        <v>1</v>
      </c>
      <c r="AR422" s="78"/>
      <c r="AS422" s="78"/>
      <c r="AT422" s="78"/>
      <c r="AU422" s="78"/>
    </row>
    <row r="423" spans="1:47" ht="15.75" customHeight="1" x14ac:dyDescent="0.3">
      <c r="A423" s="79" t="s">
        <v>57</v>
      </c>
      <c r="B423" s="79" t="s">
        <v>58</v>
      </c>
      <c r="C423" s="79">
        <v>2019</v>
      </c>
      <c r="D423" s="79" t="s">
        <v>70</v>
      </c>
      <c r="E423" s="79">
        <v>8</v>
      </c>
      <c r="F423" s="79">
        <v>1</v>
      </c>
      <c r="G423" s="79">
        <v>1</v>
      </c>
      <c r="H423" s="84">
        <v>0.30909090909090908</v>
      </c>
      <c r="I423" s="84">
        <v>0.70909090909090911</v>
      </c>
      <c r="J423" s="85">
        <v>0.75806451612903225</v>
      </c>
      <c r="L423" s="82">
        <v>33.883333</v>
      </c>
      <c r="M423" s="82">
        <v>-5.6166669999999996</v>
      </c>
      <c r="N423" s="82">
        <v>173</v>
      </c>
      <c r="O423" s="83">
        <f t="shared" si="54"/>
        <v>14.416666666666666</v>
      </c>
      <c r="P423" s="83">
        <v>135</v>
      </c>
      <c r="Q423" s="83">
        <f t="shared" si="55"/>
        <v>11.25</v>
      </c>
      <c r="R423" s="83">
        <v>45</v>
      </c>
      <c r="S423" s="83">
        <v>5574</v>
      </c>
      <c r="T423" s="83">
        <v>345</v>
      </c>
      <c r="U423" s="83">
        <f t="shared" si="56"/>
        <v>28.75</v>
      </c>
      <c r="V423" s="83">
        <v>45</v>
      </c>
      <c r="W423" s="83">
        <f t="shared" si="57"/>
        <v>3.75</v>
      </c>
      <c r="X423" s="83">
        <v>300</v>
      </c>
      <c r="Y423" s="83">
        <f t="shared" si="58"/>
        <v>25</v>
      </c>
      <c r="Z423" s="83">
        <v>116</v>
      </c>
      <c r="AA423" s="83">
        <f t="shared" si="59"/>
        <v>9.6666666666666661</v>
      </c>
      <c r="AB423" s="83">
        <v>245</v>
      </c>
      <c r="AC423" s="83">
        <f t="shared" si="60"/>
        <v>20.416666666666668</v>
      </c>
      <c r="AD423" s="83">
        <v>248</v>
      </c>
      <c r="AE423" s="83">
        <f t="shared" si="61"/>
        <v>20.666666666666668</v>
      </c>
      <c r="AF423" s="83">
        <v>105</v>
      </c>
      <c r="AG423" s="83">
        <f t="shared" si="62"/>
        <v>8.75</v>
      </c>
      <c r="AH423" s="83">
        <v>576</v>
      </c>
      <c r="AI423" s="83">
        <v>93</v>
      </c>
      <c r="AJ423" s="83">
        <v>0.47712125471966244</v>
      </c>
      <c r="AK423" s="83">
        <v>65</v>
      </c>
      <c r="AL423" s="83">
        <v>247</v>
      </c>
      <c r="AM423" s="83">
        <v>16</v>
      </c>
      <c r="AN423" s="83">
        <v>1.2787536009528289</v>
      </c>
      <c r="AO423" s="83">
        <v>2.3891660843645326</v>
      </c>
      <c r="AP423" s="79">
        <v>1</v>
      </c>
      <c r="AQ423" s="79">
        <v>1</v>
      </c>
      <c r="AR423" s="78"/>
      <c r="AS423" s="78"/>
      <c r="AT423" s="78"/>
      <c r="AU423" s="78"/>
    </row>
    <row r="424" spans="1:47" ht="15.75" customHeight="1" x14ac:dyDescent="0.3">
      <c r="A424" s="79" t="s">
        <v>64</v>
      </c>
      <c r="B424" s="79" t="s">
        <v>48</v>
      </c>
      <c r="C424" s="79">
        <v>2019</v>
      </c>
      <c r="D424" s="79" t="s">
        <v>70</v>
      </c>
      <c r="E424" s="79">
        <v>8</v>
      </c>
      <c r="F424" s="79">
        <v>1</v>
      </c>
      <c r="G424" s="79">
        <v>3</v>
      </c>
      <c r="H424" s="84">
        <v>8.064516129032262E-2</v>
      </c>
      <c r="I424" s="84">
        <v>0.62903225806451613</v>
      </c>
      <c r="J424" s="85">
        <v>0.32</v>
      </c>
      <c r="L424" s="82">
        <v>43.136223000000001</v>
      </c>
      <c r="M424" s="82">
        <v>2.8920650000000001</v>
      </c>
      <c r="N424" s="82">
        <v>143</v>
      </c>
      <c r="O424" s="83">
        <f t="shared" si="54"/>
        <v>11.916666666666666</v>
      </c>
      <c r="P424" s="83">
        <v>94</v>
      </c>
      <c r="Q424" s="83">
        <f t="shared" si="55"/>
        <v>7.833333333333333</v>
      </c>
      <c r="R424" s="83">
        <v>36</v>
      </c>
      <c r="S424" s="83">
        <v>5679</v>
      </c>
      <c r="T424" s="83">
        <v>284</v>
      </c>
      <c r="U424" s="83">
        <f t="shared" si="56"/>
        <v>23.666666666666668</v>
      </c>
      <c r="V424" s="83">
        <v>26</v>
      </c>
      <c r="W424" s="83">
        <f t="shared" si="57"/>
        <v>2.1666666666666665</v>
      </c>
      <c r="X424" s="83">
        <v>258</v>
      </c>
      <c r="Y424" s="83">
        <f t="shared" si="58"/>
        <v>21.5</v>
      </c>
      <c r="Z424" s="83">
        <v>110</v>
      </c>
      <c r="AA424" s="83">
        <f t="shared" si="59"/>
        <v>9.1666666666666661</v>
      </c>
      <c r="AB424" s="83">
        <v>217</v>
      </c>
      <c r="AC424" s="83">
        <f t="shared" si="60"/>
        <v>18.083333333333332</v>
      </c>
      <c r="AD424" s="83">
        <v>217</v>
      </c>
      <c r="AE424" s="83">
        <f t="shared" si="61"/>
        <v>18.083333333333332</v>
      </c>
      <c r="AF424" s="83">
        <v>71</v>
      </c>
      <c r="AG424" s="83">
        <f t="shared" si="62"/>
        <v>5.916666666666667</v>
      </c>
      <c r="AH424" s="83">
        <v>654</v>
      </c>
      <c r="AI424" s="83">
        <v>84</v>
      </c>
      <c r="AJ424" s="83">
        <v>1.3979400086720377</v>
      </c>
      <c r="AK424" s="83">
        <v>26</v>
      </c>
      <c r="AL424" s="83">
        <v>211</v>
      </c>
      <c r="AM424" s="83">
        <v>105</v>
      </c>
      <c r="AN424" s="83">
        <v>2.0253058652647704</v>
      </c>
      <c r="AO424" s="83">
        <v>2.2504200023088941</v>
      </c>
      <c r="AP424" s="79">
        <v>2</v>
      </c>
      <c r="AQ424" s="79">
        <v>1</v>
      </c>
      <c r="AR424" s="78"/>
      <c r="AS424" s="78"/>
      <c r="AT424" s="78"/>
      <c r="AU424" s="78"/>
    </row>
    <row r="425" spans="1:47" ht="12.75" customHeight="1" x14ac:dyDescent="0.3">
      <c r="A425" s="79" t="s">
        <v>135</v>
      </c>
      <c r="B425" s="79" t="s">
        <v>48</v>
      </c>
      <c r="C425" s="79">
        <v>2019</v>
      </c>
      <c r="D425" s="79" t="s">
        <v>70</v>
      </c>
      <c r="E425" s="79">
        <v>8</v>
      </c>
      <c r="F425" s="79">
        <v>1</v>
      </c>
      <c r="G425" s="79">
        <v>3</v>
      </c>
      <c r="H425" s="84">
        <v>0</v>
      </c>
      <c r="I425" s="84">
        <v>0.53333333333333333</v>
      </c>
      <c r="J425" s="85">
        <v>0.46666666666666667</v>
      </c>
      <c r="L425" s="82">
        <v>42.401164999999999</v>
      </c>
      <c r="M425" s="82">
        <v>9.5036670000000001</v>
      </c>
      <c r="N425" s="82">
        <v>148</v>
      </c>
      <c r="O425" s="83">
        <f t="shared" si="54"/>
        <v>12.333333333333334</v>
      </c>
      <c r="P425" s="83">
        <v>75</v>
      </c>
      <c r="Q425" s="83">
        <f t="shared" si="55"/>
        <v>6.25</v>
      </c>
      <c r="R425" s="83">
        <v>33</v>
      </c>
      <c r="S425" s="83">
        <v>5068</v>
      </c>
      <c r="T425" s="83">
        <v>269</v>
      </c>
      <c r="U425" s="83">
        <f t="shared" si="56"/>
        <v>22.416666666666668</v>
      </c>
      <c r="V425" s="83">
        <v>50</v>
      </c>
      <c r="W425" s="83">
        <f t="shared" si="57"/>
        <v>4.166666666666667</v>
      </c>
      <c r="X425" s="83">
        <v>219</v>
      </c>
      <c r="Y425" s="83">
        <f t="shared" si="58"/>
        <v>18.25</v>
      </c>
      <c r="Z425" s="83">
        <v>127</v>
      </c>
      <c r="AA425" s="83">
        <f t="shared" si="59"/>
        <v>10.583333333333334</v>
      </c>
      <c r="AB425" s="83">
        <v>214</v>
      </c>
      <c r="AC425" s="83">
        <f t="shared" si="60"/>
        <v>17.833333333333332</v>
      </c>
      <c r="AD425" s="83">
        <v>216</v>
      </c>
      <c r="AE425" s="83">
        <f t="shared" si="61"/>
        <v>18</v>
      </c>
      <c r="AF425" s="83">
        <v>88</v>
      </c>
      <c r="AG425" s="83">
        <f t="shared" si="62"/>
        <v>7.333333333333333</v>
      </c>
      <c r="AH425" s="83">
        <v>662</v>
      </c>
      <c r="AI425" s="83">
        <v>89</v>
      </c>
      <c r="AJ425" s="83">
        <v>1.0413926851582251</v>
      </c>
      <c r="AK425" s="83">
        <v>44</v>
      </c>
      <c r="AL425" s="83">
        <v>258</v>
      </c>
      <c r="AM425" s="83">
        <v>66</v>
      </c>
      <c r="AN425" s="83">
        <v>1.9493900066449128</v>
      </c>
      <c r="AO425" s="83">
        <v>2.3364597338485296</v>
      </c>
      <c r="AP425" s="79">
        <v>2</v>
      </c>
      <c r="AQ425" s="79">
        <v>1</v>
      </c>
      <c r="AR425" s="78"/>
      <c r="AS425" s="78"/>
      <c r="AT425" s="78"/>
      <c r="AU425" s="78"/>
    </row>
    <row r="426" spans="1:47" x14ac:dyDescent="0.3">
      <c r="A426" s="79" t="s">
        <v>137</v>
      </c>
      <c r="B426" s="79" t="s">
        <v>45</v>
      </c>
      <c r="C426" s="79">
        <v>2019</v>
      </c>
      <c r="D426" s="79" t="s">
        <v>70</v>
      </c>
      <c r="E426" s="79">
        <v>8</v>
      </c>
      <c r="F426" s="79">
        <v>1</v>
      </c>
      <c r="G426" s="79">
        <v>1</v>
      </c>
      <c r="H426" s="84">
        <v>6.0000000000000053E-2</v>
      </c>
      <c r="I426" s="84">
        <v>0.44000000000000006</v>
      </c>
      <c r="J426" s="85"/>
      <c r="L426" s="82">
        <v>36.216667000000001</v>
      </c>
      <c r="M426" s="82">
        <v>10.283333000000001</v>
      </c>
      <c r="N426" s="82">
        <v>176</v>
      </c>
      <c r="O426" s="83">
        <f t="shared" si="54"/>
        <v>14.666666666666666</v>
      </c>
      <c r="P426" s="83">
        <v>115</v>
      </c>
      <c r="Q426" s="83">
        <f t="shared" si="55"/>
        <v>9.5833333333333339</v>
      </c>
      <c r="R426" s="83">
        <v>40</v>
      </c>
      <c r="S426" s="83">
        <v>5963</v>
      </c>
      <c r="T426" s="83">
        <v>335</v>
      </c>
      <c r="U426" s="83">
        <f t="shared" si="56"/>
        <v>27.916666666666668</v>
      </c>
      <c r="V426" s="83">
        <v>51</v>
      </c>
      <c r="W426" s="83">
        <f t="shared" si="57"/>
        <v>4.25</v>
      </c>
      <c r="X426" s="83">
        <v>284</v>
      </c>
      <c r="Y426" s="83">
        <f t="shared" si="58"/>
        <v>23.666666666666668</v>
      </c>
      <c r="Z426" s="83">
        <v>103</v>
      </c>
      <c r="AA426" s="83">
        <f t="shared" si="59"/>
        <v>8.5833333333333339</v>
      </c>
      <c r="AB426" s="83">
        <v>252</v>
      </c>
      <c r="AC426" s="83">
        <f t="shared" si="60"/>
        <v>21</v>
      </c>
      <c r="AD426" s="83">
        <v>255</v>
      </c>
      <c r="AE426" s="83">
        <f t="shared" si="61"/>
        <v>21.25</v>
      </c>
      <c r="AF426" s="83">
        <v>103</v>
      </c>
      <c r="AG426" s="83">
        <f t="shared" si="62"/>
        <v>8.5833333333333339</v>
      </c>
      <c r="AH426" s="83">
        <v>456</v>
      </c>
      <c r="AI426" s="83">
        <v>69</v>
      </c>
      <c r="AJ426" s="83">
        <v>0.77815125038364363</v>
      </c>
      <c r="AK426" s="83">
        <v>52</v>
      </c>
      <c r="AL426" s="83">
        <v>189</v>
      </c>
      <c r="AM426" s="83">
        <v>31</v>
      </c>
      <c r="AN426" s="83">
        <v>1.7242758696007889</v>
      </c>
      <c r="AO426" s="83">
        <v>2.2787536009528289</v>
      </c>
      <c r="AP426" s="79">
        <v>1</v>
      </c>
      <c r="AQ426" s="79">
        <v>1</v>
      </c>
      <c r="AR426" s="78"/>
      <c r="AS426" s="78"/>
      <c r="AT426" s="78"/>
      <c r="AU426" s="78"/>
    </row>
    <row r="427" spans="1:47" x14ac:dyDescent="0.3">
      <c r="A427" s="79" t="s">
        <v>144</v>
      </c>
      <c r="B427" s="79" t="s">
        <v>61</v>
      </c>
      <c r="C427" s="79">
        <v>2019</v>
      </c>
      <c r="D427" s="79" t="s">
        <v>70</v>
      </c>
      <c r="E427" s="79">
        <v>8</v>
      </c>
      <c r="F427" s="79">
        <v>1</v>
      </c>
      <c r="G427" s="79">
        <v>1</v>
      </c>
      <c r="H427" s="84">
        <v>6.1538461538461542E-2</v>
      </c>
      <c r="I427" s="84">
        <v>0.44615384615384618</v>
      </c>
      <c r="J427" s="85">
        <v>0.34</v>
      </c>
      <c r="L427" s="82">
        <v>35.516666999999998</v>
      </c>
      <c r="M427" s="82">
        <v>-0.183333</v>
      </c>
      <c r="N427" s="82">
        <v>169</v>
      </c>
      <c r="O427" s="83">
        <f t="shared" si="54"/>
        <v>14.083333333333334</v>
      </c>
      <c r="P427" s="83">
        <v>74</v>
      </c>
      <c r="Q427" s="83">
        <f t="shared" si="55"/>
        <v>6.166666666666667</v>
      </c>
      <c r="R427" s="83">
        <v>31</v>
      </c>
      <c r="S427" s="83">
        <v>5566</v>
      </c>
      <c r="T427" s="83">
        <v>297</v>
      </c>
      <c r="U427" s="83">
        <f t="shared" si="56"/>
        <v>24.75</v>
      </c>
      <c r="V427" s="83">
        <v>59</v>
      </c>
      <c r="W427" s="83">
        <f t="shared" si="57"/>
        <v>4.916666666666667</v>
      </c>
      <c r="X427" s="83">
        <v>238</v>
      </c>
      <c r="Y427" s="83">
        <f t="shared" si="58"/>
        <v>19.833333333333332</v>
      </c>
      <c r="Z427" s="83">
        <v>111</v>
      </c>
      <c r="AA427" s="83">
        <f t="shared" si="59"/>
        <v>9.25</v>
      </c>
      <c r="AB427" s="83">
        <v>241</v>
      </c>
      <c r="AC427" s="83">
        <f t="shared" si="60"/>
        <v>20.083333333333332</v>
      </c>
      <c r="AD427" s="83">
        <v>245</v>
      </c>
      <c r="AE427" s="83">
        <f t="shared" si="61"/>
        <v>20.416666666666668</v>
      </c>
      <c r="AF427" s="83">
        <v>103</v>
      </c>
      <c r="AG427" s="83">
        <f t="shared" si="62"/>
        <v>8.5833333333333339</v>
      </c>
      <c r="AH427" s="83">
        <v>432</v>
      </c>
      <c r="AI427" s="83">
        <v>72</v>
      </c>
      <c r="AJ427" s="83">
        <v>0.3010299956639812</v>
      </c>
      <c r="AK427" s="83">
        <v>65</v>
      </c>
      <c r="AL427" s="83">
        <v>205</v>
      </c>
      <c r="AM427" s="83">
        <v>14</v>
      </c>
      <c r="AN427" s="83">
        <v>1.3010299956639813</v>
      </c>
      <c r="AO427" s="83">
        <v>2.2787536009528289</v>
      </c>
      <c r="AP427" s="79">
        <v>1</v>
      </c>
      <c r="AQ427" s="79">
        <v>1</v>
      </c>
      <c r="AR427" s="78"/>
      <c r="AS427" s="78"/>
      <c r="AT427" s="78"/>
      <c r="AU427" s="78"/>
    </row>
    <row r="428" spans="1:47" x14ac:dyDescent="0.3">
      <c r="A428" s="79" t="s">
        <v>145</v>
      </c>
      <c r="B428" s="79" t="s">
        <v>58</v>
      </c>
      <c r="C428" s="79">
        <v>2019</v>
      </c>
      <c r="D428" s="79" t="s">
        <v>70</v>
      </c>
      <c r="E428" s="79">
        <v>8</v>
      </c>
      <c r="F428" s="79">
        <v>1</v>
      </c>
      <c r="G428" s="79">
        <v>3</v>
      </c>
      <c r="H428" s="84">
        <v>0.78</v>
      </c>
      <c r="I428" s="84">
        <v>0.9</v>
      </c>
      <c r="J428" s="85"/>
      <c r="L428" s="82">
        <v>31.137487</v>
      </c>
      <c r="M428" s="82">
        <v>-7.9197749999999996</v>
      </c>
      <c r="N428" s="82">
        <v>117</v>
      </c>
      <c r="O428" s="83">
        <f t="shared" si="54"/>
        <v>9.75</v>
      </c>
      <c r="P428" s="83">
        <v>157</v>
      </c>
      <c r="Q428" s="83">
        <f t="shared" si="55"/>
        <v>13.083333333333334</v>
      </c>
      <c r="R428" s="83">
        <v>45</v>
      </c>
      <c r="S428" s="83">
        <v>6160</v>
      </c>
      <c r="T428" s="83">
        <v>306</v>
      </c>
      <c r="U428" s="83">
        <f t="shared" si="56"/>
        <v>25.5</v>
      </c>
      <c r="V428" s="83">
        <v>-40</v>
      </c>
      <c r="W428" s="83">
        <f t="shared" si="57"/>
        <v>-3.3333333333333335</v>
      </c>
      <c r="X428" s="83">
        <v>346</v>
      </c>
      <c r="Y428" s="83">
        <f t="shared" si="58"/>
        <v>28.833333333333332</v>
      </c>
      <c r="Z428" s="83">
        <v>66</v>
      </c>
      <c r="AA428" s="83">
        <f t="shared" si="59"/>
        <v>5.5</v>
      </c>
      <c r="AB428" s="83">
        <v>197</v>
      </c>
      <c r="AC428" s="83">
        <f t="shared" si="60"/>
        <v>16.416666666666668</v>
      </c>
      <c r="AD428" s="83">
        <v>199</v>
      </c>
      <c r="AE428" s="83">
        <f t="shared" si="61"/>
        <v>16.583333333333332</v>
      </c>
      <c r="AF428" s="83">
        <v>41</v>
      </c>
      <c r="AG428" s="83">
        <f t="shared" si="62"/>
        <v>3.4166666666666665</v>
      </c>
      <c r="AH428" s="83">
        <v>563</v>
      </c>
      <c r="AI428" s="83">
        <v>77</v>
      </c>
      <c r="AJ428" s="83">
        <v>0.69897000433601886</v>
      </c>
      <c r="AK428" s="83">
        <v>56</v>
      </c>
      <c r="AL428" s="83">
        <v>213</v>
      </c>
      <c r="AM428" s="83">
        <v>27</v>
      </c>
      <c r="AN428" s="83">
        <v>1.5185139398778875</v>
      </c>
      <c r="AO428" s="83">
        <v>2.307496037913213</v>
      </c>
      <c r="AP428" s="79">
        <v>2</v>
      </c>
      <c r="AQ428" s="79">
        <v>1</v>
      </c>
      <c r="AR428" s="78"/>
      <c r="AS428" s="78"/>
      <c r="AT428" s="78"/>
      <c r="AU428" s="78"/>
    </row>
    <row r="429" spans="1:47" x14ac:dyDescent="0.3">
      <c r="A429" s="79" t="s">
        <v>147</v>
      </c>
      <c r="B429" s="79" t="s">
        <v>61</v>
      </c>
      <c r="C429" s="79">
        <v>2019</v>
      </c>
      <c r="D429" s="79" t="s">
        <v>70</v>
      </c>
      <c r="E429" s="79">
        <v>8</v>
      </c>
      <c r="F429" s="79">
        <v>1</v>
      </c>
      <c r="G429" s="79">
        <v>2</v>
      </c>
      <c r="H429" s="84">
        <v>0</v>
      </c>
      <c r="I429" s="84">
        <v>0.42</v>
      </c>
      <c r="J429" s="88">
        <v>0.22</v>
      </c>
      <c r="L429" s="82">
        <v>36.366666000000002</v>
      </c>
      <c r="M429" s="82">
        <v>2.466666</v>
      </c>
      <c r="N429" s="82">
        <v>180</v>
      </c>
      <c r="O429" s="83">
        <f t="shared" si="54"/>
        <v>15</v>
      </c>
      <c r="P429" s="83">
        <v>81</v>
      </c>
      <c r="Q429" s="83">
        <f t="shared" si="55"/>
        <v>6.75</v>
      </c>
      <c r="R429" s="83">
        <v>32</v>
      </c>
      <c r="S429" s="83">
        <v>6025</v>
      </c>
      <c r="T429" s="83">
        <v>321</v>
      </c>
      <c r="U429" s="83">
        <f t="shared" si="56"/>
        <v>26.75</v>
      </c>
      <c r="V429" s="83">
        <v>68</v>
      </c>
      <c r="W429" s="83">
        <f t="shared" si="57"/>
        <v>5.666666666666667</v>
      </c>
      <c r="X429" s="83">
        <v>253</v>
      </c>
      <c r="Y429" s="83">
        <f t="shared" si="58"/>
        <v>21.083333333333332</v>
      </c>
      <c r="Z429" s="83">
        <v>119</v>
      </c>
      <c r="AA429" s="83">
        <f t="shared" si="59"/>
        <v>9.9166666666666661</v>
      </c>
      <c r="AB429" s="83">
        <v>259</v>
      </c>
      <c r="AC429" s="83">
        <f t="shared" si="60"/>
        <v>21.583333333333332</v>
      </c>
      <c r="AD429" s="83">
        <v>263</v>
      </c>
      <c r="AE429" s="83">
        <f t="shared" si="61"/>
        <v>21.916666666666668</v>
      </c>
      <c r="AF429" s="83">
        <v>109</v>
      </c>
      <c r="AG429" s="83">
        <f t="shared" si="62"/>
        <v>9.0833333333333339</v>
      </c>
      <c r="AH429" s="83">
        <v>661</v>
      </c>
      <c r="AI429" s="83">
        <v>110</v>
      </c>
      <c r="AJ429" s="83">
        <v>0.47712125471966244</v>
      </c>
      <c r="AK429" s="83">
        <v>62</v>
      </c>
      <c r="AL429" s="83">
        <v>304</v>
      </c>
      <c r="AM429" s="83">
        <v>24</v>
      </c>
      <c r="AN429" s="83">
        <v>1.5563025007672873</v>
      </c>
      <c r="AO429" s="83">
        <v>2.4517864355242902</v>
      </c>
      <c r="AP429" s="79">
        <v>1</v>
      </c>
      <c r="AQ429" s="79">
        <v>2</v>
      </c>
      <c r="AR429" s="78"/>
      <c r="AS429" s="78"/>
      <c r="AT429" s="78"/>
      <c r="AU429" s="78"/>
    </row>
    <row r="430" spans="1:47" ht="12.75" customHeight="1" x14ac:dyDescent="0.3">
      <c r="A430" s="79" t="s">
        <v>152</v>
      </c>
      <c r="B430" s="79" t="s">
        <v>45</v>
      </c>
      <c r="C430" s="79">
        <v>2019</v>
      </c>
      <c r="D430" s="79" t="s">
        <v>70</v>
      </c>
      <c r="E430" s="79">
        <v>8</v>
      </c>
      <c r="F430" s="79">
        <v>1</v>
      </c>
      <c r="G430" s="79">
        <v>1</v>
      </c>
      <c r="H430" s="84">
        <v>0.21666666666666667</v>
      </c>
      <c r="I430" s="84">
        <v>0.76666666666666672</v>
      </c>
      <c r="J430" s="88">
        <v>0.57999999999999996</v>
      </c>
      <c r="L430" s="82">
        <v>35.854011</v>
      </c>
      <c r="M430" s="82">
        <v>9.1520930000000007</v>
      </c>
      <c r="N430" s="82">
        <v>141</v>
      </c>
      <c r="O430" s="83">
        <f t="shared" si="54"/>
        <v>11.75</v>
      </c>
      <c r="P430" s="83">
        <v>129</v>
      </c>
      <c r="Q430" s="83">
        <f t="shared" si="55"/>
        <v>10.75</v>
      </c>
      <c r="R430" s="83">
        <v>38</v>
      </c>
      <c r="S430" s="83">
        <v>6916</v>
      </c>
      <c r="T430" s="83">
        <v>336</v>
      </c>
      <c r="U430" s="83">
        <f t="shared" si="56"/>
        <v>28</v>
      </c>
      <c r="V430" s="83">
        <v>2</v>
      </c>
      <c r="W430" s="83">
        <f t="shared" si="57"/>
        <v>0.16666666666666666</v>
      </c>
      <c r="X430" s="83">
        <v>334</v>
      </c>
      <c r="Y430" s="83">
        <f t="shared" si="58"/>
        <v>27.833333333333332</v>
      </c>
      <c r="Z430" s="83">
        <v>56</v>
      </c>
      <c r="AA430" s="83">
        <f t="shared" si="59"/>
        <v>4.666666666666667</v>
      </c>
      <c r="AB430" s="83">
        <v>232</v>
      </c>
      <c r="AC430" s="83">
        <f t="shared" si="60"/>
        <v>19.333333333333332</v>
      </c>
      <c r="AD430" s="83">
        <v>232</v>
      </c>
      <c r="AE430" s="83">
        <f t="shared" si="61"/>
        <v>19.333333333333332</v>
      </c>
      <c r="AF430" s="83">
        <v>56</v>
      </c>
      <c r="AG430" s="83">
        <f t="shared" si="62"/>
        <v>4.666666666666667</v>
      </c>
      <c r="AH430" s="83">
        <v>534</v>
      </c>
      <c r="AI430" s="83">
        <v>63</v>
      </c>
      <c r="AJ430" s="83">
        <v>1.1139433523068367</v>
      </c>
      <c r="AK430" s="83">
        <v>36</v>
      </c>
      <c r="AL430" s="83">
        <v>185</v>
      </c>
      <c r="AM430" s="83">
        <v>59</v>
      </c>
      <c r="AN430" s="83">
        <v>1.7781512503836436</v>
      </c>
      <c r="AO430" s="83">
        <v>2.2695129442179165</v>
      </c>
      <c r="AP430" s="79">
        <v>1</v>
      </c>
      <c r="AQ430" s="79">
        <v>1</v>
      </c>
      <c r="AR430" s="78"/>
      <c r="AS430" s="78"/>
      <c r="AT430" s="78"/>
      <c r="AU430" s="78"/>
    </row>
  </sheetData>
  <sortState ref="A2:AO430">
    <sortCondition ref="E2:E430"/>
    <sortCondition ref="A2:A430"/>
  </sortState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K369"/>
  <sheetViews>
    <sheetView workbookViewId="0">
      <selection activeCell="H1" sqref="H1"/>
    </sheetView>
  </sheetViews>
  <sheetFormatPr defaultColWidth="11.42578125" defaultRowHeight="15" x14ac:dyDescent="0.3"/>
  <cols>
    <col min="1" max="6" width="11.42578125" style="93"/>
    <col min="7" max="7" width="14.28515625" style="92" customWidth="1"/>
    <col min="8" max="11" width="17.5703125" style="93" customWidth="1"/>
    <col min="12" max="13" width="11.42578125" style="97"/>
    <col min="14" max="26" width="11.42578125" style="97" customWidth="1"/>
    <col min="27" max="27" width="11.42578125" style="97" hidden="1" customWidth="1"/>
    <col min="28" max="31" width="11.42578125" style="97" customWidth="1"/>
    <col min="32" max="32" width="11.42578125" style="97" hidden="1" customWidth="1"/>
    <col min="33" max="33" width="11.42578125" style="97" customWidth="1"/>
    <col min="34" max="34" width="11.42578125" style="97" hidden="1" customWidth="1"/>
    <col min="35" max="35" width="11.42578125" style="97" customWidth="1"/>
    <col min="36" max="37" width="0" style="92" hidden="1" customWidth="1"/>
    <col min="38" max="16384" width="11.42578125" style="92"/>
  </cols>
  <sheetData>
    <row r="1" spans="1:37" ht="60.75" thickBot="1" x14ac:dyDescent="0.35">
      <c r="A1" s="98" t="s">
        <v>0</v>
      </c>
      <c r="B1" s="99" t="s">
        <v>1</v>
      </c>
      <c r="C1" s="99" t="s">
        <v>2</v>
      </c>
      <c r="D1" s="99" t="s">
        <v>3</v>
      </c>
      <c r="E1" s="99" t="s">
        <v>529</v>
      </c>
      <c r="F1" s="99" t="s">
        <v>157</v>
      </c>
      <c r="G1" s="100" t="s">
        <v>380</v>
      </c>
      <c r="H1" s="101" t="s">
        <v>516</v>
      </c>
      <c r="I1" s="101" t="s">
        <v>519</v>
      </c>
      <c r="J1" s="102" t="s">
        <v>517</v>
      </c>
      <c r="K1" s="102" t="s">
        <v>518</v>
      </c>
      <c r="L1" s="108" t="s">
        <v>5</v>
      </c>
      <c r="M1" s="108" t="s">
        <v>6</v>
      </c>
      <c r="N1" s="109" t="s">
        <v>208</v>
      </c>
      <c r="O1" s="109" t="s">
        <v>209</v>
      </c>
      <c r="P1" s="109" t="s">
        <v>210</v>
      </c>
      <c r="Q1" s="109" t="s">
        <v>211</v>
      </c>
      <c r="R1" s="110" t="s">
        <v>212</v>
      </c>
      <c r="S1" s="109" t="s">
        <v>213</v>
      </c>
      <c r="T1" s="109" t="s">
        <v>214</v>
      </c>
      <c r="U1" s="109" t="s">
        <v>215</v>
      </c>
      <c r="V1" s="109" t="s">
        <v>216</v>
      </c>
      <c r="W1" s="110" t="s">
        <v>217</v>
      </c>
      <c r="X1" s="109" t="s">
        <v>218</v>
      </c>
      <c r="Y1" s="110" t="s">
        <v>219</v>
      </c>
      <c r="Z1" s="109" t="s">
        <v>220</v>
      </c>
      <c r="AA1" s="108" t="s">
        <v>413</v>
      </c>
      <c r="AB1" s="109" t="s">
        <v>400</v>
      </c>
      <c r="AC1" s="109" t="s">
        <v>221</v>
      </c>
      <c r="AD1" s="110" t="s">
        <v>222</v>
      </c>
      <c r="AE1" s="109" t="s">
        <v>223</v>
      </c>
      <c r="AF1" s="108" t="s">
        <v>414</v>
      </c>
      <c r="AG1" s="110" t="s">
        <v>402</v>
      </c>
      <c r="AH1" s="108" t="s">
        <v>415</v>
      </c>
      <c r="AI1" s="111" t="s">
        <v>403</v>
      </c>
      <c r="AJ1" s="77" t="s">
        <v>155</v>
      </c>
      <c r="AK1" s="77" t="s">
        <v>156</v>
      </c>
    </row>
    <row r="2" spans="1:37" x14ac:dyDescent="0.3">
      <c r="A2" s="93">
        <v>713</v>
      </c>
      <c r="B2" s="94" t="s">
        <v>98</v>
      </c>
      <c r="C2" s="93">
        <v>2017</v>
      </c>
      <c r="D2" s="93" t="s">
        <v>71</v>
      </c>
      <c r="E2" s="93">
        <v>1</v>
      </c>
      <c r="F2" s="93">
        <v>3</v>
      </c>
      <c r="G2" s="93">
        <v>1</v>
      </c>
      <c r="H2" s="85">
        <v>0</v>
      </c>
      <c r="I2" s="85">
        <v>0.46</v>
      </c>
      <c r="J2" s="91">
        <v>0</v>
      </c>
      <c r="K2" s="91">
        <v>0.04</v>
      </c>
      <c r="L2" s="95">
        <v>31.427489999999999</v>
      </c>
      <c r="M2" s="95">
        <v>34.770319999999998</v>
      </c>
      <c r="N2" s="96">
        <v>19.2785339355469</v>
      </c>
      <c r="O2" s="96">
        <v>12.438169479370099</v>
      </c>
      <c r="P2" s="96">
        <v>45.807903289794901</v>
      </c>
      <c r="Q2" s="96">
        <v>555.509521484375</v>
      </c>
      <c r="R2" s="96">
        <v>31.91428565979</v>
      </c>
      <c r="S2" s="96">
        <v>4.7616071701049796</v>
      </c>
      <c r="T2" s="96">
        <v>27.1526775360107</v>
      </c>
      <c r="U2" s="96">
        <v>12.3130950927734</v>
      </c>
      <c r="V2" s="96">
        <v>25.500148773193398</v>
      </c>
      <c r="W2" s="96">
        <v>25.686012268066399</v>
      </c>
      <c r="X2" s="96">
        <v>12.3130950927734</v>
      </c>
      <c r="Y2" s="96">
        <v>299.54464721679699</v>
      </c>
      <c r="Z2" s="96">
        <v>72.544639587402301</v>
      </c>
      <c r="AA2" s="96">
        <v>0</v>
      </c>
      <c r="AB2" s="96">
        <v>0</v>
      </c>
      <c r="AC2" s="96">
        <v>108.138549804688</v>
      </c>
      <c r="AD2" s="96">
        <v>189.714279174805</v>
      </c>
      <c r="AE2" s="96">
        <v>0</v>
      </c>
      <c r="AF2" s="96">
        <v>0</v>
      </c>
      <c r="AG2" s="96">
        <v>0</v>
      </c>
      <c r="AH2" s="96">
        <v>189.714279174805</v>
      </c>
      <c r="AI2" s="96">
        <f t="shared" ref="AI2:AI65" si="0">LOG10(AH2)</f>
        <v>2.2781000200475439</v>
      </c>
      <c r="AJ2" s="93">
        <v>1</v>
      </c>
      <c r="AK2" s="93">
        <v>1</v>
      </c>
    </row>
    <row r="3" spans="1:37" x14ac:dyDescent="0.3">
      <c r="A3" s="93">
        <v>721</v>
      </c>
      <c r="B3" s="94" t="s">
        <v>98</v>
      </c>
      <c r="C3" s="93">
        <v>2017</v>
      </c>
      <c r="D3" s="93" t="s">
        <v>71</v>
      </c>
      <c r="E3" s="93">
        <v>1</v>
      </c>
      <c r="F3" s="93">
        <v>3</v>
      </c>
      <c r="G3" s="93">
        <v>1</v>
      </c>
      <c r="H3" s="85">
        <v>0</v>
      </c>
      <c r="I3" s="85">
        <v>0.4</v>
      </c>
      <c r="J3" s="91">
        <v>0.15</v>
      </c>
      <c r="K3" s="91">
        <v>0.42</v>
      </c>
      <c r="L3" s="95">
        <v>32.626739999999998</v>
      </c>
      <c r="M3" s="95">
        <v>35.008540000000004</v>
      </c>
      <c r="N3" s="96">
        <v>19.385282516479499</v>
      </c>
      <c r="O3" s="96">
        <v>10.047630310058601</v>
      </c>
      <c r="P3" s="96">
        <v>39.852294921875</v>
      </c>
      <c r="Q3" s="96">
        <v>573.83770751953102</v>
      </c>
      <c r="R3" s="96">
        <v>31.854127883911101</v>
      </c>
      <c r="S3" s="96">
        <v>6.6486239433288601</v>
      </c>
      <c r="T3" s="96">
        <v>25.205503463745099</v>
      </c>
      <c r="U3" s="96">
        <v>12.1345567703247</v>
      </c>
      <c r="V3" s="96">
        <v>25.762691497802699</v>
      </c>
      <c r="W3" s="96">
        <v>26.012538909912099</v>
      </c>
      <c r="X3" s="96">
        <v>12.1345567703247</v>
      </c>
      <c r="Y3" s="96">
        <v>580.61468505859398</v>
      </c>
      <c r="Z3" s="96">
        <v>148.94496154785199</v>
      </c>
      <c r="AA3" s="96">
        <v>0</v>
      </c>
      <c r="AB3" s="96">
        <v>0</v>
      </c>
      <c r="AC3" s="96">
        <v>115.763801574707</v>
      </c>
      <c r="AD3" s="96">
        <v>390</v>
      </c>
      <c r="AE3" s="96">
        <v>0</v>
      </c>
      <c r="AF3" s="96">
        <v>1.0550458431243901</v>
      </c>
      <c r="AG3" s="96">
        <f t="shared" ref="AG3:AG12" si="1">LOG10(AF3)</f>
        <v>2.3271330708028483E-2</v>
      </c>
      <c r="AH3" s="96">
        <v>390</v>
      </c>
      <c r="AI3" s="96">
        <f t="shared" si="0"/>
        <v>2.5910646070264991</v>
      </c>
      <c r="AJ3" s="93">
        <v>1</v>
      </c>
      <c r="AK3" s="93">
        <v>1</v>
      </c>
    </row>
    <row r="4" spans="1:37" x14ac:dyDescent="0.3">
      <c r="A4" s="93">
        <v>722</v>
      </c>
      <c r="B4" s="94" t="s">
        <v>98</v>
      </c>
      <c r="C4" s="93">
        <v>2017</v>
      </c>
      <c r="D4" s="93" t="s">
        <v>71</v>
      </c>
      <c r="E4" s="93">
        <v>1</v>
      </c>
      <c r="F4" s="93">
        <v>3</v>
      </c>
      <c r="G4" s="93">
        <v>2</v>
      </c>
      <c r="H4" s="85">
        <v>0</v>
      </c>
      <c r="I4" s="85">
        <v>0.46</v>
      </c>
      <c r="J4" s="91">
        <v>0.16</v>
      </c>
      <c r="K4" s="91">
        <v>0.44</v>
      </c>
      <c r="L4" s="95">
        <v>33.076700000000002</v>
      </c>
      <c r="M4" s="95">
        <v>35.211730000000003</v>
      </c>
      <c r="N4" s="96">
        <v>18.885255813598601</v>
      </c>
      <c r="O4" s="96">
        <v>9.4668807983398402</v>
      </c>
      <c r="P4" s="96">
        <v>37.877750396728501</v>
      </c>
      <c r="Q4" s="96">
        <v>587.15093994140602</v>
      </c>
      <c r="R4" s="96">
        <v>30.9576930999756</v>
      </c>
      <c r="S4" s="96">
        <v>5.9717950820922896</v>
      </c>
      <c r="T4" s="96">
        <v>24.985897064208999</v>
      </c>
      <c r="U4" s="96">
        <v>11.5916662216187</v>
      </c>
      <c r="V4" s="96">
        <v>25.598077774047901</v>
      </c>
      <c r="W4" s="96">
        <v>25.6307697296143</v>
      </c>
      <c r="X4" s="96">
        <v>11.5916662216187</v>
      </c>
      <c r="Y4" s="96">
        <v>738.96154785156295</v>
      </c>
      <c r="Z4" s="96">
        <v>196.44871520996099</v>
      </c>
      <c r="AA4" s="96">
        <v>0</v>
      </c>
      <c r="AB4" s="96">
        <v>0</v>
      </c>
      <c r="AC4" s="96">
        <v>110.552871704102</v>
      </c>
      <c r="AD4" s="96">
        <v>483.56411743164102</v>
      </c>
      <c r="AE4" s="96">
        <v>0</v>
      </c>
      <c r="AF4" s="96">
        <v>1.8461538553237899</v>
      </c>
      <c r="AG4" s="96">
        <f t="shared" si="1"/>
        <v>0.26626789156193292</v>
      </c>
      <c r="AH4" s="96">
        <v>483.56411743164102</v>
      </c>
      <c r="AI4" s="96">
        <f t="shared" si="0"/>
        <v>2.6844540668380183</v>
      </c>
      <c r="AJ4" s="93">
        <v>1</v>
      </c>
      <c r="AK4" s="93">
        <v>2</v>
      </c>
    </row>
    <row r="5" spans="1:37" x14ac:dyDescent="0.3">
      <c r="A5" s="93" t="s">
        <v>158</v>
      </c>
      <c r="B5" s="94" t="s">
        <v>45</v>
      </c>
      <c r="C5" s="93">
        <v>2017</v>
      </c>
      <c r="D5" s="93" t="s">
        <v>71</v>
      </c>
      <c r="E5" s="93">
        <v>1</v>
      </c>
      <c r="F5" s="93">
        <v>3</v>
      </c>
      <c r="G5" s="93">
        <v>1</v>
      </c>
      <c r="H5" s="85">
        <v>0</v>
      </c>
      <c r="I5" s="85">
        <v>0.56000000000000005</v>
      </c>
      <c r="J5" s="91">
        <v>0.24</v>
      </c>
      <c r="K5" s="91">
        <v>0.6</v>
      </c>
      <c r="L5" s="95">
        <v>36</v>
      </c>
      <c r="M5" s="95">
        <v>9.3833300000000008</v>
      </c>
      <c r="N5" s="96">
        <v>17.361272811889599</v>
      </c>
      <c r="O5" s="96">
        <v>12.0098962783813</v>
      </c>
      <c r="P5" s="96">
        <v>38.866233825683601</v>
      </c>
      <c r="Q5" s="96">
        <v>694.80023193359398</v>
      </c>
      <c r="R5" s="96">
        <v>32.158927917480497</v>
      </c>
      <c r="S5" s="96">
        <v>1.2749999761581401</v>
      </c>
      <c r="T5" s="96">
        <v>30.883928298950199</v>
      </c>
      <c r="U5" s="96">
        <v>9.44226169586182</v>
      </c>
      <c r="V5" s="96">
        <v>26.300148010253899</v>
      </c>
      <c r="W5" s="96">
        <v>26.300148010253899</v>
      </c>
      <c r="X5" s="96">
        <v>9.3104162216186506</v>
      </c>
      <c r="Y5" s="96">
        <v>443.80355834960898</v>
      </c>
      <c r="Z5" s="96">
        <v>53.0535697937012</v>
      </c>
      <c r="AA5" s="96">
        <v>7.75</v>
      </c>
      <c r="AB5" s="96">
        <f t="shared" ref="AB5:AB12" si="2">LOG10(AA5)</f>
        <v>0.88930170250631024</v>
      </c>
      <c r="AC5" s="96">
        <v>40.188735961914098</v>
      </c>
      <c r="AD5" s="96">
        <v>156.526779174805</v>
      </c>
      <c r="AE5" s="96">
        <v>43.464286804199197</v>
      </c>
      <c r="AF5" s="96">
        <v>43.464286804199197</v>
      </c>
      <c r="AG5" s="96">
        <f t="shared" si="1"/>
        <v>1.6381325577782446</v>
      </c>
      <c r="AH5" s="96">
        <v>156.48214721679699</v>
      </c>
      <c r="AI5" s="96">
        <f t="shared" si="0"/>
        <v>2.1944647967866269</v>
      </c>
      <c r="AJ5" s="93">
        <v>1</v>
      </c>
      <c r="AK5" s="93">
        <v>1</v>
      </c>
    </row>
    <row r="6" spans="1:37" x14ac:dyDescent="0.3">
      <c r="A6" s="93" t="s">
        <v>159</v>
      </c>
      <c r="B6" s="94" t="s">
        <v>160</v>
      </c>
      <c r="C6" s="93">
        <v>2017</v>
      </c>
      <c r="D6" s="93" t="s">
        <v>71</v>
      </c>
      <c r="E6" s="93">
        <v>1</v>
      </c>
      <c r="F6" s="93">
        <v>3</v>
      </c>
      <c r="G6" s="93">
        <v>3</v>
      </c>
      <c r="H6" s="85">
        <v>0</v>
      </c>
      <c r="I6" s="85">
        <v>0.86</v>
      </c>
      <c r="J6" s="91">
        <v>0.2</v>
      </c>
      <c r="K6" s="91">
        <v>0.48</v>
      </c>
      <c r="L6" s="95">
        <v>46.575000000000003</v>
      </c>
      <c r="M6" s="95">
        <v>39.643329999999999</v>
      </c>
      <c r="N6" s="96">
        <v>10.2071285247803</v>
      </c>
      <c r="O6" s="96">
        <v>8.9289712905883807</v>
      </c>
      <c r="P6" s="96">
        <v>25.102855682373001</v>
      </c>
      <c r="Q6" s="96">
        <v>993.32415771484398</v>
      </c>
      <c r="R6" s="96">
        <v>26.852344512939499</v>
      </c>
      <c r="S6" s="96">
        <v>-8.7171878814697301</v>
      </c>
      <c r="T6" s="96">
        <v>35.569530487060497</v>
      </c>
      <c r="U6" s="96">
        <v>20.4791660308838</v>
      </c>
      <c r="V6" s="96">
        <v>10.8335933685303</v>
      </c>
      <c r="W6" s="96">
        <v>22.3235683441162</v>
      </c>
      <c r="X6" s="96">
        <v>-2.0442707538604701</v>
      </c>
      <c r="Y6" s="96">
        <v>593.0546875</v>
      </c>
      <c r="Z6" s="96">
        <v>67.3046875</v>
      </c>
      <c r="AA6" s="96">
        <v>35.078125</v>
      </c>
      <c r="AB6" s="96">
        <f t="shared" si="2"/>
        <v>1.5450363713554549</v>
      </c>
      <c r="AC6" s="96">
        <v>20.622694015502901</v>
      </c>
      <c r="AD6" s="96">
        <v>184.109375</v>
      </c>
      <c r="AE6" s="96">
        <v>122.8515625</v>
      </c>
      <c r="AF6" s="96">
        <v>170.5</v>
      </c>
      <c r="AG6" s="96">
        <f t="shared" si="1"/>
        <v>2.2317243833285163</v>
      </c>
      <c r="AH6" s="96">
        <v>148.921875</v>
      </c>
      <c r="AI6" s="96">
        <f t="shared" si="0"/>
        <v>2.1729584955629226</v>
      </c>
      <c r="AJ6" s="93">
        <v>2</v>
      </c>
      <c r="AK6" s="93">
        <v>1</v>
      </c>
    </row>
    <row r="7" spans="1:37" x14ac:dyDescent="0.3">
      <c r="A7" s="93" t="s">
        <v>161</v>
      </c>
      <c r="B7" s="94" t="s">
        <v>160</v>
      </c>
      <c r="C7" s="93">
        <v>2017</v>
      </c>
      <c r="D7" s="93" t="s">
        <v>71</v>
      </c>
      <c r="E7" s="93">
        <v>1</v>
      </c>
      <c r="F7" s="93">
        <v>3</v>
      </c>
      <c r="G7" s="93">
        <v>3</v>
      </c>
      <c r="H7" s="85">
        <v>0</v>
      </c>
      <c r="I7" s="85">
        <v>0.25</v>
      </c>
      <c r="J7" s="91">
        <v>0.92</v>
      </c>
      <c r="K7" s="91">
        <v>0.92</v>
      </c>
      <c r="L7" s="95">
        <v>45.946111000000002</v>
      </c>
      <c r="M7" s="95">
        <v>39.43777</v>
      </c>
      <c r="N7" s="96">
        <v>10.533771514892599</v>
      </c>
      <c r="O7" s="96">
        <v>10.0518798828125</v>
      </c>
      <c r="P7" s="96">
        <v>27.971681594848601</v>
      </c>
      <c r="Q7" s="96">
        <v>957.41491699218705</v>
      </c>
      <c r="R7" s="96">
        <v>27.348871231079102</v>
      </c>
      <c r="S7" s="96">
        <v>-8.5857143402099592</v>
      </c>
      <c r="T7" s="96">
        <v>35.934585571289098</v>
      </c>
      <c r="U7" s="96">
        <v>20.421678543090799</v>
      </c>
      <c r="V7" s="96">
        <v>8.2704257965087908</v>
      </c>
      <c r="W7" s="96">
        <v>22.274436950683601</v>
      </c>
      <c r="X7" s="96">
        <v>-1.25626564025879</v>
      </c>
      <c r="Y7" s="96">
        <v>612.23309326171898</v>
      </c>
      <c r="Z7" s="96">
        <v>70.917289733886705</v>
      </c>
      <c r="AA7" s="96">
        <v>38.593986511230497</v>
      </c>
      <c r="AB7" s="96">
        <f t="shared" si="2"/>
        <v>1.5865196407224527</v>
      </c>
      <c r="AC7" s="96">
        <v>20.410467147827099</v>
      </c>
      <c r="AD7" s="96">
        <v>189.22557067871099</v>
      </c>
      <c r="AE7" s="96">
        <v>125.70676422119099</v>
      </c>
      <c r="AF7" s="96">
        <v>175.90977478027301</v>
      </c>
      <c r="AG7" s="96">
        <f t="shared" si="1"/>
        <v>2.2452899725739339</v>
      </c>
      <c r="AH7" s="96">
        <v>153.60902404785199</v>
      </c>
      <c r="AI7" s="96">
        <f t="shared" si="0"/>
        <v>2.1864167298821275</v>
      </c>
      <c r="AJ7" s="93">
        <v>2</v>
      </c>
      <c r="AK7" s="93">
        <v>1</v>
      </c>
    </row>
    <row r="8" spans="1:37" x14ac:dyDescent="0.3">
      <c r="A8" s="93" t="s">
        <v>162</v>
      </c>
      <c r="B8" s="94" t="s">
        <v>55</v>
      </c>
      <c r="C8" s="93">
        <v>2017</v>
      </c>
      <c r="D8" s="93" t="s">
        <v>71</v>
      </c>
      <c r="E8" s="93">
        <v>1</v>
      </c>
      <c r="F8" s="93">
        <v>3</v>
      </c>
      <c r="G8" s="93">
        <v>2</v>
      </c>
      <c r="H8" s="85">
        <v>0.45</v>
      </c>
      <c r="I8" s="85">
        <v>1</v>
      </c>
      <c r="J8" s="91">
        <v>1</v>
      </c>
      <c r="K8" s="91">
        <v>1</v>
      </c>
      <c r="L8" s="95">
        <v>36.794719999999998</v>
      </c>
      <c r="M8" s="95">
        <v>36.780279999999998</v>
      </c>
      <c r="N8" s="96">
        <v>15.7175807952881</v>
      </c>
      <c r="O8" s="96">
        <v>11.835014343261699</v>
      </c>
      <c r="P8" s="96">
        <v>34.232753753662102</v>
      </c>
      <c r="Q8" s="96">
        <v>851.66961669921898</v>
      </c>
      <c r="R8" s="96">
        <v>32.298244476318402</v>
      </c>
      <c r="S8" s="96">
        <v>-2.26929831504822</v>
      </c>
      <c r="T8" s="96">
        <v>34.567543029785199</v>
      </c>
      <c r="U8" s="96">
        <v>5.2350878715515101</v>
      </c>
      <c r="V8" s="96">
        <v>25.847953796386701</v>
      </c>
      <c r="W8" s="96">
        <v>25.860527038574201</v>
      </c>
      <c r="X8" s="96">
        <v>5.2350878715515101</v>
      </c>
      <c r="Y8" s="96">
        <v>661.08770751953102</v>
      </c>
      <c r="Z8" s="96">
        <v>125.754386901855</v>
      </c>
      <c r="AA8" s="96">
        <v>1.07894742488861</v>
      </c>
      <c r="AB8" s="96">
        <f t="shared" si="2"/>
        <v>3.3000282832067303E-2</v>
      </c>
      <c r="AC8" s="96">
        <v>84.885017395019503</v>
      </c>
      <c r="AD8" s="96">
        <v>358.39474487304699</v>
      </c>
      <c r="AE8" s="96">
        <v>11.0701751708984</v>
      </c>
      <c r="AF8" s="96">
        <v>11.3596487045288</v>
      </c>
      <c r="AG8" s="96">
        <f t="shared" si="1"/>
        <v>1.0553649010894657</v>
      </c>
      <c r="AH8" s="96">
        <v>358.39474487304699</v>
      </c>
      <c r="AI8" s="96">
        <f t="shared" si="0"/>
        <v>2.5543616329951941</v>
      </c>
      <c r="AJ8" s="93">
        <v>1</v>
      </c>
      <c r="AK8" s="93">
        <v>2</v>
      </c>
    </row>
    <row r="9" spans="1:37" x14ac:dyDescent="0.3">
      <c r="A9" s="93" t="s">
        <v>163</v>
      </c>
      <c r="B9" s="94" t="s">
        <v>39</v>
      </c>
      <c r="C9" s="93">
        <v>2017</v>
      </c>
      <c r="D9" s="93" t="s">
        <v>71</v>
      </c>
      <c r="E9" s="93">
        <v>1</v>
      </c>
      <c r="F9" s="93">
        <v>3</v>
      </c>
      <c r="G9" s="93">
        <v>2</v>
      </c>
      <c r="H9" s="85">
        <v>0</v>
      </c>
      <c r="I9" s="85">
        <v>1</v>
      </c>
      <c r="J9" s="91">
        <v>0.44</v>
      </c>
      <c r="K9" s="91">
        <v>0.68</v>
      </c>
      <c r="L9" s="95">
        <v>37.5</v>
      </c>
      <c r="M9" s="95">
        <v>36.299999999999997</v>
      </c>
      <c r="N9" s="96">
        <v>14.9616956710815</v>
      </c>
      <c r="O9" s="96">
        <v>10.1710529327393</v>
      </c>
      <c r="P9" s="96">
        <v>35.416938781738303</v>
      </c>
      <c r="Q9" s="96">
        <v>668.71954345703102</v>
      </c>
      <c r="R9" s="96">
        <v>28.7157897949219</v>
      </c>
      <c r="S9" s="96">
        <v>-5.2284776508315603E-10</v>
      </c>
      <c r="T9" s="96">
        <v>28.7157897949219</v>
      </c>
      <c r="U9" s="96">
        <v>6.7418127059936497</v>
      </c>
      <c r="V9" s="96">
        <v>22.9068717956543</v>
      </c>
      <c r="W9" s="96">
        <v>23.002193450927699</v>
      </c>
      <c r="X9" s="96">
        <v>6.7418127059936497</v>
      </c>
      <c r="Y9" s="96">
        <v>776.75439453125</v>
      </c>
      <c r="Z9" s="96">
        <v>128.14912414550801</v>
      </c>
      <c r="AA9" s="96">
        <v>9.1842107772827202</v>
      </c>
      <c r="AB9" s="96">
        <f t="shared" si="2"/>
        <v>0.96304184220986244</v>
      </c>
      <c r="AC9" s="96">
        <v>63.393653869628899</v>
      </c>
      <c r="AD9" s="96">
        <v>341.25439453125</v>
      </c>
      <c r="AE9" s="96">
        <v>36.403507232666001</v>
      </c>
      <c r="AF9" s="96">
        <v>43.114036560058601</v>
      </c>
      <c r="AG9" s="96">
        <f t="shared" si="1"/>
        <v>1.6346186856627878</v>
      </c>
      <c r="AH9" s="96">
        <v>341.25439453125</v>
      </c>
      <c r="AI9" s="96">
        <f t="shared" si="0"/>
        <v>2.533078252747373</v>
      </c>
      <c r="AJ9" s="93">
        <v>1</v>
      </c>
      <c r="AK9" s="93">
        <v>2</v>
      </c>
    </row>
    <row r="10" spans="1:37" x14ac:dyDescent="0.3">
      <c r="A10" s="93" t="s">
        <v>164</v>
      </c>
      <c r="B10" s="94" t="s">
        <v>39</v>
      </c>
      <c r="C10" s="93">
        <v>2017</v>
      </c>
      <c r="D10" s="93" t="s">
        <v>71</v>
      </c>
      <c r="E10" s="93">
        <v>1</v>
      </c>
      <c r="F10" s="93">
        <v>3</v>
      </c>
      <c r="G10" s="93">
        <v>2</v>
      </c>
      <c r="H10" s="85">
        <v>0.95</v>
      </c>
      <c r="I10" s="85">
        <v>1</v>
      </c>
      <c r="J10" s="91">
        <v>1</v>
      </c>
      <c r="K10" s="91">
        <v>1</v>
      </c>
      <c r="L10" s="95">
        <v>36.633330000000001</v>
      </c>
      <c r="M10" s="95">
        <v>36.4</v>
      </c>
      <c r="N10" s="96">
        <v>16.037647247314499</v>
      </c>
      <c r="O10" s="96">
        <v>9.4515485763549805</v>
      </c>
      <c r="P10" s="96">
        <v>32.308757781982401</v>
      </c>
      <c r="Q10" s="96">
        <v>720.80572509765602</v>
      </c>
      <c r="R10" s="96">
        <v>30.415044784545898</v>
      </c>
      <c r="S10" s="96">
        <v>1.2141592502594001</v>
      </c>
      <c r="T10" s="96">
        <v>29.200885772705099</v>
      </c>
      <c r="U10" s="96">
        <v>7.0646018981933603</v>
      </c>
      <c r="V10" s="96">
        <v>24.5933628082275</v>
      </c>
      <c r="W10" s="96">
        <v>24.693805694580099</v>
      </c>
      <c r="X10" s="96">
        <v>7.0646018981933603</v>
      </c>
      <c r="Y10" s="96">
        <v>809.67254638671898</v>
      </c>
      <c r="Z10" s="96">
        <v>143.274337768555</v>
      </c>
      <c r="AA10" s="96">
        <v>4.4778761863708496</v>
      </c>
      <c r="AB10" s="96">
        <f t="shared" si="2"/>
        <v>0.65107208113240145</v>
      </c>
      <c r="AC10" s="96">
        <v>73.528839111328097</v>
      </c>
      <c r="AD10" s="96">
        <v>395.58407592773398</v>
      </c>
      <c r="AE10" s="96">
        <v>26.442478179931602</v>
      </c>
      <c r="AF10" s="96">
        <v>28.8495578765869</v>
      </c>
      <c r="AG10" s="96">
        <f t="shared" si="1"/>
        <v>1.4601391619205224</v>
      </c>
      <c r="AH10" s="96">
        <v>395.58407592773398</v>
      </c>
      <c r="AI10" s="96">
        <f t="shared" si="0"/>
        <v>2.5972388009334639</v>
      </c>
      <c r="AJ10" s="93">
        <v>1</v>
      </c>
      <c r="AK10" s="93">
        <v>2</v>
      </c>
    </row>
    <row r="11" spans="1:37" x14ac:dyDescent="0.3">
      <c r="A11" s="93" t="s">
        <v>165</v>
      </c>
      <c r="B11" s="94" t="s">
        <v>39</v>
      </c>
      <c r="C11" s="93">
        <v>2017</v>
      </c>
      <c r="D11" s="93" t="s">
        <v>71</v>
      </c>
      <c r="E11" s="93">
        <v>1</v>
      </c>
      <c r="F11" s="93">
        <v>3</v>
      </c>
      <c r="G11" s="93">
        <v>2</v>
      </c>
      <c r="H11" s="85">
        <v>0.46</v>
      </c>
      <c r="I11" s="85">
        <v>1</v>
      </c>
      <c r="J11" s="91">
        <v>1</v>
      </c>
      <c r="K11" s="91">
        <v>1</v>
      </c>
      <c r="L11" s="95">
        <v>36.35</v>
      </c>
      <c r="M11" s="95">
        <v>35.916670000000003</v>
      </c>
      <c r="N11" s="96">
        <v>16.8349704742432</v>
      </c>
      <c r="O11" s="96">
        <v>7.9904761314392099</v>
      </c>
      <c r="P11" s="96">
        <v>30.805107116699201</v>
      </c>
      <c r="Q11" s="96">
        <v>649.55926513671898</v>
      </c>
      <c r="R11" s="96">
        <v>29.775892257690401</v>
      </c>
      <c r="S11" s="96">
        <v>3.8446428775787398</v>
      </c>
      <c r="T11" s="96">
        <v>25.931249618530298</v>
      </c>
      <c r="U11" s="96">
        <v>8.7873516082763707</v>
      </c>
      <c r="V11" s="96">
        <v>24.4555053710937</v>
      </c>
      <c r="W11" s="96">
        <v>24.688541412353501</v>
      </c>
      <c r="X11" s="96">
        <v>8.7873516082763707</v>
      </c>
      <c r="Y11" s="96">
        <v>989.10711669921898</v>
      </c>
      <c r="Z11" s="96">
        <v>179.92857360839801</v>
      </c>
      <c r="AA11" s="96">
        <v>9.1517858505249006</v>
      </c>
      <c r="AB11" s="96">
        <f t="shared" si="2"/>
        <v>0.96150584918676973</v>
      </c>
      <c r="AC11" s="96">
        <v>70.3609619140625</v>
      </c>
      <c r="AD11" s="96">
        <v>473.47320556640602</v>
      </c>
      <c r="AE11" s="96">
        <v>41.7589302062988</v>
      </c>
      <c r="AF11" s="96">
        <v>47.1964302062988</v>
      </c>
      <c r="AG11" s="96">
        <f t="shared" si="1"/>
        <v>1.6739091511693411</v>
      </c>
      <c r="AH11" s="96">
        <v>473.47320556640602</v>
      </c>
      <c r="AI11" s="96">
        <f t="shared" si="0"/>
        <v>2.6752954067734711</v>
      </c>
      <c r="AJ11" s="93">
        <v>1</v>
      </c>
      <c r="AK11" s="93">
        <v>2</v>
      </c>
    </row>
    <row r="12" spans="1:37" x14ac:dyDescent="0.3">
      <c r="A12" s="93" t="s">
        <v>166</v>
      </c>
      <c r="B12" s="94" t="s">
        <v>39</v>
      </c>
      <c r="C12" s="93">
        <v>2017</v>
      </c>
      <c r="D12" s="93" t="s">
        <v>71</v>
      </c>
      <c r="E12" s="93">
        <v>1</v>
      </c>
      <c r="F12" s="93">
        <v>3</v>
      </c>
      <c r="G12" s="93">
        <v>2</v>
      </c>
      <c r="H12" s="85">
        <v>0</v>
      </c>
      <c r="I12" s="85">
        <v>0.61</v>
      </c>
      <c r="J12" s="91">
        <v>0.04</v>
      </c>
      <c r="K12" s="91">
        <v>0.4</v>
      </c>
      <c r="L12" s="95">
        <v>38.35</v>
      </c>
      <c r="M12" s="95">
        <v>41.817</v>
      </c>
      <c r="N12" s="96">
        <v>10.202862739563001</v>
      </c>
      <c r="O12" s="96">
        <v>10.566739082336399</v>
      </c>
      <c r="P12" s="96">
        <v>29.260128021240199</v>
      </c>
      <c r="Q12" s="96">
        <v>942.18585205078102</v>
      </c>
      <c r="R12" s="96">
        <v>27.416521072387699</v>
      </c>
      <c r="S12" s="96">
        <v>-8.6843481063842791</v>
      </c>
      <c r="T12" s="96">
        <v>36.100868225097699</v>
      </c>
      <c r="U12" s="96">
        <v>2.9800000190734899</v>
      </c>
      <c r="V12" s="96">
        <v>21.619276046752901</v>
      </c>
      <c r="W12" s="96">
        <v>21.634202957153299</v>
      </c>
      <c r="X12" s="96">
        <v>-1.1402899026870701</v>
      </c>
      <c r="Y12" s="96">
        <v>936.78259277343705</v>
      </c>
      <c r="Z12" s="96">
        <v>133.36521911621099</v>
      </c>
      <c r="AA12" s="96">
        <v>4.5826086997985804</v>
      </c>
      <c r="AB12" s="96">
        <f t="shared" si="2"/>
        <v>0.66111277525189049</v>
      </c>
      <c r="AC12" s="96">
        <v>67.937110900878906</v>
      </c>
      <c r="AD12" s="96">
        <v>384.37390136718699</v>
      </c>
      <c r="AE12" s="96">
        <v>19.6608695983887</v>
      </c>
      <c r="AF12" s="96">
        <v>22.1913051605225</v>
      </c>
      <c r="AG12" s="96">
        <f t="shared" si="1"/>
        <v>1.3461828456003717</v>
      </c>
      <c r="AH12" s="96">
        <v>364.53042602539102</v>
      </c>
      <c r="AI12" s="96">
        <f t="shared" si="0"/>
        <v>2.5617337831436013</v>
      </c>
      <c r="AJ12" s="93">
        <v>1</v>
      </c>
      <c r="AK12" s="93">
        <v>2</v>
      </c>
    </row>
    <row r="13" spans="1:37" x14ac:dyDescent="0.3">
      <c r="A13" s="93" t="s">
        <v>167</v>
      </c>
      <c r="B13" s="94" t="s">
        <v>168</v>
      </c>
      <c r="C13" s="93">
        <v>2017</v>
      </c>
      <c r="D13" s="93" t="s">
        <v>71</v>
      </c>
      <c r="E13" s="93">
        <v>1</v>
      </c>
      <c r="F13" s="93">
        <v>3</v>
      </c>
      <c r="G13" s="93">
        <v>1</v>
      </c>
      <c r="H13" s="85">
        <v>0</v>
      </c>
      <c r="I13" s="85">
        <v>1</v>
      </c>
      <c r="J13" s="91">
        <v>0.76</v>
      </c>
      <c r="K13" s="91">
        <v>0.88</v>
      </c>
      <c r="L13" s="95">
        <v>32.299999999999997</v>
      </c>
      <c r="M13" s="95">
        <v>35.783329999999999</v>
      </c>
      <c r="N13" s="96">
        <v>15.8079128265381</v>
      </c>
      <c r="O13" s="96">
        <v>11.836620330810501</v>
      </c>
      <c r="P13" s="96">
        <v>39.945178985595703</v>
      </c>
      <c r="Q13" s="96">
        <v>670.23834228515602</v>
      </c>
      <c r="R13" s="96">
        <v>29.157798767089801</v>
      </c>
      <c r="S13" s="96">
        <v>-0.46972477436065702</v>
      </c>
      <c r="T13" s="96">
        <v>29.6275234222412</v>
      </c>
      <c r="U13" s="96">
        <v>7.3356270790100098</v>
      </c>
      <c r="V13" s="96">
        <v>23.378288269043001</v>
      </c>
      <c r="W13" s="96">
        <v>23.378746032714801</v>
      </c>
      <c r="X13" s="96">
        <v>7.3356270790100098</v>
      </c>
      <c r="Y13" s="96">
        <v>480.14678955078102</v>
      </c>
      <c r="Z13" s="96">
        <v>111.954132080078</v>
      </c>
      <c r="AA13" s="96">
        <v>0</v>
      </c>
      <c r="AB13" s="96">
        <v>0</v>
      </c>
      <c r="AC13" s="96">
        <v>109.427764892578</v>
      </c>
      <c r="AD13" s="96">
        <v>308.20184326171898</v>
      </c>
      <c r="AE13" s="96">
        <v>0</v>
      </c>
      <c r="AF13" s="96">
        <v>0</v>
      </c>
      <c r="AG13" s="96">
        <v>0</v>
      </c>
      <c r="AH13" s="96">
        <v>308.20184326171898</v>
      </c>
      <c r="AI13" s="96">
        <f t="shared" si="0"/>
        <v>2.4888352317737028</v>
      </c>
      <c r="AJ13" s="93">
        <v>1</v>
      </c>
      <c r="AK13" s="93">
        <v>1</v>
      </c>
    </row>
    <row r="14" spans="1:37" x14ac:dyDescent="0.3">
      <c r="A14" s="93" t="s">
        <v>169</v>
      </c>
      <c r="B14" s="94" t="s">
        <v>61</v>
      </c>
      <c r="C14" s="93">
        <v>2017</v>
      </c>
      <c r="D14" s="93" t="s">
        <v>71</v>
      </c>
      <c r="E14" s="93">
        <v>1</v>
      </c>
      <c r="F14" s="93">
        <v>3</v>
      </c>
      <c r="G14" s="93">
        <v>1</v>
      </c>
      <c r="H14" s="85">
        <v>0</v>
      </c>
      <c r="I14" s="85">
        <v>0.22</v>
      </c>
      <c r="J14" s="91">
        <v>0.08</v>
      </c>
      <c r="K14" s="91">
        <v>0.12</v>
      </c>
      <c r="L14" s="95">
        <v>36.446606000000003</v>
      </c>
      <c r="M14" s="95">
        <v>1.0541666700000001</v>
      </c>
      <c r="N14" s="96">
        <v>17.26686668396</v>
      </c>
      <c r="O14" s="96">
        <v>10.6566505432129</v>
      </c>
      <c r="P14" s="96">
        <v>39.6746215820312</v>
      </c>
      <c r="Q14" s="96">
        <v>587.38250732421898</v>
      </c>
      <c r="R14" s="96">
        <v>31.085577011108398</v>
      </c>
      <c r="S14" s="96">
        <v>4.2221155166626003</v>
      </c>
      <c r="T14" s="96">
        <v>26.863460540771499</v>
      </c>
      <c r="U14" s="96">
        <v>11.687019348144499</v>
      </c>
      <c r="V14" s="96">
        <v>24.7070503234863</v>
      </c>
      <c r="W14" s="96">
        <v>24.828205108642599</v>
      </c>
      <c r="X14" s="96">
        <v>10.6499996185303</v>
      </c>
      <c r="Y14" s="96">
        <v>466.99038696289102</v>
      </c>
      <c r="Z14" s="96">
        <v>70.490386962890597</v>
      </c>
      <c r="AA14" s="96">
        <v>2.0384614467620801</v>
      </c>
      <c r="AB14" s="96">
        <f>LOG10(AA14)</f>
        <v>0.30930250209338972</v>
      </c>
      <c r="AC14" s="96">
        <v>61.694179534912102</v>
      </c>
      <c r="AD14" s="96">
        <v>201.70191955566401</v>
      </c>
      <c r="AE14" s="96">
        <v>14.221154212951699</v>
      </c>
      <c r="AF14" s="96">
        <v>26.442308425903299</v>
      </c>
      <c r="AG14" s="96">
        <f t="shared" ref="AG14:AG23" si="3">LOG10(AF14)</f>
        <v>1.4222993665802235</v>
      </c>
      <c r="AH14" s="96">
        <v>178.70191955566401</v>
      </c>
      <c r="AI14" s="96">
        <f t="shared" si="0"/>
        <v>2.2521292175753431</v>
      </c>
      <c r="AJ14" s="93">
        <v>1</v>
      </c>
      <c r="AK14" s="93">
        <v>1</v>
      </c>
    </row>
    <row r="15" spans="1:37" x14ac:dyDescent="0.3">
      <c r="A15" s="93" t="s">
        <v>170</v>
      </c>
      <c r="B15" s="94" t="s">
        <v>98</v>
      </c>
      <c r="C15" s="93">
        <v>2017</v>
      </c>
      <c r="D15" s="93" t="s">
        <v>71</v>
      </c>
      <c r="E15" s="93">
        <v>1</v>
      </c>
      <c r="F15" s="93">
        <v>3</v>
      </c>
      <c r="G15" s="93">
        <v>1</v>
      </c>
      <c r="H15" s="85">
        <v>0</v>
      </c>
      <c r="I15" s="85">
        <v>0.23</v>
      </c>
      <c r="J15" s="91">
        <v>0.04</v>
      </c>
      <c r="K15" s="91">
        <v>0.12</v>
      </c>
      <c r="L15" s="95">
        <v>33.089399999999998</v>
      </c>
      <c r="M15" s="95">
        <v>35.616</v>
      </c>
      <c r="N15" s="96">
        <v>19.338657379150401</v>
      </c>
      <c r="O15" s="96">
        <v>11.860339164733899</v>
      </c>
      <c r="P15" s="96">
        <v>42.976779937744098</v>
      </c>
      <c r="Q15" s="96">
        <v>591.48724365234398</v>
      </c>
      <c r="R15" s="96">
        <v>32.621295928955099</v>
      </c>
      <c r="S15" s="96">
        <v>5.0259261131286603</v>
      </c>
      <c r="T15" s="96">
        <v>27.595371246337901</v>
      </c>
      <c r="U15" s="96">
        <v>11.866512298584</v>
      </c>
      <c r="V15" s="96">
        <v>25.9871921539307</v>
      </c>
      <c r="W15" s="96">
        <v>26.223611831665</v>
      </c>
      <c r="X15" s="96">
        <v>11.866512298584</v>
      </c>
      <c r="Y15" s="96">
        <v>530.50927734375</v>
      </c>
      <c r="Z15" s="96">
        <v>139.77777099609401</v>
      </c>
      <c r="AA15" s="96">
        <v>0</v>
      </c>
      <c r="AB15" s="96">
        <v>0</v>
      </c>
      <c r="AC15" s="96">
        <v>109.19882965087901</v>
      </c>
      <c r="AD15" s="96">
        <v>345.43518066406199</v>
      </c>
      <c r="AE15" s="96">
        <v>0</v>
      </c>
      <c r="AF15" s="96">
        <v>1.1851851940155</v>
      </c>
      <c r="AG15" s="96">
        <f t="shared" si="3"/>
        <v>7.3786217396663634E-2</v>
      </c>
      <c r="AH15" s="96">
        <v>345.43518066406199</v>
      </c>
      <c r="AI15" s="96">
        <f t="shared" si="0"/>
        <v>2.5383665659767103</v>
      </c>
      <c r="AJ15" s="93">
        <v>1</v>
      </c>
      <c r="AK15" s="93">
        <v>1</v>
      </c>
    </row>
    <row r="16" spans="1:37" x14ac:dyDescent="0.3">
      <c r="A16" s="93" t="s">
        <v>171</v>
      </c>
      <c r="B16" s="94" t="s">
        <v>98</v>
      </c>
      <c r="C16" s="93">
        <v>2017</v>
      </c>
      <c r="D16" s="93" t="s">
        <v>71</v>
      </c>
      <c r="E16" s="93">
        <v>1</v>
      </c>
      <c r="F16" s="93">
        <v>3</v>
      </c>
      <c r="G16" s="93">
        <v>2</v>
      </c>
      <c r="H16" s="85">
        <v>0</v>
      </c>
      <c r="I16" s="85">
        <v>0.81</v>
      </c>
      <c r="J16" s="91">
        <v>0</v>
      </c>
      <c r="K16" s="91">
        <v>0</v>
      </c>
      <c r="L16" s="95">
        <v>33.009300000000003</v>
      </c>
      <c r="M16" s="95">
        <v>35.304000000000002</v>
      </c>
      <c r="N16" s="96">
        <v>17.582836151123001</v>
      </c>
      <c r="O16" s="96">
        <v>9.8026762008666992</v>
      </c>
      <c r="P16" s="96">
        <v>37.489189147949197</v>
      </c>
      <c r="Q16" s="96">
        <v>623.36614990234398</v>
      </c>
      <c r="R16" s="96">
        <v>29.742200851440401</v>
      </c>
      <c r="S16" s="96">
        <v>3.6036696434021001</v>
      </c>
      <c r="T16" s="96">
        <v>26.138532638549801</v>
      </c>
      <c r="U16" s="96">
        <v>9.80076408386231</v>
      </c>
      <c r="V16" s="96">
        <v>24.679204940795898</v>
      </c>
      <c r="W16" s="96">
        <v>24.681804656982401</v>
      </c>
      <c r="X16" s="96">
        <v>9.80076408386231</v>
      </c>
      <c r="Y16" s="96">
        <v>802.25689697265602</v>
      </c>
      <c r="Z16" s="96">
        <v>201.37614440918</v>
      </c>
      <c r="AA16" s="96">
        <v>0</v>
      </c>
      <c r="AB16" s="96">
        <v>0</v>
      </c>
      <c r="AC16" s="96">
        <v>108.279090881348</v>
      </c>
      <c r="AD16" s="96">
        <v>516.15594482421898</v>
      </c>
      <c r="AE16" s="96">
        <v>0.25688073039054898</v>
      </c>
      <c r="AF16" s="96">
        <v>0.58715593814849898</v>
      </c>
      <c r="AG16" s="96">
        <f t="shared" si="3"/>
        <v>-0.23124654256227625</v>
      </c>
      <c r="AH16" s="96">
        <v>516.15594482421898</v>
      </c>
      <c r="AI16" s="96">
        <f t="shared" si="0"/>
        <v>2.7127809336905342</v>
      </c>
      <c r="AJ16" s="93">
        <v>1</v>
      </c>
      <c r="AK16" s="93">
        <v>2</v>
      </c>
    </row>
    <row r="17" spans="1:37" x14ac:dyDescent="0.3">
      <c r="A17" s="93" t="s">
        <v>172</v>
      </c>
      <c r="B17" s="94" t="s">
        <v>36</v>
      </c>
      <c r="C17" s="93">
        <v>2017</v>
      </c>
      <c r="D17" s="93" t="s">
        <v>71</v>
      </c>
      <c r="E17" s="93">
        <v>1</v>
      </c>
      <c r="F17" s="93">
        <v>3</v>
      </c>
      <c r="G17" s="93">
        <v>4</v>
      </c>
      <c r="H17" s="85">
        <v>0</v>
      </c>
      <c r="I17" s="85">
        <v>0.7</v>
      </c>
      <c r="J17" s="91">
        <v>0.56000000000000005</v>
      </c>
      <c r="K17" s="91">
        <v>0.65</v>
      </c>
      <c r="L17" s="95">
        <v>40.33</v>
      </c>
      <c r="M17" s="95">
        <v>15.18</v>
      </c>
      <c r="N17" s="96">
        <v>14.7862501144409</v>
      </c>
      <c r="O17" s="96">
        <v>7.8851389884948704</v>
      </c>
      <c r="P17" s="96">
        <v>32.815811157226598</v>
      </c>
      <c r="Q17" s="96">
        <v>583.195556640625</v>
      </c>
      <c r="R17" s="96">
        <v>26.795000076293899</v>
      </c>
      <c r="S17" s="96">
        <v>2.8150000572204599</v>
      </c>
      <c r="T17" s="96">
        <v>23.9799995422363</v>
      </c>
      <c r="U17" s="96">
        <v>12.419166564941399</v>
      </c>
      <c r="V17" s="96">
        <v>22.185277938842798</v>
      </c>
      <c r="W17" s="96">
        <v>22.215415954589801</v>
      </c>
      <c r="X17" s="96">
        <v>8.3347225189209002</v>
      </c>
      <c r="Y17" s="96">
        <v>855.76666259765602</v>
      </c>
      <c r="Z17" s="96">
        <v>120.425003051758</v>
      </c>
      <c r="AA17" s="96">
        <v>22.733333587646499</v>
      </c>
      <c r="AB17" s="96">
        <f t="shared" ref="AB17:AB23" si="4">LOG10(AA17)</f>
        <v>1.3566631247951804</v>
      </c>
      <c r="AC17" s="96">
        <v>44.597969055175803</v>
      </c>
      <c r="AD17" s="96">
        <v>322.79165649414102</v>
      </c>
      <c r="AE17" s="96">
        <v>81.224998474121094</v>
      </c>
      <c r="AF17" s="96">
        <v>117.65000152587901</v>
      </c>
      <c r="AG17" s="96">
        <f t="shared" si="3"/>
        <v>2.0705919371446861</v>
      </c>
      <c r="AH17" s="96">
        <v>268.42498779296898</v>
      </c>
      <c r="AI17" s="96">
        <f t="shared" si="0"/>
        <v>2.4288229420315086</v>
      </c>
      <c r="AJ17" s="93">
        <v>2</v>
      </c>
      <c r="AK17" s="93">
        <v>2</v>
      </c>
    </row>
    <row r="18" spans="1:37" x14ac:dyDescent="0.3">
      <c r="A18" s="93" t="s">
        <v>173</v>
      </c>
      <c r="B18" s="94" t="s">
        <v>39</v>
      </c>
      <c r="C18" s="93">
        <v>2017</v>
      </c>
      <c r="D18" s="93" t="s">
        <v>71</v>
      </c>
      <c r="E18" s="93">
        <v>1</v>
      </c>
      <c r="F18" s="93">
        <v>3</v>
      </c>
      <c r="G18" s="93">
        <v>2</v>
      </c>
      <c r="H18" s="85">
        <v>0</v>
      </c>
      <c r="I18" s="85">
        <v>0.86</v>
      </c>
      <c r="J18" s="91">
        <v>0</v>
      </c>
      <c r="K18" s="91">
        <v>0.04</v>
      </c>
      <c r="L18" s="95">
        <v>36.851638000000001</v>
      </c>
      <c r="M18" s="95">
        <v>34.618040000000001</v>
      </c>
      <c r="N18" s="96">
        <v>18.7147827148437</v>
      </c>
      <c r="O18" s="96">
        <v>8.9165220260620099</v>
      </c>
      <c r="P18" s="96">
        <v>33.644611358642599</v>
      </c>
      <c r="Q18" s="96">
        <v>652.73687744140602</v>
      </c>
      <c r="R18" s="96">
        <v>32.177391052246101</v>
      </c>
      <c r="S18" s="96">
        <v>5.7069563865661603</v>
      </c>
      <c r="T18" s="96">
        <v>26.470434188842798</v>
      </c>
      <c r="U18" s="96">
        <v>11.1440582275391</v>
      </c>
      <c r="V18" s="96">
        <v>26.6666660308838</v>
      </c>
      <c r="W18" s="96">
        <v>26.6666660308838</v>
      </c>
      <c r="X18" s="96">
        <v>10.752174377441399</v>
      </c>
      <c r="Y18" s="96">
        <v>685.156494140625</v>
      </c>
      <c r="Z18" s="96">
        <v>149.26086425781301</v>
      </c>
      <c r="AA18" s="96">
        <v>6.6608695983886701</v>
      </c>
      <c r="AB18" s="96">
        <f t="shared" si="4"/>
        <v>0.82353093144178846</v>
      </c>
      <c r="AC18" s="96">
        <v>79.162246704101605</v>
      </c>
      <c r="AD18" s="96">
        <v>355.10433959960898</v>
      </c>
      <c r="AE18" s="96">
        <v>29.8608703613281</v>
      </c>
      <c r="AF18" s="96">
        <v>29.8608703613281</v>
      </c>
      <c r="AG18" s="96">
        <f t="shared" si="3"/>
        <v>1.4751024620498665</v>
      </c>
      <c r="AH18" s="96">
        <v>355.06088256835898</v>
      </c>
      <c r="AI18" s="96">
        <f t="shared" si="0"/>
        <v>2.5503028282562954</v>
      </c>
      <c r="AJ18" s="93">
        <v>1</v>
      </c>
      <c r="AK18" s="93">
        <v>2</v>
      </c>
    </row>
    <row r="19" spans="1:37" x14ac:dyDescent="0.3">
      <c r="A19" s="93" t="s">
        <v>174</v>
      </c>
      <c r="B19" s="94" t="s">
        <v>175</v>
      </c>
      <c r="C19" s="93">
        <v>2017</v>
      </c>
      <c r="D19" s="93" t="s">
        <v>71</v>
      </c>
      <c r="E19" s="93">
        <v>1</v>
      </c>
      <c r="F19" s="93">
        <v>3</v>
      </c>
      <c r="G19" s="93">
        <v>3</v>
      </c>
      <c r="H19" s="85">
        <v>0</v>
      </c>
      <c r="I19" s="85">
        <v>0.74</v>
      </c>
      <c r="J19" s="91">
        <v>0.04</v>
      </c>
      <c r="K19" s="91">
        <v>0.32</v>
      </c>
      <c r="L19" s="95">
        <v>44.933333300000001</v>
      </c>
      <c r="M19" s="95">
        <v>35.216666699999998</v>
      </c>
      <c r="N19" s="96">
        <v>11.641767501831101</v>
      </c>
      <c r="O19" s="96">
        <v>7.6502008438110396</v>
      </c>
      <c r="P19" s="96">
        <v>25.896923065185501</v>
      </c>
      <c r="Q19" s="96">
        <v>804.8369140625</v>
      </c>
      <c r="R19" s="96">
        <v>26.3626499176025</v>
      </c>
      <c r="S19" s="96">
        <v>-3.14819288253784</v>
      </c>
      <c r="T19" s="96">
        <v>29.5108432769775</v>
      </c>
      <c r="U19" s="96">
        <v>9.9224901199340803</v>
      </c>
      <c r="V19" s="96">
        <v>5.4218873977661097</v>
      </c>
      <c r="W19" s="96">
        <v>21.841365814208999</v>
      </c>
      <c r="X19" s="96">
        <v>2.3279116153717001</v>
      </c>
      <c r="Y19" s="96">
        <v>496.13253784179699</v>
      </c>
      <c r="Z19" s="96">
        <v>54.132530212402301</v>
      </c>
      <c r="AA19" s="96">
        <v>33.915660858154297</v>
      </c>
      <c r="AB19" s="96">
        <f t="shared" si="4"/>
        <v>1.5304002838587587</v>
      </c>
      <c r="AC19" s="96">
        <v>14.9831027984619</v>
      </c>
      <c r="AD19" s="96">
        <v>136.44578552246099</v>
      </c>
      <c r="AE19" s="96">
        <v>112.46987915039099</v>
      </c>
      <c r="AF19" s="96">
        <v>133.60241699218801</v>
      </c>
      <c r="AG19" s="96">
        <f t="shared" si="3"/>
        <v>2.1258143150023643</v>
      </c>
      <c r="AH19" s="96">
        <v>128.04818725585901</v>
      </c>
      <c r="AI19" s="96">
        <f t="shared" si="0"/>
        <v>2.1073734346564588</v>
      </c>
      <c r="AJ19" s="93">
        <v>2</v>
      </c>
      <c r="AK19" s="93">
        <v>1</v>
      </c>
    </row>
    <row r="20" spans="1:37" x14ac:dyDescent="0.3">
      <c r="A20" s="93" t="s">
        <v>176</v>
      </c>
      <c r="B20" s="94" t="s">
        <v>63</v>
      </c>
      <c r="C20" s="93">
        <v>2017</v>
      </c>
      <c r="D20" s="93" t="s">
        <v>71</v>
      </c>
      <c r="E20" s="93">
        <v>1</v>
      </c>
      <c r="F20" s="93">
        <v>3</v>
      </c>
      <c r="G20" s="93">
        <v>1</v>
      </c>
      <c r="H20" s="85">
        <v>0</v>
      </c>
      <c r="I20" s="85">
        <v>0.81</v>
      </c>
      <c r="J20" s="91">
        <v>0.15</v>
      </c>
      <c r="K20" s="91">
        <v>0.2</v>
      </c>
      <c r="L20" s="95">
        <v>39.889339</v>
      </c>
      <c r="M20" s="95">
        <v>4.2524309999999996</v>
      </c>
      <c r="N20" s="96">
        <v>16.863401412963899</v>
      </c>
      <c r="O20" s="96">
        <v>7.9269518852233896</v>
      </c>
      <c r="P20" s="96">
        <v>35.530998229980497</v>
      </c>
      <c r="Q20" s="96">
        <v>536.53112792968795</v>
      </c>
      <c r="R20" s="96">
        <v>28.548648834228501</v>
      </c>
      <c r="S20" s="96">
        <v>6.2504506111145002</v>
      </c>
      <c r="T20" s="96">
        <v>22.2981986999512</v>
      </c>
      <c r="U20" s="96">
        <v>14.9693689346313</v>
      </c>
      <c r="V20" s="96">
        <v>23.5112609863281</v>
      </c>
      <c r="W20" s="96">
        <v>23.939338684081999</v>
      </c>
      <c r="X20" s="96">
        <v>11.069970130920399</v>
      </c>
      <c r="Y20" s="96">
        <v>554</v>
      </c>
      <c r="Z20" s="96">
        <v>82.342338562011705</v>
      </c>
      <c r="AA20" s="96">
        <v>2.97297286987305</v>
      </c>
      <c r="AB20" s="96">
        <f t="shared" si="4"/>
        <v>0.47319094603030321</v>
      </c>
      <c r="AC20" s="96">
        <v>51.014205932617202</v>
      </c>
      <c r="AD20" s="96">
        <v>223.34234619140599</v>
      </c>
      <c r="AE20" s="96">
        <v>40.207206726074197</v>
      </c>
      <c r="AF20" s="96">
        <v>77.810813903808594</v>
      </c>
      <c r="AG20" s="96">
        <f t="shared" si="3"/>
        <v>1.8910399580743931</v>
      </c>
      <c r="AH20" s="96">
        <v>174.063064575195</v>
      </c>
      <c r="AI20" s="96">
        <f t="shared" si="0"/>
        <v>2.2407066254943637</v>
      </c>
      <c r="AJ20" s="93">
        <v>1</v>
      </c>
      <c r="AK20" s="93">
        <v>1</v>
      </c>
    </row>
    <row r="21" spans="1:37" x14ac:dyDescent="0.3">
      <c r="A21" s="93" t="s">
        <v>177</v>
      </c>
      <c r="B21" s="94" t="s">
        <v>48</v>
      </c>
      <c r="C21" s="93">
        <v>2017</v>
      </c>
      <c r="D21" s="93" t="s">
        <v>71</v>
      </c>
      <c r="E21" s="93">
        <v>1</v>
      </c>
      <c r="F21" s="93">
        <v>3</v>
      </c>
      <c r="G21" s="93">
        <v>3</v>
      </c>
      <c r="H21" s="85">
        <v>0</v>
      </c>
      <c r="I21" s="85">
        <v>0.56000000000000005</v>
      </c>
      <c r="J21" s="91">
        <v>0.24</v>
      </c>
      <c r="K21" s="91">
        <v>0.56000000000000005</v>
      </c>
      <c r="L21" s="95">
        <v>43.383000000000003</v>
      </c>
      <c r="M21" s="95">
        <v>5.850047</v>
      </c>
      <c r="N21" s="96">
        <v>12.765040397644</v>
      </c>
      <c r="O21" s="96">
        <v>10.3047428131104</v>
      </c>
      <c r="P21" s="96">
        <v>37.744052886962898</v>
      </c>
      <c r="Q21" s="96">
        <v>627.40979003906295</v>
      </c>
      <c r="R21" s="96">
        <v>26.2203254699707</v>
      </c>
      <c r="S21" s="96">
        <v>-1.0691057443618801</v>
      </c>
      <c r="T21" s="96">
        <v>27.289430618286101</v>
      </c>
      <c r="U21" s="96">
        <v>9.27032566070557</v>
      </c>
      <c r="V21" s="96">
        <v>20.748102188110401</v>
      </c>
      <c r="W21" s="96">
        <v>20.748102188110401</v>
      </c>
      <c r="X21" s="96">
        <v>5.4364500045776403</v>
      </c>
      <c r="Y21" s="96">
        <v>740.61785888671898</v>
      </c>
      <c r="Z21" s="96">
        <v>106.723579406738</v>
      </c>
      <c r="AA21" s="96">
        <v>15.008130073547401</v>
      </c>
      <c r="AB21" s="96">
        <f t="shared" si="4"/>
        <v>1.1763265850261326</v>
      </c>
      <c r="AC21" s="96">
        <v>37.2988471984863</v>
      </c>
      <c r="AD21" s="96">
        <v>259.65042114257801</v>
      </c>
      <c r="AE21" s="96">
        <v>96.487808227539105</v>
      </c>
      <c r="AF21" s="96">
        <v>96.487808227539105</v>
      </c>
      <c r="AG21" s="96">
        <f t="shared" si="3"/>
        <v>1.9844724412815617</v>
      </c>
      <c r="AH21" s="96">
        <v>212.20324707031199</v>
      </c>
      <c r="AI21" s="96">
        <f t="shared" si="0"/>
        <v>2.3267520250598066</v>
      </c>
      <c r="AJ21" s="93">
        <v>2</v>
      </c>
      <c r="AK21" s="93">
        <v>1</v>
      </c>
    </row>
    <row r="22" spans="1:37" x14ac:dyDescent="0.3">
      <c r="A22" s="93" t="s">
        <v>178</v>
      </c>
      <c r="B22" s="94" t="s">
        <v>43</v>
      </c>
      <c r="C22" s="93">
        <v>2017</v>
      </c>
      <c r="D22" s="93" t="s">
        <v>71</v>
      </c>
      <c r="E22" s="93">
        <v>1</v>
      </c>
      <c r="F22" s="93">
        <v>3</v>
      </c>
      <c r="G22" s="93">
        <v>4</v>
      </c>
      <c r="H22" s="85">
        <v>0</v>
      </c>
      <c r="I22" s="85">
        <v>1</v>
      </c>
      <c r="J22" s="91">
        <v>0.2</v>
      </c>
      <c r="K22" s="91">
        <v>0.44</v>
      </c>
      <c r="L22" s="95">
        <v>41.5</v>
      </c>
      <c r="M22" s="95">
        <v>6.4833333</v>
      </c>
      <c r="N22" s="96">
        <v>12.800243377685501</v>
      </c>
      <c r="O22" s="96">
        <v>10.511735916137701</v>
      </c>
      <c r="P22" s="96">
        <v>39.357982635497997</v>
      </c>
      <c r="Q22" s="96">
        <v>574.31011962890602</v>
      </c>
      <c r="R22" s="96">
        <v>25.600000381469702</v>
      </c>
      <c r="S22" s="96">
        <v>-1.1100000143051101</v>
      </c>
      <c r="T22" s="96">
        <v>26.709999084472699</v>
      </c>
      <c r="U22" s="96">
        <v>6.2390279769897496</v>
      </c>
      <c r="V22" s="96">
        <v>20.165138244628899</v>
      </c>
      <c r="W22" s="96">
        <v>20.189722061157202</v>
      </c>
      <c r="X22" s="96">
        <v>6.2390279769897496</v>
      </c>
      <c r="Y22" s="96">
        <v>964.48333740234398</v>
      </c>
      <c r="Z22" s="96">
        <v>141.59165954589801</v>
      </c>
      <c r="AA22" s="96">
        <v>16.7083339691162</v>
      </c>
      <c r="AB22" s="96">
        <f t="shared" si="4"/>
        <v>1.2229331474342811</v>
      </c>
      <c r="AC22" s="96">
        <v>53.148406982421903</v>
      </c>
      <c r="AD22" s="96">
        <v>400.79998779296898</v>
      </c>
      <c r="AE22" s="96">
        <v>80.408332824707003</v>
      </c>
      <c r="AF22" s="96">
        <v>81.633331298828097</v>
      </c>
      <c r="AG22" s="96">
        <f t="shared" si="3"/>
        <v>1.9118675195813553</v>
      </c>
      <c r="AH22" s="96">
        <v>400.79998779296898</v>
      </c>
      <c r="AI22" s="96">
        <f t="shared" si="0"/>
        <v>2.6029276996320281</v>
      </c>
      <c r="AJ22" s="93">
        <v>2</v>
      </c>
      <c r="AK22" s="93">
        <v>2</v>
      </c>
    </row>
    <row r="23" spans="1:37" x14ac:dyDescent="0.3">
      <c r="A23" s="93" t="s">
        <v>179</v>
      </c>
      <c r="B23" s="94" t="s">
        <v>63</v>
      </c>
      <c r="C23" s="93">
        <v>2017</v>
      </c>
      <c r="D23" s="93" t="s">
        <v>71</v>
      </c>
      <c r="E23" s="93">
        <v>1</v>
      </c>
      <c r="F23" s="93">
        <v>3</v>
      </c>
      <c r="G23" s="93">
        <v>3</v>
      </c>
      <c r="H23" s="85">
        <v>0</v>
      </c>
      <c r="I23" s="85">
        <v>0.9</v>
      </c>
      <c r="J23" s="91">
        <v>0.24</v>
      </c>
      <c r="K23" s="91">
        <v>0.2</v>
      </c>
      <c r="L23" s="95">
        <v>41.351666700000003</v>
      </c>
      <c r="M23" s="95">
        <v>1.0613889000000001</v>
      </c>
      <c r="N23" s="96">
        <v>11.7062330245972</v>
      </c>
      <c r="O23" s="96">
        <v>10.901533126831101</v>
      </c>
      <c r="P23" s="96">
        <v>38.629295349121101</v>
      </c>
      <c r="Q23" s="96">
        <v>628.79144287109398</v>
      </c>
      <c r="R23" s="96">
        <v>25.996799468994102</v>
      </c>
      <c r="S23" s="96">
        <v>-2.2184000015258798</v>
      </c>
      <c r="T23" s="96">
        <v>28.2152004241943</v>
      </c>
      <c r="U23" s="96">
        <v>12.7760000228882</v>
      </c>
      <c r="V23" s="96">
        <v>19.245067596435501</v>
      </c>
      <c r="W23" s="96">
        <v>19.841600418090799</v>
      </c>
      <c r="X23" s="96">
        <v>4.5665335655212402</v>
      </c>
      <c r="Y23" s="96">
        <v>632.43200683593795</v>
      </c>
      <c r="Z23" s="96">
        <v>72.7760009765625</v>
      </c>
      <c r="AA23" s="96">
        <v>23.728000640869102</v>
      </c>
      <c r="AB23" s="96">
        <f t="shared" si="4"/>
        <v>1.3752611454141581</v>
      </c>
      <c r="AC23" s="96">
        <v>27.292724609375</v>
      </c>
      <c r="AD23" s="96">
        <v>200.07200622558599</v>
      </c>
      <c r="AE23" s="96">
        <v>123.279998779297</v>
      </c>
      <c r="AF23" s="96">
        <v>130.919998168945</v>
      </c>
      <c r="AG23" s="96">
        <f t="shared" si="3"/>
        <v>2.1170059905618981</v>
      </c>
      <c r="AH23" s="96">
        <v>134.88000488281301</v>
      </c>
      <c r="AI23" s="96">
        <f t="shared" si="0"/>
        <v>2.1299475730026325</v>
      </c>
      <c r="AJ23" s="93">
        <v>2</v>
      </c>
      <c r="AK23" s="93">
        <v>1</v>
      </c>
    </row>
    <row r="24" spans="1:37" x14ac:dyDescent="0.3">
      <c r="A24" s="93" t="s">
        <v>180</v>
      </c>
      <c r="B24" s="94" t="s">
        <v>98</v>
      </c>
      <c r="C24" s="93">
        <v>2017</v>
      </c>
      <c r="D24" s="93" t="s">
        <v>71</v>
      </c>
      <c r="E24" s="93">
        <v>1</v>
      </c>
      <c r="F24" s="93">
        <v>3</v>
      </c>
      <c r="G24" s="93">
        <v>1</v>
      </c>
      <c r="H24" s="85">
        <v>0</v>
      </c>
      <c r="I24" s="85">
        <v>0.45</v>
      </c>
      <c r="J24" s="91">
        <v>0</v>
      </c>
      <c r="K24" s="91">
        <v>0.04</v>
      </c>
      <c r="L24" s="95">
        <v>32.400083330000001</v>
      </c>
      <c r="M24" s="95">
        <v>35.299627780000002</v>
      </c>
      <c r="N24" s="96">
        <v>18.406154632568398</v>
      </c>
      <c r="O24" s="96">
        <v>11.8827981948853</v>
      </c>
      <c r="P24" s="96">
        <v>42.9610595703125</v>
      </c>
      <c r="Q24" s="96">
        <v>600.71520996093705</v>
      </c>
      <c r="R24" s="96">
        <v>31.256879806518601</v>
      </c>
      <c r="S24" s="96">
        <v>3.5999999046325701</v>
      </c>
      <c r="T24" s="96">
        <v>27.6568813323975</v>
      </c>
      <c r="U24" s="96">
        <v>10.7844038009644</v>
      </c>
      <c r="V24" s="96">
        <v>25.055351257324201</v>
      </c>
      <c r="W24" s="96">
        <v>25.255809783935501</v>
      </c>
      <c r="X24" s="96">
        <v>10.7844038009644</v>
      </c>
      <c r="Y24" s="96">
        <v>522.56878662109398</v>
      </c>
      <c r="Z24" s="96">
        <v>130.01834106445301</v>
      </c>
      <c r="AA24" s="96">
        <v>0</v>
      </c>
      <c r="AB24" s="96">
        <v>0</v>
      </c>
      <c r="AC24" s="96">
        <v>111.95175170898401</v>
      </c>
      <c r="AD24" s="96">
        <v>346.44036865234398</v>
      </c>
      <c r="AE24" s="96">
        <v>0</v>
      </c>
      <c r="AF24" s="96">
        <v>1.83486230671406E-2</v>
      </c>
      <c r="AG24" s="96">
        <v>0</v>
      </c>
      <c r="AH24" s="96">
        <v>346.44036865234398</v>
      </c>
      <c r="AI24" s="96">
        <f t="shared" si="0"/>
        <v>2.5396284920678025</v>
      </c>
      <c r="AJ24" s="93">
        <v>1</v>
      </c>
      <c r="AK24" s="93">
        <v>1</v>
      </c>
    </row>
    <row r="25" spans="1:37" x14ac:dyDescent="0.3">
      <c r="A25" s="93" t="s">
        <v>181</v>
      </c>
      <c r="B25" s="94" t="s">
        <v>39</v>
      </c>
      <c r="C25" s="93">
        <v>2017</v>
      </c>
      <c r="D25" s="93" t="s">
        <v>71</v>
      </c>
      <c r="E25" s="93">
        <v>1</v>
      </c>
      <c r="F25" s="93">
        <v>3</v>
      </c>
      <c r="G25" s="93">
        <v>2</v>
      </c>
      <c r="H25" s="85">
        <v>0</v>
      </c>
      <c r="I25" s="85">
        <v>0.78</v>
      </c>
      <c r="J25" s="91">
        <v>0.52</v>
      </c>
      <c r="K25" s="91">
        <v>0.74</v>
      </c>
      <c r="L25" s="95">
        <v>37.359850000000002</v>
      </c>
      <c r="M25" s="95">
        <v>28.804733330000001</v>
      </c>
      <c r="N25" s="96">
        <v>13.742913246154799</v>
      </c>
      <c r="O25" s="96">
        <v>12.1089029312134</v>
      </c>
      <c r="P25" s="96">
        <v>37.715415954589801</v>
      </c>
      <c r="Q25" s="96">
        <v>741.676513671875</v>
      </c>
      <c r="R25" s="96">
        <v>29.142734527587901</v>
      </c>
      <c r="S25" s="96">
        <v>-2.9623930454254199</v>
      </c>
      <c r="T25" s="96">
        <v>32.105129241943402</v>
      </c>
      <c r="U25" s="96">
        <v>5.0391736030578604</v>
      </c>
      <c r="V25" s="96">
        <v>22.810113906860298</v>
      </c>
      <c r="W25" s="96">
        <v>23.0450134277344</v>
      </c>
      <c r="X25" s="96">
        <v>5.0391736030578604</v>
      </c>
      <c r="Y25" s="96">
        <v>771.940185546875</v>
      </c>
      <c r="Z25" s="96">
        <v>150.66667175293</v>
      </c>
      <c r="AA25" s="96">
        <v>9.7692308425903303</v>
      </c>
      <c r="AB25" s="96">
        <f>LOG10(AA25)</f>
        <v>0.98986037191034437</v>
      </c>
      <c r="AC25" s="96">
        <v>76.482597351074205</v>
      </c>
      <c r="AD25" s="96">
        <v>403.60684204101602</v>
      </c>
      <c r="AE25" s="96">
        <v>36.290599822997997</v>
      </c>
      <c r="AF25" s="96">
        <v>43.512821197509801</v>
      </c>
      <c r="AG25" s="96">
        <f t="shared" ref="AG25:AG47" si="5">LOG10(AF25)</f>
        <v>1.6386172421249505</v>
      </c>
      <c r="AH25" s="96">
        <v>403.60684204101602</v>
      </c>
      <c r="AI25" s="96">
        <f t="shared" si="0"/>
        <v>2.6059585198926025</v>
      </c>
      <c r="AJ25" s="93">
        <v>1</v>
      </c>
      <c r="AK25" s="93">
        <v>2</v>
      </c>
    </row>
    <row r="26" spans="1:37" x14ac:dyDescent="0.3">
      <c r="A26" s="93" t="s">
        <v>182</v>
      </c>
      <c r="B26" s="94" t="s">
        <v>41</v>
      </c>
      <c r="C26" s="93">
        <v>2017</v>
      </c>
      <c r="D26" s="93" t="s">
        <v>71</v>
      </c>
      <c r="E26" s="93">
        <v>1</v>
      </c>
      <c r="F26" s="93">
        <v>3</v>
      </c>
      <c r="G26" s="93">
        <v>1</v>
      </c>
      <c r="H26" s="85">
        <v>0</v>
      </c>
      <c r="I26" s="85">
        <v>0.25</v>
      </c>
      <c r="J26" s="91">
        <v>0.08</v>
      </c>
      <c r="K26" s="91">
        <v>0.12</v>
      </c>
      <c r="L26" s="95">
        <v>40.2166</v>
      </c>
      <c r="M26" s="95">
        <v>24.240100000000002</v>
      </c>
      <c r="N26" s="96">
        <v>13.5612745285034</v>
      </c>
      <c r="O26" s="96">
        <v>7.4621567726135298</v>
      </c>
      <c r="P26" s="96">
        <v>28.3491401672363</v>
      </c>
      <c r="Q26" s="96">
        <v>697.31787109375</v>
      </c>
      <c r="R26" s="96">
        <v>25.927059173583999</v>
      </c>
      <c r="S26" s="96">
        <v>-0.39176470041275002</v>
      </c>
      <c r="T26" s="96">
        <v>26.318822860717798</v>
      </c>
      <c r="U26" s="96">
        <v>7.1907844543456996</v>
      </c>
      <c r="V26" s="96">
        <v>21.872352600097699</v>
      </c>
      <c r="W26" s="96">
        <v>22.471765518188501</v>
      </c>
      <c r="X26" s="96">
        <v>5.5515685081481898</v>
      </c>
      <c r="Y26" s="96">
        <v>524.505859375</v>
      </c>
      <c r="Z26" s="96">
        <v>73.341178894042997</v>
      </c>
      <c r="AA26" s="96">
        <v>14.6352939605713</v>
      </c>
      <c r="AB26" s="96">
        <f>LOG10(AA26)</f>
        <v>1.1654014499793686</v>
      </c>
      <c r="AC26" s="96">
        <v>44.827831268310497</v>
      </c>
      <c r="AD26" s="96">
        <v>208.62353515625</v>
      </c>
      <c r="AE26" s="96">
        <v>58.917648315429702</v>
      </c>
      <c r="AF26" s="96">
        <v>66.588233947753906</v>
      </c>
      <c r="AG26" s="96">
        <f t="shared" si="5"/>
        <v>1.8233974966928728</v>
      </c>
      <c r="AH26" s="96">
        <v>189.77647399902301</v>
      </c>
      <c r="AI26" s="96">
        <f t="shared" si="0"/>
        <v>2.2782423732879153</v>
      </c>
      <c r="AJ26" s="93">
        <v>1</v>
      </c>
      <c r="AK26" s="93">
        <v>1</v>
      </c>
    </row>
    <row r="27" spans="1:37" x14ac:dyDescent="0.3">
      <c r="A27" s="93" t="s">
        <v>183</v>
      </c>
      <c r="B27" s="94" t="s">
        <v>36</v>
      </c>
      <c r="C27" s="93">
        <v>2017</v>
      </c>
      <c r="D27" s="93" t="s">
        <v>71</v>
      </c>
      <c r="E27" s="93">
        <v>1</v>
      </c>
      <c r="F27" s="93">
        <v>3</v>
      </c>
      <c r="G27" s="93">
        <v>1</v>
      </c>
      <c r="H27" s="85">
        <v>0</v>
      </c>
      <c r="I27" s="85">
        <v>0.27</v>
      </c>
      <c r="J27" s="91">
        <v>0.2</v>
      </c>
      <c r="K27" s="91">
        <v>0.8</v>
      </c>
      <c r="L27" s="95">
        <v>37.888663889999997</v>
      </c>
      <c r="M27" s="95">
        <v>13.388444440000001</v>
      </c>
      <c r="N27" s="96">
        <v>13.9044179916382</v>
      </c>
      <c r="O27" s="96">
        <v>7.9698996543884304</v>
      </c>
      <c r="P27" s="96">
        <v>32.459377288818402</v>
      </c>
      <c r="Q27" s="96">
        <v>622.81726074218795</v>
      </c>
      <c r="R27" s="96">
        <v>26.368965148925799</v>
      </c>
      <c r="S27" s="96">
        <v>1.8767241239547701</v>
      </c>
      <c r="T27" s="96">
        <v>24.492240905761701</v>
      </c>
      <c r="U27" s="96">
        <v>11.403592109680201</v>
      </c>
      <c r="V27" s="96">
        <v>21.748418807983398</v>
      </c>
      <c r="W27" s="96">
        <v>21.8670978546143</v>
      </c>
      <c r="X27" s="96">
        <v>7.0277299880981401</v>
      </c>
      <c r="Y27" s="96">
        <v>560.73278808593795</v>
      </c>
      <c r="Z27" s="96">
        <v>78.370689392089901</v>
      </c>
      <c r="AA27" s="96">
        <v>6.3793101310729998</v>
      </c>
      <c r="AB27" s="96">
        <f>LOG10(AA27)</f>
        <v>0.80477371595194569</v>
      </c>
      <c r="AC27" s="96">
        <v>55.488731384277301</v>
      </c>
      <c r="AD27" s="96">
        <v>232.10345458984401</v>
      </c>
      <c r="AE27" s="96">
        <v>30.974138259887699</v>
      </c>
      <c r="AF27" s="96">
        <v>62.120689392089901</v>
      </c>
      <c r="AG27" s="96">
        <f t="shared" si="5"/>
        <v>1.7932362667203843</v>
      </c>
      <c r="AH27" s="96">
        <v>197.68965148925801</v>
      </c>
      <c r="AI27" s="96">
        <f t="shared" si="0"/>
        <v>2.295983935784379</v>
      </c>
      <c r="AJ27" s="93">
        <v>1</v>
      </c>
      <c r="AK27" s="93">
        <v>1</v>
      </c>
    </row>
    <row r="28" spans="1:37" x14ac:dyDescent="0.3">
      <c r="A28" s="93" t="s">
        <v>184</v>
      </c>
      <c r="B28" s="94" t="s">
        <v>36</v>
      </c>
      <c r="C28" s="93">
        <v>2017</v>
      </c>
      <c r="D28" s="93" t="s">
        <v>71</v>
      </c>
      <c r="E28" s="93">
        <v>1</v>
      </c>
      <c r="F28" s="93">
        <v>3</v>
      </c>
      <c r="G28" s="93">
        <v>1</v>
      </c>
      <c r="H28" s="85">
        <v>0.05</v>
      </c>
      <c r="I28" s="85">
        <v>0.53</v>
      </c>
      <c r="J28" s="91">
        <v>0.15</v>
      </c>
      <c r="K28" s="91">
        <v>0.64</v>
      </c>
      <c r="L28" s="95">
        <v>38.014386109999997</v>
      </c>
      <c r="M28" s="95">
        <v>13.427894439999999</v>
      </c>
      <c r="N28" s="96">
        <v>16.397773742675799</v>
      </c>
      <c r="O28" s="96">
        <v>8.0943965911865199</v>
      </c>
      <c r="P28" s="96">
        <v>34.933311462402301</v>
      </c>
      <c r="Q28" s="96">
        <v>563.19616699218795</v>
      </c>
      <c r="R28" s="96">
        <v>28.264656066894499</v>
      </c>
      <c r="S28" s="96">
        <v>5.0818967819213903</v>
      </c>
      <c r="T28" s="96">
        <v>23.1827583312988</v>
      </c>
      <c r="U28" s="96">
        <v>14.404741287231399</v>
      </c>
      <c r="V28" s="96">
        <v>23.234912872314499</v>
      </c>
      <c r="W28" s="96">
        <v>23.611925125122099</v>
      </c>
      <c r="X28" s="96">
        <v>10.080603599548301</v>
      </c>
      <c r="Y28" s="96">
        <v>504</v>
      </c>
      <c r="Z28" s="96">
        <v>71.724136352539105</v>
      </c>
      <c r="AA28" s="96">
        <v>3.9137930870056201</v>
      </c>
      <c r="AB28" s="96">
        <f>LOG10(AA28)</f>
        <v>0.59259786180562435</v>
      </c>
      <c r="AC28" s="96">
        <v>57.5256538391113</v>
      </c>
      <c r="AD28" s="96">
        <v>211.19827270507801</v>
      </c>
      <c r="AE28" s="96">
        <v>25.284482955932599</v>
      </c>
      <c r="AF28" s="96">
        <v>60.353446960449197</v>
      </c>
      <c r="AG28" s="96">
        <f t="shared" si="5"/>
        <v>1.7807020789595109</v>
      </c>
      <c r="AH28" s="96">
        <v>178.46551513671901</v>
      </c>
      <c r="AI28" s="96">
        <f t="shared" si="0"/>
        <v>2.2515543099008699</v>
      </c>
      <c r="AJ28" s="93">
        <v>1</v>
      </c>
      <c r="AK28" s="93">
        <v>1</v>
      </c>
    </row>
    <row r="29" spans="1:37" x14ac:dyDescent="0.3">
      <c r="A29" s="93" t="s">
        <v>185</v>
      </c>
      <c r="B29" s="94" t="s">
        <v>98</v>
      </c>
      <c r="C29" s="93">
        <v>2017</v>
      </c>
      <c r="D29" s="93" t="s">
        <v>71</v>
      </c>
      <c r="E29" s="93">
        <v>1</v>
      </c>
      <c r="F29" s="93">
        <v>3</v>
      </c>
      <c r="G29" s="93">
        <v>2</v>
      </c>
      <c r="H29" s="85">
        <v>0</v>
      </c>
      <c r="I29" s="85">
        <v>0.83</v>
      </c>
      <c r="J29" s="91">
        <v>0.45</v>
      </c>
      <c r="K29" s="91">
        <v>0.74</v>
      </c>
      <c r="L29" s="95">
        <v>33.076445999999997</v>
      </c>
      <c r="M29" s="95">
        <v>35.275967999999999</v>
      </c>
      <c r="N29" s="96">
        <v>17.896896362304702</v>
      </c>
      <c r="O29" s="96">
        <v>9.4718542098999006</v>
      </c>
      <c r="P29" s="96">
        <v>37.060398101806598</v>
      </c>
      <c r="Q29" s="96">
        <v>612.61688232421898</v>
      </c>
      <c r="R29" s="96">
        <v>29.767347335815401</v>
      </c>
      <c r="S29" s="96">
        <v>4.2153062820434597</v>
      </c>
      <c r="T29" s="96">
        <v>25.552040100097699</v>
      </c>
      <c r="U29" s="96">
        <v>10.2511901855469</v>
      </c>
      <c r="V29" s="96">
        <v>24.836225509643601</v>
      </c>
      <c r="W29" s="96">
        <v>24.857822418212901</v>
      </c>
      <c r="X29" s="96">
        <v>10.2511901855469</v>
      </c>
      <c r="Y29" s="96">
        <v>819.80615234375</v>
      </c>
      <c r="Z29" s="96">
        <v>208.54081726074199</v>
      </c>
      <c r="AA29" s="96">
        <v>0</v>
      </c>
      <c r="AB29" s="96">
        <v>0</v>
      </c>
      <c r="AC29" s="96">
        <v>108.559852600098</v>
      </c>
      <c r="AD29" s="96">
        <v>528.98980712890602</v>
      </c>
      <c r="AE29" s="96">
        <v>0.22448979318141901</v>
      </c>
      <c r="AF29" s="96">
        <v>1.8673468828201301</v>
      </c>
      <c r="AG29" s="96">
        <f t="shared" si="5"/>
        <v>0.2712250010242237</v>
      </c>
      <c r="AH29" s="96">
        <v>528.98980712890602</v>
      </c>
      <c r="AI29" s="96">
        <f t="shared" si="0"/>
        <v>2.7234473038871352</v>
      </c>
      <c r="AJ29" s="93">
        <v>1</v>
      </c>
      <c r="AK29" s="93">
        <v>2</v>
      </c>
    </row>
    <row r="30" spans="1:37" x14ac:dyDescent="0.3">
      <c r="A30" s="93" t="s">
        <v>186</v>
      </c>
      <c r="B30" s="94" t="s">
        <v>36</v>
      </c>
      <c r="C30" s="93">
        <v>2017</v>
      </c>
      <c r="D30" s="93" t="s">
        <v>71</v>
      </c>
      <c r="E30" s="93">
        <v>1</v>
      </c>
      <c r="F30" s="93">
        <v>3</v>
      </c>
      <c r="G30" s="93">
        <v>4</v>
      </c>
      <c r="H30" s="85">
        <v>0</v>
      </c>
      <c r="I30" s="85">
        <v>0.45</v>
      </c>
      <c r="J30" s="91">
        <v>0</v>
      </c>
      <c r="K30" s="91">
        <v>0.08</v>
      </c>
      <c r="L30" s="95">
        <v>44.33822</v>
      </c>
      <c r="M30" s="95">
        <v>9.1607400000000005</v>
      </c>
      <c r="N30" s="96">
        <v>14.5343885421753</v>
      </c>
      <c r="O30" s="96">
        <v>6.5154442787170401</v>
      </c>
      <c r="P30" s="96">
        <v>29.524349212646499</v>
      </c>
      <c r="Q30" s="96">
        <v>579.07623291015602</v>
      </c>
      <c r="R30" s="96">
        <v>25.378665924072301</v>
      </c>
      <c r="S30" s="96">
        <v>3.3213334083557098</v>
      </c>
      <c r="T30" s="96">
        <v>22.0573329925537</v>
      </c>
      <c r="U30" s="96">
        <v>15.2422218322754</v>
      </c>
      <c r="V30" s="96">
        <v>21.321332931518601</v>
      </c>
      <c r="W30" s="96">
        <v>21.9097785949707</v>
      </c>
      <c r="X30" s="96">
        <v>8.0731115341186506</v>
      </c>
      <c r="Y30" s="96">
        <v>1281.35998535156</v>
      </c>
      <c r="Z30" s="96">
        <v>209.96000671386699</v>
      </c>
      <c r="AA30" s="96">
        <v>34.680000305175803</v>
      </c>
      <c r="AB30" s="96">
        <f t="shared" ref="AB30:AB47" si="6">LOG10(AA30)</f>
        <v>1.5400790926258614</v>
      </c>
      <c r="AC30" s="96">
        <v>42.2800102233887</v>
      </c>
      <c r="AD30" s="96">
        <v>486.11999511718699</v>
      </c>
      <c r="AE30" s="96">
        <v>181.54666137695301</v>
      </c>
      <c r="AF30" s="96">
        <v>182.44000244140599</v>
      </c>
      <c r="AG30" s="96">
        <f t="shared" si="5"/>
        <v>2.261120069380615</v>
      </c>
      <c r="AH30" s="96">
        <v>326.21334838867199</v>
      </c>
      <c r="AI30" s="96">
        <f t="shared" si="0"/>
        <v>2.5135017280498544</v>
      </c>
      <c r="AJ30" s="93">
        <v>2</v>
      </c>
      <c r="AK30" s="93">
        <v>2</v>
      </c>
    </row>
    <row r="31" spans="1:37" x14ac:dyDescent="0.3">
      <c r="A31" s="93" t="s">
        <v>187</v>
      </c>
      <c r="B31" s="94" t="s">
        <v>188</v>
      </c>
      <c r="C31" s="93">
        <v>2017</v>
      </c>
      <c r="D31" s="93" t="s">
        <v>71</v>
      </c>
      <c r="E31" s="93">
        <v>1</v>
      </c>
      <c r="F31" s="93">
        <v>3</v>
      </c>
      <c r="G31" s="93">
        <v>3</v>
      </c>
      <c r="H31" s="85">
        <v>0</v>
      </c>
      <c r="I31" s="85">
        <v>1</v>
      </c>
      <c r="J31" s="91">
        <v>0</v>
      </c>
      <c r="K31" s="91">
        <v>0</v>
      </c>
      <c r="L31" s="95">
        <v>45.855069999999998</v>
      </c>
      <c r="M31" s="95">
        <v>18.418970000000002</v>
      </c>
      <c r="N31" s="96">
        <v>10.9482507705688</v>
      </c>
      <c r="O31" s="96">
        <v>9.3844146728515607</v>
      </c>
      <c r="P31" s="96">
        <v>30.388553619384801</v>
      </c>
      <c r="Q31" s="96">
        <v>787.93127441406295</v>
      </c>
      <c r="R31" s="96">
        <v>25.146564483642599</v>
      </c>
      <c r="S31" s="96">
        <v>-5.7305345535278303</v>
      </c>
      <c r="T31" s="96">
        <v>30.877099990844702</v>
      </c>
      <c r="U31" s="96">
        <v>19.430152893066399</v>
      </c>
      <c r="V31" s="96">
        <v>2.7544529438018799</v>
      </c>
      <c r="W31" s="96">
        <v>20.455724716186499</v>
      </c>
      <c r="X31" s="96">
        <v>1.06437659263611</v>
      </c>
      <c r="Y31" s="96">
        <v>620.78625488281295</v>
      </c>
      <c r="Z31" s="96">
        <v>81.091606140136705</v>
      </c>
      <c r="AA31" s="96">
        <v>31.679389953613299</v>
      </c>
      <c r="AB31" s="96">
        <f t="shared" si="6"/>
        <v>1.500776809838845</v>
      </c>
      <c r="AC31" s="96">
        <v>26.2087516784668</v>
      </c>
      <c r="AD31" s="96">
        <v>202.51908874511699</v>
      </c>
      <c r="AE31" s="96">
        <v>102.03816986084</v>
      </c>
      <c r="AF31" s="96">
        <v>202.25190734863301</v>
      </c>
      <c r="AG31" s="96">
        <f t="shared" si="5"/>
        <v>2.3058926259435459</v>
      </c>
      <c r="AH31" s="96">
        <v>114.70229339599599</v>
      </c>
      <c r="AI31" s="96">
        <f t="shared" si="0"/>
        <v>2.0595721014171224</v>
      </c>
      <c r="AJ31" s="93">
        <v>2</v>
      </c>
      <c r="AK31" s="93">
        <v>1</v>
      </c>
    </row>
    <row r="32" spans="1:37" x14ac:dyDescent="0.3">
      <c r="A32" s="93" t="s">
        <v>189</v>
      </c>
      <c r="B32" s="94" t="s">
        <v>48</v>
      </c>
      <c r="C32" s="93">
        <v>2017</v>
      </c>
      <c r="D32" s="93" t="s">
        <v>71</v>
      </c>
      <c r="E32" s="93">
        <v>1</v>
      </c>
      <c r="F32" s="93">
        <v>3</v>
      </c>
      <c r="G32" s="93">
        <v>3</v>
      </c>
      <c r="H32" s="85">
        <v>0</v>
      </c>
      <c r="I32" s="85">
        <v>0.85</v>
      </c>
      <c r="J32" s="91">
        <v>0.24</v>
      </c>
      <c r="K32" s="91">
        <v>0.4</v>
      </c>
      <c r="L32" s="95">
        <v>44.394722000000002</v>
      </c>
      <c r="M32" s="95">
        <v>2.0697220000000001</v>
      </c>
      <c r="N32" s="96">
        <v>11.5383977890015</v>
      </c>
      <c r="O32" s="96">
        <v>9.97064113616943</v>
      </c>
      <c r="P32" s="96">
        <v>38.962265014648402</v>
      </c>
      <c r="Q32" s="96">
        <v>576.54022216796898</v>
      </c>
      <c r="R32" s="96">
        <v>23.968461990356399</v>
      </c>
      <c r="S32" s="96">
        <v>-1.6207692623138401</v>
      </c>
      <c r="T32" s="96">
        <v>25.589231491088899</v>
      </c>
      <c r="U32" s="96">
        <v>13.441282272338899</v>
      </c>
      <c r="V32" s="96">
        <v>18.731410980224599</v>
      </c>
      <c r="W32" s="96">
        <v>18.827949523925799</v>
      </c>
      <c r="X32" s="96">
        <v>4.8602561950683603</v>
      </c>
      <c r="Y32" s="96">
        <v>778.31536865234398</v>
      </c>
      <c r="Z32" s="96">
        <v>83.023078918457003</v>
      </c>
      <c r="AA32" s="96">
        <v>48.361537933349602</v>
      </c>
      <c r="AB32" s="96">
        <f t="shared" si="6"/>
        <v>1.6845001033001288</v>
      </c>
      <c r="AC32" s="96">
        <v>13.995679855346699</v>
      </c>
      <c r="AD32" s="96">
        <v>220.06153869628901</v>
      </c>
      <c r="AE32" s="96">
        <v>173.807693481445</v>
      </c>
      <c r="AF32" s="96">
        <v>175.24615478515599</v>
      </c>
      <c r="AG32" s="96">
        <f t="shared" si="5"/>
        <v>2.2436484975436364</v>
      </c>
      <c r="AH32" s="96">
        <v>193.79231262207</v>
      </c>
      <c r="AI32" s="96">
        <f t="shared" si="0"/>
        <v>2.287336545408079</v>
      </c>
      <c r="AJ32" s="93">
        <v>2</v>
      </c>
      <c r="AK32" s="93">
        <v>1</v>
      </c>
    </row>
    <row r="33" spans="1:37" x14ac:dyDescent="0.3">
      <c r="A33" s="93" t="s">
        <v>190</v>
      </c>
      <c r="B33" s="94" t="s">
        <v>191</v>
      </c>
      <c r="C33" s="93">
        <v>2017</v>
      </c>
      <c r="D33" s="93" t="s">
        <v>71</v>
      </c>
      <c r="E33" s="93">
        <v>1</v>
      </c>
      <c r="F33" s="93">
        <v>3</v>
      </c>
      <c r="G33" s="93">
        <v>3</v>
      </c>
      <c r="H33" s="85">
        <v>0</v>
      </c>
      <c r="I33" s="85">
        <v>0.53</v>
      </c>
      <c r="J33" s="91">
        <v>0.2</v>
      </c>
      <c r="K33" s="91">
        <v>0.32</v>
      </c>
      <c r="L33" s="95">
        <v>41.875959999999999</v>
      </c>
      <c r="M33" s="95">
        <v>21.490410000000001</v>
      </c>
      <c r="N33" s="96">
        <v>10.478590965271</v>
      </c>
      <c r="O33" s="96">
        <v>10.238888740539601</v>
      </c>
      <c r="P33" s="96">
        <v>32.3524169921875</v>
      </c>
      <c r="Q33" s="96">
        <v>782.844482421875</v>
      </c>
      <c r="R33" s="96">
        <v>24.913820266723601</v>
      </c>
      <c r="S33" s="96">
        <v>-6.7227640151977504</v>
      </c>
      <c r="T33" s="96">
        <v>31.6365852355957</v>
      </c>
      <c r="U33" s="96">
        <v>7.25121974945068</v>
      </c>
      <c r="V33" s="96">
        <v>14.6956644058228</v>
      </c>
      <c r="W33" s="96">
        <v>19.9746608734131</v>
      </c>
      <c r="X33" s="96">
        <v>0.66097563505172696</v>
      </c>
      <c r="Y33" s="96">
        <v>545.80487060546898</v>
      </c>
      <c r="Z33" s="96">
        <v>58.373985290527301</v>
      </c>
      <c r="AA33" s="96">
        <v>35.219512939453097</v>
      </c>
      <c r="AB33" s="96">
        <f t="shared" si="6"/>
        <v>1.5467833456922886</v>
      </c>
      <c r="AC33" s="96">
        <v>17.544610977172901</v>
      </c>
      <c r="AD33" s="96">
        <v>158.926834106445</v>
      </c>
      <c r="AE33" s="96">
        <v>113.869918823242</v>
      </c>
      <c r="AF33" s="96">
        <v>125.82926940918</v>
      </c>
      <c r="AG33" s="96">
        <f t="shared" si="5"/>
        <v>2.0997816750071161</v>
      </c>
      <c r="AH33" s="96">
        <v>123.772354125977</v>
      </c>
      <c r="AI33" s="96">
        <f t="shared" si="0"/>
        <v>2.0926236512162473</v>
      </c>
      <c r="AJ33" s="93">
        <v>2</v>
      </c>
      <c r="AK33" s="93">
        <v>1</v>
      </c>
    </row>
    <row r="34" spans="1:37" x14ac:dyDescent="0.3">
      <c r="A34" s="93" t="s">
        <v>192</v>
      </c>
      <c r="B34" s="94" t="s">
        <v>39</v>
      </c>
      <c r="C34" s="93">
        <v>2017</v>
      </c>
      <c r="D34" s="93" t="s">
        <v>71</v>
      </c>
      <c r="E34" s="93">
        <v>1</v>
      </c>
      <c r="F34" s="93">
        <v>3</v>
      </c>
      <c r="G34" s="93">
        <v>1</v>
      </c>
      <c r="H34" s="85">
        <v>0</v>
      </c>
      <c r="I34" s="85">
        <v>0.42</v>
      </c>
      <c r="J34" s="91">
        <v>0.48</v>
      </c>
      <c r="K34" s="91">
        <v>0.68</v>
      </c>
      <c r="L34" s="95">
        <v>36.734507000000001</v>
      </c>
      <c r="M34" s="95">
        <v>29.920390000000001</v>
      </c>
      <c r="N34" s="96">
        <v>11.8402042388916</v>
      </c>
      <c r="O34" s="96">
        <v>12.709210395813001</v>
      </c>
      <c r="P34" s="96">
        <v>39.151145935058601</v>
      </c>
      <c r="Q34" s="96">
        <v>729.38116455078102</v>
      </c>
      <c r="R34" s="96">
        <v>27.657016754150401</v>
      </c>
      <c r="S34" s="96">
        <v>-4.7763156890869096</v>
      </c>
      <c r="T34" s="96">
        <v>32.433334350585902</v>
      </c>
      <c r="U34" s="96">
        <v>3.1039474010467498</v>
      </c>
      <c r="V34" s="96">
        <v>20.700584411621101</v>
      </c>
      <c r="W34" s="96">
        <v>20.870176315307599</v>
      </c>
      <c r="X34" s="96">
        <v>3.1039474010467498</v>
      </c>
      <c r="Y34" s="96">
        <v>533.52630615234398</v>
      </c>
      <c r="Z34" s="96">
        <v>99.4385986328125</v>
      </c>
      <c r="AA34" s="96">
        <v>9.6403512954711896</v>
      </c>
      <c r="AB34" s="96">
        <f t="shared" si="6"/>
        <v>0.98409285993030648</v>
      </c>
      <c r="AC34" s="96">
        <v>68.531318664550795</v>
      </c>
      <c r="AD34" s="96">
        <v>268.78070068359398</v>
      </c>
      <c r="AE34" s="96">
        <v>31.991228103637699</v>
      </c>
      <c r="AF34" s="96">
        <v>45.754386901855497</v>
      </c>
      <c r="AG34" s="96">
        <f t="shared" si="5"/>
        <v>1.6604327402807302</v>
      </c>
      <c r="AH34" s="96">
        <v>268.78070068359398</v>
      </c>
      <c r="AI34" s="96">
        <f t="shared" si="0"/>
        <v>2.4293980817645076</v>
      </c>
      <c r="AJ34" s="93">
        <v>1</v>
      </c>
      <c r="AK34" s="93">
        <v>1</v>
      </c>
    </row>
    <row r="35" spans="1:37" x14ac:dyDescent="0.3">
      <c r="A35" s="93" t="s">
        <v>193</v>
      </c>
      <c r="B35" s="94" t="s">
        <v>39</v>
      </c>
      <c r="C35" s="93">
        <v>2017</v>
      </c>
      <c r="D35" s="93" t="s">
        <v>71</v>
      </c>
      <c r="E35" s="93">
        <v>1</v>
      </c>
      <c r="F35" s="93">
        <v>3</v>
      </c>
      <c r="G35" s="93">
        <v>2</v>
      </c>
      <c r="H35" s="85">
        <v>0</v>
      </c>
      <c r="I35" s="85">
        <v>0.56000000000000005</v>
      </c>
      <c r="J35" s="91">
        <v>0.4</v>
      </c>
      <c r="K35" s="91">
        <v>0.63</v>
      </c>
      <c r="L35" s="95">
        <v>37.564683007076297</v>
      </c>
      <c r="M35" s="95">
        <v>43.5292130336165</v>
      </c>
      <c r="N35" s="96">
        <v>9.1838865280151403</v>
      </c>
      <c r="O35" s="96">
        <v>11.4639377593994</v>
      </c>
      <c r="P35" s="96">
        <v>29.599281311035199</v>
      </c>
      <c r="Q35" s="96">
        <v>1003.7490234375</v>
      </c>
      <c r="R35" s="96">
        <v>27.466371536254901</v>
      </c>
      <c r="S35" s="96">
        <v>-11.2495574951172</v>
      </c>
      <c r="T35" s="96">
        <v>38.715930938720703</v>
      </c>
      <c r="U35" s="96">
        <v>1.5690265893936199</v>
      </c>
      <c r="V35" s="96">
        <v>21.429645538330099</v>
      </c>
      <c r="W35" s="96">
        <v>21.429645538330099</v>
      </c>
      <c r="X35" s="96">
        <v>-3.1884956359863299</v>
      </c>
      <c r="Y35" s="96">
        <v>709.27435302734398</v>
      </c>
      <c r="Z35" s="96">
        <v>114.89380645752</v>
      </c>
      <c r="AA35" s="96">
        <v>3.3008849620819101</v>
      </c>
      <c r="AB35" s="96">
        <f t="shared" si="6"/>
        <v>0.51863038915806059</v>
      </c>
      <c r="AC35" s="96">
        <v>70.513542175292997</v>
      </c>
      <c r="AD35" s="96">
        <v>319.94689941406199</v>
      </c>
      <c r="AE35" s="96">
        <v>14.716814041137701</v>
      </c>
      <c r="AF35" s="96">
        <v>14.716814041137701</v>
      </c>
      <c r="AG35" s="96">
        <f t="shared" si="5"/>
        <v>1.1678138022493547</v>
      </c>
      <c r="AH35" s="96">
        <v>254.39822387695301</v>
      </c>
      <c r="AI35" s="96">
        <f t="shared" si="0"/>
        <v>2.4055140748885964</v>
      </c>
      <c r="AJ35" s="93">
        <v>1</v>
      </c>
      <c r="AK35" s="93">
        <v>2</v>
      </c>
    </row>
    <row r="36" spans="1:37" x14ac:dyDescent="0.3">
      <c r="A36" s="93" t="s">
        <v>194</v>
      </c>
      <c r="B36" s="94" t="s">
        <v>39</v>
      </c>
      <c r="C36" s="93">
        <v>2017</v>
      </c>
      <c r="D36" s="93" t="s">
        <v>71</v>
      </c>
      <c r="E36" s="93">
        <v>1</v>
      </c>
      <c r="F36" s="93">
        <v>3</v>
      </c>
      <c r="G36" s="93">
        <v>2</v>
      </c>
      <c r="H36" s="85">
        <v>0</v>
      </c>
      <c r="I36" s="85">
        <v>0.23</v>
      </c>
      <c r="J36" s="91">
        <v>0.36</v>
      </c>
      <c r="K36" s="91">
        <v>0.75</v>
      </c>
      <c r="L36" s="95">
        <v>37.555627031251703</v>
      </c>
      <c r="M36" s="95">
        <v>42.425904041156102</v>
      </c>
      <c r="N36" s="96">
        <v>12.8013763427734</v>
      </c>
      <c r="O36" s="96">
        <v>11.9765214920044</v>
      </c>
      <c r="P36" s="96">
        <v>30.4714965820312</v>
      </c>
      <c r="Q36" s="96">
        <v>994.22900390625</v>
      </c>
      <c r="R36" s="96">
        <v>31.4260864257812</v>
      </c>
      <c r="S36" s="96">
        <v>-7.8660869598388699</v>
      </c>
      <c r="T36" s="96">
        <v>39.2921752929687</v>
      </c>
      <c r="U36" s="96">
        <v>5.5475363731384304</v>
      </c>
      <c r="V36" s="96">
        <v>24.79811668396</v>
      </c>
      <c r="W36" s="96">
        <v>24.836666107177699</v>
      </c>
      <c r="X36" s="96">
        <v>0.44333335757255599</v>
      </c>
      <c r="Y36" s="96">
        <v>805</v>
      </c>
      <c r="Z36" s="96">
        <v>122.24347686767599</v>
      </c>
      <c r="AA36" s="96">
        <v>1.36521744728088</v>
      </c>
      <c r="AB36" s="96">
        <f t="shared" si="6"/>
        <v>0.13520182986252863</v>
      </c>
      <c r="AC36" s="96">
        <v>75.787872314453097</v>
      </c>
      <c r="AD36" s="96">
        <v>359.05218505859398</v>
      </c>
      <c r="AE36" s="96">
        <v>7.42608690261841</v>
      </c>
      <c r="AF36" s="96">
        <v>8.7652177810668892</v>
      </c>
      <c r="AG36" s="96">
        <f t="shared" si="5"/>
        <v>0.94276271106764831</v>
      </c>
      <c r="AH36" s="96">
        <v>338.35653686523398</v>
      </c>
      <c r="AI36" s="96">
        <f t="shared" si="0"/>
        <v>2.5293745712349649</v>
      </c>
      <c r="AJ36" s="93">
        <v>1</v>
      </c>
      <c r="AK36" s="93">
        <v>2</v>
      </c>
    </row>
    <row r="37" spans="1:37" x14ac:dyDescent="0.3">
      <c r="A37" s="93" t="s">
        <v>195</v>
      </c>
      <c r="B37" s="94" t="s">
        <v>39</v>
      </c>
      <c r="C37" s="93">
        <v>2017</v>
      </c>
      <c r="D37" s="93" t="s">
        <v>71</v>
      </c>
      <c r="E37" s="93">
        <v>1</v>
      </c>
      <c r="F37" s="93">
        <v>3</v>
      </c>
      <c r="G37" s="93">
        <v>1</v>
      </c>
      <c r="H37" s="85">
        <v>0</v>
      </c>
      <c r="I37" s="85">
        <v>0.43</v>
      </c>
      <c r="J37" s="91">
        <v>0.72</v>
      </c>
      <c r="K37" s="91">
        <v>1</v>
      </c>
      <c r="L37" s="95">
        <v>37.475822009146199</v>
      </c>
      <c r="M37" s="95">
        <v>37.431414015591102</v>
      </c>
      <c r="N37" s="96">
        <v>14.405190467834499</v>
      </c>
      <c r="O37" s="96">
        <v>12.192982673645</v>
      </c>
      <c r="P37" s="96">
        <v>32.389377593994098</v>
      </c>
      <c r="Q37" s="96">
        <v>940.74719238281205</v>
      </c>
      <c r="R37" s="96">
        <v>32.380702972412102</v>
      </c>
      <c r="S37" s="96">
        <v>-5.2596492767334002</v>
      </c>
      <c r="T37" s="96">
        <v>37.640350341796903</v>
      </c>
      <c r="U37" s="96">
        <v>2.9239766597747798</v>
      </c>
      <c r="V37" s="96">
        <v>25.756139755248999</v>
      </c>
      <c r="W37" s="96">
        <v>25.814180374145501</v>
      </c>
      <c r="X37" s="96">
        <v>2.9239766597747798</v>
      </c>
      <c r="Y37" s="96">
        <v>558.385986328125</v>
      </c>
      <c r="Z37" s="96">
        <v>97.456138610839901</v>
      </c>
      <c r="AA37" s="96">
        <v>2</v>
      </c>
      <c r="AB37" s="96">
        <f t="shared" si="6"/>
        <v>0.3010299956639812</v>
      </c>
      <c r="AC37" s="96">
        <v>75.507843017578097</v>
      </c>
      <c r="AD37" s="96">
        <v>267.122802734375</v>
      </c>
      <c r="AE37" s="96">
        <v>9.2280702590942401</v>
      </c>
      <c r="AF37" s="96">
        <v>12.307017326355</v>
      </c>
      <c r="AG37" s="96">
        <f t="shared" si="5"/>
        <v>1.0901528120165047</v>
      </c>
      <c r="AH37" s="96">
        <v>267.122802734375</v>
      </c>
      <c r="AI37" s="96">
        <f t="shared" si="0"/>
        <v>2.4267109628211259</v>
      </c>
      <c r="AJ37" s="93">
        <v>1</v>
      </c>
      <c r="AK37" s="93">
        <v>1</v>
      </c>
    </row>
    <row r="38" spans="1:37" x14ac:dyDescent="0.3">
      <c r="A38" s="93" t="s">
        <v>196</v>
      </c>
      <c r="B38" s="94" t="s">
        <v>39</v>
      </c>
      <c r="C38" s="93">
        <v>2017</v>
      </c>
      <c r="D38" s="93" t="s">
        <v>71</v>
      </c>
      <c r="E38" s="93">
        <v>1</v>
      </c>
      <c r="F38" s="93">
        <v>3</v>
      </c>
      <c r="G38" s="93">
        <v>1</v>
      </c>
      <c r="H38" s="85">
        <v>0</v>
      </c>
      <c r="I38" s="85">
        <v>0.52</v>
      </c>
      <c r="J38" s="91">
        <v>0.21</v>
      </c>
      <c r="K38" s="91">
        <v>0.48</v>
      </c>
      <c r="L38" s="95">
        <v>37.614904018118899</v>
      </c>
      <c r="M38" s="95">
        <v>37.084293002262697</v>
      </c>
      <c r="N38" s="96">
        <v>10.8933258056641</v>
      </c>
      <c r="O38" s="96">
        <v>12.0273599624634</v>
      </c>
      <c r="P38" s="96">
        <v>35.186477661132798</v>
      </c>
      <c r="Q38" s="96">
        <v>817.82702636718795</v>
      </c>
      <c r="R38" s="96">
        <v>26.768140792846701</v>
      </c>
      <c r="S38" s="96">
        <v>-7.3946900367736799</v>
      </c>
      <c r="T38" s="96">
        <v>34.162830352783203</v>
      </c>
      <c r="U38" s="96">
        <v>0.79454278945922896</v>
      </c>
      <c r="V38" s="96">
        <v>20.602655410766602</v>
      </c>
      <c r="W38" s="96">
        <v>20.641445159912099</v>
      </c>
      <c r="X38" s="96">
        <v>0.79454278945922896</v>
      </c>
      <c r="Y38" s="96">
        <v>620.69909667968795</v>
      </c>
      <c r="Z38" s="96">
        <v>99.106193542480497</v>
      </c>
      <c r="AA38" s="96">
        <v>4.1769909858703604</v>
      </c>
      <c r="AB38" s="96">
        <f t="shared" si="6"/>
        <v>0.62086353803960381</v>
      </c>
      <c r="AC38" s="96">
        <v>67.840988159179702</v>
      </c>
      <c r="AD38" s="96">
        <v>267.51327514648398</v>
      </c>
      <c r="AE38" s="96">
        <v>17.327434539794901</v>
      </c>
      <c r="AF38" s="96">
        <v>21.610618591308601</v>
      </c>
      <c r="AG38" s="96">
        <f t="shared" si="5"/>
        <v>1.3346671984865202</v>
      </c>
      <c r="AH38" s="96">
        <v>267.51327514648398</v>
      </c>
      <c r="AI38" s="96">
        <f t="shared" si="0"/>
        <v>2.4273453384313113</v>
      </c>
      <c r="AJ38" s="93">
        <v>1</v>
      </c>
      <c r="AK38" s="93">
        <v>1</v>
      </c>
    </row>
    <row r="39" spans="1:37" x14ac:dyDescent="0.3">
      <c r="A39" s="93" t="s">
        <v>197</v>
      </c>
      <c r="B39" s="94" t="s">
        <v>39</v>
      </c>
      <c r="C39" s="93">
        <v>2017</v>
      </c>
      <c r="D39" s="93" t="s">
        <v>71</v>
      </c>
      <c r="E39" s="93">
        <v>1</v>
      </c>
      <c r="F39" s="93">
        <v>3</v>
      </c>
      <c r="G39" s="93">
        <v>1</v>
      </c>
      <c r="H39" s="85">
        <v>0</v>
      </c>
      <c r="I39" s="85">
        <v>0.75</v>
      </c>
      <c r="J39" s="91">
        <v>0.16</v>
      </c>
      <c r="K39" s="91">
        <v>0.36</v>
      </c>
      <c r="L39" s="95">
        <v>37.614919021725598</v>
      </c>
      <c r="M39" s="95">
        <v>37.084174985065999</v>
      </c>
      <c r="N39" s="96">
        <v>10.8933258056641</v>
      </c>
      <c r="O39" s="96">
        <v>12.0273599624634</v>
      </c>
      <c r="P39" s="96">
        <v>35.186477661132798</v>
      </c>
      <c r="Q39" s="96">
        <v>817.82702636718795</v>
      </c>
      <c r="R39" s="96">
        <v>26.768140792846701</v>
      </c>
      <c r="S39" s="96">
        <v>-7.3946900367736799</v>
      </c>
      <c r="T39" s="96">
        <v>34.162830352783203</v>
      </c>
      <c r="U39" s="96">
        <v>0.79454278945922896</v>
      </c>
      <c r="V39" s="96">
        <v>20.602655410766602</v>
      </c>
      <c r="W39" s="96">
        <v>20.641445159912099</v>
      </c>
      <c r="X39" s="96">
        <v>0.79454278945922896</v>
      </c>
      <c r="Y39" s="96">
        <v>620.69909667968795</v>
      </c>
      <c r="Z39" s="96">
        <v>99.106193542480497</v>
      </c>
      <c r="AA39" s="96">
        <v>4.1769909858703604</v>
      </c>
      <c r="AB39" s="96">
        <f t="shared" si="6"/>
        <v>0.62086353803960381</v>
      </c>
      <c r="AC39" s="96">
        <v>67.840988159179702</v>
      </c>
      <c r="AD39" s="96">
        <v>267.51327514648398</v>
      </c>
      <c r="AE39" s="96">
        <v>17.327434539794901</v>
      </c>
      <c r="AF39" s="96">
        <v>21.610618591308601</v>
      </c>
      <c r="AG39" s="96">
        <f t="shared" si="5"/>
        <v>1.3346671984865202</v>
      </c>
      <c r="AH39" s="96">
        <v>267.51327514648398</v>
      </c>
      <c r="AI39" s="96">
        <f t="shared" si="0"/>
        <v>2.4273453384313113</v>
      </c>
      <c r="AJ39" s="93">
        <v>1</v>
      </c>
      <c r="AK39" s="93">
        <v>1</v>
      </c>
    </row>
    <row r="40" spans="1:37" x14ac:dyDescent="0.3">
      <c r="A40" s="93" t="s">
        <v>198</v>
      </c>
      <c r="B40" s="94" t="s">
        <v>39</v>
      </c>
      <c r="C40" s="93">
        <v>2017</v>
      </c>
      <c r="D40" s="93" t="s">
        <v>71</v>
      </c>
      <c r="E40" s="93">
        <v>1</v>
      </c>
      <c r="F40" s="93">
        <v>3</v>
      </c>
      <c r="G40" s="93">
        <v>1</v>
      </c>
      <c r="H40" s="85">
        <v>0</v>
      </c>
      <c r="I40" s="85">
        <v>0.62</v>
      </c>
      <c r="J40" s="91">
        <v>0</v>
      </c>
      <c r="K40" s="91">
        <v>0.04</v>
      </c>
      <c r="L40" s="95">
        <v>37.638742988929103</v>
      </c>
      <c r="M40" s="95">
        <v>37.644693972542797</v>
      </c>
      <c r="N40" s="96">
        <v>14.1689853668213</v>
      </c>
      <c r="O40" s="96">
        <v>12.391883850097701</v>
      </c>
      <c r="P40" s="96">
        <v>32.364383697509801</v>
      </c>
      <c r="Q40" s="96">
        <v>956.85485839843795</v>
      </c>
      <c r="R40" s="96">
        <v>32.527824401855497</v>
      </c>
      <c r="S40" s="96">
        <v>-5.7356519699096697</v>
      </c>
      <c r="T40" s="96">
        <v>38.263477325439503</v>
      </c>
      <c r="U40" s="96">
        <v>2.45014500617981</v>
      </c>
      <c r="V40" s="96">
        <v>25.6766662597656</v>
      </c>
      <c r="W40" s="96">
        <v>25.688695907592798</v>
      </c>
      <c r="X40" s="96">
        <v>2.45014500617981</v>
      </c>
      <c r="Y40" s="96">
        <v>544.00866699218795</v>
      </c>
      <c r="Z40" s="96">
        <v>92.373916625976605</v>
      </c>
      <c r="AA40" s="96">
        <v>2</v>
      </c>
      <c r="AB40" s="96">
        <f t="shared" si="6"/>
        <v>0.3010299956639812</v>
      </c>
      <c r="AC40" s="96">
        <v>72.595481872558594</v>
      </c>
      <c r="AD40" s="96">
        <v>248.56521606445301</v>
      </c>
      <c r="AE40" s="96">
        <v>9.6434783935546893</v>
      </c>
      <c r="AF40" s="96">
        <v>12.2173910140991</v>
      </c>
      <c r="AG40" s="96">
        <f t="shared" si="5"/>
        <v>1.0869784735699473</v>
      </c>
      <c r="AH40" s="96">
        <v>248.56521606445301</v>
      </c>
      <c r="AI40" s="96">
        <f t="shared" si="0"/>
        <v>2.3954403538783979</v>
      </c>
      <c r="AJ40" s="93">
        <v>1</v>
      </c>
      <c r="AK40" s="93">
        <v>1</v>
      </c>
    </row>
    <row r="41" spans="1:37" x14ac:dyDescent="0.3">
      <c r="A41" s="93" t="s">
        <v>199</v>
      </c>
      <c r="B41" s="94" t="s">
        <v>39</v>
      </c>
      <c r="C41" s="93">
        <v>2017</v>
      </c>
      <c r="D41" s="93" t="s">
        <v>71</v>
      </c>
      <c r="E41" s="93">
        <v>1</v>
      </c>
      <c r="F41" s="93">
        <v>3</v>
      </c>
      <c r="G41" s="93">
        <v>1</v>
      </c>
      <c r="H41" s="85">
        <v>0</v>
      </c>
      <c r="I41" s="85">
        <v>0.62</v>
      </c>
      <c r="J41" s="91">
        <v>0.04</v>
      </c>
      <c r="K41" s="91">
        <v>0.28000000000000003</v>
      </c>
      <c r="L41" s="95">
        <v>37.988239999999998</v>
      </c>
      <c r="M41" s="95">
        <v>39.149250000000002</v>
      </c>
      <c r="N41" s="96">
        <v>15.207556724548301</v>
      </c>
      <c r="O41" s="96">
        <v>10.850847244262701</v>
      </c>
      <c r="P41" s="96">
        <v>28.2781467437744</v>
      </c>
      <c r="Q41" s="96">
        <v>998.05621337890602</v>
      </c>
      <c r="R41" s="96">
        <v>33.239830017089801</v>
      </c>
      <c r="S41" s="96">
        <v>-5.1508474349975604</v>
      </c>
      <c r="T41" s="96">
        <v>38.390678405761697</v>
      </c>
      <c r="U41" s="96">
        <v>3.0853106975555402</v>
      </c>
      <c r="V41" s="96">
        <v>27.336864471435501</v>
      </c>
      <c r="W41" s="96">
        <v>27.397739410400401</v>
      </c>
      <c r="X41" s="96">
        <v>3.0853106975555402</v>
      </c>
      <c r="Y41" s="96">
        <v>547.85595703125</v>
      </c>
      <c r="Z41" s="96">
        <v>82.177963256835895</v>
      </c>
      <c r="AA41" s="96">
        <v>2</v>
      </c>
      <c r="AB41" s="96">
        <f t="shared" si="6"/>
        <v>0.3010299956639812</v>
      </c>
      <c r="AC41" s="96">
        <v>69.004386901855497</v>
      </c>
      <c r="AD41" s="96">
        <v>228.686447143555</v>
      </c>
      <c r="AE41" s="96">
        <v>8.2542371749877894</v>
      </c>
      <c r="AF41" s="96">
        <v>14.6525421142578</v>
      </c>
      <c r="AG41" s="96">
        <f t="shared" si="5"/>
        <v>1.1659129783023163</v>
      </c>
      <c r="AH41" s="96">
        <v>228.686447143555</v>
      </c>
      <c r="AI41" s="96">
        <f t="shared" si="0"/>
        <v>2.3592404273737957</v>
      </c>
      <c r="AJ41" s="93">
        <v>1</v>
      </c>
      <c r="AK41" s="93">
        <v>1</v>
      </c>
    </row>
    <row r="42" spans="1:37" x14ac:dyDescent="0.3">
      <c r="A42" s="93" t="s">
        <v>200</v>
      </c>
      <c r="B42" s="94" t="s">
        <v>160</v>
      </c>
      <c r="C42" s="93">
        <v>2017</v>
      </c>
      <c r="D42" s="93" t="s">
        <v>71</v>
      </c>
      <c r="E42" s="93">
        <v>1</v>
      </c>
      <c r="F42" s="93">
        <v>3</v>
      </c>
      <c r="G42" s="93">
        <v>3</v>
      </c>
      <c r="H42" s="85">
        <v>0</v>
      </c>
      <c r="I42" s="85">
        <v>0.42</v>
      </c>
      <c r="J42" s="91">
        <v>0.8</v>
      </c>
      <c r="K42" s="91">
        <v>0.92</v>
      </c>
      <c r="L42" s="95">
        <v>39.134770000000003</v>
      </c>
      <c r="M42" s="95">
        <v>46.464820000000003</v>
      </c>
      <c r="N42" s="96">
        <v>10.5575351715088</v>
      </c>
      <c r="O42" s="96">
        <v>9.7095136642456108</v>
      </c>
      <c r="P42" s="96">
        <v>30.767763137817401</v>
      </c>
      <c r="Q42" s="96">
        <v>776.85070800781295</v>
      </c>
      <c r="R42" s="96">
        <v>25.9899997711182</v>
      </c>
      <c r="S42" s="96">
        <v>-5.5416665077209499</v>
      </c>
      <c r="T42" s="96">
        <v>31.531665802001999</v>
      </c>
      <c r="U42" s="96">
        <v>13.6766662597656</v>
      </c>
      <c r="V42" s="96">
        <v>7.9704165458679199</v>
      </c>
      <c r="W42" s="96">
        <v>20.0465278625488</v>
      </c>
      <c r="X42" s="96">
        <v>0.89236110448837302</v>
      </c>
      <c r="Y42" s="96">
        <v>472.43331909179699</v>
      </c>
      <c r="Z42" s="96">
        <v>78.308334350585895</v>
      </c>
      <c r="AA42" s="96">
        <v>20.591667175293001</v>
      </c>
      <c r="AB42" s="96">
        <f t="shared" si="6"/>
        <v>1.3136915100817848</v>
      </c>
      <c r="AC42" s="96">
        <v>46.882778167724602</v>
      </c>
      <c r="AD42" s="96">
        <v>194.95832824707</v>
      </c>
      <c r="AE42" s="96">
        <v>70.483329772949205</v>
      </c>
      <c r="AF42" s="96">
        <v>97.608329772949205</v>
      </c>
      <c r="AG42" s="96">
        <f t="shared" si="5"/>
        <v>1.9894868813968487</v>
      </c>
      <c r="AH42" s="96">
        <v>73.083335876464801</v>
      </c>
      <c r="AI42" s="96">
        <f t="shared" si="0"/>
        <v>1.863818362430862</v>
      </c>
      <c r="AJ42" s="93">
        <v>2</v>
      </c>
      <c r="AK42" s="93">
        <v>1</v>
      </c>
    </row>
    <row r="43" spans="1:37" x14ac:dyDescent="0.3">
      <c r="A43" s="93" t="s">
        <v>201</v>
      </c>
      <c r="B43" s="94" t="s">
        <v>160</v>
      </c>
      <c r="C43" s="93">
        <v>2017</v>
      </c>
      <c r="D43" s="93" t="s">
        <v>71</v>
      </c>
      <c r="E43" s="93">
        <v>1</v>
      </c>
      <c r="F43" s="93">
        <v>3</v>
      </c>
      <c r="G43" s="93">
        <v>1</v>
      </c>
      <c r="H43" s="85">
        <v>0</v>
      </c>
      <c r="I43" s="85">
        <v>0.36</v>
      </c>
      <c r="J43" s="91">
        <v>0.56000000000000005</v>
      </c>
      <c r="K43" s="91">
        <v>0.64</v>
      </c>
      <c r="L43" s="95">
        <v>39.70984</v>
      </c>
      <c r="M43" s="95">
        <v>45.206829999999997</v>
      </c>
      <c r="N43" s="96">
        <v>9.9353122711181605</v>
      </c>
      <c r="O43" s="96">
        <v>10.723680496215801</v>
      </c>
      <c r="P43" s="96">
        <v>28.526962280273398</v>
      </c>
      <c r="Q43" s="96">
        <v>969.84460449218795</v>
      </c>
      <c r="R43" s="96">
        <v>27.671667098998999</v>
      </c>
      <c r="S43" s="96">
        <v>-9.9200000762939506</v>
      </c>
      <c r="T43" s="96">
        <v>37.591667175292997</v>
      </c>
      <c r="U43" s="96">
        <v>13.6748609542847</v>
      </c>
      <c r="V43" s="96">
        <v>21.713333129882798</v>
      </c>
      <c r="W43" s="96">
        <v>21.8165283203125</v>
      </c>
      <c r="X43" s="96">
        <v>-2.1375000476837198</v>
      </c>
      <c r="Y43" s="96">
        <v>351.18331909179699</v>
      </c>
      <c r="Z43" s="96">
        <v>54.866664886474602</v>
      </c>
      <c r="AA43" s="96">
        <v>14.4166669845581</v>
      </c>
      <c r="AB43" s="96">
        <f t="shared" si="6"/>
        <v>1.1588648666574823</v>
      </c>
      <c r="AC43" s="96">
        <v>42.281002044677699</v>
      </c>
      <c r="AD43" s="96">
        <v>143.89999389648401</v>
      </c>
      <c r="AE43" s="96">
        <v>52.424999237060497</v>
      </c>
      <c r="AF43" s="96">
        <v>64.291664123535199</v>
      </c>
      <c r="AG43" s="96">
        <f t="shared" si="5"/>
        <v>1.8081546671725197</v>
      </c>
      <c r="AH43" s="96">
        <v>65.900001525878906</v>
      </c>
      <c r="AI43" s="96">
        <f t="shared" si="0"/>
        <v>1.8188854246498638</v>
      </c>
      <c r="AJ43" s="93">
        <v>1</v>
      </c>
      <c r="AK43" s="93">
        <v>1</v>
      </c>
    </row>
    <row r="44" spans="1:37" x14ac:dyDescent="0.3">
      <c r="A44" s="93" t="s">
        <v>202</v>
      </c>
      <c r="B44" s="94" t="s">
        <v>160</v>
      </c>
      <c r="C44" s="93">
        <v>2017</v>
      </c>
      <c r="D44" s="93" t="s">
        <v>71</v>
      </c>
      <c r="E44" s="93">
        <v>1</v>
      </c>
      <c r="F44" s="93">
        <v>3</v>
      </c>
      <c r="G44" s="93">
        <v>1</v>
      </c>
      <c r="H44" s="85">
        <v>0.15</v>
      </c>
      <c r="I44" s="85">
        <v>0.83</v>
      </c>
      <c r="J44" s="91">
        <v>0</v>
      </c>
      <c r="K44" s="91">
        <v>0</v>
      </c>
      <c r="L44" s="95">
        <v>40.055</v>
      </c>
      <c r="M44" s="95">
        <v>44.292499999999997</v>
      </c>
      <c r="N44" s="96">
        <v>11.8115701675415</v>
      </c>
      <c r="O44" s="96">
        <v>12.8573007583618</v>
      </c>
      <c r="P44" s="96">
        <v>31.758966445922901</v>
      </c>
      <c r="Q44" s="96">
        <v>984.19525146484398</v>
      </c>
      <c r="R44" s="96">
        <v>30.542148590087901</v>
      </c>
      <c r="S44" s="96">
        <v>-9.9413223266601598</v>
      </c>
      <c r="T44" s="96">
        <v>40.483470916747997</v>
      </c>
      <c r="U44" s="96">
        <v>16.3735542297363</v>
      </c>
      <c r="V44" s="96">
        <v>23.2395324707031</v>
      </c>
      <c r="W44" s="96">
        <v>23.5471076965332</v>
      </c>
      <c r="X44" s="96">
        <v>-0.78815424442291304</v>
      </c>
      <c r="Y44" s="96">
        <v>270.04959106445301</v>
      </c>
      <c r="Z44" s="96">
        <v>43.892562866210902</v>
      </c>
      <c r="AA44" s="96">
        <v>9.2892560958862305</v>
      </c>
      <c r="AB44" s="96">
        <f t="shared" si="6"/>
        <v>0.9679809361263062</v>
      </c>
      <c r="AC44" s="96">
        <v>42.979869842529297</v>
      </c>
      <c r="AD44" s="96">
        <v>107.50413513183599</v>
      </c>
      <c r="AE44" s="96">
        <v>31.842975616455099</v>
      </c>
      <c r="AF44" s="96">
        <v>52.867767333984403</v>
      </c>
      <c r="AG44" s="96">
        <f t="shared" si="5"/>
        <v>1.7231909700418695</v>
      </c>
      <c r="AH44" s="96">
        <v>58.644626617431598</v>
      </c>
      <c r="AI44" s="96">
        <f t="shared" si="0"/>
        <v>1.7682282255341371</v>
      </c>
      <c r="AJ44" s="93">
        <v>1</v>
      </c>
      <c r="AK44" s="93">
        <v>1</v>
      </c>
    </row>
    <row r="45" spans="1:37" x14ac:dyDescent="0.3">
      <c r="A45" s="93" t="s">
        <v>203</v>
      </c>
      <c r="B45" s="94" t="s">
        <v>204</v>
      </c>
      <c r="C45" s="93">
        <v>2017</v>
      </c>
      <c r="D45" s="93" t="s">
        <v>71</v>
      </c>
      <c r="E45" s="93">
        <v>1</v>
      </c>
      <c r="F45" s="93">
        <v>3</v>
      </c>
      <c r="G45" s="93">
        <v>3</v>
      </c>
      <c r="H45" s="85">
        <v>0</v>
      </c>
      <c r="I45" s="85">
        <v>0.92</v>
      </c>
      <c r="J45" s="91">
        <v>0.96</v>
      </c>
      <c r="K45" s="91">
        <v>1</v>
      </c>
      <c r="L45" s="95">
        <v>42.32817</v>
      </c>
      <c r="M45" s="95">
        <v>21.897690000000001</v>
      </c>
      <c r="N45" s="96">
        <v>9.9307537078857404</v>
      </c>
      <c r="O45" s="96">
        <v>10.3386240005493</v>
      </c>
      <c r="P45" s="96">
        <v>33.206127166747997</v>
      </c>
      <c r="Q45" s="96">
        <v>764.52294921875</v>
      </c>
      <c r="R45" s="96">
        <v>24.230157852172901</v>
      </c>
      <c r="S45" s="96">
        <v>-6.8912696838378897</v>
      </c>
      <c r="T45" s="96">
        <v>31.1214294433594</v>
      </c>
      <c r="U45" s="96">
        <v>13.880423545837401</v>
      </c>
      <c r="V45" s="96">
        <v>1.9322751760482799</v>
      </c>
      <c r="W45" s="96">
        <v>19.2523803710937</v>
      </c>
      <c r="X45" s="96">
        <v>0.37857142090797402</v>
      </c>
      <c r="Y45" s="96">
        <v>571.70635986328102</v>
      </c>
      <c r="Z45" s="96">
        <v>61.952381134033203</v>
      </c>
      <c r="AA45" s="96">
        <v>34.261905670166001</v>
      </c>
      <c r="AB45" s="96">
        <f t="shared" si="6"/>
        <v>1.5348115150515742</v>
      </c>
      <c r="AC45" s="96">
        <v>17.505880355835</v>
      </c>
      <c r="AD45" s="96">
        <v>173.73809814453099</v>
      </c>
      <c r="AE45" s="96">
        <v>113.317459106445</v>
      </c>
      <c r="AF45" s="96">
        <v>149.75396728515599</v>
      </c>
      <c r="AG45" s="96">
        <f t="shared" si="5"/>
        <v>2.1753783365520247</v>
      </c>
      <c r="AH45" s="96">
        <v>120.51587677002</v>
      </c>
      <c r="AI45" s="96">
        <f t="shared" si="0"/>
        <v>2.0810442646652736</v>
      </c>
      <c r="AJ45" s="93">
        <v>2</v>
      </c>
      <c r="AK45" s="93">
        <v>1</v>
      </c>
    </row>
    <row r="46" spans="1:37" x14ac:dyDescent="0.3">
      <c r="A46" s="93" t="s">
        <v>205</v>
      </c>
      <c r="B46" s="94" t="s">
        <v>206</v>
      </c>
      <c r="C46" s="93">
        <v>2017</v>
      </c>
      <c r="D46" s="93" t="s">
        <v>71</v>
      </c>
      <c r="E46" s="93">
        <v>1</v>
      </c>
      <c r="F46" s="93">
        <v>3</v>
      </c>
      <c r="G46" s="93">
        <v>3</v>
      </c>
      <c r="H46" s="85">
        <v>0</v>
      </c>
      <c r="I46" s="85">
        <v>0.33</v>
      </c>
      <c r="J46" s="91">
        <v>0.12</v>
      </c>
      <c r="K46" s="91">
        <v>0.2</v>
      </c>
      <c r="L46" s="95">
        <v>41.601944439999997</v>
      </c>
      <c r="M46" s="95">
        <v>44.522222220000003</v>
      </c>
      <c r="N46" s="96">
        <v>10.1431007385254</v>
      </c>
      <c r="O46" s="96">
        <v>10.268715858459499</v>
      </c>
      <c r="P46" s="96">
        <v>33.278419494628899</v>
      </c>
      <c r="Q46" s="96">
        <v>753.810302734375</v>
      </c>
      <c r="R46" s="96">
        <v>25.389345169067401</v>
      </c>
      <c r="S46" s="96">
        <v>-5.4647541046142596</v>
      </c>
      <c r="T46" s="96">
        <v>30.854099273681602</v>
      </c>
      <c r="U46" s="96">
        <v>13.255464553833001</v>
      </c>
      <c r="V46" s="96">
        <v>0.99699455499649103</v>
      </c>
      <c r="W46" s="96">
        <v>19.3987712860107</v>
      </c>
      <c r="X46" s="96">
        <v>0.99699455499649103</v>
      </c>
      <c r="Y46" s="96">
        <v>634.00817871093705</v>
      </c>
      <c r="Z46" s="96">
        <v>99.213111877441406</v>
      </c>
      <c r="AA46" s="96">
        <v>24.163934707641602</v>
      </c>
      <c r="AB46" s="96">
        <f t="shared" si="6"/>
        <v>1.3831676535700397</v>
      </c>
      <c r="AC46" s="96">
        <v>44.499729156494098</v>
      </c>
      <c r="AD46" s="96">
        <v>260.60656738281199</v>
      </c>
      <c r="AE46" s="96">
        <v>82.885246276855497</v>
      </c>
      <c r="AF46" s="96">
        <v>202.84426879882801</v>
      </c>
      <c r="AG46" s="96">
        <f t="shared" si="5"/>
        <v>2.3071627415734675</v>
      </c>
      <c r="AH46" s="96">
        <v>82.885246276855497</v>
      </c>
      <c r="AI46" s="96">
        <f t="shared" si="0"/>
        <v>1.9184772322295847</v>
      </c>
      <c r="AJ46" s="93">
        <v>2</v>
      </c>
      <c r="AK46" s="93">
        <v>1</v>
      </c>
    </row>
    <row r="47" spans="1:37" x14ac:dyDescent="0.3">
      <c r="A47" s="93" t="s">
        <v>207</v>
      </c>
      <c r="B47" s="94" t="s">
        <v>206</v>
      </c>
      <c r="C47" s="93">
        <v>2017</v>
      </c>
      <c r="D47" s="93" t="s">
        <v>71</v>
      </c>
      <c r="E47" s="93">
        <v>1</v>
      </c>
      <c r="F47" s="93">
        <v>3</v>
      </c>
      <c r="G47" s="93">
        <v>3</v>
      </c>
      <c r="H47" s="85">
        <v>0</v>
      </c>
      <c r="I47" s="85">
        <v>0.35</v>
      </c>
      <c r="J47" s="91">
        <v>0.16</v>
      </c>
      <c r="K47" s="91">
        <v>0.2</v>
      </c>
      <c r="L47" s="95">
        <v>41.90361111</v>
      </c>
      <c r="M47" s="95">
        <v>44.094444439999997</v>
      </c>
      <c r="N47" s="96">
        <v>9.5443086624145508</v>
      </c>
      <c r="O47" s="96">
        <v>9.6528453826904297</v>
      </c>
      <c r="P47" s="96">
        <v>31.826227188110298</v>
      </c>
      <c r="Q47" s="96">
        <v>753.48089599609398</v>
      </c>
      <c r="R47" s="96">
        <v>23.9796752929688</v>
      </c>
      <c r="S47" s="96">
        <v>-6.3219513893127397</v>
      </c>
      <c r="T47" s="96">
        <v>30.3016262054443</v>
      </c>
      <c r="U47" s="96">
        <v>12.599322319030801</v>
      </c>
      <c r="V47" s="96">
        <v>0.60555559396743797</v>
      </c>
      <c r="W47" s="96">
        <v>18.799728393554702</v>
      </c>
      <c r="X47" s="96">
        <v>0.49376696348190302</v>
      </c>
      <c r="Y47" s="96">
        <v>713.61785888671898</v>
      </c>
      <c r="Z47" s="96">
        <v>99.292686462402401</v>
      </c>
      <c r="AA47" s="96">
        <v>41.317073822021499</v>
      </c>
      <c r="AB47" s="96">
        <f t="shared" si="6"/>
        <v>1.6161295561208286</v>
      </c>
      <c r="AC47" s="96">
        <v>32.283210754394503</v>
      </c>
      <c r="AD47" s="96">
        <v>263.38211059570301</v>
      </c>
      <c r="AE47" s="96">
        <v>128.55284118652301</v>
      </c>
      <c r="AF47" s="96">
        <v>202.918701171875</v>
      </c>
      <c r="AG47" s="96">
        <f t="shared" si="5"/>
        <v>2.3073220738518869</v>
      </c>
      <c r="AH47" s="96">
        <v>128.59349060058599</v>
      </c>
      <c r="AI47" s="96">
        <f t="shared" si="0"/>
        <v>2.1092189851683272</v>
      </c>
      <c r="AJ47" s="93">
        <v>2</v>
      </c>
      <c r="AK47" s="93">
        <v>1</v>
      </c>
    </row>
    <row r="48" spans="1:37" x14ac:dyDescent="0.3">
      <c r="A48" s="93">
        <v>713</v>
      </c>
      <c r="B48" s="94" t="s">
        <v>98</v>
      </c>
      <c r="C48" s="93">
        <v>2018</v>
      </c>
      <c r="D48" s="93" t="s">
        <v>71</v>
      </c>
      <c r="E48" s="93">
        <v>1</v>
      </c>
      <c r="F48" s="93">
        <v>6</v>
      </c>
      <c r="G48" s="93">
        <v>1</v>
      </c>
      <c r="H48" s="85">
        <v>0</v>
      </c>
      <c r="I48" s="85">
        <v>0.8</v>
      </c>
      <c r="J48" s="91">
        <v>0.04</v>
      </c>
      <c r="K48" s="91">
        <v>0.32</v>
      </c>
      <c r="L48" s="95">
        <v>31.427489999999999</v>
      </c>
      <c r="M48" s="95">
        <v>34.770319999999998</v>
      </c>
      <c r="N48" s="96">
        <v>19.2785339355469</v>
      </c>
      <c r="O48" s="96">
        <v>12.438169479370099</v>
      </c>
      <c r="P48" s="96">
        <v>45.807903289794901</v>
      </c>
      <c r="Q48" s="96">
        <v>555.509521484375</v>
      </c>
      <c r="R48" s="96">
        <v>31.91428565979</v>
      </c>
      <c r="S48" s="96">
        <v>4.7616071701049796</v>
      </c>
      <c r="T48" s="96">
        <v>27.1526775360107</v>
      </c>
      <c r="U48" s="96">
        <v>12.3130950927734</v>
      </c>
      <c r="V48" s="96">
        <v>25.500148773193398</v>
      </c>
      <c r="W48" s="96">
        <v>25.686012268066399</v>
      </c>
      <c r="X48" s="96">
        <v>12.3130950927734</v>
      </c>
      <c r="Y48" s="96">
        <v>299.54464721679699</v>
      </c>
      <c r="Z48" s="96">
        <v>72.544639587402301</v>
      </c>
      <c r="AA48" s="96">
        <v>0</v>
      </c>
      <c r="AB48" s="96">
        <v>0</v>
      </c>
      <c r="AC48" s="96">
        <v>108.138549804688</v>
      </c>
      <c r="AD48" s="96">
        <v>189.714279174805</v>
      </c>
      <c r="AE48" s="96">
        <v>0</v>
      </c>
      <c r="AF48" s="96">
        <v>0</v>
      </c>
      <c r="AG48" s="96">
        <v>0</v>
      </c>
      <c r="AH48" s="96">
        <v>189.714279174805</v>
      </c>
      <c r="AI48" s="96">
        <f t="shared" si="0"/>
        <v>2.2781000200475439</v>
      </c>
      <c r="AJ48" s="93">
        <v>1</v>
      </c>
      <c r="AK48" s="93">
        <v>1</v>
      </c>
    </row>
    <row r="49" spans="1:37" x14ac:dyDescent="0.3">
      <c r="A49" s="93">
        <v>721</v>
      </c>
      <c r="B49" s="94" t="s">
        <v>98</v>
      </c>
      <c r="C49" s="93">
        <v>2018</v>
      </c>
      <c r="D49" s="93" t="s">
        <v>71</v>
      </c>
      <c r="E49" s="93">
        <v>1</v>
      </c>
      <c r="F49" s="93">
        <v>6</v>
      </c>
      <c r="G49" s="93">
        <v>1</v>
      </c>
      <c r="H49" s="85">
        <v>0</v>
      </c>
      <c r="I49" s="85">
        <v>0.76</v>
      </c>
      <c r="J49" s="91">
        <v>0.04</v>
      </c>
      <c r="K49" s="91">
        <v>0.04</v>
      </c>
      <c r="L49" s="95">
        <v>32.626739999999998</v>
      </c>
      <c r="M49" s="95">
        <v>35.008540000000004</v>
      </c>
      <c r="N49" s="96">
        <v>19.385282516479499</v>
      </c>
      <c r="O49" s="96">
        <v>10.047630310058601</v>
      </c>
      <c r="P49" s="96">
        <v>39.852294921875</v>
      </c>
      <c r="Q49" s="96">
        <v>573.83770751953102</v>
      </c>
      <c r="R49" s="96">
        <v>31.854127883911101</v>
      </c>
      <c r="S49" s="96">
        <v>6.6486239433288601</v>
      </c>
      <c r="T49" s="96">
        <v>25.205503463745099</v>
      </c>
      <c r="U49" s="96">
        <v>12.1345567703247</v>
      </c>
      <c r="V49" s="96">
        <v>25.762691497802699</v>
      </c>
      <c r="W49" s="96">
        <v>26.012538909912099</v>
      </c>
      <c r="X49" s="96">
        <v>12.1345567703247</v>
      </c>
      <c r="Y49" s="96">
        <v>580.61468505859398</v>
      </c>
      <c r="Z49" s="96">
        <v>148.94496154785199</v>
      </c>
      <c r="AA49" s="96">
        <v>0</v>
      </c>
      <c r="AB49" s="96">
        <v>0</v>
      </c>
      <c r="AC49" s="96">
        <v>115.763801574707</v>
      </c>
      <c r="AD49" s="96">
        <v>390</v>
      </c>
      <c r="AE49" s="96">
        <v>0</v>
      </c>
      <c r="AF49" s="96">
        <v>1.0550458431243901</v>
      </c>
      <c r="AG49" s="96">
        <f t="shared" ref="AG49:AG58" si="7">LOG10(AF49)</f>
        <v>2.3271330708028483E-2</v>
      </c>
      <c r="AH49" s="96">
        <v>390</v>
      </c>
      <c r="AI49" s="96">
        <f t="shared" si="0"/>
        <v>2.5910646070264991</v>
      </c>
      <c r="AJ49" s="93">
        <v>1</v>
      </c>
      <c r="AK49" s="93">
        <v>1</v>
      </c>
    </row>
    <row r="50" spans="1:37" x14ac:dyDescent="0.3">
      <c r="A50" s="93">
        <v>722</v>
      </c>
      <c r="B50" s="94" t="s">
        <v>98</v>
      </c>
      <c r="C50" s="93">
        <v>2018</v>
      </c>
      <c r="D50" s="93" t="s">
        <v>71</v>
      </c>
      <c r="E50" s="93">
        <v>1</v>
      </c>
      <c r="F50" s="93">
        <v>6</v>
      </c>
      <c r="G50" s="93">
        <v>2</v>
      </c>
      <c r="H50" s="85">
        <v>0</v>
      </c>
      <c r="I50" s="85">
        <v>0.96</v>
      </c>
      <c r="J50" s="91">
        <v>0</v>
      </c>
      <c r="K50" s="91">
        <v>0</v>
      </c>
      <c r="L50" s="95">
        <v>33.076700000000002</v>
      </c>
      <c r="M50" s="95">
        <v>35.211730000000003</v>
      </c>
      <c r="N50" s="96">
        <v>18.885255813598601</v>
      </c>
      <c r="O50" s="96">
        <v>9.4668807983398402</v>
      </c>
      <c r="P50" s="96">
        <v>37.877750396728501</v>
      </c>
      <c r="Q50" s="96">
        <v>587.15093994140602</v>
      </c>
      <c r="R50" s="96">
        <v>30.9576930999756</v>
      </c>
      <c r="S50" s="96">
        <v>5.9717950820922896</v>
      </c>
      <c r="T50" s="96">
        <v>24.985897064208999</v>
      </c>
      <c r="U50" s="96">
        <v>11.5916662216187</v>
      </c>
      <c r="V50" s="96">
        <v>25.598077774047901</v>
      </c>
      <c r="W50" s="96">
        <v>25.6307697296143</v>
      </c>
      <c r="X50" s="96">
        <v>11.5916662216187</v>
      </c>
      <c r="Y50" s="96">
        <v>738.96154785156295</v>
      </c>
      <c r="Z50" s="96">
        <v>196.44871520996099</v>
      </c>
      <c r="AA50" s="96">
        <v>0</v>
      </c>
      <c r="AB50" s="96">
        <v>0</v>
      </c>
      <c r="AC50" s="96">
        <v>110.552871704102</v>
      </c>
      <c r="AD50" s="96">
        <v>483.56411743164102</v>
      </c>
      <c r="AE50" s="96">
        <v>0</v>
      </c>
      <c r="AF50" s="96">
        <v>1.8461538553237899</v>
      </c>
      <c r="AG50" s="96">
        <f t="shared" si="7"/>
        <v>0.26626789156193292</v>
      </c>
      <c r="AH50" s="96">
        <v>483.56411743164102</v>
      </c>
      <c r="AI50" s="96">
        <f t="shared" si="0"/>
        <v>2.6844540668380183</v>
      </c>
      <c r="AJ50" s="93">
        <v>1</v>
      </c>
      <c r="AK50" s="93">
        <v>2</v>
      </c>
    </row>
    <row r="51" spans="1:37" x14ac:dyDescent="0.3">
      <c r="A51" s="93" t="s">
        <v>158</v>
      </c>
      <c r="B51" s="94" t="s">
        <v>45</v>
      </c>
      <c r="C51" s="93">
        <v>2018</v>
      </c>
      <c r="D51" s="93" t="s">
        <v>71</v>
      </c>
      <c r="E51" s="93">
        <v>1</v>
      </c>
      <c r="F51" s="93">
        <v>6</v>
      </c>
      <c r="G51" s="93">
        <v>1</v>
      </c>
      <c r="H51" s="85">
        <v>0</v>
      </c>
      <c r="I51" s="85">
        <v>0.8</v>
      </c>
      <c r="J51" s="91">
        <v>0.28000000000000003</v>
      </c>
      <c r="K51" s="91">
        <v>0.72</v>
      </c>
      <c r="L51" s="95">
        <v>36</v>
      </c>
      <c r="M51" s="95">
        <v>9.3833300000000008</v>
      </c>
      <c r="N51" s="96">
        <v>17.361272811889599</v>
      </c>
      <c r="O51" s="96">
        <v>12.0098962783813</v>
      </c>
      <c r="P51" s="96">
        <v>38.866233825683601</v>
      </c>
      <c r="Q51" s="96">
        <v>694.80023193359398</v>
      </c>
      <c r="R51" s="96">
        <v>32.158927917480497</v>
      </c>
      <c r="S51" s="96">
        <v>1.2749999761581401</v>
      </c>
      <c r="T51" s="96">
        <v>30.883928298950199</v>
      </c>
      <c r="U51" s="96">
        <v>9.44226169586182</v>
      </c>
      <c r="V51" s="96">
        <v>26.300148010253899</v>
      </c>
      <c r="W51" s="96">
        <v>26.300148010253899</v>
      </c>
      <c r="X51" s="96">
        <v>9.3104162216186506</v>
      </c>
      <c r="Y51" s="96">
        <v>443.80355834960898</v>
      </c>
      <c r="Z51" s="96">
        <v>53.0535697937012</v>
      </c>
      <c r="AA51" s="96">
        <v>7.75</v>
      </c>
      <c r="AB51" s="96">
        <f t="shared" ref="AB51:AB58" si="8">LOG10(AA51)</f>
        <v>0.88930170250631024</v>
      </c>
      <c r="AC51" s="96">
        <v>40.188735961914098</v>
      </c>
      <c r="AD51" s="96">
        <v>156.526779174805</v>
      </c>
      <c r="AE51" s="96">
        <v>43.464286804199197</v>
      </c>
      <c r="AF51" s="96">
        <v>43.464286804199197</v>
      </c>
      <c r="AG51" s="96">
        <f t="shared" si="7"/>
        <v>1.6381325577782446</v>
      </c>
      <c r="AH51" s="96">
        <v>156.48214721679699</v>
      </c>
      <c r="AI51" s="96">
        <f t="shared" si="0"/>
        <v>2.1944647967866269</v>
      </c>
      <c r="AJ51" s="93">
        <v>1</v>
      </c>
      <c r="AK51" s="93">
        <v>1</v>
      </c>
    </row>
    <row r="52" spans="1:37" x14ac:dyDescent="0.3">
      <c r="A52" s="93" t="s">
        <v>159</v>
      </c>
      <c r="B52" s="94" t="s">
        <v>160</v>
      </c>
      <c r="C52" s="93">
        <v>2018</v>
      </c>
      <c r="D52" s="93" t="s">
        <v>71</v>
      </c>
      <c r="E52" s="93">
        <v>1</v>
      </c>
      <c r="F52" s="93">
        <v>6</v>
      </c>
      <c r="G52" s="93">
        <v>3</v>
      </c>
      <c r="H52" s="85">
        <v>0</v>
      </c>
      <c r="I52" s="85">
        <v>0.72</v>
      </c>
      <c r="J52" s="91">
        <v>0.04</v>
      </c>
      <c r="K52" s="91">
        <v>0.44</v>
      </c>
      <c r="L52" s="95">
        <v>46.575000000000003</v>
      </c>
      <c r="M52" s="95">
        <v>39.643329999999999</v>
      </c>
      <c r="N52" s="96">
        <v>10.2071285247803</v>
      </c>
      <c r="O52" s="96">
        <v>8.9289712905883807</v>
      </c>
      <c r="P52" s="96">
        <v>25.102855682373001</v>
      </c>
      <c r="Q52" s="96">
        <v>993.32415771484398</v>
      </c>
      <c r="R52" s="96">
        <v>26.852344512939499</v>
      </c>
      <c r="S52" s="96">
        <v>-8.7171878814697301</v>
      </c>
      <c r="T52" s="96">
        <v>35.569530487060497</v>
      </c>
      <c r="U52" s="96">
        <v>20.4791660308838</v>
      </c>
      <c r="V52" s="96">
        <v>10.8335933685303</v>
      </c>
      <c r="W52" s="96">
        <v>22.3235683441162</v>
      </c>
      <c r="X52" s="96">
        <v>-2.0442707538604701</v>
      </c>
      <c r="Y52" s="96">
        <v>593.0546875</v>
      </c>
      <c r="Z52" s="96">
        <v>67.3046875</v>
      </c>
      <c r="AA52" s="96">
        <v>35.078125</v>
      </c>
      <c r="AB52" s="96">
        <f t="shared" si="8"/>
        <v>1.5450363713554549</v>
      </c>
      <c r="AC52" s="96">
        <v>20.622694015502901</v>
      </c>
      <c r="AD52" s="96">
        <v>184.109375</v>
      </c>
      <c r="AE52" s="96">
        <v>122.8515625</v>
      </c>
      <c r="AF52" s="96">
        <v>170.5</v>
      </c>
      <c r="AG52" s="96">
        <f t="shared" si="7"/>
        <v>2.2317243833285163</v>
      </c>
      <c r="AH52" s="96">
        <v>148.921875</v>
      </c>
      <c r="AI52" s="96">
        <f t="shared" si="0"/>
        <v>2.1729584955629226</v>
      </c>
      <c r="AJ52" s="93">
        <v>2</v>
      </c>
      <c r="AK52" s="93">
        <v>1</v>
      </c>
    </row>
    <row r="53" spans="1:37" x14ac:dyDescent="0.3">
      <c r="A53" s="93" t="s">
        <v>161</v>
      </c>
      <c r="B53" s="94" t="s">
        <v>160</v>
      </c>
      <c r="C53" s="93">
        <v>2018</v>
      </c>
      <c r="D53" s="93" t="s">
        <v>71</v>
      </c>
      <c r="E53" s="93">
        <v>1</v>
      </c>
      <c r="F53" s="93">
        <v>6</v>
      </c>
      <c r="G53" s="93">
        <v>3</v>
      </c>
      <c r="H53" s="85">
        <v>0.04</v>
      </c>
      <c r="I53" s="85">
        <v>0.2</v>
      </c>
      <c r="J53" s="91">
        <v>0.6</v>
      </c>
      <c r="K53" s="91">
        <v>0.8</v>
      </c>
      <c r="L53" s="95">
        <v>45.946111000000002</v>
      </c>
      <c r="M53" s="95">
        <v>39.43777</v>
      </c>
      <c r="N53" s="96">
        <v>10.533771514892599</v>
      </c>
      <c r="O53" s="96">
        <v>10.0518798828125</v>
      </c>
      <c r="P53" s="96">
        <v>27.971681594848601</v>
      </c>
      <c r="Q53" s="96">
        <v>957.41491699218705</v>
      </c>
      <c r="R53" s="96">
        <v>27.348871231079102</v>
      </c>
      <c r="S53" s="96">
        <v>-8.5857143402099592</v>
      </c>
      <c r="T53" s="96">
        <v>35.934585571289098</v>
      </c>
      <c r="U53" s="96">
        <v>20.421678543090799</v>
      </c>
      <c r="V53" s="96">
        <v>8.2704257965087908</v>
      </c>
      <c r="W53" s="96">
        <v>22.274436950683601</v>
      </c>
      <c r="X53" s="96">
        <v>-1.25626564025879</v>
      </c>
      <c r="Y53" s="96">
        <v>612.23309326171898</v>
      </c>
      <c r="Z53" s="96">
        <v>70.917289733886705</v>
      </c>
      <c r="AA53" s="96">
        <v>38.593986511230497</v>
      </c>
      <c r="AB53" s="96">
        <f t="shared" si="8"/>
        <v>1.5865196407224527</v>
      </c>
      <c r="AC53" s="96">
        <v>20.410467147827099</v>
      </c>
      <c r="AD53" s="96">
        <v>189.22557067871099</v>
      </c>
      <c r="AE53" s="96">
        <v>125.70676422119099</v>
      </c>
      <c r="AF53" s="96">
        <v>175.90977478027301</v>
      </c>
      <c r="AG53" s="96">
        <f t="shared" si="7"/>
        <v>2.2452899725739339</v>
      </c>
      <c r="AH53" s="96">
        <v>153.60902404785199</v>
      </c>
      <c r="AI53" s="96">
        <f t="shared" si="0"/>
        <v>2.1864167298821275</v>
      </c>
      <c r="AJ53" s="93">
        <v>2</v>
      </c>
      <c r="AK53" s="93">
        <v>1</v>
      </c>
    </row>
    <row r="54" spans="1:37" x14ac:dyDescent="0.3">
      <c r="A54" s="93" t="s">
        <v>162</v>
      </c>
      <c r="B54" s="94" t="s">
        <v>55</v>
      </c>
      <c r="C54" s="93">
        <v>2018</v>
      </c>
      <c r="D54" s="93" t="s">
        <v>71</v>
      </c>
      <c r="E54" s="93">
        <v>1</v>
      </c>
      <c r="F54" s="93">
        <v>6</v>
      </c>
      <c r="G54" s="93">
        <v>2</v>
      </c>
      <c r="H54" s="85">
        <v>0.36</v>
      </c>
      <c r="I54" s="85">
        <v>1</v>
      </c>
      <c r="J54" s="91">
        <v>1</v>
      </c>
      <c r="K54" s="91">
        <v>1</v>
      </c>
      <c r="L54" s="95">
        <v>36.794719999999998</v>
      </c>
      <c r="M54" s="95">
        <v>36.780279999999998</v>
      </c>
      <c r="N54" s="96">
        <v>15.7175807952881</v>
      </c>
      <c r="O54" s="96">
        <v>11.835014343261699</v>
      </c>
      <c r="P54" s="96">
        <v>34.232753753662102</v>
      </c>
      <c r="Q54" s="96">
        <v>851.66961669921898</v>
      </c>
      <c r="R54" s="96">
        <v>32.298244476318402</v>
      </c>
      <c r="S54" s="96">
        <v>-2.26929831504822</v>
      </c>
      <c r="T54" s="96">
        <v>34.567543029785199</v>
      </c>
      <c r="U54" s="96">
        <v>5.2350878715515101</v>
      </c>
      <c r="V54" s="96">
        <v>25.847953796386701</v>
      </c>
      <c r="W54" s="96">
        <v>25.860527038574201</v>
      </c>
      <c r="X54" s="96">
        <v>5.2350878715515101</v>
      </c>
      <c r="Y54" s="96">
        <v>661.08770751953102</v>
      </c>
      <c r="Z54" s="96">
        <v>125.754386901855</v>
      </c>
      <c r="AA54" s="96">
        <v>1.07894742488861</v>
      </c>
      <c r="AB54" s="96">
        <f t="shared" si="8"/>
        <v>3.3000282832067303E-2</v>
      </c>
      <c r="AC54" s="96">
        <v>84.885017395019503</v>
      </c>
      <c r="AD54" s="96">
        <v>358.39474487304699</v>
      </c>
      <c r="AE54" s="96">
        <v>11.0701751708984</v>
      </c>
      <c r="AF54" s="96">
        <v>11.3596487045288</v>
      </c>
      <c r="AG54" s="96">
        <f t="shared" si="7"/>
        <v>1.0553649010894657</v>
      </c>
      <c r="AH54" s="96">
        <v>358.39474487304699</v>
      </c>
      <c r="AI54" s="96">
        <f t="shared" si="0"/>
        <v>2.5543616329951941</v>
      </c>
      <c r="AJ54" s="93">
        <v>1</v>
      </c>
      <c r="AK54" s="93">
        <v>2</v>
      </c>
    </row>
    <row r="55" spans="1:37" x14ac:dyDescent="0.3">
      <c r="A55" s="93" t="s">
        <v>163</v>
      </c>
      <c r="B55" s="94" t="s">
        <v>39</v>
      </c>
      <c r="C55" s="93">
        <v>2018</v>
      </c>
      <c r="D55" s="93" t="s">
        <v>71</v>
      </c>
      <c r="E55" s="93">
        <v>1</v>
      </c>
      <c r="F55" s="93">
        <v>6</v>
      </c>
      <c r="G55" s="93">
        <v>2</v>
      </c>
      <c r="H55" s="85">
        <v>0</v>
      </c>
      <c r="I55" s="85">
        <v>0.84</v>
      </c>
      <c r="J55" s="91">
        <v>0.92</v>
      </c>
      <c r="K55" s="91">
        <v>0.88</v>
      </c>
      <c r="L55" s="95">
        <v>37.5</v>
      </c>
      <c r="M55" s="95">
        <v>36.299999999999997</v>
      </c>
      <c r="N55" s="96">
        <v>14.9616956710815</v>
      </c>
      <c r="O55" s="96">
        <v>10.1710529327393</v>
      </c>
      <c r="P55" s="96">
        <v>35.416938781738303</v>
      </c>
      <c r="Q55" s="96">
        <v>668.71954345703102</v>
      </c>
      <c r="R55" s="96">
        <v>28.7157897949219</v>
      </c>
      <c r="S55" s="96">
        <v>-5.2284776508315603E-10</v>
      </c>
      <c r="T55" s="96">
        <v>28.7157897949219</v>
      </c>
      <c r="U55" s="96">
        <v>6.7418127059936497</v>
      </c>
      <c r="V55" s="96">
        <v>22.9068717956543</v>
      </c>
      <c r="W55" s="96">
        <v>23.002193450927699</v>
      </c>
      <c r="X55" s="96">
        <v>6.7418127059936497</v>
      </c>
      <c r="Y55" s="96">
        <v>776.75439453125</v>
      </c>
      <c r="Z55" s="96">
        <v>128.14912414550801</v>
      </c>
      <c r="AA55" s="96">
        <v>9.1842107772827202</v>
      </c>
      <c r="AB55" s="96">
        <f t="shared" si="8"/>
        <v>0.96304184220986244</v>
      </c>
      <c r="AC55" s="96">
        <v>63.393653869628899</v>
      </c>
      <c r="AD55" s="96">
        <v>341.25439453125</v>
      </c>
      <c r="AE55" s="96">
        <v>36.403507232666001</v>
      </c>
      <c r="AF55" s="96">
        <v>43.114036560058601</v>
      </c>
      <c r="AG55" s="96">
        <f t="shared" si="7"/>
        <v>1.6346186856627878</v>
      </c>
      <c r="AH55" s="96">
        <v>341.25439453125</v>
      </c>
      <c r="AI55" s="96">
        <f t="shared" si="0"/>
        <v>2.533078252747373</v>
      </c>
      <c r="AJ55" s="93">
        <v>1</v>
      </c>
      <c r="AK55" s="93">
        <v>2</v>
      </c>
    </row>
    <row r="56" spans="1:37" x14ac:dyDescent="0.3">
      <c r="A56" s="93" t="s">
        <v>164</v>
      </c>
      <c r="B56" s="94" t="s">
        <v>39</v>
      </c>
      <c r="C56" s="93">
        <v>2018</v>
      </c>
      <c r="D56" s="93" t="s">
        <v>71</v>
      </c>
      <c r="E56" s="93">
        <v>1</v>
      </c>
      <c r="F56" s="93">
        <v>6</v>
      </c>
      <c r="G56" s="93">
        <v>2</v>
      </c>
      <c r="H56" s="85">
        <v>1</v>
      </c>
      <c r="I56" s="85">
        <v>1</v>
      </c>
      <c r="J56" s="91">
        <v>1</v>
      </c>
      <c r="K56" s="91">
        <v>1</v>
      </c>
      <c r="L56" s="95">
        <v>36.633330000000001</v>
      </c>
      <c r="M56" s="95">
        <v>36.4</v>
      </c>
      <c r="N56" s="96">
        <v>16.037647247314499</v>
      </c>
      <c r="O56" s="96">
        <v>9.4515485763549805</v>
      </c>
      <c r="P56" s="96">
        <v>32.308757781982401</v>
      </c>
      <c r="Q56" s="96">
        <v>720.80572509765602</v>
      </c>
      <c r="R56" s="96">
        <v>30.415044784545898</v>
      </c>
      <c r="S56" s="96">
        <v>1.2141592502594001</v>
      </c>
      <c r="T56" s="96">
        <v>29.200885772705099</v>
      </c>
      <c r="U56" s="96">
        <v>7.0646018981933603</v>
      </c>
      <c r="V56" s="96">
        <v>24.5933628082275</v>
      </c>
      <c r="W56" s="96">
        <v>24.693805694580099</v>
      </c>
      <c r="X56" s="96">
        <v>7.0646018981933603</v>
      </c>
      <c r="Y56" s="96">
        <v>809.67254638671898</v>
      </c>
      <c r="Z56" s="96">
        <v>143.274337768555</v>
      </c>
      <c r="AA56" s="96">
        <v>4.4778761863708496</v>
      </c>
      <c r="AB56" s="96">
        <f t="shared" si="8"/>
        <v>0.65107208113240145</v>
      </c>
      <c r="AC56" s="96">
        <v>73.528839111328097</v>
      </c>
      <c r="AD56" s="96">
        <v>395.58407592773398</v>
      </c>
      <c r="AE56" s="96">
        <v>26.442478179931602</v>
      </c>
      <c r="AF56" s="96">
        <v>28.8495578765869</v>
      </c>
      <c r="AG56" s="96">
        <f t="shared" si="7"/>
        <v>1.4601391619205224</v>
      </c>
      <c r="AH56" s="96">
        <v>395.58407592773398</v>
      </c>
      <c r="AI56" s="96">
        <f t="shared" si="0"/>
        <v>2.5972388009334639</v>
      </c>
      <c r="AJ56" s="93">
        <v>1</v>
      </c>
      <c r="AK56" s="93">
        <v>2</v>
      </c>
    </row>
    <row r="57" spans="1:37" x14ac:dyDescent="0.3">
      <c r="A57" s="93" t="s">
        <v>165</v>
      </c>
      <c r="B57" s="94" t="s">
        <v>39</v>
      </c>
      <c r="C57" s="93">
        <v>2018</v>
      </c>
      <c r="D57" s="93" t="s">
        <v>71</v>
      </c>
      <c r="E57" s="93">
        <v>1</v>
      </c>
      <c r="F57" s="93">
        <v>6</v>
      </c>
      <c r="G57" s="93">
        <v>2</v>
      </c>
      <c r="H57" s="85">
        <v>0.56000000000000005</v>
      </c>
      <c r="I57" s="85">
        <v>0.92</v>
      </c>
      <c r="J57" s="91">
        <v>0.76</v>
      </c>
      <c r="K57" s="91">
        <v>0.56000000000000005</v>
      </c>
      <c r="L57" s="95">
        <v>36.35</v>
      </c>
      <c r="M57" s="95">
        <v>35.916670000000003</v>
      </c>
      <c r="N57" s="96">
        <v>16.8349704742432</v>
      </c>
      <c r="O57" s="96">
        <v>7.9904761314392099</v>
      </c>
      <c r="P57" s="96">
        <v>30.805107116699201</v>
      </c>
      <c r="Q57" s="96">
        <v>649.55926513671898</v>
      </c>
      <c r="R57" s="96">
        <v>29.775892257690401</v>
      </c>
      <c r="S57" s="96">
        <v>3.8446428775787398</v>
      </c>
      <c r="T57" s="96">
        <v>25.931249618530298</v>
      </c>
      <c r="U57" s="96">
        <v>8.7873516082763707</v>
      </c>
      <c r="V57" s="96">
        <v>24.4555053710937</v>
      </c>
      <c r="W57" s="96">
        <v>24.688541412353501</v>
      </c>
      <c r="X57" s="96">
        <v>8.7873516082763707</v>
      </c>
      <c r="Y57" s="96">
        <v>989.10711669921898</v>
      </c>
      <c r="Z57" s="96">
        <v>179.92857360839801</v>
      </c>
      <c r="AA57" s="96">
        <v>9.1517858505249006</v>
      </c>
      <c r="AB57" s="96">
        <f t="shared" si="8"/>
        <v>0.96150584918676973</v>
      </c>
      <c r="AC57" s="96">
        <v>70.3609619140625</v>
      </c>
      <c r="AD57" s="96">
        <v>473.47320556640602</v>
      </c>
      <c r="AE57" s="96">
        <v>41.7589302062988</v>
      </c>
      <c r="AF57" s="96">
        <v>47.1964302062988</v>
      </c>
      <c r="AG57" s="96">
        <f t="shared" si="7"/>
        <v>1.6739091511693411</v>
      </c>
      <c r="AH57" s="96">
        <v>473.47320556640602</v>
      </c>
      <c r="AI57" s="96">
        <f t="shared" si="0"/>
        <v>2.6752954067734711</v>
      </c>
      <c r="AJ57" s="93">
        <v>1</v>
      </c>
      <c r="AK57" s="93">
        <v>2</v>
      </c>
    </row>
    <row r="58" spans="1:37" x14ac:dyDescent="0.3">
      <c r="A58" s="93" t="s">
        <v>166</v>
      </c>
      <c r="B58" s="94" t="s">
        <v>39</v>
      </c>
      <c r="C58" s="93">
        <v>2018</v>
      </c>
      <c r="D58" s="93" t="s">
        <v>71</v>
      </c>
      <c r="E58" s="93">
        <v>1</v>
      </c>
      <c r="F58" s="93">
        <v>6</v>
      </c>
      <c r="G58" s="93">
        <v>2</v>
      </c>
      <c r="H58" s="85">
        <v>0</v>
      </c>
      <c r="I58" s="85">
        <v>1</v>
      </c>
      <c r="J58" s="91">
        <v>0.04</v>
      </c>
      <c r="K58" s="91">
        <v>0.24</v>
      </c>
      <c r="L58" s="95">
        <v>38.35</v>
      </c>
      <c r="M58" s="95">
        <v>41.817</v>
      </c>
      <c r="N58" s="96">
        <v>10.202862739563001</v>
      </c>
      <c r="O58" s="96">
        <v>10.566739082336399</v>
      </c>
      <c r="P58" s="96">
        <v>29.260128021240199</v>
      </c>
      <c r="Q58" s="96">
        <v>942.18585205078102</v>
      </c>
      <c r="R58" s="96">
        <v>27.416521072387699</v>
      </c>
      <c r="S58" s="96">
        <v>-8.6843481063842791</v>
      </c>
      <c r="T58" s="96">
        <v>36.100868225097699</v>
      </c>
      <c r="U58" s="96">
        <v>2.9800000190734899</v>
      </c>
      <c r="V58" s="96">
        <v>21.619276046752901</v>
      </c>
      <c r="W58" s="96">
        <v>21.634202957153299</v>
      </c>
      <c r="X58" s="96">
        <v>-1.1402899026870701</v>
      </c>
      <c r="Y58" s="96">
        <v>936.78259277343705</v>
      </c>
      <c r="Z58" s="96">
        <v>133.36521911621099</v>
      </c>
      <c r="AA58" s="96">
        <v>4.5826086997985804</v>
      </c>
      <c r="AB58" s="96">
        <f t="shared" si="8"/>
        <v>0.66111277525189049</v>
      </c>
      <c r="AC58" s="96">
        <v>67.937110900878906</v>
      </c>
      <c r="AD58" s="96">
        <v>384.37390136718699</v>
      </c>
      <c r="AE58" s="96">
        <v>19.6608695983887</v>
      </c>
      <c r="AF58" s="96">
        <v>22.1913051605225</v>
      </c>
      <c r="AG58" s="96">
        <f t="shared" si="7"/>
        <v>1.3461828456003717</v>
      </c>
      <c r="AH58" s="96">
        <v>364.53042602539102</v>
      </c>
      <c r="AI58" s="96">
        <f t="shared" si="0"/>
        <v>2.5617337831436013</v>
      </c>
      <c r="AJ58" s="93">
        <v>1</v>
      </c>
      <c r="AK58" s="93">
        <v>2</v>
      </c>
    </row>
    <row r="59" spans="1:37" x14ac:dyDescent="0.3">
      <c r="A59" s="93" t="s">
        <v>167</v>
      </c>
      <c r="B59" s="94" t="s">
        <v>168</v>
      </c>
      <c r="C59" s="93">
        <v>2018</v>
      </c>
      <c r="D59" s="93" t="s">
        <v>71</v>
      </c>
      <c r="E59" s="93">
        <v>1</v>
      </c>
      <c r="F59" s="93">
        <v>6</v>
      </c>
      <c r="G59" s="93">
        <v>1</v>
      </c>
      <c r="H59" s="85">
        <v>0</v>
      </c>
      <c r="I59" s="85">
        <v>1</v>
      </c>
      <c r="J59" s="91">
        <v>0.6</v>
      </c>
      <c r="K59" s="91">
        <v>1</v>
      </c>
      <c r="L59" s="95">
        <v>32.299999999999997</v>
      </c>
      <c r="M59" s="95">
        <v>35.783329999999999</v>
      </c>
      <c r="N59" s="96">
        <v>15.8079128265381</v>
      </c>
      <c r="O59" s="96">
        <v>11.836620330810501</v>
      </c>
      <c r="P59" s="96">
        <v>39.945178985595703</v>
      </c>
      <c r="Q59" s="96">
        <v>670.23834228515602</v>
      </c>
      <c r="R59" s="96">
        <v>29.157798767089801</v>
      </c>
      <c r="S59" s="96">
        <v>-0.46972477436065702</v>
      </c>
      <c r="T59" s="96">
        <v>29.6275234222412</v>
      </c>
      <c r="U59" s="96">
        <v>7.3356270790100098</v>
      </c>
      <c r="V59" s="96">
        <v>23.378288269043001</v>
      </c>
      <c r="W59" s="96">
        <v>23.378746032714801</v>
      </c>
      <c r="X59" s="96">
        <v>7.3356270790100098</v>
      </c>
      <c r="Y59" s="96">
        <v>480.14678955078102</v>
      </c>
      <c r="Z59" s="96">
        <v>111.954132080078</v>
      </c>
      <c r="AA59" s="96">
        <v>0</v>
      </c>
      <c r="AB59" s="96">
        <v>0</v>
      </c>
      <c r="AC59" s="96">
        <v>109.427764892578</v>
      </c>
      <c r="AD59" s="96">
        <v>308.20184326171898</v>
      </c>
      <c r="AE59" s="96">
        <v>0</v>
      </c>
      <c r="AF59" s="96">
        <v>0</v>
      </c>
      <c r="AG59" s="96">
        <v>0</v>
      </c>
      <c r="AH59" s="96">
        <v>308.20184326171898</v>
      </c>
      <c r="AI59" s="96">
        <f t="shared" si="0"/>
        <v>2.4888352317737028</v>
      </c>
      <c r="AJ59" s="93">
        <v>1</v>
      </c>
      <c r="AK59" s="93">
        <v>1</v>
      </c>
    </row>
    <row r="60" spans="1:37" x14ac:dyDescent="0.3">
      <c r="A60" s="93" t="s">
        <v>169</v>
      </c>
      <c r="B60" s="94" t="s">
        <v>61</v>
      </c>
      <c r="C60" s="93">
        <v>2018</v>
      </c>
      <c r="D60" s="93" t="s">
        <v>71</v>
      </c>
      <c r="E60" s="93">
        <v>1</v>
      </c>
      <c r="F60" s="93">
        <v>6</v>
      </c>
      <c r="G60" s="93">
        <v>1</v>
      </c>
      <c r="H60" s="85">
        <v>0</v>
      </c>
      <c r="I60" s="85">
        <v>0.6</v>
      </c>
      <c r="J60" s="91">
        <v>0.04</v>
      </c>
      <c r="K60" s="91">
        <v>0.12</v>
      </c>
      <c r="L60" s="95">
        <v>36.446606000000003</v>
      </c>
      <c r="M60" s="95">
        <v>1.0541666700000001</v>
      </c>
      <c r="N60" s="96">
        <v>17.26686668396</v>
      </c>
      <c r="O60" s="96">
        <v>10.6566505432129</v>
      </c>
      <c r="P60" s="96">
        <v>39.6746215820312</v>
      </c>
      <c r="Q60" s="96">
        <v>587.38250732421898</v>
      </c>
      <c r="R60" s="96">
        <v>31.085577011108398</v>
      </c>
      <c r="S60" s="96">
        <v>4.2221155166626003</v>
      </c>
      <c r="T60" s="96">
        <v>26.863460540771499</v>
      </c>
      <c r="U60" s="96">
        <v>11.687019348144499</v>
      </c>
      <c r="V60" s="96">
        <v>24.7070503234863</v>
      </c>
      <c r="W60" s="96">
        <v>24.828205108642599</v>
      </c>
      <c r="X60" s="96">
        <v>10.6499996185303</v>
      </c>
      <c r="Y60" s="96">
        <v>466.99038696289102</v>
      </c>
      <c r="Z60" s="96">
        <v>70.490386962890597</v>
      </c>
      <c r="AA60" s="96">
        <v>2.0384614467620801</v>
      </c>
      <c r="AB60" s="96">
        <f>LOG10(AA60)</f>
        <v>0.30930250209338972</v>
      </c>
      <c r="AC60" s="96">
        <v>61.694179534912102</v>
      </c>
      <c r="AD60" s="96">
        <v>201.70191955566401</v>
      </c>
      <c r="AE60" s="96">
        <v>14.221154212951699</v>
      </c>
      <c r="AF60" s="96">
        <v>26.442308425903299</v>
      </c>
      <c r="AG60" s="96">
        <f t="shared" ref="AG60:AG69" si="9">LOG10(AF60)</f>
        <v>1.4222993665802235</v>
      </c>
      <c r="AH60" s="96">
        <v>178.70191955566401</v>
      </c>
      <c r="AI60" s="96">
        <f t="shared" si="0"/>
        <v>2.2521292175753431</v>
      </c>
      <c r="AJ60" s="93">
        <v>1</v>
      </c>
      <c r="AK60" s="93">
        <v>1</v>
      </c>
    </row>
    <row r="61" spans="1:37" x14ac:dyDescent="0.3">
      <c r="A61" s="93" t="s">
        <v>170</v>
      </c>
      <c r="B61" s="94" t="s">
        <v>98</v>
      </c>
      <c r="C61" s="93">
        <v>2018</v>
      </c>
      <c r="D61" s="93" t="s">
        <v>71</v>
      </c>
      <c r="E61" s="93">
        <v>1</v>
      </c>
      <c r="F61" s="93">
        <v>6</v>
      </c>
      <c r="G61" s="93">
        <v>1</v>
      </c>
      <c r="H61" s="85">
        <v>0</v>
      </c>
      <c r="I61" s="85">
        <v>0.92</v>
      </c>
      <c r="J61" s="91">
        <v>0</v>
      </c>
      <c r="K61" s="91">
        <v>0.2</v>
      </c>
      <c r="L61" s="95">
        <v>33.089399999999998</v>
      </c>
      <c r="M61" s="95">
        <v>35.616</v>
      </c>
      <c r="N61" s="96">
        <v>19.338657379150401</v>
      </c>
      <c r="O61" s="96">
        <v>11.860339164733899</v>
      </c>
      <c r="P61" s="96">
        <v>42.976779937744098</v>
      </c>
      <c r="Q61" s="96">
        <v>591.48724365234398</v>
      </c>
      <c r="R61" s="96">
        <v>32.621295928955099</v>
      </c>
      <c r="S61" s="96">
        <v>5.0259261131286603</v>
      </c>
      <c r="T61" s="96">
        <v>27.595371246337901</v>
      </c>
      <c r="U61" s="96">
        <v>11.866512298584</v>
      </c>
      <c r="V61" s="96">
        <v>25.9871921539307</v>
      </c>
      <c r="W61" s="96">
        <v>26.223611831665</v>
      </c>
      <c r="X61" s="96">
        <v>11.866512298584</v>
      </c>
      <c r="Y61" s="96">
        <v>530.50927734375</v>
      </c>
      <c r="Z61" s="96">
        <v>139.77777099609401</v>
      </c>
      <c r="AA61" s="96">
        <v>0</v>
      </c>
      <c r="AB61" s="96">
        <v>0</v>
      </c>
      <c r="AC61" s="96">
        <v>109.19882965087901</v>
      </c>
      <c r="AD61" s="96">
        <v>345.43518066406199</v>
      </c>
      <c r="AE61" s="96">
        <v>0</v>
      </c>
      <c r="AF61" s="96">
        <v>1.1851851940155</v>
      </c>
      <c r="AG61" s="96">
        <f t="shared" si="9"/>
        <v>7.3786217396663634E-2</v>
      </c>
      <c r="AH61" s="96">
        <v>345.43518066406199</v>
      </c>
      <c r="AI61" s="96">
        <f t="shared" si="0"/>
        <v>2.5383665659767103</v>
      </c>
      <c r="AJ61" s="93">
        <v>1</v>
      </c>
      <c r="AK61" s="93">
        <v>1</v>
      </c>
    </row>
    <row r="62" spans="1:37" x14ac:dyDescent="0.3">
      <c r="A62" s="93" t="s">
        <v>171</v>
      </c>
      <c r="B62" s="94" t="s">
        <v>98</v>
      </c>
      <c r="C62" s="93">
        <v>2018</v>
      </c>
      <c r="D62" s="93" t="s">
        <v>71</v>
      </c>
      <c r="E62" s="93">
        <v>1</v>
      </c>
      <c r="F62" s="93">
        <v>6</v>
      </c>
      <c r="G62" s="93">
        <v>2</v>
      </c>
      <c r="H62" s="85">
        <v>0</v>
      </c>
      <c r="I62" s="85">
        <v>1</v>
      </c>
      <c r="J62" s="91">
        <v>0</v>
      </c>
      <c r="K62" s="91">
        <v>0.04</v>
      </c>
      <c r="L62" s="95">
        <v>33.009300000000003</v>
      </c>
      <c r="M62" s="95">
        <v>35.304000000000002</v>
      </c>
      <c r="N62" s="96">
        <v>17.582836151123001</v>
      </c>
      <c r="O62" s="96">
        <v>9.8026762008666992</v>
      </c>
      <c r="P62" s="96">
        <v>37.489189147949197</v>
      </c>
      <c r="Q62" s="96">
        <v>623.36614990234398</v>
      </c>
      <c r="R62" s="96">
        <v>29.742200851440401</v>
      </c>
      <c r="S62" s="96">
        <v>3.6036696434021001</v>
      </c>
      <c r="T62" s="96">
        <v>26.138532638549801</v>
      </c>
      <c r="U62" s="96">
        <v>9.80076408386231</v>
      </c>
      <c r="V62" s="96">
        <v>24.679204940795898</v>
      </c>
      <c r="W62" s="96">
        <v>24.681804656982401</v>
      </c>
      <c r="X62" s="96">
        <v>9.80076408386231</v>
      </c>
      <c r="Y62" s="96">
        <v>802.25689697265602</v>
      </c>
      <c r="Z62" s="96">
        <v>201.37614440918</v>
      </c>
      <c r="AA62" s="96">
        <v>0</v>
      </c>
      <c r="AB62" s="96">
        <v>0</v>
      </c>
      <c r="AC62" s="96">
        <v>108.279090881348</v>
      </c>
      <c r="AD62" s="96">
        <v>516.15594482421898</v>
      </c>
      <c r="AE62" s="96">
        <v>0.25688073039054898</v>
      </c>
      <c r="AF62" s="96">
        <v>0.58715593814849898</v>
      </c>
      <c r="AG62" s="96">
        <f t="shared" si="9"/>
        <v>-0.23124654256227625</v>
      </c>
      <c r="AH62" s="96">
        <v>516.15594482421898</v>
      </c>
      <c r="AI62" s="96">
        <f t="shared" si="0"/>
        <v>2.7127809336905342</v>
      </c>
      <c r="AJ62" s="93">
        <v>1</v>
      </c>
      <c r="AK62" s="93">
        <v>2</v>
      </c>
    </row>
    <row r="63" spans="1:37" x14ac:dyDescent="0.3">
      <c r="A63" s="93" t="s">
        <v>172</v>
      </c>
      <c r="B63" s="94" t="s">
        <v>36</v>
      </c>
      <c r="C63" s="93">
        <v>2018</v>
      </c>
      <c r="D63" s="93" t="s">
        <v>71</v>
      </c>
      <c r="E63" s="93">
        <v>1</v>
      </c>
      <c r="F63" s="93">
        <v>6</v>
      </c>
      <c r="G63" s="93">
        <v>4</v>
      </c>
      <c r="H63" s="85">
        <v>0</v>
      </c>
      <c r="I63" s="85">
        <v>0.72</v>
      </c>
      <c r="J63" s="91">
        <v>0.08</v>
      </c>
      <c r="K63" s="91">
        <v>0.12</v>
      </c>
      <c r="L63" s="95">
        <v>40.33</v>
      </c>
      <c r="M63" s="95">
        <v>15.18</v>
      </c>
      <c r="N63" s="96">
        <v>14.7862501144409</v>
      </c>
      <c r="O63" s="96">
        <v>7.8851389884948704</v>
      </c>
      <c r="P63" s="96">
        <v>32.815811157226598</v>
      </c>
      <c r="Q63" s="96">
        <v>583.195556640625</v>
      </c>
      <c r="R63" s="96">
        <v>26.795000076293899</v>
      </c>
      <c r="S63" s="96">
        <v>2.8150000572204599</v>
      </c>
      <c r="T63" s="96">
        <v>23.9799995422363</v>
      </c>
      <c r="U63" s="96">
        <v>12.419166564941399</v>
      </c>
      <c r="V63" s="96">
        <v>22.185277938842798</v>
      </c>
      <c r="W63" s="96">
        <v>22.215415954589801</v>
      </c>
      <c r="X63" s="96">
        <v>8.3347225189209002</v>
      </c>
      <c r="Y63" s="96">
        <v>855.76666259765602</v>
      </c>
      <c r="Z63" s="96">
        <v>120.425003051758</v>
      </c>
      <c r="AA63" s="96">
        <v>22.733333587646499</v>
      </c>
      <c r="AB63" s="96">
        <f t="shared" ref="AB63:AB69" si="10">LOG10(AA63)</f>
        <v>1.3566631247951804</v>
      </c>
      <c r="AC63" s="96">
        <v>44.597969055175803</v>
      </c>
      <c r="AD63" s="96">
        <v>322.79165649414102</v>
      </c>
      <c r="AE63" s="96">
        <v>81.224998474121094</v>
      </c>
      <c r="AF63" s="96">
        <v>117.65000152587901</v>
      </c>
      <c r="AG63" s="96">
        <f t="shared" si="9"/>
        <v>2.0705919371446861</v>
      </c>
      <c r="AH63" s="96">
        <v>268.42498779296898</v>
      </c>
      <c r="AI63" s="96">
        <f t="shared" si="0"/>
        <v>2.4288229420315086</v>
      </c>
      <c r="AJ63" s="93">
        <v>2</v>
      </c>
      <c r="AK63" s="93">
        <v>2</v>
      </c>
    </row>
    <row r="64" spans="1:37" x14ac:dyDescent="0.3">
      <c r="A64" s="93" t="s">
        <v>173</v>
      </c>
      <c r="B64" s="94" t="s">
        <v>39</v>
      </c>
      <c r="C64" s="93">
        <v>2018</v>
      </c>
      <c r="D64" s="93" t="s">
        <v>71</v>
      </c>
      <c r="E64" s="93">
        <v>1</v>
      </c>
      <c r="F64" s="93">
        <v>6</v>
      </c>
      <c r="G64" s="93">
        <v>2</v>
      </c>
      <c r="H64" s="85">
        <v>0</v>
      </c>
      <c r="I64" s="85">
        <v>1</v>
      </c>
      <c r="J64" s="91">
        <v>0</v>
      </c>
      <c r="K64" s="91">
        <v>0</v>
      </c>
      <c r="L64" s="95">
        <v>36.851638000000001</v>
      </c>
      <c r="M64" s="95">
        <v>34.618040000000001</v>
      </c>
      <c r="N64" s="96">
        <v>18.7147827148437</v>
      </c>
      <c r="O64" s="96">
        <v>8.9165220260620099</v>
      </c>
      <c r="P64" s="96">
        <v>33.644611358642599</v>
      </c>
      <c r="Q64" s="96">
        <v>652.73687744140602</v>
      </c>
      <c r="R64" s="96">
        <v>32.177391052246101</v>
      </c>
      <c r="S64" s="96">
        <v>5.7069563865661603</v>
      </c>
      <c r="T64" s="96">
        <v>26.470434188842798</v>
      </c>
      <c r="U64" s="96">
        <v>11.1440582275391</v>
      </c>
      <c r="V64" s="96">
        <v>26.6666660308838</v>
      </c>
      <c r="W64" s="96">
        <v>26.6666660308838</v>
      </c>
      <c r="X64" s="96">
        <v>10.752174377441399</v>
      </c>
      <c r="Y64" s="96">
        <v>685.156494140625</v>
      </c>
      <c r="Z64" s="96">
        <v>149.26086425781301</v>
      </c>
      <c r="AA64" s="96">
        <v>6.6608695983886701</v>
      </c>
      <c r="AB64" s="96">
        <f t="shared" si="10"/>
        <v>0.82353093144178846</v>
      </c>
      <c r="AC64" s="96">
        <v>79.162246704101605</v>
      </c>
      <c r="AD64" s="96">
        <v>355.10433959960898</v>
      </c>
      <c r="AE64" s="96">
        <v>29.8608703613281</v>
      </c>
      <c r="AF64" s="96">
        <v>29.8608703613281</v>
      </c>
      <c r="AG64" s="96">
        <f t="shared" si="9"/>
        <v>1.4751024620498665</v>
      </c>
      <c r="AH64" s="96">
        <v>355.06088256835898</v>
      </c>
      <c r="AI64" s="96">
        <f t="shared" si="0"/>
        <v>2.5503028282562954</v>
      </c>
      <c r="AJ64" s="93">
        <v>1</v>
      </c>
      <c r="AK64" s="93">
        <v>2</v>
      </c>
    </row>
    <row r="65" spans="1:37" x14ac:dyDescent="0.3">
      <c r="A65" s="93" t="s">
        <v>174</v>
      </c>
      <c r="B65" s="94" t="s">
        <v>175</v>
      </c>
      <c r="C65" s="93">
        <v>2018</v>
      </c>
      <c r="D65" s="93" t="s">
        <v>71</v>
      </c>
      <c r="E65" s="93">
        <v>1</v>
      </c>
      <c r="F65" s="93">
        <v>6</v>
      </c>
      <c r="G65" s="93">
        <v>3</v>
      </c>
      <c r="H65" s="85">
        <v>0</v>
      </c>
      <c r="I65" s="85">
        <v>0.52</v>
      </c>
      <c r="J65" s="91">
        <v>0.04</v>
      </c>
      <c r="K65" s="91">
        <v>0.52</v>
      </c>
      <c r="L65" s="95">
        <v>44.933333300000001</v>
      </c>
      <c r="M65" s="95">
        <v>35.216666699999998</v>
      </c>
      <c r="N65" s="96">
        <v>11.641767501831101</v>
      </c>
      <c r="O65" s="96">
        <v>7.6502008438110396</v>
      </c>
      <c r="P65" s="96">
        <v>25.896923065185501</v>
      </c>
      <c r="Q65" s="96">
        <v>804.8369140625</v>
      </c>
      <c r="R65" s="96">
        <v>26.3626499176025</v>
      </c>
      <c r="S65" s="96">
        <v>-3.14819288253784</v>
      </c>
      <c r="T65" s="96">
        <v>29.5108432769775</v>
      </c>
      <c r="U65" s="96">
        <v>9.9224901199340803</v>
      </c>
      <c r="V65" s="96">
        <v>5.4218873977661097</v>
      </c>
      <c r="W65" s="96">
        <v>21.841365814208999</v>
      </c>
      <c r="X65" s="96">
        <v>2.3279116153717001</v>
      </c>
      <c r="Y65" s="96">
        <v>496.13253784179699</v>
      </c>
      <c r="Z65" s="96">
        <v>54.132530212402301</v>
      </c>
      <c r="AA65" s="96">
        <v>33.915660858154297</v>
      </c>
      <c r="AB65" s="96">
        <f t="shared" si="10"/>
        <v>1.5304002838587587</v>
      </c>
      <c r="AC65" s="96">
        <v>14.9831027984619</v>
      </c>
      <c r="AD65" s="96">
        <v>136.44578552246099</v>
      </c>
      <c r="AE65" s="96">
        <v>112.46987915039099</v>
      </c>
      <c r="AF65" s="96">
        <v>133.60241699218801</v>
      </c>
      <c r="AG65" s="96">
        <f t="shared" si="9"/>
        <v>2.1258143150023643</v>
      </c>
      <c r="AH65" s="96">
        <v>128.04818725585901</v>
      </c>
      <c r="AI65" s="96">
        <f t="shared" si="0"/>
        <v>2.1073734346564588</v>
      </c>
      <c r="AJ65" s="93">
        <v>2</v>
      </c>
      <c r="AK65" s="93">
        <v>1</v>
      </c>
    </row>
    <row r="66" spans="1:37" x14ac:dyDescent="0.3">
      <c r="A66" s="93" t="s">
        <v>176</v>
      </c>
      <c r="B66" s="94" t="s">
        <v>63</v>
      </c>
      <c r="C66" s="93">
        <v>2018</v>
      </c>
      <c r="D66" s="93" t="s">
        <v>71</v>
      </c>
      <c r="E66" s="93">
        <v>1</v>
      </c>
      <c r="F66" s="93">
        <v>6</v>
      </c>
      <c r="G66" s="93">
        <v>1</v>
      </c>
      <c r="H66" s="85">
        <v>0</v>
      </c>
      <c r="I66" s="85">
        <v>1</v>
      </c>
      <c r="J66" s="91">
        <v>0</v>
      </c>
      <c r="K66" s="91">
        <v>0.16</v>
      </c>
      <c r="L66" s="95">
        <v>39.889339</v>
      </c>
      <c r="M66" s="95">
        <v>4.2524309999999996</v>
      </c>
      <c r="N66" s="96">
        <v>16.863401412963899</v>
      </c>
      <c r="O66" s="96">
        <v>7.9269518852233896</v>
      </c>
      <c r="P66" s="96">
        <v>35.530998229980497</v>
      </c>
      <c r="Q66" s="96">
        <v>536.53112792968795</v>
      </c>
      <c r="R66" s="96">
        <v>28.548648834228501</v>
      </c>
      <c r="S66" s="96">
        <v>6.2504506111145002</v>
      </c>
      <c r="T66" s="96">
        <v>22.2981986999512</v>
      </c>
      <c r="U66" s="96">
        <v>14.9693689346313</v>
      </c>
      <c r="V66" s="96">
        <v>23.5112609863281</v>
      </c>
      <c r="W66" s="96">
        <v>23.939338684081999</v>
      </c>
      <c r="X66" s="96">
        <v>11.069970130920399</v>
      </c>
      <c r="Y66" s="96">
        <v>554</v>
      </c>
      <c r="Z66" s="96">
        <v>82.342338562011705</v>
      </c>
      <c r="AA66" s="96">
        <v>2.97297286987305</v>
      </c>
      <c r="AB66" s="96">
        <f t="shared" si="10"/>
        <v>0.47319094603030321</v>
      </c>
      <c r="AC66" s="96">
        <v>51.014205932617202</v>
      </c>
      <c r="AD66" s="96">
        <v>223.34234619140599</v>
      </c>
      <c r="AE66" s="96">
        <v>40.207206726074197</v>
      </c>
      <c r="AF66" s="96">
        <v>77.810813903808594</v>
      </c>
      <c r="AG66" s="96">
        <f t="shared" si="9"/>
        <v>1.8910399580743931</v>
      </c>
      <c r="AH66" s="96">
        <v>174.063064575195</v>
      </c>
      <c r="AI66" s="96">
        <f t="shared" ref="AI66:AI129" si="11">LOG10(AH66)</f>
        <v>2.2407066254943637</v>
      </c>
      <c r="AJ66" s="93">
        <v>1</v>
      </c>
      <c r="AK66" s="93">
        <v>1</v>
      </c>
    </row>
    <row r="67" spans="1:37" x14ac:dyDescent="0.3">
      <c r="A67" s="93" t="s">
        <v>177</v>
      </c>
      <c r="B67" s="94" t="s">
        <v>48</v>
      </c>
      <c r="C67" s="93">
        <v>2018</v>
      </c>
      <c r="D67" s="93" t="s">
        <v>71</v>
      </c>
      <c r="E67" s="93">
        <v>1</v>
      </c>
      <c r="F67" s="93">
        <v>6</v>
      </c>
      <c r="G67" s="93">
        <v>3</v>
      </c>
      <c r="H67" s="85">
        <v>0</v>
      </c>
      <c r="I67" s="85">
        <v>0.56000000000000005</v>
      </c>
      <c r="J67" s="91">
        <v>0.12</v>
      </c>
      <c r="K67" s="91">
        <v>0.56000000000000005</v>
      </c>
      <c r="L67" s="95">
        <v>43.383000000000003</v>
      </c>
      <c r="M67" s="95">
        <v>5.850047</v>
      </c>
      <c r="N67" s="96">
        <v>12.765040397644</v>
      </c>
      <c r="O67" s="96">
        <v>10.3047428131104</v>
      </c>
      <c r="P67" s="96">
        <v>37.744052886962898</v>
      </c>
      <c r="Q67" s="96">
        <v>627.40979003906295</v>
      </c>
      <c r="R67" s="96">
        <v>26.2203254699707</v>
      </c>
      <c r="S67" s="96">
        <v>-1.0691057443618801</v>
      </c>
      <c r="T67" s="96">
        <v>27.289430618286101</v>
      </c>
      <c r="U67" s="96">
        <v>9.27032566070557</v>
      </c>
      <c r="V67" s="96">
        <v>20.748102188110401</v>
      </c>
      <c r="W67" s="96">
        <v>20.748102188110401</v>
      </c>
      <c r="X67" s="96">
        <v>5.4364500045776403</v>
      </c>
      <c r="Y67" s="96">
        <v>740.61785888671898</v>
      </c>
      <c r="Z67" s="96">
        <v>106.723579406738</v>
      </c>
      <c r="AA67" s="96">
        <v>15.008130073547401</v>
      </c>
      <c r="AB67" s="96">
        <f t="shared" si="10"/>
        <v>1.1763265850261326</v>
      </c>
      <c r="AC67" s="96">
        <v>37.2988471984863</v>
      </c>
      <c r="AD67" s="96">
        <v>259.65042114257801</v>
      </c>
      <c r="AE67" s="96">
        <v>96.487808227539105</v>
      </c>
      <c r="AF67" s="96">
        <v>96.487808227539105</v>
      </c>
      <c r="AG67" s="96">
        <f t="shared" si="9"/>
        <v>1.9844724412815617</v>
      </c>
      <c r="AH67" s="96">
        <v>212.20324707031199</v>
      </c>
      <c r="AI67" s="96">
        <f t="shared" si="11"/>
        <v>2.3267520250598066</v>
      </c>
      <c r="AJ67" s="93">
        <v>2</v>
      </c>
      <c r="AK67" s="93">
        <v>1</v>
      </c>
    </row>
    <row r="68" spans="1:37" x14ac:dyDescent="0.3">
      <c r="A68" s="93" t="s">
        <v>178</v>
      </c>
      <c r="B68" s="94" t="s">
        <v>43</v>
      </c>
      <c r="C68" s="93">
        <v>2018</v>
      </c>
      <c r="D68" s="93" t="s">
        <v>71</v>
      </c>
      <c r="E68" s="93">
        <v>1</v>
      </c>
      <c r="F68" s="93">
        <v>6</v>
      </c>
      <c r="G68" s="93">
        <v>4</v>
      </c>
      <c r="H68" s="85">
        <v>0</v>
      </c>
      <c r="I68" s="85">
        <v>1</v>
      </c>
      <c r="J68" s="91">
        <v>0.04</v>
      </c>
      <c r="K68" s="91">
        <v>0.16</v>
      </c>
      <c r="L68" s="95">
        <v>41.5</v>
      </c>
      <c r="M68" s="95">
        <v>6.4833333</v>
      </c>
      <c r="N68" s="96">
        <v>12.800243377685501</v>
      </c>
      <c r="O68" s="96">
        <v>10.511735916137701</v>
      </c>
      <c r="P68" s="96">
        <v>39.357982635497997</v>
      </c>
      <c r="Q68" s="96">
        <v>574.31011962890602</v>
      </c>
      <c r="R68" s="96">
        <v>25.600000381469702</v>
      </c>
      <c r="S68" s="96">
        <v>-1.1100000143051101</v>
      </c>
      <c r="T68" s="96">
        <v>26.709999084472699</v>
      </c>
      <c r="U68" s="96">
        <v>6.2390279769897496</v>
      </c>
      <c r="V68" s="96">
        <v>20.165138244628899</v>
      </c>
      <c r="W68" s="96">
        <v>20.189722061157202</v>
      </c>
      <c r="X68" s="96">
        <v>6.2390279769897496</v>
      </c>
      <c r="Y68" s="96">
        <v>964.48333740234398</v>
      </c>
      <c r="Z68" s="96">
        <v>141.59165954589801</v>
      </c>
      <c r="AA68" s="96">
        <v>16.7083339691162</v>
      </c>
      <c r="AB68" s="96">
        <f t="shared" si="10"/>
        <v>1.2229331474342811</v>
      </c>
      <c r="AC68" s="96">
        <v>53.148406982421903</v>
      </c>
      <c r="AD68" s="96">
        <v>400.79998779296898</v>
      </c>
      <c r="AE68" s="96">
        <v>80.408332824707003</v>
      </c>
      <c r="AF68" s="96">
        <v>81.633331298828097</v>
      </c>
      <c r="AG68" s="96">
        <f t="shared" si="9"/>
        <v>1.9118675195813553</v>
      </c>
      <c r="AH68" s="96">
        <v>400.79998779296898</v>
      </c>
      <c r="AI68" s="96">
        <f t="shared" si="11"/>
        <v>2.6029276996320281</v>
      </c>
      <c r="AJ68" s="93">
        <v>2</v>
      </c>
      <c r="AK68" s="93">
        <v>2</v>
      </c>
    </row>
    <row r="69" spans="1:37" x14ac:dyDescent="0.3">
      <c r="A69" s="93" t="s">
        <v>179</v>
      </c>
      <c r="B69" s="94" t="s">
        <v>63</v>
      </c>
      <c r="C69" s="93">
        <v>2018</v>
      </c>
      <c r="D69" s="93" t="s">
        <v>71</v>
      </c>
      <c r="E69" s="93">
        <v>1</v>
      </c>
      <c r="F69" s="93">
        <v>6</v>
      </c>
      <c r="G69" s="93">
        <v>3</v>
      </c>
      <c r="H69" s="85">
        <v>0</v>
      </c>
      <c r="I69" s="85">
        <v>1</v>
      </c>
      <c r="J69" s="91">
        <v>0.08</v>
      </c>
      <c r="K69" s="91">
        <v>0.24</v>
      </c>
      <c r="L69" s="95">
        <v>41.351666700000003</v>
      </c>
      <c r="M69" s="95">
        <v>1.0613889000000001</v>
      </c>
      <c r="N69" s="96">
        <v>11.7062330245972</v>
      </c>
      <c r="O69" s="96">
        <v>10.901533126831101</v>
      </c>
      <c r="P69" s="96">
        <v>38.629295349121101</v>
      </c>
      <c r="Q69" s="96">
        <v>628.79144287109398</v>
      </c>
      <c r="R69" s="96">
        <v>25.996799468994102</v>
      </c>
      <c r="S69" s="96">
        <v>-2.2184000015258798</v>
      </c>
      <c r="T69" s="96">
        <v>28.2152004241943</v>
      </c>
      <c r="U69" s="96">
        <v>12.7760000228882</v>
      </c>
      <c r="V69" s="96">
        <v>19.245067596435501</v>
      </c>
      <c r="W69" s="96">
        <v>19.841600418090799</v>
      </c>
      <c r="X69" s="96">
        <v>4.5665335655212402</v>
      </c>
      <c r="Y69" s="96">
        <v>632.43200683593795</v>
      </c>
      <c r="Z69" s="96">
        <v>72.7760009765625</v>
      </c>
      <c r="AA69" s="96">
        <v>23.728000640869102</v>
      </c>
      <c r="AB69" s="96">
        <f t="shared" si="10"/>
        <v>1.3752611454141581</v>
      </c>
      <c r="AC69" s="96">
        <v>27.292724609375</v>
      </c>
      <c r="AD69" s="96">
        <v>200.07200622558599</v>
      </c>
      <c r="AE69" s="96">
        <v>123.279998779297</v>
      </c>
      <c r="AF69" s="96">
        <v>130.919998168945</v>
      </c>
      <c r="AG69" s="96">
        <f t="shared" si="9"/>
        <v>2.1170059905618981</v>
      </c>
      <c r="AH69" s="96">
        <v>134.88000488281301</v>
      </c>
      <c r="AI69" s="96">
        <f t="shared" si="11"/>
        <v>2.1299475730026325</v>
      </c>
      <c r="AJ69" s="93">
        <v>2</v>
      </c>
      <c r="AK69" s="93">
        <v>1</v>
      </c>
    </row>
    <row r="70" spans="1:37" x14ac:dyDescent="0.3">
      <c r="A70" s="93" t="s">
        <v>180</v>
      </c>
      <c r="B70" s="94" t="s">
        <v>98</v>
      </c>
      <c r="C70" s="93">
        <v>2018</v>
      </c>
      <c r="D70" s="93" t="s">
        <v>71</v>
      </c>
      <c r="E70" s="93">
        <v>1</v>
      </c>
      <c r="F70" s="93">
        <v>6</v>
      </c>
      <c r="G70" s="93">
        <v>1</v>
      </c>
      <c r="H70" s="85">
        <v>0</v>
      </c>
      <c r="I70" s="85">
        <v>0.88</v>
      </c>
      <c r="J70" s="91">
        <v>0</v>
      </c>
      <c r="K70" s="91">
        <v>0</v>
      </c>
      <c r="L70" s="95">
        <v>32.400083330000001</v>
      </c>
      <c r="M70" s="95">
        <v>35.299627780000002</v>
      </c>
      <c r="N70" s="96">
        <v>18.406154632568398</v>
      </c>
      <c r="O70" s="96">
        <v>11.8827981948853</v>
      </c>
      <c r="P70" s="96">
        <v>42.9610595703125</v>
      </c>
      <c r="Q70" s="96">
        <v>600.71520996093705</v>
      </c>
      <c r="R70" s="96">
        <v>31.256879806518601</v>
      </c>
      <c r="S70" s="96">
        <v>3.5999999046325701</v>
      </c>
      <c r="T70" s="96">
        <v>27.6568813323975</v>
      </c>
      <c r="U70" s="96">
        <v>10.7844038009644</v>
      </c>
      <c r="V70" s="96">
        <v>25.055351257324201</v>
      </c>
      <c r="W70" s="96">
        <v>25.255809783935501</v>
      </c>
      <c r="X70" s="96">
        <v>10.7844038009644</v>
      </c>
      <c r="Y70" s="96">
        <v>522.56878662109398</v>
      </c>
      <c r="Z70" s="96">
        <v>130.01834106445301</v>
      </c>
      <c r="AA70" s="96">
        <v>0</v>
      </c>
      <c r="AB70" s="96">
        <v>0</v>
      </c>
      <c r="AC70" s="96">
        <v>111.95175170898401</v>
      </c>
      <c r="AD70" s="96">
        <v>346.44036865234398</v>
      </c>
      <c r="AE70" s="96">
        <v>0</v>
      </c>
      <c r="AF70" s="96">
        <v>1.83486230671406E-2</v>
      </c>
      <c r="AG70" s="96">
        <v>0</v>
      </c>
      <c r="AH70" s="96">
        <v>346.44036865234398</v>
      </c>
      <c r="AI70" s="96">
        <f t="shared" si="11"/>
        <v>2.5396284920678025</v>
      </c>
      <c r="AJ70" s="93">
        <v>1</v>
      </c>
      <c r="AK70" s="93">
        <v>1</v>
      </c>
    </row>
    <row r="71" spans="1:37" x14ac:dyDescent="0.3">
      <c r="A71" s="93" t="s">
        <v>181</v>
      </c>
      <c r="B71" s="94" t="s">
        <v>39</v>
      </c>
      <c r="C71" s="93">
        <v>2018</v>
      </c>
      <c r="D71" s="93" t="s">
        <v>71</v>
      </c>
      <c r="E71" s="93">
        <v>1</v>
      </c>
      <c r="F71" s="93">
        <v>6</v>
      </c>
      <c r="G71" s="93">
        <v>2</v>
      </c>
      <c r="H71" s="85">
        <v>0</v>
      </c>
      <c r="I71" s="85">
        <v>0.92</v>
      </c>
      <c r="J71" s="91">
        <v>0</v>
      </c>
      <c r="K71" s="91">
        <v>0.2</v>
      </c>
      <c r="L71" s="95">
        <v>37.359850000000002</v>
      </c>
      <c r="M71" s="95">
        <v>28.804733330000001</v>
      </c>
      <c r="N71" s="96">
        <v>13.742913246154799</v>
      </c>
      <c r="O71" s="96">
        <v>12.1089029312134</v>
      </c>
      <c r="P71" s="96">
        <v>37.715415954589801</v>
      </c>
      <c r="Q71" s="96">
        <v>741.676513671875</v>
      </c>
      <c r="R71" s="96">
        <v>29.142734527587901</v>
      </c>
      <c r="S71" s="96">
        <v>-2.9623930454254199</v>
      </c>
      <c r="T71" s="96">
        <v>32.105129241943402</v>
      </c>
      <c r="U71" s="96">
        <v>5.0391736030578604</v>
      </c>
      <c r="V71" s="96">
        <v>22.810113906860298</v>
      </c>
      <c r="W71" s="96">
        <v>23.0450134277344</v>
      </c>
      <c r="X71" s="96">
        <v>5.0391736030578604</v>
      </c>
      <c r="Y71" s="96">
        <v>771.940185546875</v>
      </c>
      <c r="Z71" s="96">
        <v>150.66667175293</v>
      </c>
      <c r="AA71" s="96">
        <v>9.7692308425903303</v>
      </c>
      <c r="AB71" s="96">
        <f>LOG10(AA71)</f>
        <v>0.98986037191034437</v>
      </c>
      <c r="AC71" s="96">
        <v>76.482597351074205</v>
      </c>
      <c r="AD71" s="96">
        <v>403.60684204101602</v>
      </c>
      <c r="AE71" s="96">
        <v>36.290599822997997</v>
      </c>
      <c r="AF71" s="96">
        <v>43.512821197509801</v>
      </c>
      <c r="AG71" s="96">
        <f t="shared" ref="AG71:AG93" si="12">LOG10(AF71)</f>
        <v>1.6386172421249505</v>
      </c>
      <c r="AH71" s="96">
        <v>403.60684204101602</v>
      </c>
      <c r="AI71" s="96">
        <f t="shared" si="11"/>
        <v>2.6059585198926025</v>
      </c>
      <c r="AJ71" s="93">
        <v>1</v>
      </c>
      <c r="AK71" s="93">
        <v>2</v>
      </c>
    </row>
    <row r="72" spans="1:37" x14ac:dyDescent="0.3">
      <c r="A72" s="93" t="s">
        <v>182</v>
      </c>
      <c r="B72" s="94" t="s">
        <v>41</v>
      </c>
      <c r="C72" s="93">
        <v>2018</v>
      </c>
      <c r="D72" s="93" t="s">
        <v>71</v>
      </c>
      <c r="E72" s="93">
        <v>1</v>
      </c>
      <c r="F72" s="93">
        <v>6</v>
      </c>
      <c r="G72" s="93">
        <v>1</v>
      </c>
      <c r="H72" s="85">
        <v>0</v>
      </c>
      <c r="I72" s="85">
        <v>0.88</v>
      </c>
      <c r="J72" s="91">
        <v>0</v>
      </c>
      <c r="K72" s="91">
        <v>0.04</v>
      </c>
      <c r="L72" s="95">
        <v>40.2166</v>
      </c>
      <c r="M72" s="95">
        <v>24.240100000000002</v>
      </c>
      <c r="N72" s="96">
        <v>13.5612745285034</v>
      </c>
      <c r="O72" s="96">
        <v>7.4621567726135298</v>
      </c>
      <c r="P72" s="96">
        <v>28.3491401672363</v>
      </c>
      <c r="Q72" s="96">
        <v>697.31787109375</v>
      </c>
      <c r="R72" s="96">
        <v>25.927059173583999</v>
      </c>
      <c r="S72" s="96">
        <v>-0.39176470041275002</v>
      </c>
      <c r="T72" s="96">
        <v>26.318822860717798</v>
      </c>
      <c r="U72" s="96">
        <v>7.1907844543456996</v>
      </c>
      <c r="V72" s="96">
        <v>21.872352600097699</v>
      </c>
      <c r="W72" s="96">
        <v>22.471765518188501</v>
      </c>
      <c r="X72" s="96">
        <v>5.5515685081481898</v>
      </c>
      <c r="Y72" s="96">
        <v>524.505859375</v>
      </c>
      <c r="Z72" s="96">
        <v>73.341178894042997</v>
      </c>
      <c r="AA72" s="96">
        <v>14.6352939605713</v>
      </c>
      <c r="AB72" s="96">
        <f>LOG10(AA72)</f>
        <v>1.1654014499793686</v>
      </c>
      <c r="AC72" s="96">
        <v>44.827831268310497</v>
      </c>
      <c r="AD72" s="96">
        <v>208.62353515625</v>
      </c>
      <c r="AE72" s="96">
        <v>58.917648315429702</v>
      </c>
      <c r="AF72" s="96">
        <v>66.588233947753906</v>
      </c>
      <c r="AG72" s="96">
        <f t="shared" si="12"/>
        <v>1.8233974966928728</v>
      </c>
      <c r="AH72" s="96">
        <v>189.77647399902301</v>
      </c>
      <c r="AI72" s="96">
        <f t="shared" si="11"/>
        <v>2.2782423732879153</v>
      </c>
      <c r="AJ72" s="93">
        <v>1</v>
      </c>
      <c r="AK72" s="93">
        <v>1</v>
      </c>
    </row>
    <row r="73" spans="1:37" x14ac:dyDescent="0.3">
      <c r="A73" s="93" t="s">
        <v>183</v>
      </c>
      <c r="B73" s="94" t="s">
        <v>36</v>
      </c>
      <c r="C73" s="93">
        <v>2018</v>
      </c>
      <c r="D73" s="93" t="s">
        <v>71</v>
      </c>
      <c r="E73" s="93">
        <v>1</v>
      </c>
      <c r="F73" s="93">
        <v>6</v>
      </c>
      <c r="G73" s="93">
        <v>1</v>
      </c>
      <c r="H73" s="85">
        <v>0</v>
      </c>
      <c r="I73" s="85">
        <v>0.88</v>
      </c>
      <c r="J73" s="91">
        <v>0.28000000000000003</v>
      </c>
      <c r="K73" s="91">
        <v>0.76</v>
      </c>
      <c r="L73" s="95">
        <v>37.888663889999997</v>
      </c>
      <c r="M73" s="95">
        <v>13.388444440000001</v>
      </c>
      <c r="N73" s="96">
        <v>13.9044179916382</v>
      </c>
      <c r="O73" s="96">
        <v>7.9698996543884304</v>
      </c>
      <c r="P73" s="96">
        <v>32.459377288818402</v>
      </c>
      <c r="Q73" s="96">
        <v>622.81726074218795</v>
      </c>
      <c r="R73" s="96">
        <v>26.368965148925799</v>
      </c>
      <c r="S73" s="96">
        <v>1.8767241239547701</v>
      </c>
      <c r="T73" s="96">
        <v>24.492240905761701</v>
      </c>
      <c r="U73" s="96">
        <v>11.403592109680201</v>
      </c>
      <c r="V73" s="96">
        <v>21.748418807983398</v>
      </c>
      <c r="W73" s="96">
        <v>21.8670978546143</v>
      </c>
      <c r="X73" s="96">
        <v>7.0277299880981401</v>
      </c>
      <c r="Y73" s="96">
        <v>560.73278808593795</v>
      </c>
      <c r="Z73" s="96">
        <v>78.370689392089901</v>
      </c>
      <c r="AA73" s="96">
        <v>6.3793101310729998</v>
      </c>
      <c r="AB73" s="96">
        <f>LOG10(AA73)</f>
        <v>0.80477371595194569</v>
      </c>
      <c r="AC73" s="96">
        <v>55.488731384277301</v>
      </c>
      <c r="AD73" s="96">
        <v>232.10345458984401</v>
      </c>
      <c r="AE73" s="96">
        <v>30.974138259887699</v>
      </c>
      <c r="AF73" s="96">
        <v>62.120689392089901</v>
      </c>
      <c r="AG73" s="96">
        <f t="shared" si="12"/>
        <v>1.7932362667203843</v>
      </c>
      <c r="AH73" s="96">
        <v>197.68965148925801</v>
      </c>
      <c r="AI73" s="96">
        <f t="shared" si="11"/>
        <v>2.295983935784379</v>
      </c>
      <c r="AJ73" s="93">
        <v>1</v>
      </c>
      <c r="AK73" s="93">
        <v>1</v>
      </c>
    </row>
    <row r="74" spans="1:37" x14ac:dyDescent="0.3">
      <c r="A74" s="93" t="s">
        <v>184</v>
      </c>
      <c r="B74" s="94" t="s">
        <v>36</v>
      </c>
      <c r="C74" s="93">
        <v>2018</v>
      </c>
      <c r="D74" s="93" t="s">
        <v>71</v>
      </c>
      <c r="E74" s="93">
        <v>1</v>
      </c>
      <c r="F74" s="93">
        <v>6</v>
      </c>
      <c r="G74" s="93">
        <v>1</v>
      </c>
      <c r="H74" s="85">
        <v>0.16</v>
      </c>
      <c r="I74" s="85">
        <v>0.52</v>
      </c>
      <c r="J74" s="91">
        <v>0.04</v>
      </c>
      <c r="K74" s="91">
        <v>0.04</v>
      </c>
      <c r="L74" s="95">
        <v>38.014386109999997</v>
      </c>
      <c r="M74" s="95">
        <v>13.427894439999999</v>
      </c>
      <c r="N74" s="96">
        <v>16.397773742675799</v>
      </c>
      <c r="O74" s="96">
        <v>8.0943965911865199</v>
      </c>
      <c r="P74" s="96">
        <v>34.933311462402301</v>
      </c>
      <c r="Q74" s="96">
        <v>563.19616699218795</v>
      </c>
      <c r="R74" s="96">
        <v>28.264656066894499</v>
      </c>
      <c r="S74" s="96">
        <v>5.0818967819213903</v>
      </c>
      <c r="T74" s="96">
        <v>23.1827583312988</v>
      </c>
      <c r="U74" s="96">
        <v>14.404741287231399</v>
      </c>
      <c r="V74" s="96">
        <v>23.234912872314499</v>
      </c>
      <c r="W74" s="96">
        <v>23.611925125122099</v>
      </c>
      <c r="X74" s="96">
        <v>10.080603599548301</v>
      </c>
      <c r="Y74" s="96">
        <v>504</v>
      </c>
      <c r="Z74" s="96">
        <v>71.724136352539105</v>
      </c>
      <c r="AA74" s="96">
        <v>3.9137930870056201</v>
      </c>
      <c r="AB74" s="96">
        <f>LOG10(AA74)</f>
        <v>0.59259786180562435</v>
      </c>
      <c r="AC74" s="96">
        <v>57.5256538391113</v>
      </c>
      <c r="AD74" s="96">
        <v>211.19827270507801</v>
      </c>
      <c r="AE74" s="96">
        <v>25.284482955932599</v>
      </c>
      <c r="AF74" s="96">
        <v>60.353446960449197</v>
      </c>
      <c r="AG74" s="96">
        <f t="shared" si="12"/>
        <v>1.7807020789595109</v>
      </c>
      <c r="AH74" s="96">
        <v>178.46551513671901</v>
      </c>
      <c r="AI74" s="96">
        <f t="shared" si="11"/>
        <v>2.2515543099008699</v>
      </c>
      <c r="AJ74" s="93">
        <v>1</v>
      </c>
      <c r="AK74" s="93">
        <v>1</v>
      </c>
    </row>
    <row r="75" spans="1:37" x14ac:dyDescent="0.3">
      <c r="A75" s="93" t="s">
        <v>185</v>
      </c>
      <c r="B75" s="94" t="s">
        <v>98</v>
      </c>
      <c r="C75" s="93">
        <v>2018</v>
      </c>
      <c r="D75" s="93" t="s">
        <v>71</v>
      </c>
      <c r="E75" s="93">
        <v>1</v>
      </c>
      <c r="F75" s="93">
        <v>6</v>
      </c>
      <c r="G75" s="93">
        <v>2</v>
      </c>
      <c r="H75" s="85">
        <v>0</v>
      </c>
      <c r="I75" s="85">
        <v>1</v>
      </c>
      <c r="J75" s="91">
        <v>0.28000000000000003</v>
      </c>
      <c r="K75" s="91">
        <v>0.4</v>
      </c>
      <c r="L75" s="95">
        <v>33.076445999999997</v>
      </c>
      <c r="M75" s="95">
        <v>35.275967999999999</v>
      </c>
      <c r="N75" s="96">
        <v>17.896896362304702</v>
      </c>
      <c r="O75" s="96">
        <v>9.4718542098999006</v>
      </c>
      <c r="P75" s="96">
        <v>37.060398101806598</v>
      </c>
      <c r="Q75" s="96">
        <v>612.61688232421898</v>
      </c>
      <c r="R75" s="96">
        <v>29.767347335815401</v>
      </c>
      <c r="S75" s="96">
        <v>4.2153062820434597</v>
      </c>
      <c r="T75" s="96">
        <v>25.552040100097699</v>
      </c>
      <c r="U75" s="96">
        <v>10.2511901855469</v>
      </c>
      <c r="V75" s="96">
        <v>24.836225509643601</v>
      </c>
      <c r="W75" s="96">
        <v>24.857822418212901</v>
      </c>
      <c r="X75" s="96">
        <v>10.2511901855469</v>
      </c>
      <c r="Y75" s="96">
        <v>819.80615234375</v>
      </c>
      <c r="Z75" s="96">
        <v>208.54081726074199</v>
      </c>
      <c r="AA75" s="96">
        <v>0</v>
      </c>
      <c r="AB75" s="96">
        <v>0</v>
      </c>
      <c r="AC75" s="96">
        <v>108.559852600098</v>
      </c>
      <c r="AD75" s="96">
        <v>528.98980712890602</v>
      </c>
      <c r="AE75" s="96">
        <v>0.22448979318141901</v>
      </c>
      <c r="AF75" s="96">
        <v>1.8673468828201301</v>
      </c>
      <c r="AG75" s="96">
        <f t="shared" si="12"/>
        <v>0.2712250010242237</v>
      </c>
      <c r="AH75" s="96">
        <v>528.98980712890602</v>
      </c>
      <c r="AI75" s="96">
        <f t="shared" si="11"/>
        <v>2.7234473038871352</v>
      </c>
      <c r="AJ75" s="93">
        <v>1</v>
      </c>
      <c r="AK75" s="93">
        <v>2</v>
      </c>
    </row>
    <row r="76" spans="1:37" x14ac:dyDescent="0.3">
      <c r="A76" s="93" t="s">
        <v>186</v>
      </c>
      <c r="B76" s="94" t="s">
        <v>36</v>
      </c>
      <c r="C76" s="93">
        <v>2018</v>
      </c>
      <c r="D76" s="93" t="s">
        <v>71</v>
      </c>
      <c r="E76" s="93">
        <v>1</v>
      </c>
      <c r="F76" s="93">
        <v>6</v>
      </c>
      <c r="G76" s="93">
        <v>4</v>
      </c>
      <c r="H76" s="85">
        <v>0</v>
      </c>
      <c r="I76" s="85">
        <v>0.96</v>
      </c>
      <c r="J76" s="91">
        <v>0</v>
      </c>
      <c r="K76" s="91">
        <v>0</v>
      </c>
      <c r="L76" s="95">
        <v>44.33822</v>
      </c>
      <c r="M76" s="95">
        <v>9.1607400000000005</v>
      </c>
      <c r="N76" s="96">
        <v>14.5343885421753</v>
      </c>
      <c r="O76" s="96">
        <v>6.5154442787170401</v>
      </c>
      <c r="P76" s="96">
        <v>29.524349212646499</v>
      </c>
      <c r="Q76" s="96">
        <v>579.07623291015602</v>
      </c>
      <c r="R76" s="96">
        <v>25.378665924072301</v>
      </c>
      <c r="S76" s="96">
        <v>3.3213334083557098</v>
      </c>
      <c r="T76" s="96">
        <v>22.0573329925537</v>
      </c>
      <c r="U76" s="96">
        <v>15.2422218322754</v>
      </c>
      <c r="V76" s="96">
        <v>21.321332931518601</v>
      </c>
      <c r="W76" s="96">
        <v>21.9097785949707</v>
      </c>
      <c r="X76" s="96">
        <v>8.0731115341186506</v>
      </c>
      <c r="Y76" s="96">
        <v>1281.35998535156</v>
      </c>
      <c r="Z76" s="96">
        <v>209.96000671386699</v>
      </c>
      <c r="AA76" s="96">
        <v>34.680000305175803</v>
      </c>
      <c r="AB76" s="96">
        <f t="shared" ref="AB76:AB93" si="13">LOG10(AA76)</f>
        <v>1.5400790926258614</v>
      </c>
      <c r="AC76" s="96">
        <v>42.2800102233887</v>
      </c>
      <c r="AD76" s="96">
        <v>486.11999511718699</v>
      </c>
      <c r="AE76" s="96">
        <v>181.54666137695301</v>
      </c>
      <c r="AF76" s="96">
        <v>182.44000244140599</v>
      </c>
      <c r="AG76" s="96">
        <f t="shared" si="12"/>
        <v>2.261120069380615</v>
      </c>
      <c r="AH76" s="96">
        <v>326.21334838867199</v>
      </c>
      <c r="AI76" s="96">
        <f t="shared" si="11"/>
        <v>2.5135017280498544</v>
      </c>
      <c r="AJ76" s="93">
        <v>2</v>
      </c>
      <c r="AK76" s="93">
        <v>2</v>
      </c>
    </row>
    <row r="77" spans="1:37" x14ac:dyDescent="0.3">
      <c r="A77" s="93" t="s">
        <v>187</v>
      </c>
      <c r="B77" s="94" t="s">
        <v>188</v>
      </c>
      <c r="C77" s="93">
        <v>2018</v>
      </c>
      <c r="D77" s="93" t="s">
        <v>71</v>
      </c>
      <c r="E77" s="93">
        <v>1</v>
      </c>
      <c r="F77" s="93">
        <v>6</v>
      </c>
      <c r="G77" s="93">
        <v>3</v>
      </c>
      <c r="H77" s="85">
        <v>0.04</v>
      </c>
      <c r="I77" s="85">
        <v>1</v>
      </c>
      <c r="J77" s="91">
        <v>0</v>
      </c>
      <c r="K77" s="91">
        <v>0</v>
      </c>
      <c r="L77" s="95">
        <v>45.855069999999998</v>
      </c>
      <c r="M77" s="95">
        <v>18.418970000000002</v>
      </c>
      <c r="N77" s="96">
        <v>10.9482507705688</v>
      </c>
      <c r="O77" s="96">
        <v>9.3844146728515607</v>
      </c>
      <c r="P77" s="96">
        <v>30.388553619384801</v>
      </c>
      <c r="Q77" s="96">
        <v>787.93127441406295</v>
      </c>
      <c r="R77" s="96">
        <v>25.146564483642599</v>
      </c>
      <c r="S77" s="96">
        <v>-5.7305345535278303</v>
      </c>
      <c r="T77" s="96">
        <v>30.877099990844702</v>
      </c>
      <c r="U77" s="96">
        <v>19.430152893066399</v>
      </c>
      <c r="V77" s="96">
        <v>2.7544529438018799</v>
      </c>
      <c r="W77" s="96">
        <v>20.455724716186499</v>
      </c>
      <c r="X77" s="96">
        <v>1.06437659263611</v>
      </c>
      <c r="Y77" s="96">
        <v>620.78625488281295</v>
      </c>
      <c r="Z77" s="96">
        <v>81.091606140136705</v>
      </c>
      <c r="AA77" s="96">
        <v>31.679389953613299</v>
      </c>
      <c r="AB77" s="96">
        <f t="shared" si="13"/>
        <v>1.500776809838845</v>
      </c>
      <c r="AC77" s="96">
        <v>26.2087516784668</v>
      </c>
      <c r="AD77" s="96">
        <v>202.51908874511699</v>
      </c>
      <c r="AE77" s="96">
        <v>102.03816986084</v>
      </c>
      <c r="AF77" s="96">
        <v>202.25190734863301</v>
      </c>
      <c r="AG77" s="96">
        <f t="shared" si="12"/>
        <v>2.3058926259435459</v>
      </c>
      <c r="AH77" s="96">
        <v>114.70229339599599</v>
      </c>
      <c r="AI77" s="96">
        <f t="shared" si="11"/>
        <v>2.0595721014171224</v>
      </c>
      <c r="AJ77" s="93">
        <v>2</v>
      </c>
      <c r="AK77" s="93">
        <v>1</v>
      </c>
    </row>
    <row r="78" spans="1:37" x14ac:dyDescent="0.3">
      <c r="A78" s="93" t="s">
        <v>189</v>
      </c>
      <c r="B78" s="94" t="s">
        <v>48</v>
      </c>
      <c r="C78" s="93">
        <v>2018</v>
      </c>
      <c r="D78" s="93" t="s">
        <v>71</v>
      </c>
      <c r="E78" s="93">
        <v>1</v>
      </c>
      <c r="F78" s="93">
        <v>6</v>
      </c>
      <c r="G78" s="93">
        <v>3</v>
      </c>
      <c r="H78" s="85">
        <v>0.04</v>
      </c>
      <c r="I78" s="85">
        <v>0.96</v>
      </c>
      <c r="J78" s="91">
        <v>0</v>
      </c>
      <c r="K78" s="91">
        <v>0.04</v>
      </c>
      <c r="L78" s="95">
        <v>44.394722000000002</v>
      </c>
      <c r="M78" s="95">
        <v>2.0697220000000001</v>
      </c>
      <c r="N78" s="96">
        <v>11.5383977890015</v>
      </c>
      <c r="O78" s="96">
        <v>9.97064113616943</v>
      </c>
      <c r="P78" s="96">
        <v>38.962265014648402</v>
      </c>
      <c r="Q78" s="96">
        <v>576.54022216796898</v>
      </c>
      <c r="R78" s="96">
        <v>23.968461990356399</v>
      </c>
      <c r="S78" s="96">
        <v>-1.6207692623138401</v>
      </c>
      <c r="T78" s="96">
        <v>25.589231491088899</v>
      </c>
      <c r="U78" s="96">
        <v>13.441282272338899</v>
      </c>
      <c r="V78" s="96">
        <v>18.731410980224599</v>
      </c>
      <c r="W78" s="96">
        <v>18.827949523925799</v>
      </c>
      <c r="X78" s="96">
        <v>4.8602561950683603</v>
      </c>
      <c r="Y78" s="96">
        <v>778.31536865234398</v>
      </c>
      <c r="Z78" s="96">
        <v>83.023078918457003</v>
      </c>
      <c r="AA78" s="96">
        <v>48.361537933349602</v>
      </c>
      <c r="AB78" s="96">
        <f t="shared" si="13"/>
        <v>1.6845001033001288</v>
      </c>
      <c r="AC78" s="96">
        <v>13.995679855346699</v>
      </c>
      <c r="AD78" s="96">
        <v>220.06153869628901</v>
      </c>
      <c r="AE78" s="96">
        <v>173.807693481445</v>
      </c>
      <c r="AF78" s="96">
        <v>175.24615478515599</v>
      </c>
      <c r="AG78" s="96">
        <f t="shared" si="12"/>
        <v>2.2436484975436364</v>
      </c>
      <c r="AH78" s="96">
        <v>193.79231262207</v>
      </c>
      <c r="AI78" s="96">
        <f t="shared" si="11"/>
        <v>2.287336545408079</v>
      </c>
      <c r="AJ78" s="93">
        <v>2</v>
      </c>
      <c r="AK78" s="93">
        <v>1</v>
      </c>
    </row>
    <row r="79" spans="1:37" x14ac:dyDescent="0.3">
      <c r="A79" s="93" t="s">
        <v>190</v>
      </c>
      <c r="B79" s="94" t="s">
        <v>191</v>
      </c>
      <c r="C79" s="93">
        <v>2018</v>
      </c>
      <c r="D79" s="93" t="s">
        <v>71</v>
      </c>
      <c r="E79" s="93">
        <v>1</v>
      </c>
      <c r="F79" s="93">
        <v>6</v>
      </c>
      <c r="G79" s="93">
        <v>3</v>
      </c>
      <c r="H79" s="85">
        <v>0</v>
      </c>
      <c r="I79" s="85">
        <v>0.6</v>
      </c>
      <c r="J79" s="91">
        <v>0</v>
      </c>
      <c r="K79" s="91">
        <v>0.28000000000000003</v>
      </c>
      <c r="L79" s="95">
        <v>41.875959999999999</v>
      </c>
      <c r="M79" s="95">
        <v>21.490410000000001</v>
      </c>
      <c r="N79" s="96">
        <v>10.478590965271</v>
      </c>
      <c r="O79" s="96">
        <v>10.238888740539601</v>
      </c>
      <c r="P79" s="96">
        <v>32.3524169921875</v>
      </c>
      <c r="Q79" s="96">
        <v>782.844482421875</v>
      </c>
      <c r="R79" s="96">
        <v>24.913820266723601</v>
      </c>
      <c r="S79" s="96">
        <v>-6.7227640151977504</v>
      </c>
      <c r="T79" s="96">
        <v>31.6365852355957</v>
      </c>
      <c r="U79" s="96">
        <v>7.25121974945068</v>
      </c>
      <c r="V79" s="96">
        <v>14.6956644058228</v>
      </c>
      <c r="W79" s="96">
        <v>19.9746608734131</v>
      </c>
      <c r="X79" s="96">
        <v>0.66097563505172696</v>
      </c>
      <c r="Y79" s="96">
        <v>545.80487060546898</v>
      </c>
      <c r="Z79" s="96">
        <v>58.373985290527301</v>
      </c>
      <c r="AA79" s="96">
        <v>35.219512939453097</v>
      </c>
      <c r="AB79" s="96">
        <f t="shared" si="13"/>
        <v>1.5467833456922886</v>
      </c>
      <c r="AC79" s="96">
        <v>17.544610977172901</v>
      </c>
      <c r="AD79" s="96">
        <v>158.926834106445</v>
      </c>
      <c r="AE79" s="96">
        <v>113.869918823242</v>
      </c>
      <c r="AF79" s="96">
        <v>125.82926940918</v>
      </c>
      <c r="AG79" s="96">
        <f t="shared" si="12"/>
        <v>2.0997816750071161</v>
      </c>
      <c r="AH79" s="96">
        <v>123.772354125977</v>
      </c>
      <c r="AI79" s="96">
        <f t="shared" si="11"/>
        <v>2.0926236512162473</v>
      </c>
      <c r="AJ79" s="93">
        <v>2</v>
      </c>
      <c r="AK79" s="93">
        <v>1</v>
      </c>
    </row>
    <row r="80" spans="1:37" x14ac:dyDescent="0.3">
      <c r="A80" s="93" t="s">
        <v>192</v>
      </c>
      <c r="B80" s="94" t="s">
        <v>39</v>
      </c>
      <c r="C80" s="93">
        <v>2018</v>
      </c>
      <c r="D80" s="93" t="s">
        <v>71</v>
      </c>
      <c r="E80" s="93">
        <v>1</v>
      </c>
      <c r="F80" s="93">
        <v>6</v>
      </c>
      <c r="G80" s="93">
        <v>1</v>
      </c>
      <c r="H80" s="85">
        <v>0</v>
      </c>
      <c r="I80" s="85">
        <v>0.88</v>
      </c>
      <c r="J80" s="91">
        <v>0.72</v>
      </c>
      <c r="K80" s="91">
        <v>0.8</v>
      </c>
      <c r="L80" s="95">
        <v>36.734507000000001</v>
      </c>
      <c r="M80" s="95">
        <v>29.920390000000001</v>
      </c>
      <c r="N80" s="96">
        <v>11.8402042388916</v>
      </c>
      <c r="O80" s="96">
        <v>12.709210395813001</v>
      </c>
      <c r="P80" s="96">
        <v>39.151145935058601</v>
      </c>
      <c r="Q80" s="96">
        <v>729.38116455078102</v>
      </c>
      <c r="R80" s="96">
        <v>27.657016754150401</v>
      </c>
      <c r="S80" s="96">
        <v>-4.7763156890869096</v>
      </c>
      <c r="T80" s="96">
        <v>32.433334350585902</v>
      </c>
      <c r="U80" s="96">
        <v>3.1039474010467498</v>
      </c>
      <c r="V80" s="96">
        <v>20.700584411621101</v>
      </c>
      <c r="W80" s="96">
        <v>20.870176315307599</v>
      </c>
      <c r="X80" s="96">
        <v>3.1039474010467498</v>
      </c>
      <c r="Y80" s="96">
        <v>533.52630615234398</v>
      </c>
      <c r="Z80" s="96">
        <v>99.4385986328125</v>
      </c>
      <c r="AA80" s="96">
        <v>9.6403512954711896</v>
      </c>
      <c r="AB80" s="96">
        <f t="shared" si="13"/>
        <v>0.98409285993030648</v>
      </c>
      <c r="AC80" s="96">
        <v>68.531318664550795</v>
      </c>
      <c r="AD80" s="96">
        <v>268.78070068359398</v>
      </c>
      <c r="AE80" s="96">
        <v>31.991228103637699</v>
      </c>
      <c r="AF80" s="96">
        <v>45.754386901855497</v>
      </c>
      <c r="AG80" s="96">
        <f t="shared" si="12"/>
        <v>1.6604327402807302</v>
      </c>
      <c r="AH80" s="96">
        <v>268.78070068359398</v>
      </c>
      <c r="AI80" s="96">
        <f t="shared" si="11"/>
        <v>2.4293980817645076</v>
      </c>
      <c r="AJ80" s="93">
        <v>1</v>
      </c>
      <c r="AK80" s="93">
        <v>1</v>
      </c>
    </row>
    <row r="81" spans="1:37" x14ac:dyDescent="0.3">
      <c r="A81" s="93" t="s">
        <v>193</v>
      </c>
      <c r="B81" s="94" t="s">
        <v>39</v>
      </c>
      <c r="C81" s="93">
        <v>2018</v>
      </c>
      <c r="D81" s="93" t="s">
        <v>71</v>
      </c>
      <c r="E81" s="93">
        <v>1</v>
      </c>
      <c r="F81" s="93">
        <v>6</v>
      </c>
      <c r="G81" s="93">
        <v>2</v>
      </c>
      <c r="H81" s="85">
        <v>0</v>
      </c>
      <c r="I81" s="85">
        <v>1</v>
      </c>
      <c r="J81" s="91">
        <v>0.48</v>
      </c>
      <c r="K81" s="91">
        <v>1</v>
      </c>
      <c r="L81" s="95">
        <v>37.564683007076297</v>
      </c>
      <c r="M81" s="95">
        <v>43.5292130336165</v>
      </c>
      <c r="N81" s="96">
        <v>9.1838865280151403</v>
      </c>
      <c r="O81" s="96">
        <v>11.4639377593994</v>
      </c>
      <c r="P81" s="96">
        <v>29.599281311035199</v>
      </c>
      <c r="Q81" s="96">
        <v>1003.7490234375</v>
      </c>
      <c r="R81" s="96">
        <v>27.466371536254901</v>
      </c>
      <c r="S81" s="96">
        <v>-11.2495574951172</v>
      </c>
      <c r="T81" s="96">
        <v>38.715930938720703</v>
      </c>
      <c r="U81" s="96">
        <v>1.5690265893936199</v>
      </c>
      <c r="V81" s="96">
        <v>21.429645538330099</v>
      </c>
      <c r="W81" s="96">
        <v>21.429645538330099</v>
      </c>
      <c r="X81" s="96">
        <v>-3.1884956359863299</v>
      </c>
      <c r="Y81" s="96">
        <v>709.27435302734398</v>
      </c>
      <c r="Z81" s="96">
        <v>114.89380645752</v>
      </c>
      <c r="AA81" s="96">
        <v>3.3008849620819101</v>
      </c>
      <c r="AB81" s="96">
        <f t="shared" si="13"/>
        <v>0.51863038915806059</v>
      </c>
      <c r="AC81" s="96">
        <v>70.513542175292997</v>
      </c>
      <c r="AD81" s="96">
        <v>319.94689941406199</v>
      </c>
      <c r="AE81" s="96">
        <v>14.716814041137701</v>
      </c>
      <c r="AF81" s="96">
        <v>14.716814041137701</v>
      </c>
      <c r="AG81" s="96">
        <f t="shared" si="12"/>
        <v>1.1678138022493547</v>
      </c>
      <c r="AH81" s="96">
        <v>254.39822387695301</v>
      </c>
      <c r="AI81" s="96">
        <f t="shared" si="11"/>
        <v>2.4055140748885964</v>
      </c>
      <c r="AJ81" s="93">
        <v>1</v>
      </c>
      <c r="AK81" s="93">
        <v>2</v>
      </c>
    </row>
    <row r="82" spans="1:37" x14ac:dyDescent="0.3">
      <c r="A82" s="93" t="s">
        <v>194</v>
      </c>
      <c r="B82" s="94" t="s">
        <v>39</v>
      </c>
      <c r="C82" s="93">
        <v>2018</v>
      </c>
      <c r="D82" s="93" t="s">
        <v>71</v>
      </c>
      <c r="E82" s="93">
        <v>1</v>
      </c>
      <c r="F82" s="93">
        <v>6</v>
      </c>
      <c r="G82" s="93">
        <v>2</v>
      </c>
      <c r="H82" s="85">
        <v>0</v>
      </c>
      <c r="I82" s="85">
        <v>0.72</v>
      </c>
      <c r="J82" s="91">
        <v>1</v>
      </c>
      <c r="K82" s="91">
        <v>1</v>
      </c>
      <c r="L82" s="95">
        <v>37.555627031251703</v>
      </c>
      <c r="M82" s="95">
        <v>42.425904041156102</v>
      </c>
      <c r="N82" s="96">
        <v>12.8013763427734</v>
      </c>
      <c r="O82" s="96">
        <v>11.9765214920044</v>
      </c>
      <c r="P82" s="96">
        <v>30.4714965820312</v>
      </c>
      <c r="Q82" s="96">
        <v>994.22900390625</v>
      </c>
      <c r="R82" s="96">
        <v>31.4260864257812</v>
      </c>
      <c r="S82" s="96">
        <v>-7.8660869598388699</v>
      </c>
      <c r="T82" s="96">
        <v>39.2921752929687</v>
      </c>
      <c r="U82" s="96">
        <v>5.5475363731384304</v>
      </c>
      <c r="V82" s="96">
        <v>24.79811668396</v>
      </c>
      <c r="W82" s="96">
        <v>24.836666107177699</v>
      </c>
      <c r="X82" s="96">
        <v>0.44333335757255599</v>
      </c>
      <c r="Y82" s="96">
        <v>805</v>
      </c>
      <c r="Z82" s="96">
        <v>122.24347686767599</v>
      </c>
      <c r="AA82" s="96">
        <v>1.36521744728088</v>
      </c>
      <c r="AB82" s="96">
        <f t="shared" si="13"/>
        <v>0.13520182986252863</v>
      </c>
      <c r="AC82" s="96">
        <v>75.787872314453097</v>
      </c>
      <c r="AD82" s="96">
        <v>359.05218505859398</v>
      </c>
      <c r="AE82" s="96">
        <v>7.42608690261841</v>
      </c>
      <c r="AF82" s="96">
        <v>8.7652177810668892</v>
      </c>
      <c r="AG82" s="96">
        <f t="shared" si="12"/>
        <v>0.94276271106764831</v>
      </c>
      <c r="AH82" s="96">
        <v>338.35653686523398</v>
      </c>
      <c r="AI82" s="96">
        <f t="shared" si="11"/>
        <v>2.5293745712349649</v>
      </c>
      <c r="AJ82" s="93">
        <v>1</v>
      </c>
      <c r="AK82" s="93">
        <v>2</v>
      </c>
    </row>
    <row r="83" spans="1:37" x14ac:dyDescent="0.3">
      <c r="A83" s="93" t="s">
        <v>195</v>
      </c>
      <c r="B83" s="94" t="s">
        <v>39</v>
      </c>
      <c r="C83" s="93">
        <v>2018</v>
      </c>
      <c r="D83" s="93" t="s">
        <v>71</v>
      </c>
      <c r="E83" s="93">
        <v>1</v>
      </c>
      <c r="F83" s="93">
        <v>6</v>
      </c>
      <c r="G83" s="93">
        <v>1</v>
      </c>
      <c r="H83" s="85">
        <v>0</v>
      </c>
      <c r="I83" s="85">
        <v>0.88</v>
      </c>
      <c r="J83" s="91">
        <v>0.48</v>
      </c>
      <c r="K83" s="91">
        <v>0.84</v>
      </c>
      <c r="L83" s="95">
        <v>37.475822009146199</v>
      </c>
      <c r="M83" s="95">
        <v>37.431414015591102</v>
      </c>
      <c r="N83" s="96">
        <v>14.405190467834499</v>
      </c>
      <c r="O83" s="96">
        <v>12.192982673645</v>
      </c>
      <c r="P83" s="96">
        <v>32.389377593994098</v>
      </c>
      <c r="Q83" s="96">
        <v>940.74719238281205</v>
      </c>
      <c r="R83" s="96">
        <v>32.380702972412102</v>
      </c>
      <c r="S83" s="96">
        <v>-5.2596492767334002</v>
      </c>
      <c r="T83" s="96">
        <v>37.640350341796903</v>
      </c>
      <c r="U83" s="96">
        <v>2.9239766597747798</v>
      </c>
      <c r="V83" s="96">
        <v>25.756139755248999</v>
      </c>
      <c r="W83" s="96">
        <v>25.814180374145501</v>
      </c>
      <c r="X83" s="96">
        <v>2.9239766597747798</v>
      </c>
      <c r="Y83" s="96">
        <v>558.385986328125</v>
      </c>
      <c r="Z83" s="96">
        <v>97.456138610839901</v>
      </c>
      <c r="AA83" s="96">
        <v>2</v>
      </c>
      <c r="AB83" s="96">
        <f t="shared" si="13"/>
        <v>0.3010299956639812</v>
      </c>
      <c r="AC83" s="96">
        <v>75.507843017578097</v>
      </c>
      <c r="AD83" s="96">
        <v>267.122802734375</v>
      </c>
      <c r="AE83" s="96">
        <v>9.2280702590942401</v>
      </c>
      <c r="AF83" s="96">
        <v>12.307017326355</v>
      </c>
      <c r="AG83" s="96">
        <f t="shared" si="12"/>
        <v>1.0901528120165047</v>
      </c>
      <c r="AH83" s="96">
        <v>267.122802734375</v>
      </c>
      <c r="AI83" s="96">
        <f t="shared" si="11"/>
        <v>2.4267109628211259</v>
      </c>
      <c r="AJ83" s="93">
        <v>1</v>
      </c>
      <c r="AK83" s="93">
        <v>1</v>
      </c>
    </row>
    <row r="84" spans="1:37" x14ac:dyDescent="0.3">
      <c r="A84" s="93" t="s">
        <v>196</v>
      </c>
      <c r="B84" s="94" t="s">
        <v>39</v>
      </c>
      <c r="C84" s="93">
        <v>2018</v>
      </c>
      <c r="D84" s="93" t="s">
        <v>71</v>
      </c>
      <c r="E84" s="93">
        <v>1</v>
      </c>
      <c r="F84" s="93">
        <v>6</v>
      </c>
      <c r="G84" s="93">
        <v>1</v>
      </c>
      <c r="H84" s="85">
        <v>0</v>
      </c>
      <c r="I84" s="85">
        <v>0.68</v>
      </c>
      <c r="J84" s="91">
        <v>0.72</v>
      </c>
      <c r="K84" s="91">
        <v>0.96</v>
      </c>
      <c r="L84" s="95">
        <v>37.614904018118899</v>
      </c>
      <c r="M84" s="95">
        <v>37.084293002262697</v>
      </c>
      <c r="N84" s="96">
        <v>10.8933258056641</v>
      </c>
      <c r="O84" s="96">
        <v>12.0273599624634</v>
      </c>
      <c r="P84" s="96">
        <v>35.186477661132798</v>
      </c>
      <c r="Q84" s="96">
        <v>817.82702636718795</v>
      </c>
      <c r="R84" s="96">
        <v>26.768140792846701</v>
      </c>
      <c r="S84" s="96">
        <v>-7.3946900367736799</v>
      </c>
      <c r="T84" s="96">
        <v>34.162830352783203</v>
      </c>
      <c r="U84" s="96">
        <v>0.79454278945922896</v>
      </c>
      <c r="V84" s="96">
        <v>20.602655410766602</v>
      </c>
      <c r="W84" s="96">
        <v>20.641445159912099</v>
      </c>
      <c r="X84" s="96">
        <v>0.79454278945922896</v>
      </c>
      <c r="Y84" s="96">
        <v>620.69909667968795</v>
      </c>
      <c r="Z84" s="96">
        <v>99.106193542480497</v>
      </c>
      <c r="AA84" s="96">
        <v>4.1769909858703604</v>
      </c>
      <c r="AB84" s="96">
        <f t="shared" si="13"/>
        <v>0.62086353803960381</v>
      </c>
      <c r="AC84" s="96">
        <v>67.840988159179702</v>
      </c>
      <c r="AD84" s="96">
        <v>267.51327514648398</v>
      </c>
      <c r="AE84" s="96">
        <v>17.327434539794901</v>
      </c>
      <c r="AF84" s="96">
        <v>21.610618591308601</v>
      </c>
      <c r="AG84" s="96">
        <f t="shared" si="12"/>
        <v>1.3346671984865202</v>
      </c>
      <c r="AH84" s="96">
        <v>267.51327514648398</v>
      </c>
      <c r="AI84" s="96">
        <f t="shared" si="11"/>
        <v>2.4273453384313113</v>
      </c>
      <c r="AJ84" s="93">
        <v>1</v>
      </c>
      <c r="AK84" s="93">
        <v>1</v>
      </c>
    </row>
    <row r="85" spans="1:37" x14ac:dyDescent="0.3">
      <c r="A85" s="93" t="s">
        <v>197</v>
      </c>
      <c r="B85" s="94" t="s">
        <v>39</v>
      </c>
      <c r="C85" s="93">
        <v>2018</v>
      </c>
      <c r="D85" s="93" t="s">
        <v>71</v>
      </c>
      <c r="E85" s="93">
        <v>1</v>
      </c>
      <c r="F85" s="93">
        <v>6</v>
      </c>
      <c r="G85" s="93">
        <v>1</v>
      </c>
      <c r="H85" s="85">
        <v>0</v>
      </c>
      <c r="I85" s="85">
        <v>0.96</v>
      </c>
      <c r="J85" s="91">
        <v>0.92</v>
      </c>
      <c r="K85" s="91">
        <v>1</v>
      </c>
      <c r="L85" s="95">
        <v>37.614919021725598</v>
      </c>
      <c r="M85" s="95">
        <v>37.084174985065999</v>
      </c>
      <c r="N85" s="96">
        <v>10.8933258056641</v>
      </c>
      <c r="O85" s="96">
        <v>12.0273599624634</v>
      </c>
      <c r="P85" s="96">
        <v>35.186477661132798</v>
      </c>
      <c r="Q85" s="96">
        <v>817.82702636718795</v>
      </c>
      <c r="R85" s="96">
        <v>26.768140792846701</v>
      </c>
      <c r="S85" s="96">
        <v>-7.3946900367736799</v>
      </c>
      <c r="T85" s="96">
        <v>34.162830352783203</v>
      </c>
      <c r="U85" s="96">
        <v>0.79454278945922896</v>
      </c>
      <c r="V85" s="96">
        <v>20.602655410766602</v>
      </c>
      <c r="W85" s="96">
        <v>20.641445159912099</v>
      </c>
      <c r="X85" s="96">
        <v>0.79454278945922896</v>
      </c>
      <c r="Y85" s="96">
        <v>620.69909667968795</v>
      </c>
      <c r="Z85" s="96">
        <v>99.106193542480497</v>
      </c>
      <c r="AA85" s="96">
        <v>4.1769909858703604</v>
      </c>
      <c r="AB85" s="96">
        <f t="shared" si="13"/>
        <v>0.62086353803960381</v>
      </c>
      <c r="AC85" s="96">
        <v>67.840988159179702</v>
      </c>
      <c r="AD85" s="96">
        <v>267.51327514648398</v>
      </c>
      <c r="AE85" s="96">
        <v>17.327434539794901</v>
      </c>
      <c r="AF85" s="96">
        <v>21.610618591308601</v>
      </c>
      <c r="AG85" s="96">
        <f t="shared" si="12"/>
        <v>1.3346671984865202</v>
      </c>
      <c r="AH85" s="96">
        <v>267.51327514648398</v>
      </c>
      <c r="AI85" s="96">
        <f t="shared" si="11"/>
        <v>2.4273453384313113</v>
      </c>
      <c r="AJ85" s="93">
        <v>1</v>
      </c>
      <c r="AK85" s="93">
        <v>1</v>
      </c>
    </row>
    <row r="86" spans="1:37" x14ac:dyDescent="0.3">
      <c r="A86" s="93" t="s">
        <v>198</v>
      </c>
      <c r="B86" s="94" t="s">
        <v>39</v>
      </c>
      <c r="C86" s="93">
        <v>2018</v>
      </c>
      <c r="D86" s="93" t="s">
        <v>71</v>
      </c>
      <c r="E86" s="93">
        <v>1</v>
      </c>
      <c r="F86" s="93">
        <v>6</v>
      </c>
      <c r="G86" s="93">
        <v>1</v>
      </c>
      <c r="H86" s="85">
        <v>0</v>
      </c>
      <c r="I86" s="85">
        <v>1</v>
      </c>
      <c r="J86" s="91">
        <v>0.04</v>
      </c>
      <c r="K86" s="91">
        <v>0.2</v>
      </c>
      <c r="L86" s="95">
        <v>37.638742988929103</v>
      </c>
      <c r="M86" s="95">
        <v>37.644693972542797</v>
      </c>
      <c r="N86" s="96">
        <v>14.1689853668213</v>
      </c>
      <c r="O86" s="96">
        <v>12.391883850097701</v>
      </c>
      <c r="P86" s="96">
        <v>32.364383697509801</v>
      </c>
      <c r="Q86" s="96">
        <v>956.85485839843795</v>
      </c>
      <c r="R86" s="96">
        <v>32.527824401855497</v>
      </c>
      <c r="S86" s="96">
        <v>-5.7356519699096697</v>
      </c>
      <c r="T86" s="96">
        <v>38.263477325439503</v>
      </c>
      <c r="U86" s="96">
        <v>2.45014500617981</v>
      </c>
      <c r="V86" s="96">
        <v>25.6766662597656</v>
      </c>
      <c r="W86" s="96">
        <v>25.688695907592798</v>
      </c>
      <c r="X86" s="96">
        <v>2.45014500617981</v>
      </c>
      <c r="Y86" s="96">
        <v>544.00866699218795</v>
      </c>
      <c r="Z86" s="96">
        <v>92.373916625976605</v>
      </c>
      <c r="AA86" s="96">
        <v>2</v>
      </c>
      <c r="AB86" s="96">
        <f t="shared" si="13"/>
        <v>0.3010299956639812</v>
      </c>
      <c r="AC86" s="96">
        <v>72.595481872558594</v>
      </c>
      <c r="AD86" s="96">
        <v>248.56521606445301</v>
      </c>
      <c r="AE86" s="96">
        <v>9.6434783935546893</v>
      </c>
      <c r="AF86" s="96">
        <v>12.2173910140991</v>
      </c>
      <c r="AG86" s="96">
        <f t="shared" si="12"/>
        <v>1.0869784735699473</v>
      </c>
      <c r="AH86" s="96">
        <v>248.56521606445301</v>
      </c>
      <c r="AI86" s="96">
        <f t="shared" si="11"/>
        <v>2.3954403538783979</v>
      </c>
      <c r="AJ86" s="93">
        <v>1</v>
      </c>
      <c r="AK86" s="93">
        <v>1</v>
      </c>
    </row>
    <row r="87" spans="1:37" x14ac:dyDescent="0.3">
      <c r="A87" s="93" t="s">
        <v>199</v>
      </c>
      <c r="B87" s="94" t="s">
        <v>39</v>
      </c>
      <c r="C87" s="93">
        <v>2018</v>
      </c>
      <c r="D87" s="93" t="s">
        <v>71</v>
      </c>
      <c r="E87" s="93">
        <v>1</v>
      </c>
      <c r="F87" s="93">
        <v>6</v>
      </c>
      <c r="G87" s="93">
        <v>1</v>
      </c>
      <c r="H87" s="85">
        <v>0.08</v>
      </c>
      <c r="I87" s="85">
        <v>1</v>
      </c>
      <c r="J87" s="91">
        <v>0.16</v>
      </c>
      <c r="K87" s="91">
        <v>0.4</v>
      </c>
      <c r="L87" s="95">
        <v>37.988239999999998</v>
      </c>
      <c r="M87" s="95">
        <v>39.149250000000002</v>
      </c>
      <c r="N87" s="96">
        <v>15.207556724548301</v>
      </c>
      <c r="O87" s="96">
        <v>10.850847244262701</v>
      </c>
      <c r="P87" s="96">
        <v>28.2781467437744</v>
      </c>
      <c r="Q87" s="96">
        <v>998.05621337890602</v>
      </c>
      <c r="R87" s="96">
        <v>33.239830017089801</v>
      </c>
      <c r="S87" s="96">
        <v>-5.1508474349975604</v>
      </c>
      <c r="T87" s="96">
        <v>38.390678405761697</v>
      </c>
      <c r="U87" s="96">
        <v>3.0853106975555402</v>
      </c>
      <c r="V87" s="96">
        <v>27.336864471435501</v>
      </c>
      <c r="W87" s="96">
        <v>27.397739410400401</v>
      </c>
      <c r="X87" s="96">
        <v>3.0853106975555402</v>
      </c>
      <c r="Y87" s="96">
        <v>547.85595703125</v>
      </c>
      <c r="Z87" s="96">
        <v>82.177963256835895</v>
      </c>
      <c r="AA87" s="96">
        <v>2</v>
      </c>
      <c r="AB87" s="96">
        <f t="shared" si="13"/>
        <v>0.3010299956639812</v>
      </c>
      <c r="AC87" s="96">
        <v>69.004386901855497</v>
      </c>
      <c r="AD87" s="96">
        <v>228.686447143555</v>
      </c>
      <c r="AE87" s="96">
        <v>8.2542371749877894</v>
      </c>
      <c r="AF87" s="96">
        <v>14.6525421142578</v>
      </c>
      <c r="AG87" s="96">
        <f t="shared" si="12"/>
        <v>1.1659129783023163</v>
      </c>
      <c r="AH87" s="96">
        <v>228.686447143555</v>
      </c>
      <c r="AI87" s="96">
        <f t="shared" si="11"/>
        <v>2.3592404273737957</v>
      </c>
      <c r="AJ87" s="93">
        <v>1</v>
      </c>
      <c r="AK87" s="93">
        <v>1</v>
      </c>
    </row>
    <row r="88" spans="1:37" x14ac:dyDescent="0.3">
      <c r="A88" s="93" t="s">
        <v>200</v>
      </c>
      <c r="B88" s="94" t="s">
        <v>160</v>
      </c>
      <c r="C88" s="93">
        <v>2018</v>
      </c>
      <c r="D88" s="93" t="s">
        <v>71</v>
      </c>
      <c r="E88" s="93">
        <v>1</v>
      </c>
      <c r="F88" s="93">
        <v>6</v>
      </c>
      <c r="G88" s="93">
        <v>3</v>
      </c>
      <c r="H88" s="85">
        <v>0</v>
      </c>
      <c r="I88" s="85">
        <v>0</v>
      </c>
      <c r="J88" s="91">
        <v>0.2</v>
      </c>
      <c r="K88" s="91">
        <v>0.8</v>
      </c>
      <c r="L88" s="95">
        <v>39.134770000000003</v>
      </c>
      <c r="M88" s="95">
        <v>46.464820000000003</v>
      </c>
      <c r="N88" s="96">
        <v>10.5575351715088</v>
      </c>
      <c r="O88" s="96">
        <v>9.7095136642456108</v>
      </c>
      <c r="P88" s="96">
        <v>30.767763137817401</v>
      </c>
      <c r="Q88" s="96">
        <v>776.85070800781295</v>
      </c>
      <c r="R88" s="96">
        <v>25.9899997711182</v>
      </c>
      <c r="S88" s="96">
        <v>-5.5416665077209499</v>
      </c>
      <c r="T88" s="96">
        <v>31.531665802001999</v>
      </c>
      <c r="U88" s="96">
        <v>13.6766662597656</v>
      </c>
      <c r="V88" s="96">
        <v>7.9704165458679199</v>
      </c>
      <c r="W88" s="96">
        <v>20.0465278625488</v>
      </c>
      <c r="X88" s="96">
        <v>0.89236110448837302</v>
      </c>
      <c r="Y88" s="96">
        <v>472.43331909179699</v>
      </c>
      <c r="Z88" s="96">
        <v>78.308334350585895</v>
      </c>
      <c r="AA88" s="96">
        <v>20.591667175293001</v>
      </c>
      <c r="AB88" s="96">
        <f t="shared" si="13"/>
        <v>1.3136915100817848</v>
      </c>
      <c r="AC88" s="96">
        <v>46.882778167724602</v>
      </c>
      <c r="AD88" s="96">
        <v>194.95832824707</v>
      </c>
      <c r="AE88" s="96">
        <v>70.483329772949205</v>
      </c>
      <c r="AF88" s="96">
        <v>97.608329772949205</v>
      </c>
      <c r="AG88" s="96">
        <f t="shared" si="12"/>
        <v>1.9894868813968487</v>
      </c>
      <c r="AH88" s="96">
        <v>73.083335876464801</v>
      </c>
      <c r="AI88" s="96">
        <f t="shared" si="11"/>
        <v>1.863818362430862</v>
      </c>
      <c r="AJ88" s="93">
        <v>2</v>
      </c>
      <c r="AK88" s="93">
        <v>1</v>
      </c>
    </row>
    <row r="89" spans="1:37" x14ac:dyDescent="0.3">
      <c r="A89" s="93" t="s">
        <v>201</v>
      </c>
      <c r="B89" s="94" t="s">
        <v>160</v>
      </c>
      <c r="C89" s="93">
        <v>2018</v>
      </c>
      <c r="D89" s="93" t="s">
        <v>71</v>
      </c>
      <c r="E89" s="93">
        <v>1</v>
      </c>
      <c r="F89" s="93">
        <v>6</v>
      </c>
      <c r="G89" s="93">
        <v>1</v>
      </c>
      <c r="H89" s="85">
        <v>0</v>
      </c>
      <c r="I89" s="85">
        <v>0.44</v>
      </c>
      <c r="J89" s="91">
        <v>0.04</v>
      </c>
      <c r="K89" s="91">
        <v>0.16</v>
      </c>
      <c r="L89" s="95">
        <v>39.70984</v>
      </c>
      <c r="M89" s="95">
        <v>45.206829999999997</v>
      </c>
      <c r="N89" s="96">
        <v>9.9353122711181605</v>
      </c>
      <c r="O89" s="96">
        <v>10.723680496215801</v>
      </c>
      <c r="P89" s="96">
        <v>28.526962280273398</v>
      </c>
      <c r="Q89" s="96">
        <v>969.84460449218795</v>
      </c>
      <c r="R89" s="96">
        <v>27.671667098998999</v>
      </c>
      <c r="S89" s="96">
        <v>-9.9200000762939506</v>
      </c>
      <c r="T89" s="96">
        <v>37.591667175292997</v>
      </c>
      <c r="U89" s="96">
        <v>13.6748609542847</v>
      </c>
      <c r="V89" s="96">
        <v>21.713333129882798</v>
      </c>
      <c r="W89" s="96">
        <v>21.8165283203125</v>
      </c>
      <c r="X89" s="96">
        <v>-2.1375000476837198</v>
      </c>
      <c r="Y89" s="96">
        <v>351.18331909179699</v>
      </c>
      <c r="Z89" s="96">
        <v>54.866664886474602</v>
      </c>
      <c r="AA89" s="96">
        <v>14.4166669845581</v>
      </c>
      <c r="AB89" s="96">
        <f t="shared" si="13"/>
        <v>1.1588648666574823</v>
      </c>
      <c r="AC89" s="96">
        <v>42.281002044677699</v>
      </c>
      <c r="AD89" s="96">
        <v>143.89999389648401</v>
      </c>
      <c r="AE89" s="96">
        <v>52.424999237060497</v>
      </c>
      <c r="AF89" s="96">
        <v>64.291664123535199</v>
      </c>
      <c r="AG89" s="96">
        <f t="shared" si="12"/>
        <v>1.8081546671725197</v>
      </c>
      <c r="AH89" s="96">
        <v>65.900001525878906</v>
      </c>
      <c r="AI89" s="96">
        <f t="shared" si="11"/>
        <v>1.8188854246498638</v>
      </c>
      <c r="AJ89" s="93">
        <v>1</v>
      </c>
      <c r="AK89" s="93">
        <v>1</v>
      </c>
    </row>
    <row r="90" spans="1:37" x14ac:dyDescent="0.3">
      <c r="A90" s="93" t="s">
        <v>202</v>
      </c>
      <c r="B90" s="94" t="s">
        <v>160</v>
      </c>
      <c r="C90" s="93">
        <v>2018</v>
      </c>
      <c r="D90" s="93" t="s">
        <v>71</v>
      </c>
      <c r="E90" s="93">
        <v>1</v>
      </c>
      <c r="F90" s="93">
        <v>6</v>
      </c>
      <c r="G90" s="93">
        <v>1</v>
      </c>
      <c r="H90" s="85">
        <v>0.08</v>
      </c>
      <c r="I90" s="85">
        <v>0.96</v>
      </c>
      <c r="J90" s="91">
        <v>0.08</v>
      </c>
      <c r="K90" s="91">
        <v>0.28000000000000003</v>
      </c>
      <c r="L90" s="95">
        <v>40.055</v>
      </c>
      <c r="M90" s="95">
        <v>44.292499999999997</v>
      </c>
      <c r="N90" s="96">
        <v>11.8115701675415</v>
      </c>
      <c r="O90" s="96">
        <v>12.8573007583618</v>
      </c>
      <c r="P90" s="96">
        <v>31.758966445922901</v>
      </c>
      <c r="Q90" s="96">
        <v>984.19525146484398</v>
      </c>
      <c r="R90" s="96">
        <v>30.542148590087901</v>
      </c>
      <c r="S90" s="96">
        <v>-9.9413223266601598</v>
      </c>
      <c r="T90" s="96">
        <v>40.483470916747997</v>
      </c>
      <c r="U90" s="96">
        <v>16.3735542297363</v>
      </c>
      <c r="V90" s="96">
        <v>23.2395324707031</v>
      </c>
      <c r="W90" s="96">
        <v>23.5471076965332</v>
      </c>
      <c r="X90" s="96">
        <v>-0.78815424442291304</v>
      </c>
      <c r="Y90" s="96">
        <v>270.04959106445301</v>
      </c>
      <c r="Z90" s="96">
        <v>43.892562866210902</v>
      </c>
      <c r="AA90" s="96">
        <v>9.2892560958862305</v>
      </c>
      <c r="AB90" s="96">
        <f t="shared" si="13"/>
        <v>0.9679809361263062</v>
      </c>
      <c r="AC90" s="96">
        <v>42.979869842529297</v>
      </c>
      <c r="AD90" s="96">
        <v>107.50413513183599</v>
      </c>
      <c r="AE90" s="96">
        <v>31.842975616455099</v>
      </c>
      <c r="AF90" s="96">
        <v>52.867767333984403</v>
      </c>
      <c r="AG90" s="96">
        <f t="shared" si="12"/>
        <v>1.7231909700418695</v>
      </c>
      <c r="AH90" s="96">
        <v>58.644626617431598</v>
      </c>
      <c r="AI90" s="96">
        <f t="shared" si="11"/>
        <v>1.7682282255341371</v>
      </c>
      <c r="AJ90" s="93">
        <v>1</v>
      </c>
      <c r="AK90" s="93">
        <v>1</v>
      </c>
    </row>
    <row r="91" spans="1:37" x14ac:dyDescent="0.3">
      <c r="A91" s="93" t="s">
        <v>203</v>
      </c>
      <c r="B91" s="94" t="s">
        <v>204</v>
      </c>
      <c r="C91" s="93">
        <v>2018</v>
      </c>
      <c r="D91" s="93" t="s">
        <v>71</v>
      </c>
      <c r="E91" s="93">
        <v>1</v>
      </c>
      <c r="F91" s="93">
        <v>6</v>
      </c>
      <c r="G91" s="93">
        <v>3</v>
      </c>
      <c r="H91" s="85">
        <v>0.08</v>
      </c>
      <c r="I91" s="85">
        <v>1</v>
      </c>
      <c r="J91" s="91">
        <v>1</v>
      </c>
      <c r="K91" s="91">
        <v>1</v>
      </c>
      <c r="L91" s="95">
        <v>42.32817</v>
      </c>
      <c r="M91" s="95">
        <v>21.897690000000001</v>
      </c>
      <c r="N91" s="96">
        <v>9.9307537078857404</v>
      </c>
      <c r="O91" s="96">
        <v>10.3386240005493</v>
      </c>
      <c r="P91" s="96">
        <v>33.206127166747997</v>
      </c>
      <c r="Q91" s="96">
        <v>764.52294921875</v>
      </c>
      <c r="R91" s="96">
        <v>24.230157852172901</v>
      </c>
      <c r="S91" s="96">
        <v>-6.8912696838378897</v>
      </c>
      <c r="T91" s="96">
        <v>31.1214294433594</v>
      </c>
      <c r="U91" s="96">
        <v>13.880423545837401</v>
      </c>
      <c r="V91" s="96">
        <v>1.9322751760482799</v>
      </c>
      <c r="W91" s="96">
        <v>19.2523803710937</v>
      </c>
      <c r="X91" s="96">
        <v>0.37857142090797402</v>
      </c>
      <c r="Y91" s="96">
        <v>571.70635986328102</v>
      </c>
      <c r="Z91" s="96">
        <v>61.952381134033203</v>
      </c>
      <c r="AA91" s="96">
        <v>34.261905670166001</v>
      </c>
      <c r="AB91" s="96">
        <f t="shared" si="13"/>
        <v>1.5348115150515742</v>
      </c>
      <c r="AC91" s="96">
        <v>17.505880355835</v>
      </c>
      <c r="AD91" s="96">
        <v>173.73809814453099</v>
      </c>
      <c r="AE91" s="96">
        <v>113.317459106445</v>
      </c>
      <c r="AF91" s="96">
        <v>149.75396728515599</v>
      </c>
      <c r="AG91" s="96">
        <f t="shared" si="12"/>
        <v>2.1753783365520247</v>
      </c>
      <c r="AH91" s="96">
        <v>120.51587677002</v>
      </c>
      <c r="AI91" s="96">
        <f t="shared" si="11"/>
        <v>2.0810442646652736</v>
      </c>
      <c r="AJ91" s="93">
        <v>2</v>
      </c>
      <c r="AK91" s="93">
        <v>1</v>
      </c>
    </row>
    <row r="92" spans="1:37" x14ac:dyDescent="0.3">
      <c r="A92" s="93" t="s">
        <v>205</v>
      </c>
      <c r="B92" s="94" t="s">
        <v>206</v>
      </c>
      <c r="C92" s="93">
        <v>2018</v>
      </c>
      <c r="D92" s="93" t="s">
        <v>71</v>
      </c>
      <c r="E92" s="93">
        <v>1</v>
      </c>
      <c r="F92" s="93">
        <v>6</v>
      </c>
      <c r="G92" s="93">
        <v>3</v>
      </c>
      <c r="H92" s="85">
        <v>0</v>
      </c>
      <c r="I92" s="85">
        <v>0.8</v>
      </c>
      <c r="J92" s="91">
        <v>0</v>
      </c>
      <c r="K92" s="91">
        <v>0.04</v>
      </c>
      <c r="L92" s="95">
        <v>41.601944439999997</v>
      </c>
      <c r="M92" s="95">
        <v>44.522222220000003</v>
      </c>
      <c r="N92" s="96">
        <v>10.1431007385254</v>
      </c>
      <c r="O92" s="96">
        <v>10.268715858459499</v>
      </c>
      <c r="P92" s="96">
        <v>33.278419494628899</v>
      </c>
      <c r="Q92" s="96">
        <v>753.810302734375</v>
      </c>
      <c r="R92" s="96">
        <v>25.389345169067401</v>
      </c>
      <c r="S92" s="96">
        <v>-5.4647541046142596</v>
      </c>
      <c r="T92" s="96">
        <v>30.854099273681602</v>
      </c>
      <c r="U92" s="96">
        <v>13.255464553833001</v>
      </c>
      <c r="V92" s="96">
        <v>0.99699455499649103</v>
      </c>
      <c r="W92" s="96">
        <v>19.3987712860107</v>
      </c>
      <c r="X92" s="96">
        <v>0.99699455499649103</v>
      </c>
      <c r="Y92" s="96">
        <v>634.00817871093705</v>
      </c>
      <c r="Z92" s="96">
        <v>99.213111877441406</v>
      </c>
      <c r="AA92" s="96">
        <v>24.163934707641602</v>
      </c>
      <c r="AB92" s="96">
        <f t="shared" si="13"/>
        <v>1.3831676535700397</v>
      </c>
      <c r="AC92" s="96">
        <v>44.499729156494098</v>
      </c>
      <c r="AD92" s="96">
        <v>260.60656738281199</v>
      </c>
      <c r="AE92" s="96">
        <v>82.885246276855497</v>
      </c>
      <c r="AF92" s="96">
        <v>202.84426879882801</v>
      </c>
      <c r="AG92" s="96">
        <f t="shared" si="12"/>
        <v>2.3071627415734675</v>
      </c>
      <c r="AH92" s="96">
        <v>82.885246276855497</v>
      </c>
      <c r="AI92" s="96">
        <f t="shared" si="11"/>
        <v>1.9184772322295847</v>
      </c>
      <c r="AJ92" s="93">
        <v>2</v>
      </c>
      <c r="AK92" s="93">
        <v>1</v>
      </c>
    </row>
    <row r="93" spans="1:37" x14ac:dyDescent="0.3">
      <c r="A93" s="93" t="s">
        <v>207</v>
      </c>
      <c r="B93" s="94" t="s">
        <v>206</v>
      </c>
      <c r="C93" s="93">
        <v>2018</v>
      </c>
      <c r="D93" s="93" t="s">
        <v>71</v>
      </c>
      <c r="E93" s="93">
        <v>1</v>
      </c>
      <c r="F93" s="93">
        <v>6</v>
      </c>
      <c r="G93" s="93">
        <v>3</v>
      </c>
      <c r="H93" s="85">
        <v>0</v>
      </c>
      <c r="I93" s="85">
        <v>0.6</v>
      </c>
      <c r="J93" s="91">
        <v>0.24</v>
      </c>
      <c r="K93" s="91">
        <v>0.52</v>
      </c>
      <c r="L93" s="95">
        <v>41.90361111</v>
      </c>
      <c r="M93" s="95">
        <v>44.094444439999997</v>
      </c>
      <c r="N93" s="96">
        <v>9.5443086624145508</v>
      </c>
      <c r="O93" s="96">
        <v>9.6528453826904297</v>
      </c>
      <c r="P93" s="96">
        <v>31.826227188110298</v>
      </c>
      <c r="Q93" s="96">
        <v>753.48089599609398</v>
      </c>
      <c r="R93" s="96">
        <v>23.9796752929688</v>
      </c>
      <c r="S93" s="96">
        <v>-6.3219513893127397</v>
      </c>
      <c r="T93" s="96">
        <v>30.3016262054443</v>
      </c>
      <c r="U93" s="96">
        <v>12.599322319030801</v>
      </c>
      <c r="V93" s="96">
        <v>0.60555559396743797</v>
      </c>
      <c r="W93" s="96">
        <v>18.799728393554702</v>
      </c>
      <c r="X93" s="96">
        <v>0.49376696348190302</v>
      </c>
      <c r="Y93" s="96">
        <v>713.61785888671898</v>
      </c>
      <c r="Z93" s="96">
        <v>99.292686462402401</v>
      </c>
      <c r="AA93" s="96">
        <v>41.317073822021499</v>
      </c>
      <c r="AB93" s="96">
        <f t="shared" si="13"/>
        <v>1.6161295561208286</v>
      </c>
      <c r="AC93" s="96">
        <v>32.283210754394503</v>
      </c>
      <c r="AD93" s="96">
        <v>263.38211059570301</v>
      </c>
      <c r="AE93" s="96">
        <v>128.55284118652301</v>
      </c>
      <c r="AF93" s="96">
        <v>202.918701171875</v>
      </c>
      <c r="AG93" s="96">
        <f t="shared" si="12"/>
        <v>2.3073220738518869</v>
      </c>
      <c r="AH93" s="96">
        <v>128.59349060058599</v>
      </c>
      <c r="AI93" s="96">
        <f t="shared" si="11"/>
        <v>2.1092189851683272</v>
      </c>
      <c r="AJ93" s="93">
        <v>2</v>
      </c>
      <c r="AK93" s="93">
        <v>1</v>
      </c>
    </row>
    <row r="94" spans="1:37" x14ac:dyDescent="0.3">
      <c r="A94" s="93">
        <v>713</v>
      </c>
      <c r="B94" s="94" t="s">
        <v>98</v>
      </c>
      <c r="C94" s="93">
        <v>2017</v>
      </c>
      <c r="D94" s="93" t="s">
        <v>37</v>
      </c>
      <c r="E94" s="93">
        <v>2</v>
      </c>
      <c r="F94" s="93">
        <v>1</v>
      </c>
      <c r="G94" s="93">
        <v>1</v>
      </c>
      <c r="H94" s="85">
        <v>0.56000000000000005</v>
      </c>
      <c r="I94" s="85">
        <v>0.78</v>
      </c>
      <c r="J94" s="91">
        <v>0</v>
      </c>
      <c r="K94" s="91">
        <v>0.04</v>
      </c>
      <c r="L94" s="95">
        <v>31.427489999999999</v>
      </c>
      <c r="M94" s="95">
        <v>34.770319999999998</v>
      </c>
      <c r="N94" s="96">
        <v>19.2785339355469</v>
      </c>
      <c r="O94" s="96">
        <v>12.438169479370099</v>
      </c>
      <c r="P94" s="96">
        <v>45.807903289794901</v>
      </c>
      <c r="Q94" s="96">
        <v>555.509521484375</v>
      </c>
      <c r="R94" s="96">
        <v>31.91428565979</v>
      </c>
      <c r="S94" s="96">
        <v>4.7616071701049796</v>
      </c>
      <c r="T94" s="96">
        <v>27.1526775360107</v>
      </c>
      <c r="U94" s="96">
        <v>12.3130950927734</v>
      </c>
      <c r="V94" s="96">
        <v>25.500148773193398</v>
      </c>
      <c r="W94" s="96">
        <v>25.686012268066399</v>
      </c>
      <c r="X94" s="96">
        <v>12.3130950927734</v>
      </c>
      <c r="Y94" s="96">
        <v>299.54464721679699</v>
      </c>
      <c r="Z94" s="96">
        <v>72.544639587402301</v>
      </c>
      <c r="AA94" s="96">
        <v>0</v>
      </c>
      <c r="AB94" s="96">
        <v>0</v>
      </c>
      <c r="AC94" s="96">
        <v>108.138549804688</v>
      </c>
      <c r="AD94" s="96">
        <v>189.714279174805</v>
      </c>
      <c r="AE94" s="96">
        <v>0</v>
      </c>
      <c r="AF94" s="96">
        <v>0</v>
      </c>
      <c r="AG94" s="96">
        <v>0</v>
      </c>
      <c r="AH94" s="96">
        <v>189.714279174805</v>
      </c>
      <c r="AI94" s="96">
        <f t="shared" si="11"/>
        <v>2.2781000200475439</v>
      </c>
      <c r="AJ94" s="93">
        <v>1</v>
      </c>
      <c r="AK94" s="93">
        <v>1</v>
      </c>
    </row>
    <row r="95" spans="1:37" x14ac:dyDescent="0.3">
      <c r="A95" s="93">
        <v>721</v>
      </c>
      <c r="B95" s="94" t="s">
        <v>98</v>
      </c>
      <c r="C95" s="93">
        <v>2017</v>
      </c>
      <c r="D95" s="93" t="s">
        <v>37</v>
      </c>
      <c r="E95" s="93">
        <v>2</v>
      </c>
      <c r="F95" s="93">
        <v>1</v>
      </c>
      <c r="G95" s="93">
        <v>1</v>
      </c>
      <c r="H95" s="85">
        <v>0.74</v>
      </c>
      <c r="I95" s="85">
        <v>0.81</v>
      </c>
      <c r="J95" s="91">
        <v>0.15</v>
      </c>
      <c r="K95" s="91">
        <v>0.42</v>
      </c>
      <c r="L95" s="95">
        <v>32.626739999999998</v>
      </c>
      <c r="M95" s="95">
        <v>35.008540000000004</v>
      </c>
      <c r="N95" s="96">
        <v>19.385282516479499</v>
      </c>
      <c r="O95" s="96">
        <v>10.047630310058601</v>
      </c>
      <c r="P95" s="96">
        <v>39.852294921875</v>
      </c>
      <c r="Q95" s="96">
        <v>573.83770751953102</v>
      </c>
      <c r="R95" s="96">
        <v>31.854127883911101</v>
      </c>
      <c r="S95" s="96">
        <v>6.6486239433288601</v>
      </c>
      <c r="T95" s="96">
        <v>25.205503463745099</v>
      </c>
      <c r="U95" s="96">
        <v>12.1345567703247</v>
      </c>
      <c r="V95" s="96">
        <v>25.762691497802699</v>
      </c>
      <c r="W95" s="96">
        <v>26.012538909912099</v>
      </c>
      <c r="X95" s="96">
        <v>12.1345567703247</v>
      </c>
      <c r="Y95" s="96">
        <v>580.61468505859398</v>
      </c>
      <c r="Z95" s="96">
        <v>148.94496154785199</v>
      </c>
      <c r="AA95" s="96">
        <v>0</v>
      </c>
      <c r="AB95" s="96">
        <v>0</v>
      </c>
      <c r="AC95" s="96">
        <v>115.763801574707</v>
      </c>
      <c r="AD95" s="96">
        <v>390</v>
      </c>
      <c r="AE95" s="96">
        <v>0</v>
      </c>
      <c r="AF95" s="96">
        <v>1.0550458431243901</v>
      </c>
      <c r="AG95" s="96">
        <f t="shared" ref="AG95:AG104" si="14">LOG10(AF95)</f>
        <v>2.3271330708028483E-2</v>
      </c>
      <c r="AH95" s="96">
        <v>390</v>
      </c>
      <c r="AI95" s="96">
        <f t="shared" si="11"/>
        <v>2.5910646070264991</v>
      </c>
      <c r="AJ95" s="93">
        <v>1</v>
      </c>
      <c r="AK95" s="93">
        <v>1</v>
      </c>
    </row>
    <row r="96" spans="1:37" x14ac:dyDescent="0.3">
      <c r="A96" s="93">
        <v>722</v>
      </c>
      <c r="B96" s="94" t="s">
        <v>98</v>
      </c>
      <c r="C96" s="93">
        <v>2017</v>
      </c>
      <c r="D96" s="93" t="s">
        <v>37</v>
      </c>
      <c r="E96" s="93">
        <v>2</v>
      </c>
      <c r="F96" s="93">
        <v>1</v>
      </c>
      <c r="G96" s="93">
        <v>2</v>
      </c>
      <c r="H96" s="85">
        <v>0.78</v>
      </c>
      <c r="I96" s="85">
        <v>0.96</v>
      </c>
      <c r="J96" s="91">
        <v>0.16</v>
      </c>
      <c r="K96" s="91">
        <v>0.44</v>
      </c>
      <c r="L96" s="95">
        <v>33.076700000000002</v>
      </c>
      <c r="M96" s="95">
        <v>35.211730000000003</v>
      </c>
      <c r="N96" s="96">
        <v>18.885255813598601</v>
      </c>
      <c r="O96" s="96">
        <v>9.4668807983398402</v>
      </c>
      <c r="P96" s="96">
        <v>37.877750396728501</v>
      </c>
      <c r="Q96" s="96">
        <v>587.15093994140602</v>
      </c>
      <c r="R96" s="96">
        <v>30.9576930999756</v>
      </c>
      <c r="S96" s="96">
        <v>5.9717950820922896</v>
      </c>
      <c r="T96" s="96">
        <v>24.985897064208999</v>
      </c>
      <c r="U96" s="96">
        <v>11.5916662216187</v>
      </c>
      <c r="V96" s="96">
        <v>25.598077774047901</v>
      </c>
      <c r="W96" s="96">
        <v>25.6307697296143</v>
      </c>
      <c r="X96" s="96">
        <v>11.5916662216187</v>
      </c>
      <c r="Y96" s="96">
        <v>738.96154785156295</v>
      </c>
      <c r="Z96" s="96">
        <v>196.44871520996099</v>
      </c>
      <c r="AA96" s="96">
        <v>0</v>
      </c>
      <c r="AB96" s="96">
        <v>0</v>
      </c>
      <c r="AC96" s="96">
        <v>110.552871704102</v>
      </c>
      <c r="AD96" s="96">
        <v>483.56411743164102</v>
      </c>
      <c r="AE96" s="96">
        <v>0</v>
      </c>
      <c r="AF96" s="96">
        <v>1.8461538553237899</v>
      </c>
      <c r="AG96" s="96">
        <f t="shared" si="14"/>
        <v>0.26626789156193292</v>
      </c>
      <c r="AH96" s="96">
        <v>483.56411743164102</v>
      </c>
      <c r="AI96" s="96">
        <f t="shared" si="11"/>
        <v>2.6844540668380183</v>
      </c>
      <c r="AJ96" s="93">
        <v>1</v>
      </c>
      <c r="AK96" s="93">
        <v>2</v>
      </c>
    </row>
    <row r="97" spans="1:37" x14ac:dyDescent="0.3">
      <c r="A97" s="93" t="s">
        <v>158</v>
      </c>
      <c r="B97" s="94" t="s">
        <v>45</v>
      </c>
      <c r="C97" s="93">
        <v>2017</v>
      </c>
      <c r="D97" s="93" t="s">
        <v>37</v>
      </c>
      <c r="E97" s="93">
        <v>2</v>
      </c>
      <c r="F97" s="93">
        <v>1</v>
      </c>
      <c r="G97" s="93">
        <v>1</v>
      </c>
      <c r="H97" s="85">
        <v>0.75</v>
      </c>
      <c r="I97" s="85">
        <v>0.75</v>
      </c>
      <c r="J97" s="91">
        <v>0.24</v>
      </c>
      <c r="K97" s="91">
        <v>0.6</v>
      </c>
      <c r="L97" s="95">
        <v>36</v>
      </c>
      <c r="M97" s="95">
        <v>9.3833300000000008</v>
      </c>
      <c r="N97" s="96">
        <v>17.361272811889599</v>
      </c>
      <c r="O97" s="96">
        <v>12.0098962783813</v>
      </c>
      <c r="P97" s="96">
        <v>38.866233825683601</v>
      </c>
      <c r="Q97" s="96">
        <v>694.80023193359398</v>
      </c>
      <c r="R97" s="96">
        <v>32.158927917480497</v>
      </c>
      <c r="S97" s="96">
        <v>1.2749999761581401</v>
      </c>
      <c r="T97" s="96">
        <v>30.883928298950199</v>
      </c>
      <c r="U97" s="96">
        <v>9.44226169586182</v>
      </c>
      <c r="V97" s="96">
        <v>26.300148010253899</v>
      </c>
      <c r="W97" s="96">
        <v>26.300148010253899</v>
      </c>
      <c r="X97" s="96">
        <v>9.3104162216186506</v>
      </c>
      <c r="Y97" s="96">
        <v>443.80355834960898</v>
      </c>
      <c r="Z97" s="96">
        <v>53.0535697937012</v>
      </c>
      <c r="AA97" s="96">
        <v>7.75</v>
      </c>
      <c r="AB97" s="96">
        <f t="shared" ref="AB97:AB104" si="15">LOG10(AA97)</f>
        <v>0.88930170250631024</v>
      </c>
      <c r="AC97" s="96">
        <v>40.188735961914098</v>
      </c>
      <c r="AD97" s="96">
        <v>156.526779174805</v>
      </c>
      <c r="AE97" s="96">
        <v>43.464286804199197</v>
      </c>
      <c r="AF97" s="96">
        <v>43.464286804199197</v>
      </c>
      <c r="AG97" s="96">
        <f t="shared" si="14"/>
        <v>1.6381325577782446</v>
      </c>
      <c r="AH97" s="96">
        <v>156.48214721679699</v>
      </c>
      <c r="AI97" s="96">
        <f t="shared" si="11"/>
        <v>2.1944647967866269</v>
      </c>
      <c r="AJ97" s="93">
        <v>1</v>
      </c>
      <c r="AK97" s="93">
        <v>1</v>
      </c>
    </row>
    <row r="98" spans="1:37" x14ac:dyDescent="0.3">
      <c r="A98" s="93" t="s">
        <v>159</v>
      </c>
      <c r="B98" s="94" t="s">
        <v>160</v>
      </c>
      <c r="C98" s="93">
        <v>2017</v>
      </c>
      <c r="D98" s="93" t="s">
        <v>37</v>
      </c>
      <c r="E98" s="93">
        <v>2</v>
      </c>
      <c r="F98" s="93">
        <v>1</v>
      </c>
      <c r="G98" s="93">
        <v>3</v>
      </c>
      <c r="H98" s="85">
        <v>0.4</v>
      </c>
      <c r="I98" s="85">
        <v>1</v>
      </c>
      <c r="J98" s="91">
        <v>0.2</v>
      </c>
      <c r="K98" s="91">
        <v>0.48</v>
      </c>
      <c r="L98" s="95">
        <v>46.575000000000003</v>
      </c>
      <c r="M98" s="95">
        <v>39.643329999999999</v>
      </c>
      <c r="N98" s="96">
        <v>10.2071285247803</v>
      </c>
      <c r="O98" s="96">
        <v>8.9289712905883807</v>
      </c>
      <c r="P98" s="96">
        <v>25.102855682373001</v>
      </c>
      <c r="Q98" s="96">
        <v>993.32415771484398</v>
      </c>
      <c r="R98" s="96">
        <v>26.852344512939499</v>
      </c>
      <c r="S98" s="96">
        <v>-8.7171878814697301</v>
      </c>
      <c r="T98" s="96">
        <v>35.569530487060497</v>
      </c>
      <c r="U98" s="96">
        <v>20.4791660308838</v>
      </c>
      <c r="V98" s="96">
        <v>10.8335933685303</v>
      </c>
      <c r="W98" s="96">
        <v>22.3235683441162</v>
      </c>
      <c r="X98" s="96">
        <v>-2.0442707538604701</v>
      </c>
      <c r="Y98" s="96">
        <v>593.0546875</v>
      </c>
      <c r="Z98" s="96">
        <v>67.3046875</v>
      </c>
      <c r="AA98" s="96">
        <v>35.078125</v>
      </c>
      <c r="AB98" s="96">
        <f t="shared" si="15"/>
        <v>1.5450363713554549</v>
      </c>
      <c r="AC98" s="96">
        <v>20.622694015502901</v>
      </c>
      <c r="AD98" s="96">
        <v>184.109375</v>
      </c>
      <c r="AE98" s="96">
        <v>122.8515625</v>
      </c>
      <c r="AF98" s="96">
        <v>170.5</v>
      </c>
      <c r="AG98" s="96">
        <f t="shared" si="14"/>
        <v>2.2317243833285163</v>
      </c>
      <c r="AH98" s="96">
        <v>148.921875</v>
      </c>
      <c r="AI98" s="96">
        <f t="shared" si="11"/>
        <v>2.1729584955629226</v>
      </c>
      <c r="AJ98" s="93">
        <v>2</v>
      </c>
      <c r="AK98" s="93">
        <v>1</v>
      </c>
    </row>
    <row r="99" spans="1:37" x14ac:dyDescent="0.3">
      <c r="A99" s="93" t="s">
        <v>161</v>
      </c>
      <c r="B99" s="94" t="s">
        <v>160</v>
      </c>
      <c r="C99" s="93">
        <v>2017</v>
      </c>
      <c r="D99" s="93" t="s">
        <v>37</v>
      </c>
      <c r="E99" s="93">
        <v>2</v>
      </c>
      <c r="F99" s="93">
        <v>1</v>
      </c>
      <c r="G99" s="93">
        <v>3</v>
      </c>
      <c r="H99" s="85">
        <v>0.68</v>
      </c>
      <c r="I99" s="85">
        <v>1</v>
      </c>
      <c r="J99" s="91">
        <v>0.92</v>
      </c>
      <c r="K99" s="91">
        <v>0.92</v>
      </c>
      <c r="L99" s="95">
        <v>45.946111000000002</v>
      </c>
      <c r="M99" s="95">
        <v>39.43777</v>
      </c>
      <c r="N99" s="96">
        <v>10.533771514892599</v>
      </c>
      <c r="O99" s="96">
        <v>10.0518798828125</v>
      </c>
      <c r="P99" s="96">
        <v>27.971681594848601</v>
      </c>
      <c r="Q99" s="96">
        <v>957.41491699218705</v>
      </c>
      <c r="R99" s="96">
        <v>27.348871231079102</v>
      </c>
      <c r="S99" s="96">
        <v>-8.5857143402099592</v>
      </c>
      <c r="T99" s="96">
        <v>35.934585571289098</v>
      </c>
      <c r="U99" s="96">
        <v>20.421678543090799</v>
      </c>
      <c r="V99" s="96">
        <v>8.2704257965087908</v>
      </c>
      <c r="W99" s="96">
        <v>22.274436950683601</v>
      </c>
      <c r="X99" s="96">
        <v>-1.25626564025879</v>
      </c>
      <c r="Y99" s="96">
        <v>612.23309326171898</v>
      </c>
      <c r="Z99" s="96">
        <v>70.917289733886705</v>
      </c>
      <c r="AA99" s="96">
        <v>38.593986511230497</v>
      </c>
      <c r="AB99" s="96">
        <f t="shared" si="15"/>
        <v>1.5865196407224527</v>
      </c>
      <c r="AC99" s="96">
        <v>20.410467147827099</v>
      </c>
      <c r="AD99" s="96">
        <v>189.22557067871099</v>
      </c>
      <c r="AE99" s="96">
        <v>125.70676422119099</v>
      </c>
      <c r="AF99" s="96">
        <v>175.90977478027301</v>
      </c>
      <c r="AG99" s="96">
        <f t="shared" si="14"/>
        <v>2.2452899725739339</v>
      </c>
      <c r="AH99" s="96">
        <v>153.60902404785199</v>
      </c>
      <c r="AI99" s="96">
        <f t="shared" si="11"/>
        <v>2.1864167298821275</v>
      </c>
      <c r="AJ99" s="93">
        <v>2</v>
      </c>
      <c r="AK99" s="93">
        <v>1</v>
      </c>
    </row>
    <row r="100" spans="1:37" x14ac:dyDescent="0.3">
      <c r="A100" s="93" t="s">
        <v>162</v>
      </c>
      <c r="B100" s="94" t="s">
        <v>55</v>
      </c>
      <c r="C100" s="93">
        <v>2017</v>
      </c>
      <c r="D100" s="93" t="s">
        <v>37</v>
      </c>
      <c r="E100" s="93">
        <v>2</v>
      </c>
      <c r="F100" s="93">
        <v>1</v>
      </c>
      <c r="G100" s="93">
        <v>2</v>
      </c>
      <c r="H100" s="85">
        <v>1</v>
      </c>
      <c r="I100" s="85">
        <v>1</v>
      </c>
      <c r="J100" s="91">
        <v>1</v>
      </c>
      <c r="K100" s="91">
        <v>1</v>
      </c>
      <c r="L100" s="95">
        <v>36.794719999999998</v>
      </c>
      <c r="M100" s="95">
        <v>36.780279999999998</v>
      </c>
      <c r="N100" s="96">
        <v>15.7175807952881</v>
      </c>
      <c r="O100" s="96">
        <v>11.835014343261699</v>
      </c>
      <c r="P100" s="96">
        <v>34.232753753662102</v>
      </c>
      <c r="Q100" s="96">
        <v>851.66961669921898</v>
      </c>
      <c r="R100" s="96">
        <v>32.298244476318402</v>
      </c>
      <c r="S100" s="96">
        <v>-2.26929831504822</v>
      </c>
      <c r="T100" s="96">
        <v>34.567543029785199</v>
      </c>
      <c r="U100" s="96">
        <v>5.2350878715515101</v>
      </c>
      <c r="V100" s="96">
        <v>25.847953796386701</v>
      </c>
      <c r="W100" s="96">
        <v>25.860527038574201</v>
      </c>
      <c r="X100" s="96">
        <v>5.2350878715515101</v>
      </c>
      <c r="Y100" s="96">
        <v>661.08770751953102</v>
      </c>
      <c r="Z100" s="96">
        <v>125.754386901855</v>
      </c>
      <c r="AA100" s="96">
        <v>1.07894742488861</v>
      </c>
      <c r="AB100" s="96">
        <f t="shared" si="15"/>
        <v>3.3000282832067303E-2</v>
      </c>
      <c r="AC100" s="96">
        <v>84.885017395019503</v>
      </c>
      <c r="AD100" s="96">
        <v>358.39474487304699</v>
      </c>
      <c r="AE100" s="96">
        <v>11.0701751708984</v>
      </c>
      <c r="AF100" s="96">
        <v>11.3596487045288</v>
      </c>
      <c r="AG100" s="96">
        <f t="shared" si="14"/>
        <v>1.0553649010894657</v>
      </c>
      <c r="AH100" s="96">
        <v>358.39474487304699</v>
      </c>
      <c r="AI100" s="96">
        <f t="shared" si="11"/>
        <v>2.5543616329951941</v>
      </c>
      <c r="AJ100" s="93">
        <v>1</v>
      </c>
      <c r="AK100" s="93">
        <v>2</v>
      </c>
    </row>
    <row r="101" spans="1:37" x14ac:dyDescent="0.3">
      <c r="A101" s="93" t="s">
        <v>163</v>
      </c>
      <c r="B101" s="94" t="s">
        <v>39</v>
      </c>
      <c r="C101" s="93">
        <v>2017</v>
      </c>
      <c r="D101" s="93" t="s">
        <v>37</v>
      </c>
      <c r="E101" s="93">
        <v>2</v>
      </c>
      <c r="F101" s="93">
        <v>1</v>
      </c>
      <c r="G101" s="93">
        <v>2</v>
      </c>
      <c r="H101" s="85">
        <v>0.51</v>
      </c>
      <c r="I101" s="85">
        <v>0.83</v>
      </c>
      <c r="J101" s="91">
        <v>0.44</v>
      </c>
      <c r="K101" s="91">
        <v>0.68</v>
      </c>
      <c r="L101" s="95">
        <v>37.5</v>
      </c>
      <c r="M101" s="95">
        <v>36.299999999999997</v>
      </c>
      <c r="N101" s="96">
        <v>14.9616956710815</v>
      </c>
      <c r="O101" s="96">
        <v>10.1710529327393</v>
      </c>
      <c r="P101" s="96">
        <v>35.416938781738303</v>
      </c>
      <c r="Q101" s="96">
        <v>668.71954345703102</v>
      </c>
      <c r="R101" s="96">
        <v>28.7157897949219</v>
      </c>
      <c r="S101" s="96">
        <v>-5.2284776508315603E-10</v>
      </c>
      <c r="T101" s="96">
        <v>28.7157897949219</v>
      </c>
      <c r="U101" s="96">
        <v>6.7418127059936497</v>
      </c>
      <c r="V101" s="96">
        <v>22.9068717956543</v>
      </c>
      <c r="W101" s="96">
        <v>23.002193450927699</v>
      </c>
      <c r="X101" s="96">
        <v>6.7418127059936497</v>
      </c>
      <c r="Y101" s="96">
        <v>776.75439453125</v>
      </c>
      <c r="Z101" s="96">
        <v>128.14912414550801</v>
      </c>
      <c r="AA101" s="96">
        <v>9.1842107772827202</v>
      </c>
      <c r="AB101" s="96">
        <f t="shared" si="15"/>
        <v>0.96304184220986244</v>
      </c>
      <c r="AC101" s="96">
        <v>63.393653869628899</v>
      </c>
      <c r="AD101" s="96">
        <v>341.25439453125</v>
      </c>
      <c r="AE101" s="96">
        <v>36.403507232666001</v>
      </c>
      <c r="AF101" s="96">
        <v>43.114036560058601</v>
      </c>
      <c r="AG101" s="96">
        <f t="shared" si="14"/>
        <v>1.6346186856627878</v>
      </c>
      <c r="AH101" s="96">
        <v>341.25439453125</v>
      </c>
      <c r="AI101" s="96">
        <f t="shared" si="11"/>
        <v>2.533078252747373</v>
      </c>
      <c r="AJ101" s="93">
        <v>1</v>
      </c>
      <c r="AK101" s="93">
        <v>2</v>
      </c>
    </row>
    <row r="102" spans="1:37" x14ac:dyDescent="0.3">
      <c r="A102" s="93" t="s">
        <v>164</v>
      </c>
      <c r="B102" s="94" t="s">
        <v>39</v>
      </c>
      <c r="C102" s="93">
        <v>2017</v>
      </c>
      <c r="D102" s="93" t="s">
        <v>37</v>
      </c>
      <c r="E102" s="93">
        <v>2</v>
      </c>
      <c r="F102" s="93">
        <v>1</v>
      </c>
      <c r="G102" s="93">
        <v>2</v>
      </c>
      <c r="H102" s="85">
        <v>1</v>
      </c>
      <c r="I102" s="85">
        <v>1</v>
      </c>
      <c r="J102" s="91">
        <v>1</v>
      </c>
      <c r="K102" s="91">
        <v>1</v>
      </c>
      <c r="L102" s="95">
        <v>36.633330000000001</v>
      </c>
      <c r="M102" s="95">
        <v>36.4</v>
      </c>
      <c r="N102" s="96">
        <v>16.037647247314499</v>
      </c>
      <c r="O102" s="96">
        <v>9.4515485763549805</v>
      </c>
      <c r="P102" s="96">
        <v>32.308757781982401</v>
      </c>
      <c r="Q102" s="96">
        <v>720.80572509765602</v>
      </c>
      <c r="R102" s="96">
        <v>30.415044784545898</v>
      </c>
      <c r="S102" s="96">
        <v>1.2141592502594001</v>
      </c>
      <c r="T102" s="96">
        <v>29.200885772705099</v>
      </c>
      <c r="U102" s="96">
        <v>7.0646018981933603</v>
      </c>
      <c r="V102" s="96">
        <v>24.5933628082275</v>
      </c>
      <c r="W102" s="96">
        <v>24.693805694580099</v>
      </c>
      <c r="X102" s="96">
        <v>7.0646018981933603</v>
      </c>
      <c r="Y102" s="96">
        <v>809.67254638671898</v>
      </c>
      <c r="Z102" s="96">
        <v>143.274337768555</v>
      </c>
      <c r="AA102" s="96">
        <v>4.4778761863708496</v>
      </c>
      <c r="AB102" s="96">
        <f t="shared" si="15"/>
        <v>0.65107208113240145</v>
      </c>
      <c r="AC102" s="96">
        <v>73.528839111328097</v>
      </c>
      <c r="AD102" s="96">
        <v>395.58407592773398</v>
      </c>
      <c r="AE102" s="96">
        <v>26.442478179931602</v>
      </c>
      <c r="AF102" s="96">
        <v>28.8495578765869</v>
      </c>
      <c r="AG102" s="96">
        <f t="shared" si="14"/>
        <v>1.4601391619205224</v>
      </c>
      <c r="AH102" s="96">
        <v>395.58407592773398</v>
      </c>
      <c r="AI102" s="96">
        <f t="shared" si="11"/>
        <v>2.5972388009334639</v>
      </c>
      <c r="AJ102" s="93">
        <v>1</v>
      </c>
      <c r="AK102" s="93">
        <v>2</v>
      </c>
    </row>
    <row r="103" spans="1:37" x14ac:dyDescent="0.3">
      <c r="A103" s="93" t="s">
        <v>165</v>
      </c>
      <c r="B103" s="94" t="s">
        <v>39</v>
      </c>
      <c r="C103" s="93">
        <v>2017</v>
      </c>
      <c r="D103" s="93" t="s">
        <v>37</v>
      </c>
      <c r="E103" s="93">
        <v>2</v>
      </c>
      <c r="F103" s="93">
        <v>1</v>
      </c>
      <c r="G103" s="93">
        <v>2</v>
      </c>
      <c r="H103" s="85">
        <v>0.48</v>
      </c>
      <c r="I103" s="85">
        <v>1</v>
      </c>
      <c r="J103" s="91">
        <v>1</v>
      </c>
      <c r="K103" s="91">
        <v>1</v>
      </c>
      <c r="L103" s="95">
        <v>36.35</v>
      </c>
      <c r="M103" s="95">
        <v>35.916670000000003</v>
      </c>
      <c r="N103" s="96">
        <v>16.8349704742432</v>
      </c>
      <c r="O103" s="96">
        <v>7.9904761314392099</v>
      </c>
      <c r="P103" s="96">
        <v>30.805107116699201</v>
      </c>
      <c r="Q103" s="96">
        <v>649.55926513671898</v>
      </c>
      <c r="R103" s="96">
        <v>29.775892257690401</v>
      </c>
      <c r="S103" s="96">
        <v>3.8446428775787398</v>
      </c>
      <c r="T103" s="96">
        <v>25.931249618530298</v>
      </c>
      <c r="U103" s="96">
        <v>8.7873516082763707</v>
      </c>
      <c r="V103" s="96">
        <v>24.4555053710937</v>
      </c>
      <c r="W103" s="96">
        <v>24.688541412353501</v>
      </c>
      <c r="X103" s="96">
        <v>8.7873516082763707</v>
      </c>
      <c r="Y103" s="96">
        <v>989.10711669921898</v>
      </c>
      <c r="Z103" s="96">
        <v>179.92857360839801</v>
      </c>
      <c r="AA103" s="96">
        <v>9.1517858505249006</v>
      </c>
      <c r="AB103" s="96">
        <f t="shared" si="15"/>
        <v>0.96150584918676973</v>
      </c>
      <c r="AC103" s="96">
        <v>70.3609619140625</v>
      </c>
      <c r="AD103" s="96">
        <v>473.47320556640602</v>
      </c>
      <c r="AE103" s="96">
        <v>41.7589302062988</v>
      </c>
      <c r="AF103" s="96">
        <v>47.1964302062988</v>
      </c>
      <c r="AG103" s="96">
        <f t="shared" si="14"/>
        <v>1.6739091511693411</v>
      </c>
      <c r="AH103" s="96">
        <v>473.47320556640602</v>
      </c>
      <c r="AI103" s="96">
        <f t="shared" si="11"/>
        <v>2.6752954067734711</v>
      </c>
      <c r="AJ103" s="93">
        <v>1</v>
      </c>
      <c r="AK103" s="93">
        <v>2</v>
      </c>
    </row>
    <row r="104" spans="1:37" x14ac:dyDescent="0.3">
      <c r="A104" s="93" t="s">
        <v>166</v>
      </c>
      <c r="B104" s="94" t="s">
        <v>39</v>
      </c>
      <c r="C104" s="93">
        <v>2017</v>
      </c>
      <c r="D104" s="93" t="s">
        <v>37</v>
      </c>
      <c r="E104" s="93">
        <v>2</v>
      </c>
      <c r="F104" s="93">
        <v>1</v>
      </c>
      <c r="G104" s="93">
        <v>2</v>
      </c>
      <c r="H104" s="85">
        <v>0.66</v>
      </c>
      <c r="I104" s="85">
        <v>1</v>
      </c>
      <c r="J104" s="91">
        <v>0.04</v>
      </c>
      <c r="K104" s="91">
        <v>0.4</v>
      </c>
      <c r="L104" s="95">
        <v>38.35</v>
      </c>
      <c r="M104" s="95">
        <v>41.817</v>
      </c>
      <c r="N104" s="96">
        <v>10.202862739563001</v>
      </c>
      <c r="O104" s="96">
        <v>10.566739082336399</v>
      </c>
      <c r="P104" s="96">
        <v>29.260128021240199</v>
      </c>
      <c r="Q104" s="96">
        <v>942.18585205078102</v>
      </c>
      <c r="R104" s="96">
        <v>27.416521072387699</v>
      </c>
      <c r="S104" s="96">
        <v>-8.6843481063842791</v>
      </c>
      <c r="T104" s="96">
        <v>36.100868225097699</v>
      </c>
      <c r="U104" s="96">
        <v>2.9800000190734899</v>
      </c>
      <c r="V104" s="96">
        <v>21.619276046752901</v>
      </c>
      <c r="W104" s="96">
        <v>21.634202957153299</v>
      </c>
      <c r="X104" s="96">
        <v>-1.1402899026870701</v>
      </c>
      <c r="Y104" s="96">
        <v>936.78259277343705</v>
      </c>
      <c r="Z104" s="96">
        <v>133.36521911621099</v>
      </c>
      <c r="AA104" s="96">
        <v>4.5826086997985804</v>
      </c>
      <c r="AB104" s="96">
        <f t="shared" si="15"/>
        <v>0.66111277525189049</v>
      </c>
      <c r="AC104" s="96">
        <v>67.937110900878906</v>
      </c>
      <c r="AD104" s="96">
        <v>384.37390136718699</v>
      </c>
      <c r="AE104" s="96">
        <v>19.6608695983887</v>
      </c>
      <c r="AF104" s="96">
        <v>22.1913051605225</v>
      </c>
      <c r="AG104" s="96">
        <f t="shared" si="14"/>
        <v>1.3461828456003717</v>
      </c>
      <c r="AH104" s="96">
        <v>364.53042602539102</v>
      </c>
      <c r="AI104" s="96">
        <f t="shared" si="11"/>
        <v>2.5617337831436013</v>
      </c>
      <c r="AJ104" s="93">
        <v>1</v>
      </c>
      <c r="AK104" s="93">
        <v>2</v>
      </c>
    </row>
    <row r="105" spans="1:37" x14ac:dyDescent="0.3">
      <c r="A105" s="93" t="s">
        <v>167</v>
      </c>
      <c r="B105" s="94" t="s">
        <v>168</v>
      </c>
      <c r="C105" s="93">
        <v>2017</v>
      </c>
      <c r="D105" s="93" t="s">
        <v>37</v>
      </c>
      <c r="E105" s="93">
        <v>2</v>
      </c>
      <c r="F105" s="93">
        <v>1</v>
      </c>
      <c r="G105" s="93">
        <v>1</v>
      </c>
      <c r="H105" s="85">
        <v>0.78</v>
      </c>
      <c r="I105" s="85">
        <v>0.78</v>
      </c>
      <c r="J105" s="91">
        <v>0.76</v>
      </c>
      <c r="K105" s="91">
        <v>0.88</v>
      </c>
      <c r="L105" s="95">
        <v>32.299999999999997</v>
      </c>
      <c r="M105" s="95">
        <v>35.783329999999999</v>
      </c>
      <c r="N105" s="96">
        <v>15.8079128265381</v>
      </c>
      <c r="O105" s="96">
        <v>11.836620330810501</v>
      </c>
      <c r="P105" s="96">
        <v>39.945178985595703</v>
      </c>
      <c r="Q105" s="96">
        <v>670.23834228515602</v>
      </c>
      <c r="R105" s="96">
        <v>29.157798767089801</v>
      </c>
      <c r="S105" s="96">
        <v>-0.46972477436065702</v>
      </c>
      <c r="T105" s="96">
        <v>29.6275234222412</v>
      </c>
      <c r="U105" s="96">
        <v>7.3356270790100098</v>
      </c>
      <c r="V105" s="96">
        <v>23.378288269043001</v>
      </c>
      <c r="W105" s="96">
        <v>23.378746032714801</v>
      </c>
      <c r="X105" s="96">
        <v>7.3356270790100098</v>
      </c>
      <c r="Y105" s="96">
        <v>480.14678955078102</v>
      </c>
      <c r="Z105" s="96">
        <v>111.954132080078</v>
      </c>
      <c r="AA105" s="96">
        <v>0</v>
      </c>
      <c r="AB105" s="96">
        <v>0</v>
      </c>
      <c r="AC105" s="96">
        <v>109.427764892578</v>
      </c>
      <c r="AD105" s="96">
        <v>308.20184326171898</v>
      </c>
      <c r="AE105" s="96">
        <v>0</v>
      </c>
      <c r="AF105" s="96">
        <v>0</v>
      </c>
      <c r="AG105" s="96">
        <v>0</v>
      </c>
      <c r="AH105" s="96">
        <v>308.20184326171898</v>
      </c>
      <c r="AI105" s="96">
        <f t="shared" si="11"/>
        <v>2.4888352317737028</v>
      </c>
      <c r="AJ105" s="93">
        <v>1</v>
      </c>
      <c r="AK105" s="93">
        <v>1</v>
      </c>
    </row>
    <row r="106" spans="1:37" x14ac:dyDescent="0.3">
      <c r="A106" s="93" t="s">
        <v>169</v>
      </c>
      <c r="B106" s="94" t="s">
        <v>61</v>
      </c>
      <c r="C106" s="93">
        <v>2017</v>
      </c>
      <c r="D106" s="93" t="s">
        <v>37</v>
      </c>
      <c r="E106" s="93">
        <v>2</v>
      </c>
      <c r="F106" s="93">
        <v>1</v>
      </c>
      <c r="G106" s="93">
        <v>1</v>
      </c>
      <c r="H106" s="85">
        <v>0.65</v>
      </c>
      <c r="I106" s="85">
        <v>1</v>
      </c>
      <c r="J106" s="91">
        <v>0.08</v>
      </c>
      <c r="K106" s="91">
        <v>0.12</v>
      </c>
      <c r="L106" s="95">
        <v>36.446606000000003</v>
      </c>
      <c r="M106" s="95">
        <v>1.0541666700000001</v>
      </c>
      <c r="N106" s="96">
        <v>17.26686668396</v>
      </c>
      <c r="O106" s="96">
        <v>10.6566505432129</v>
      </c>
      <c r="P106" s="96">
        <v>39.6746215820312</v>
      </c>
      <c r="Q106" s="96">
        <v>587.38250732421898</v>
      </c>
      <c r="R106" s="96">
        <v>31.085577011108398</v>
      </c>
      <c r="S106" s="96">
        <v>4.2221155166626003</v>
      </c>
      <c r="T106" s="96">
        <v>26.863460540771499</v>
      </c>
      <c r="U106" s="96">
        <v>11.687019348144499</v>
      </c>
      <c r="V106" s="96">
        <v>24.7070503234863</v>
      </c>
      <c r="W106" s="96">
        <v>24.828205108642599</v>
      </c>
      <c r="X106" s="96">
        <v>10.6499996185303</v>
      </c>
      <c r="Y106" s="96">
        <v>466.99038696289102</v>
      </c>
      <c r="Z106" s="96">
        <v>70.490386962890597</v>
      </c>
      <c r="AA106" s="96">
        <v>2.0384614467620801</v>
      </c>
      <c r="AB106" s="96">
        <f>LOG10(AA106)</f>
        <v>0.30930250209338972</v>
      </c>
      <c r="AC106" s="96">
        <v>61.694179534912102</v>
      </c>
      <c r="AD106" s="96">
        <v>201.70191955566401</v>
      </c>
      <c r="AE106" s="96">
        <v>14.221154212951699</v>
      </c>
      <c r="AF106" s="96">
        <v>26.442308425903299</v>
      </c>
      <c r="AG106" s="96">
        <f t="shared" ref="AG106:AG115" si="16">LOG10(AF106)</f>
        <v>1.4222993665802235</v>
      </c>
      <c r="AH106" s="96">
        <v>178.70191955566401</v>
      </c>
      <c r="AI106" s="96">
        <f t="shared" si="11"/>
        <v>2.2521292175753431</v>
      </c>
      <c r="AJ106" s="93">
        <v>1</v>
      </c>
      <c r="AK106" s="93">
        <v>1</v>
      </c>
    </row>
    <row r="107" spans="1:37" x14ac:dyDescent="0.3">
      <c r="A107" s="93" t="s">
        <v>170</v>
      </c>
      <c r="B107" s="94" t="s">
        <v>98</v>
      </c>
      <c r="C107" s="93">
        <v>2017</v>
      </c>
      <c r="D107" s="93" t="s">
        <v>37</v>
      </c>
      <c r="E107" s="93">
        <v>2</v>
      </c>
      <c r="F107" s="93">
        <v>1</v>
      </c>
      <c r="G107" s="93">
        <v>1</v>
      </c>
      <c r="H107" s="85">
        <v>0.42</v>
      </c>
      <c r="I107" s="85">
        <v>1</v>
      </c>
      <c r="J107" s="91">
        <v>0.04</v>
      </c>
      <c r="K107" s="91">
        <v>0.12</v>
      </c>
      <c r="L107" s="95">
        <v>33.089399999999998</v>
      </c>
      <c r="M107" s="95">
        <v>35.616</v>
      </c>
      <c r="N107" s="96">
        <v>19.338657379150401</v>
      </c>
      <c r="O107" s="96">
        <v>11.860339164733899</v>
      </c>
      <c r="P107" s="96">
        <v>42.976779937744098</v>
      </c>
      <c r="Q107" s="96">
        <v>591.48724365234398</v>
      </c>
      <c r="R107" s="96">
        <v>32.621295928955099</v>
      </c>
      <c r="S107" s="96">
        <v>5.0259261131286603</v>
      </c>
      <c r="T107" s="96">
        <v>27.595371246337901</v>
      </c>
      <c r="U107" s="96">
        <v>11.866512298584</v>
      </c>
      <c r="V107" s="96">
        <v>25.9871921539307</v>
      </c>
      <c r="W107" s="96">
        <v>26.223611831665</v>
      </c>
      <c r="X107" s="96">
        <v>11.866512298584</v>
      </c>
      <c r="Y107" s="96">
        <v>530.50927734375</v>
      </c>
      <c r="Z107" s="96">
        <v>139.77777099609401</v>
      </c>
      <c r="AA107" s="96">
        <v>0</v>
      </c>
      <c r="AB107" s="96">
        <v>0</v>
      </c>
      <c r="AC107" s="96">
        <v>109.19882965087901</v>
      </c>
      <c r="AD107" s="96">
        <v>345.43518066406199</v>
      </c>
      <c r="AE107" s="96">
        <v>0</v>
      </c>
      <c r="AF107" s="96">
        <v>1.1851851940155</v>
      </c>
      <c r="AG107" s="96">
        <f t="shared" si="16"/>
        <v>7.3786217396663634E-2</v>
      </c>
      <c r="AH107" s="96">
        <v>345.43518066406199</v>
      </c>
      <c r="AI107" s="96">
        <f t="shared" si="11"/>
        <v>2.5383665659767103</v>
      </c>
      <c r="AJ107" s="93">
        <v>1</v>
      </c>
      <c r="AK107" s="93">
        <v>1</v>
      </c>
    </row>
    <row r="108" spans="1:37" x14ac:dyDescent="0.3">
      <c r="A108" s="93" t="s">
        <v>171</v>
      </c>
      <c r="B108" s="94" t="s">
        <v>98</v>
      </c>
      <c r="C108" s="93">
        <v>2017</v>
      </c>
      <c r="D108" s="93" t="s">
        <v>37</v>
      </c>
      <c r="E108" s="93">
        <v>2</v>
      </c>
      <c r="F108" s="93">
        <v>1</v>
      </c>
      <c r="G108" s="93">
        <v>2</v>
      </c>
      <c r="H108" s="85">
        <v>0.35</v>
      </c>
      <c r="I108" s="85">
        <v>0.93</v>
      </c>
      <c r="J108" s="91">
        <v>0</v>
      </c>
      <c r="K108" s="91">
        <v>0</v>
      </c>
      <c r="L108" s="95">
        <v>33.009300000000003</v>
      </c>
      <c r="M108" s="95">
        <v>35.304000000000002</v>
      </c>
      <c r="N108" s="96">
        <v>17.582836151123001</v>
      </c>
      <c r="O108" s="96">
        <v>9.8026762008666992</v>
      </c>
      <c r="P108" s="96">
        <v>37.489189147949197</v>
      </c>
      <c r="Q108" s="96">
        <v>623.36614990234398</v>
      </c>
      <c r="R108" s="96">
        <v>29.742200851440401</v>
      </c>
      <c r="S108" s="96">
        <v>3.6036696434021001</v>
      </c>
      <c r="T108" s="96">
        <v>26.138532638549801</v>
      </c>
      <c r="U108" s="96">
        <v>9.80076408386231</v>
      </c>
      <c r="V108" s="96">
        <v>24.679204940795898</v>
      </c>
      <c r="W108" s="96">
        <v>24.681804656982401</v>
      </c>
      <c r="X108" s="96">
        <v>9.80076408386231</v>
      </c>
      <c r="Y108" s="96">
        <v>802.25689697265602</v>
      </c>
      <c r="Z108" s="96">
        <v>201.37614440918</v>
      </c>
      <c r="AA108" s="96">
        <v>0</v>
      </c>
      <c r="AB108" s="96">
        <v>0</v>
      </c>
      <c r="AC108" s="96">
        <v>108.279090881348</v>
      </c>
      <c r="AD108" s="96">
        <v>516.15594482421898</v>
      </c>
      <c r="AE108" s="96">
        <v>0.25688073039054898</v>
      </c>
      <c r="AF108" s="96">
        <v>0.58715593814849898</v>
      </c>
      <c r="AG108" s="96">
        <f t="shared" si="16"/>
        <v>-0.23124654256227625</v>
      </c>
      <c r="AH108" s="96">
        <v>516.15594482421898</v>
      </c>
      <c r="AI108" s="96">
        <f t="shared" si="11"/>
        <v>2.7127809336905342</v>
      </c>
      <c r="AJ108" s="93">
        <v>1</v>
      </c>
      <c r="AK108" s="93">
        <v>2</v>
      </c>
    </row>
    <row r="109" spans="1:37" x14ac:dyDescent="0.3">
      <c r="A109" s="93" t="s">
        <v>172</v>
      </c>
      <c r="B109" s="94" t="s">
        <v>36</v>
      </c>
      <c r="C109" s="93">
        <v>2017</v>
      </c>
      <c r="D109" s="93" t="s">
        <v>37</v>
      </c>
      <c r="E109" s="93">
        <v>2</v>
      </c>
      <c r="F109" s="93">
        <v>1</v>
      </c>
      <c r="G109" s="93">
        <v>4</v>
      </c>
      <c r="H109" s="85">
        <v>0.2</v>
      </c>
      <c r="I109" s="85">
        <v>1</v>
      </c>
      <c r="J109" s="91">
        <v>0.56000000000000005</v>
      </c>
      <c r="K109" s="91">
        <v>0.65</v>
      </c>
      <c r="L109" s="95">
        <v>40.33</v>
      </c>
      <c r="M109" s="95">
        <v>15.18</v>
      </c>
      <c r="N109" s="96">
        <v>14.7862501144409</v>
      </c>
      <c r="O109" s="96">
        <v>7.8851389884948704</v>
      </c>
      <c r="P109" s="96">
        <v>32.815811157226598</v>
      </c>
      <c r="Q109" s="96">
        <v>583.195556640625</v>
      </c>
      <c r="R109" s="96">
        <v>26.795000076293899</v>
      </c>
      <c r="S109" s="96">
        <v>2.8150000572204599</v>
      </c>
      <c r="T109" s="96">
        <v>23.9799995422363</v>
      </c>
      <c r="U109" s="96">
        <v>12.419166564941399</v>
      </c>
      <c r="V109" s="96">
        <v>22.185277938842798</v>
      </c>
      <c r="W109" s="96">
        <v>22.215415954589801</v>
      </c>
      <c r="X109" s="96">
        <v>8.3347225189209002</v>
      </c>
      <c r="Y109" s="96">
        <v>855.76666259765602</v>
      </c>
      <c r="Z109" s="96">
        <v>120.425003051758</v>
      </c>
      <c r="AA109" s="96">
        <v>22.733333587646499</v>
      </c>
      <c r="AB109" s="96">
        <f t="shared" ref="AB109:AB115" si="17">LOG10(AA109)</f>
        <v>1.3566631247951804</v>
      </c>
      <c r="AC109" s="96">
        <v>44.597969055175803</v>
      </c>
      <c r="AD109" s="96">
        <v>322.79165649414102</v>
      </c>
      <c r="AE109" s="96">
        <v>81.224998474121094</v>
      </c>
      <c r="AF109" s="96">
        <v>117.65000152587901</v>
      </c>
      <c r="AG109" s="96">
        <f t="shared" si="16"/>
        <v>2.0705919371446861</v>
      </c>
      <c r="AH109" s="96">
        <v>268.42498779296898</v>
      </c>
      <c r="AI109" s="96">
        <f t="shared" si="11"/>
        <v>2.4288229420315086</v>
      </c>
      <c r="AJ109" s="93">
        <v>2</v>
      </c>
      <c r="AK109" s="93">
        <v>2</v>
      </c>
    </row>
    <row r="110" spans="1:37" x14ac:dyDescent="0.3">
      <c r="A110" s="93" t="s">
        <v>173</v>
      </c>
      <c r="B110" s="94" t="s">
        <v>39</v>
      </c>
      <c r="C110" s="93">
        <v>2017</v>
      </c>
      <c r="D110" s="93" t="s">
        <v>37</v>
      </c>
      <c r="E110" s="93">
        <v>2</v>
      </c>
      <c r="F110" s="93">
        <v>1</v>
      </c>
      <c r="G110" s="93">
        <v>2</v>
      </c>
      <c r="H110" s="85">
        <v>0.7</v>
      </c>
      <c r="I110" s="85">
        <v>1</v>
      </c>
      <c r="J110" s="91">
        <v>0</v>
      </c>
      <c r="K110" s="91">
        <v>0.04</v>
      </c>
      <c r="L110" s="95">
        <v>36.851638000000001</v>
      </c>
      <c r="M110" s="95">
        <v>34.618040000000001</v>
      </c>
      <c r="N110" s="96">
        <v>18.7147827148437</v>
      </c>
      <c r="O110" s="96">
        <v>8.9165220260620099</v>
      </c>
      <c r="P110" s="96">
        <v>33.644611358642599</v>
      </c>
      <c r="Q110" s="96">
        <v>652.73687744140602</v>
      </c>
      <c r="R110" s="96">
        <v>32.177391052246101</v>
      </c>
      <c r="S110" s="96">
        <v>5.7069563865661603</v>
      </c>
      <c r="T110" s="96">
        <v>26.470434188842798</v>
      </c>
      <c r="U110" s="96">
        <v>11.1440582275391</v>
      </c>
      <c r="V110" s="96">
        <v>26.6666660308838</v>
      </c>
      <c r="W110" s="96">
        <v>26.6666660308838</v>
      </c>
      <c r="X110" s="96">
        <v>10.752174377441399</v>
      </c>
      <c r="Y110" s="96">
        <v>685.156494140625</v>
      </c>
      <c r="Z110" s="96">
        <v>149.26086425781301</v>
      </c>
      <c r="AA110" s="96">
        <v>6.6608695983886701</v>
      </c>
      <c r="AB110" s="96">
        <f t="shared" si="17"/>
        <v>0.82353093144178846</v>
      </c>
      <c r="AC110" s="96">
        <v>79.162246704101605</v>
      </c>
      <c r="AD110" s="96">
        <v>355.10433959960898</v>
      </c>
      <c r="AE110" s="96">
        <v>29.8608703613281</v>
      </c>
      <c r="AF110" s="96">
        <v>29.8608703613281</v>
      </c>
      <c r="AG110" s="96">
        <f t="shared" si="16"/>
        <v>1.4751024620498665</v>
      </c>
      <c r="AH110" s="96">
        <v>355.06088256835898</v>
      </c>
      <c r="AI110" s="96">
        <f t="shared" si="11"/>
        <v>2.5503028282562954</v>
      </c>
      <c r="AJ110" s="93">
        <v>1</v>
      </c>
      <c r="AK110" s="93">
        <v>2</v>
      </c>
    </row>
    <row r="111" spans="1:37" x14ac:dyDescent="0.3">
      <c r="A111" s="93" t="s">
        <v>174</v>
      </c>
      <c r="B111" s="94" t="s">
        <v>175</v>
      </c>
      <c r="C111" s="93">
        <v>2017</v>
      </c>
      <c r="D111" s="93" t="s">
        <v>37</v>
      </c>
      <c r="E111" s="93">
        <v>2</v>
      </c>
      <c r="F111" s="93">
        <v>1</v>
      </c>
      <c r="G111" s="93">
        <v>3</v>
      </c>
      <c r="H111" s="85">
        <v>0.45</v>
      </c>
      <c r="I111" s="85">
        <v>0.95</v>
      </c>
      <c r="J111" s="91">
        <v>0.04</v>
      </c>
      <c r="K111" s="91">
        <v>0.32</v>
      </c>
      <c r="L111" s="95">
        <v>44.933333300000001</v>
      </c>
      <c r="M111" s="95">
        <v>35.216666699999998</v>
      </c>
      <c r="N111" s="96">
        <v>11.641767501831101</v>
      </c>
      <c r="O111" s="96">
        <v>7.6502008438110396</v>
      </c>
      <c r="P111" s="96">
        <v>25.896923065185501</v>
      </c>
      <c r="Q111" s="96">
        <v>804.8369140625</v>
      </c>
      <c r="R111" s="96">
        <v>26.3626499176025</v>
      </c>
      <c r="S111" s="96">
        <v>-3.14819288253784</v>
      </c>
      <c r="T111" s="96">
        <v>29.5108432769775</v>
      </c>
      <c r="U111" s="96">
        <v>9.9224901199340803</v>
      </c>
      <c r="V111" s="96">
        <v>5.4218873977661097</v>
      </c>
      <c r="W111" s="96">
        <v>21.841365814208999</v>
      </c>
      <c r="X111" s="96">
        <v>2.3279116153717001</v>
      </c>
      <c r="Y111" s="96">
        <v>496.13253784179699</v>
      </c>
      <c r="Z111" s="96">
        <v>54.132530212402301</v>
      </c>
      <c r="AA111" s="96">
        <v>33.915660858154297</v>
      </c>
      <c r="AB111" s="96">
        <f t="shared" si="17"/>
        <v>1.5304002838587587</v>
      </c>
      <c r="AC111" s="96">
        <v>14.9831027984619</v>
      </c>
      <c r="AD111" s="96">
        <v>136.44578552246099</v>
      </c>
      <c r="AE111" s="96">
        <v>112.46987915039099</v>
      </c>
      <c r="AF111" s="96">
        <v>133.60241699218801</v>
      </c>
      <c r="AG111" s="96">
        <f t="shared" si="16"/>
        <v>2.1258143150023643</v>
      </c>
      <c r="AH111" s="96">
        <v>128.04818725585901</v>
      </c>
      <c r="AI111" s="96">
        <f t="shared" si="11"/>
        <v>2.1073734346564588</v>
      </c>
      <c r="AJ111" s="93">
        <v>2</v>
      </c>
      <c r="AK111" s="93">
        <v>1</v>
      </c>
    </row>
    <row r="112" spans="1:37" x14ac:dyDescent="0.3">
      <c r="A112" s="93" t="s">
        <v>176</v>
      </c>
      <c r="B112" s="94" t="s">
        <v>63</v>
      </c>
      <c r="C112" s="93">
        <v>2017</v>
      </c>
      <c r="D112" s="93" t="s">
        <v>37</v>
      </c>
      <c r="E112" s="93">
        <v>2</v>
      </c>
      <c r="F112" s="93">
        <v>1</v>
      </c>
      <c r="G112" s="93">
        <v>1</v>
      </c>
      <c r="H112" s="85">
        <v>0.5</v>
      </c>
      <c r="I112" s="85">
        <v>1</v>
      </c>
      <c r="J112" s="91">
        <v>0.15</v>
      </c>
      <c r="K112" s="91">
        <v>0.2</v>
      </c>
      <c r="L112" s="95">
        <v>39.889339</v>
      </c>
      <c r="M112" s="95">
        <v>4.2524309999999996</v>
      </c>
      <c r="N112" s="96">
        <v>16.863401412963899</v>
      </c>
      <c r="O112" s="96">
        <v>7.9269518852233896</v>
      </c>
      <c r="P112" s="96">
        <v>35.530998229980497</v>
      </c>
      <c r="Q112" s="96">
        <v>536.53112792968795</v>
      </c>
      <c r="R112" s="96">
        <v>28.548648834228501</v>
      </c>
      <c r="S112" s="96">
        <v>6.2504506111145002</v>
      </c>
      <c r="T112" s="96">
        <v>22.2981986999512</v>
      </c>
      <c r="U112" s="96">
        <v>14.9693689346313</v>
      </c>
      <c r="V112" s="96">
        <v>23.5112609863281</v>
      </c>
      <c r="W112" s="96">
        <v>23.939338684081999</v>
      </c>
      <c r="X112" s="96">
        <v>11.069970130920399</v>
      </c>
      <c r="Y112" s="96">
        <v>554</v>
      </c>
      <c r="Z112" s="96">
        <v>82.342338562011705</v>
      </c>
      <c r="AA112" s="96">
        <v>2.97297286987305</v>
      </c>
      <c r="AB112" s="96">
        <f t="shared" si="17"/>
        <v>0.47319094603030321</v>
      </c>
      <c r="AC112" s="96">
        <v>51.014205932617202</v>
      </c>
      <c r="AD112" s="96">
        <v>223.34234619140599</v>
      </c>
      <c r="AE112" s="96">
        <v>40.207206726074197</v>
      </c>
      <c r="AF112" s="96">
        <v>77.810813903808594</v>
      </c>
      <c r="AG112" s="96">
        <f t="shared" si="16"/>
        <v>1.8910399580743931</v>
      </c>
      <c r="AH112" s="96">
        <v>174.063064575195</v>
      </c>
      <c r="AI112" s="96">
        <f t="shared" si="11"/>
        <v>2.2407066254943637</v>
      </c>
      <c r="AJ112" s="93">
        <v>1</v>
      </c>
      <c r="AK112" s="93">
        <v>1</v>
      </c>
    </row>
    <row r="113" spans="1:37" x14ac:dyDescent="0.3">
      <c r="A113" s="93" t="s">
        <v>177</v>
      </c>
      <c r="B113" s="94" t="s">
        <v>48</v>
      </c>
      <c r="C113" s="93">
        <v>2017</v>
      </c>
      <c r="D113" s="93" t="s">
        <v>37</v>
      </c>
      <c r="E113" s="93">
        <v>2</v>
      </c>
      <c r="F113" s="93">
        <v>1</v>
      </c>
      <c r="G113" s="93">
        <v>3</v>
      </c>
      <c r="H113" s="85">
        <v>0.11</v>
      </c>
      <c r="I113" s="85">
        <v>1</v>
      </c>
      <c r="J113" s="91">
        <v>0.24</v>
      </c>
      <c r="K113" s="91">
        <v>0.56000000000000005</v>
      </c>
      <c r="L113" s="95">
        <v>43.383000000000003</v>
      </c>
      <c r="M113" s="95">
        <v>5.850047</v>
      </c>
      <c r="N113" s="96">
        <v>12.765040397644</v>
      </c>
      <c r="O113" s="96">
        <v>10.3047428131104</v>
      </c>
      <c r="P113" s="96">
        <v>37.744052886962898</v>
      </c>
      <c r="Q113" s="96">
        <v>627.40979003906295</v>
      </c>
      <c r="R113" s="96">
        <v>26.2203254699707</v>
      </c>
      <c r="S113" s="96">
        <v>-1.0691057443618801</v>
      </c>
      <c r="T113" s="96">
        <v>27.289430618286101</v>
      </c>
      <c r="U113" s="96">
        <v>9.27032566070557</v>
      </c>
      <c r="V113" s="96">
        <v>20.748102188110401</v>
      </c>
      <c r="W113" s="96">
        <v>20.748102188110401</v>
      </c>
      <c r="X113" s="96">
        <v>5.4364500045776403</v>
      </c>
      <c r="Y113" s="96">
        <v>740.61785888671898</v>
      </c>
      <c r="Z113" s="96">
        <v>106.723579406738</v>
      </c>
      <c r="AA113" s="96">
        <v>15.008130073547401</v>
      </c>
      <c r="AB113" s="96">
        <f t="shared" si="17"/>
        <v>1.1763265850261326</v>
      </c>
      <c r="AC113" s="96">
        <v>37.2988471984863</v>
      </c>
      <c r="AD113" s="96">
        <v>259.65042114257801</v>
      </c>
      <c r="AE113" s="96">
        <v>96.487808227539105</v>
      </c>
      <c r="AF113" s="96">
        <v>96.487808227539105</v>
      </c>
      <c r="AG113" s="96">
        <f t="shared" si="16"/>
        <v>1.9844724412815617</v>
      </c>
      <c r="AH113" s="96">
        <v>212.20324707031199</v>
      </c>
      <c r="AI113" s="96">
        <f t="shared" si="11"/>
        <v>2.3267520250598066</v>
      </c>
      <c r="AJ113" s="93">
        <v>2</v>
      </c>
      <c r="AK113" s="93">
        <v>1</v>
      </c>
    </row>
    <row r="114" spans="1:37" x14ac:dyDescent="0.3">
      <c r="A114" s="93" t="s">
        <v>178</v>
      </c>
      <c r="B114" s="94" t="s">
        <v>43</v>
      </c>
      <c r="C114" s="93">
        <v>2017</v>
      </c>
      <c r="D114" s="93" t="s">
        <v>37</v>
      </c>
      <c r="E114" s="93">
        <v>2</v>
      </c>
      <c r="F114" s="93">
        <v>1</v>
      </c>
      <c r="G114" s="93">
        <v>4</v>
      </c>
      <c r="H114" s="85">
        <v>0.57999999999999996</v>
      </c>
      <c r="I114" s="85">
        <v>1</v>
      </c>
      <c r="J114" s="91">
        <v>0.2</v>
      </c>
      <c r="K114" s="91">
        <v>0.44</v>
      </c>
      <c r="L114" s="95">
        <v>41.5</v>
      </c>
      <c r="M114" s="95">
        <v>6.4833333</v>
      </c>
      <c r="N114" s="96">
        <v>12.800243377685501</v>
      </c>
      <c r="O114" s="96">
        <v>10.511735916137701</v>
      </c>
      <c r="P114" s="96">
        <v>39.357982635497997</v>
      </c>
      <c r="Q114" s="96">
        <v>574.31011962890602</v>
      </c>
      <c r="R114" s="96">
        <v>25.600000381469702</v>
      </c>
      <c r="S114" s="96">
        <v>-1.1100000143051101</v>
      </c>
      <c r="T114" s="96">
        <v>26.709999084472699</v>
      </c>
      <c r="U114" s="96">
        <v>6.2390279769897496</v>
      </c>
      <c r="V114" s="96">
        <v>20.165138244628899</v>
      </c>
      <c r="W114" s="96">
        <v>20.189722061157202</v>
      </c>
      <c r="X114" s="96">
        <v>6.2390279769897496</v>
      </c>
      <c r="Y114" s="96">
        <v>964.48333740234398</v>
      </c>
      <c r="Z114" s="96">
        <v>141.59165954589801</v>
      </c>
      <c r="AA114" s="96">
        <v>16.7083339691162</v>
      </c>
      <c r="AB114" s="96">
        <f t="shared" si="17"/>
        <v>1.2229331474342811</v>
      </c>
      <c r="AC114" s="96">
        <v>53.148406982421903</v>
      </c>
      <c r="AD114" s="96">
        <v>400.79998779296898</v>
      </c>
      <c r="AE114" s="96">
        <v>80.408332824707003</v>
      </c>
      <c r="AF114" s="96">
        <v>81.633331298828097</v>
      </c>
      <c r="AG114" s="96">
        <f t="shared" si="16"/>
        <v>1.9118675195813553</v>
      </c>
      <c r="AH114" s="96">
        <v>400.79998779296898</v>
      </c>
      <c r="AI114" s="96">
        <f t="shared" si="11"/>
        <v>2.6029276996320281</v>
      </c>
      <c r="AJ114" s="93">
        <v>2</v>
      </c>
      <c r="AK114" s="93">
        <v>2</v>
      </c>
    </row>
    <row r="115" spans="1:37" x14ac:dyDescent="0.3">
      <c r="A115" s="93" t="s">
        <v>179</v>
      </c>
      <c r="B115" s="94" t="s">
        <v>63</v>
      </c>
      <c r="C115" s="93">
        <v>2017</v>
      </c>
      <c r="D115" s="93" t="s">
        <v>37</v>
      </c>
      <c r="E115" s="93">
        <v>2</v>
      </c>
      <c r="F115" s="93">
        <v>1</v>
      </c>
      <c r="G115" s="93">
        <v>3</v>
      </c>
      <c r="H115" s="85">
        <v>0.47</v>
      </c>
      <c r="I115" s="85">
        <v>1</v>
      </c>
      <c r="J115" s="91">
        <v>0.24</v>
      </c>
      <c r="K115" s="91">
        <v>0.2</v>
      </c>
      <c r="L115" s="95">
        <v>41.351666700000003</v>
      </c>
      <c r="M115" s="95">
        <v>1.0613889000000001</v>
      </c>
      <c r="N115" s="96">
        <v>11.7062330245972</v>
      </c>
      <c r="O115" s="96">
        <v>10.901533126831101</v>
      </c>
      <c r="P115" s="96">
        <v>38.629295349121101</v>
      </c>
      <c r="Q115" s="96">
        <v>628.79144287109398</v>
      </c>
      <c r="R115" s="96">
        <v>25.996799468994102</v>
      </c>
      <c r="S115" s="96">
        <v>-2.2184000015258798</v>
      </c>
      <c r="T115" s="96">
        <v>28.2152004241943</v>
      </c>
      <c r="U115" s="96">
        <v>12.7760000228882</v>
      </c>
      <c r="V115" s="96">
        <v>19.245067596435501</v>
      </c>
      <c r="W115" s="96">
        <v>19.841600418090799</v>
      </c>
      <c r="X115" s="96">
        <v>4.5665335655212402</v>
      </c>
      <c r="Y115" s="96">
        <v>632.43200683593795</v>
      </c>
      <c r="Z115" s="96">
        <v>72.7760009765625</v>
      </c>
      <c r="AA115" s="96">
        <v>23.728000640869102</v>
      </c>
      <c r="AB115" s="96">
        <f t="shared" si="17"/>
        <v>1.3752611454141581</v>
      </c>
      <c r="AC115" s="96">
        <v>27.292724609375</v>
      </c>
      <c r="AD115" s="96">
        <v>200.07200622558599</v>
      </c>
      <c r="AE115" s="96">
        <v>123.279998779297</v>
      </c>
      <c r="AF115" s="96">
        <v>130.919998168945</v>
      </c>
      <c r="AG115" s="96">
        <f t="shared" si="16"/>
        <v>2.1170059905618981</v>
      </c>
      <c r="AH115" s="96">
        <v>134.88000488281301</v>
      </c>
      <c r="AI115" s="96">
        <f t="shared" si="11"/>
        <v>2.1299475730026325</v>
      </c>
      <c r="AJ115" s="93">
        <v>2</v>
      </c>
      <c r="AK115" s="93">
        <v>1</v>
      </c>
    </row>
    <row r="116" spans="1:37" x14ac:dyDescent="0.3">
      <c r="A116" s="93" t="s">
        <v>180</v>
      </c>
      <c r="B116" s="94" t="s">
        <v>98</v>
      </c>
      <c r="C116" s="93">
        <v>2017</v>
      </c>
      <c r="D116" s="93" t="s">
        <v>37</v>
      </c>
      <c r="E116" s="93">
        <v>2</v>
      </c>
      <c r="F116" s="93">
        <v>1</v>
      </c>
      <c r="G116" s="93">
        <v>1</v>
      </c>
      <c r="H116" s="85">
        <v>0.8</v>
      </c>
      <c r="I116" s="85">
        <v>1</v>
      </c>
      <c r="J116" s="91">
        <v>0</v>
      </c>
      <c r="K116" s="91">
        <v>0.04</v>
      </c>
      <c r="L116" s="95">
        <v>32.400083330000001</v>
      </c>
      <c r="M116" s="95">
        <v>35.299627780000002</v>
      </c>
      <c r="N116" s="96">
        <v>18.406154632568398</v>
      </c>
      <c r="O116" s="96">
        <v>11.8827981948853</v>
      </c>
      <c r="P116" s="96">
        <v>42.9610595703125</v>
      </c>
      <c r="Q116" s="96">
        <v>600.71520996093705</v>
      </c>
      <c r="R116" s="96">
        <v>31.256879806518601</v>
      </c>
      <c r="S116" s="96">
        <v>3.5999999046325701</v>
      </c>
      <c r="T116" s="96">
        <v>27.6568813323975</v>
      </c>
      <c r="U116" s="96">
        <v>10.7844038009644</v>
      </c>
      <c r="V116" s="96">
        <v>25.055351257324201</v>
      </c>
      <c r="W116" s="96">
        <v>25.255809783935501</v>
      </c>
      <c r="X116" s="96">
        <v>10.7844038009644</v>
      </c>
      <c r="Y116" s="96">
        <v>522.56878662109398</v>
      </c>
      <c r="Z116" s="96">
        <v>130.01834106445301</v>
      </c>
      <c r="AA116" s="96">
        <v>0</v>
      </c>
      <c r="AB116" s="96">
        <v>0</v>
      </c>
      <c r="AC116" s="96">
        <v>111.95175170898401</v>
      </c>
      <c r="AD116" s="96">
        <v>346.44036865234398</v>
      </c>
      <c r="AE116" s="96">
        <v>0</v>
      </c>
      <c r="AF116" s="96">
        <v>1.83486230671406E-2</v>
      </c>
      <c r="AG116" s="96">
        <v>0</v>
      </c>
      <c r="AH116" s="96">
        <v>346.44036865234398</v>
      </c>
      <c r="AI116" s="96">
        <f t="shared" si="11"/>
        <v>2.5396284920678025</v>
      </c>
      <c r="AJ116" s="93">
        <v>1</v>
      </c>
      <c r="AK116" s="93">
        <v>1</v>
      </c>
    </row>
    <row r="117" spans="1:37" x14ac:dyDescent="0.3">
      <c r="A117" s="93" t="s">
        <v>181</v>
      </c>
      <c r="B117" s="94" t="s">
        <v>39</v>
      </c>
      <c r="C117" s="93">
        <v>2017</v>
      </c>
      <c r="D117" s="93" t="s">
        <v>37</v>
      </c>
      <c r="E117" s="93">
        <v>2</v>
      </c>
      <c r="F117" s="93">
        <v>1</v>
      </c>
      <c r="G117" s="93">
        <v>2</v>
      </c>
      <c r="H117" s="85">
        <v>0.9</v>
      </c>
      <c r="I117" s="85">
        <v>0.9</v>
      </c>
      <c r="J117" s="91">
        <v>0.52</v>
      </c>
      <c r="K117" s="91">
        <v>0.74</v>
      </c>
      <c r="L117" s="95">
        <v>37.359850000000002</v>
      </c>
      <c r="M117" s="95">
        <v>28.804733330000001</v>
      </c>
      <c r="N117" s="96">
        <v>13.742913246154799</v>
      </c>
      <c r="O117" s="96">
        <v>12.1089029312134</v>
      </c>
      <c r="P117" s="96">
        <v>37.715415954589801</v>
      </c>
      <c r="Q117" s="96">
        <v>741.676513671875</v>
      </c>
      <c r="R117" s="96">
        <v>29.142734527587901</v>
      </c>
      <c r="S117" s="96">
        <v>-2.9623930454254199</v>
      </c>
      <c r="T117" s="96">
        <v>32.105129241943402</v>
      </c>
      <c r="U117" s="96">
        <v>5.0391736030578604</v>
      </c>
      <c r="V117" s="96">
        <v>22.810113906860298</v>
      </c>
      <c r="W117" s="96">
        <v>23.0450134277344</v>
      </c>
      <c r="X117" s="96">
        <v>5.0391736030578604</v>
      </c>
      <c r="Y117" s="96">
        <v>771.940185546875</v>
      </c>
      <c r="Z117" s="96">
        <v>150.66667175293</v>
      </c>
      <c r="AA117" s="96">
        <v>9.7692308425903303</v>
      </c>
      <c r="AB117" s="96">
        <f>LOG10(AA117)</f>
        <v>0.98986037191034437</v>
      </c>
      <c r="AC117" s="96">
        <v>76.482597351074205</v>
      </c>
      <c r="AD117" s="96">
        <v>403.60684204101602</v>
      </c>
      <c r="AE117" s="96">
        <v>36.290599822997997</v>
      </c>
      <c r="AF117" s="96">
        <v>43.512821197509801</v>
      </c>
      <c r="AG117" s="96">
        <f t="shared" ref="AG117:AG139" si="18">LOG10(AF117)</f>
        <v>1.6386172421249505</v>
      </c>
      <c r="AH117" s="96">
        <v>403.60684204101602</v>
      </c>
      <c r="AI117" s="96">
        <f t="shared" si="11"/>
        <v>2.6059585198926025</v>
      </c>
      <c r="AJ117" s="93">
        <v>1</v>
      </c>
      <c r="AK117" s="93">
        <v>2</v>
      </c>
    </row>
    <row r="118" spans="1:37" x14ac:dyDescent="0.3">
      <c r="A118" s="93" t="s">
        <v>182</v>
      </c>
      <c r="B118" s="94" t="s">
        <v>41</v>
      </c>
      <c r="C118" s="93">
        <v>2017</v>
      </c>
      <c r="D118" s="93" t="s">
        <v>37</v>
      </c>
      <c r="E118" s="93">
        <v>2</v>
      </c>
      <c r="F118" s="93">
        <v>1</v>
      </c>
      <c r="G118" s="93">
        <v>1</v>
      </c>
      <c r="H118" s="85">
        <v>0.56000000000000005</v>
      </c>
      <c r="I118" s="85">
        <v>0.96</v>
      </c>
      <c r="J118" s="91">
        <v>0.08</v>
      </c>
      <c r="K118" s="91">
        <v>0.12</v>
      </c>
      <c r="L118" s="95">
        <v>40.2166</v>
      </c>
      <c r="M118" s="95">
        <v>24.240100000000002</v>
      </c>
      <c r="N118" s="96">
        <v>13.5612745285034</v>
      </c>
      <c r="O118" s="96">
        <v>7.4621567726135298</v>
      </c>
      <c r="P118" s="96">
        <v>28.3491401672363</v>
      </c>
      <c r="Q118" s="96">
        <v>697.31787109375</v>
      </c>
      <c r="R118" s="96">
        <v>25.927059173583999</v>
      </c>
      <c r="S118" s="96">
        <v>-0.39176470041275002</v>
      </c>
      <c r="T118" s="96">
        <v>26.318822860717798</v>
      </c>
      <c r="U118" s="96">
        <v>7.1907844543456996</v>
      </c>
      <c r="V118" s="96">
        <v>21.872352600097699</v>
      </c>
      <c r="W118" s="96">
        <v>22.471765518188501</v>
      </c>
      <c r="X118" s="96">
        <v>5.5515685081481898</v>
      </c>
      <c r="Y118" s="96">
        <v>524.505859375</v>
      </c>
      <c r="Z118" s="96">
        <v>73.341178894042997</v>
      </c>
      <c r="AA118" s="96">
        <v>14.6352939605713</v>
      </c>
      <c r="AB118" s="96">
        <f>LOG10(AA118)</f>
        <v>1.1654014499793686</v>
      </c>
      <c r="AC118" s="96">
        <v>44.827831268310497</v>
      </c>
      <c r="AD118" s="96">
        <v>208.62353515625</v>
      </c>
      <c r="AE118" s="96">
        <v>58.917648315429702</v>
      </c>
      <c r="AF118" s="96">
        <v>66.588233947753906</v>
      </c>
      <c r="AG118" s="96">
        <f t="shared" si="18"/>
        <v>1.8233974966928728</v>
      </c>
      <c r="AH118" s="96">
        <v>189.77647399902301</v>
      </c>
      <c r="AI118" s="96">
        <f t="shared" si="11"/>
        <v>2.2782423732879153</v>
      </c>
      <c r="AJ118" s="93">
        <v>1</v>
      </c>
      <c r="AK118" s="93">
        <v>1</v>
      </c>
    </row>
    <row r="119" spans="1:37" x14ac:dyDescent="0.3">
      <c r="A119" s="93" t="s">
        <v>183</v>
      </c>
      <c r="B119" s="94" t="s">
        <v>36</v>
      </c>
      <c r="C119" s="93">
        <v>2017</v>
      </c>
      <c r="D119" s="93" t="s">
        <v>37</v>
      </c>
      <c r="E119" s="93">
        <v>2</v>
      </c>
      <c r="F119" s="93">
        <v>1</v>
      </c>
      <c r="G119" s="93">
        <v>1</v>
      </c>
      <c r="H119" s="85">
        <v>0.8</v>
      </c>
      <c r="I119" s="85">
        <v>0.95</v>
      </c>
      <c r="J119" s="91">
        <v>0.2</v>
      </c>
      <c r="K119" s="91">
        <v>0.8</v>
      </c>
      <c r="L119" s="95">
        <v>37.888663889999997</v>
      </c>
      <c r="M119" s="95">
        <v>13.388444440000001</v>
      </c>
      <c r="N119" s="96">
        <v>13.9044179916382</v>
      </c>
      <c r="O119" s="96">
        <v>7.9698996543884304</v>
      </c>
      <c r="P119" s="96">
        <v>32.459377288818402</v>
      </c>
      <c r="Q119" s="96">
        <v>622.81726074218795</v>
      </c>
      <c r="R119" s="96">
        <v>26.368965148925799</v>
      </c>
      <c r="S119" s="96">
        <v>1.8767241239547701</v>
      </c>
      <c r="T119" s="96">
        <v>24.492240905761701</v>
      </c>
      <c r="U119" s="96">
        <v>11.403592109680201</v>
      </c>
      <c r="V119" s="96">
        <v>21.748418807983398</v>
      </c>
      <c r="W119" s="96">
        <v>21.8670978546143</v>
      </c>
      <c r="X119" s="96">
        <v>7.0277299880981401</v>
      </c>
      <c r="Y119" s="96">
        <v>560.73278808593795</v>
      </c>
      <c r="Z119" s="96">
        <v>78.370689392089901</v>
      </c>
      <c r="AA119" s="96">
        <v>6.3793101310729998</v>
      </c>
      <c r="AB119" s="96">
        <f>LOG10(AA119)</f>
        <v>0.80477371595194569</v>
      </c>
      <c r="AC119" s="96">
        <v>55.488731384277301</v>
      </c>
      <c r="AD119" s="96">
        <v>232.10345458984401</v>
      </c>
      <c r="AE119" s="96">
        <v>30.974138259887699</v>
      </c>
      <c r="AF119" s="96">
        <v>62.120689392089901</v>
      </c>
      <c r="AG119" s="96">
        <f t="shared" si="18"/>
        <v>1.7932362667203843</v>
      </c>
      <c r="AH119" s="96">
        <v>197.68965148925801</v>
      </c>
      <c r="AI119" s="96">
        <f t="shared" si="11"/>
        <v>2.295983935784379</v>
      </c>
      <c r="AJ119" s="93">
        <v>1</v>
      </c>
      <c r="AK119" s="93">
        <v>1</v>
      </c>
    </row>
    <row r="120" spans="1:37" x14ac:dyDescent="0.3">
      <c r="A120" s="93" t="s">
        <v>184</v>
      </c>
      <c r="B120" s="94" t="s">
        <v>36</v>
      </c>
      <c r="C120" s="93">
        <v>2017</v>
      </c>
      <c r="D120" s="93" t="s">
        <v>37</v>
      </c>
      <c r="E120" s="93">
        <v>2</v>
      </c>
      <c r="F120" s="93">
        <v>1</v>
      </c>
      <c r="G120" s="93">
        <v>1</v>
      </c>
      <c r="H120" s="85">
        <v>0.57999999999999996</v>
      </c>
      <c r="I120" s="85">
        <v>0.95</v>
      </c>
      <c r="J120" s="91">
        <v>0.15</v>
      </c>
      <c r="K120" s="91">
        <v>0.64</v>
      </c>
      <c r="L120" s="95">
        <v>38.014386109999997</v>
      </c>
      <c r="M120" s="95">
        <v>13.427894439999999</v>
      </c>
      <c r="N120" s="96">
        <v>16.397773742675799</v>
      </c>
      <c r="O120" s="96">
        <v>8.0943965911865199</v>
      </c>
      <c r="P120" s="96">
        <v>34.933311462402301</v>
      </c>
      <c r="Q120" s="96">
        <v>563.19616699218795</v>
      </c>
      <c r="R120" s="96">
        <v>28.264656066894499</v>
      </c>
      <c r="S120" s="96">
        <v>5.0818967819213903</v>
      </c>
      <c r="T120" s="96">
        <v>23.1827583312988</v>
      </c>
      <c r="U120" s="96">
        <v>14.404741287231399</v>
      </c>
      <c r="V120" s="96">
        <v>23.234912872314499</v>
      </c>
      <c r="W120" s="96">
        <v>23.611925125122099</v>
      </c>
      <c r="X120" s="96">
        <v>10.080603599548301</v>
      </c>
      <c r="Y120" s="96">
        <v>504</v>
      </c>
      <c r="Z120" s="96">
        <v>71.724136352539105</v>
      </c>
      <c r="AA120" s="96">
        <v>3.9137930870056201</v>
      </c>
      <c r="AB120" s="96">
        <f>LOG10(AA120)</f>
        <v>0.59259786180562435</v>
      </c>
      <c r="AC120" s="96">
        <v>57.5256538391113</v>
      </c>
      <c r="AD120" s="96">
        <v>211.19827270507801</v>
      </c>
      <c r="AE120" s="96">
        <v>25.284482955932599</v>
      </c>
      <c r="AF120" s="96">
        <v>60.353446960449197</v>
      </c>
      <c r="AG120" s="96">
        <f t="shared" si="18"/>
        <v>1.7807020789595109</v>
      </c>
      <c r="AH120" s="96">
        <v>178.46551513671901</v>
      </c>
      <c r="AI120" s="96">
        <f t="shared" si="11"/>
        <v>2.2515543099008699</v>
      </c>
      <c r="AJ120" s="93">
        <v>1</v>
      </c>
      <c r="AK120" s="93">
        <v>1</v>
      </c>
    </row>
    <row r="121" spans="1:37" x14ac:dyDescent="0.3">
      <c r="A121" s="93" t="s">
        <v>185</v>
      </c>
      <c r="B121" s="94" t="s">
        <v>98</v>
      </c>
      <c r="C121" s="93">
        <v>2017</v>
      </c>
      <c r="D121" s="93" t="s">
        <v>37</v>
      </c>
      <c r="E121" s="93">
        <v>2</v>
      </c>
      <c r="F121" s="93">
        <v>1</v>
      </c>
      <c r="G121" s="93">
        <v>2</v>
      </c>
      <c r="H121" s="85">
        <v>0.44</v>
      </c>
      <c r="I121" s="85">
        <v>0.99</v>
      </c>
      <c r="J121" s="91">
        <v>0.45</v>
      </c>
      <c r="K121" s="91">
        <v>0.74</v>
      </c>
      <c r="L121" s="95">
        <v>33.076445999999997</v>
      </c>
      <c r="M121" s="95">
        <v>35.275967999999999</v>
      </c>
      <c r="N121" s="96">
        <v>17.896896362304702</v>
      </c>
      <c r="O121" s="96">
        <v>9.4718542098999006</v>
      </c>
      <c r="P121" s="96">
        <v>37.060398101806598</v>
      </c>
      <c r="Q121" s="96">
        <v>612.61688232421898</v>
      </c>
      <c r="R121" s="96">
        <v>29.767347335815401</v>
      </c>
      <c r="S121" s="96">
        <v>4.2153062820434597</v>
      </c>
      <c r="T121" s="96">
        <v>25.552040100097699</v>
      </c>
      <c r="U121" s="96">
        <v>10.2511901855469</v>
      </c>
      <c r="V121" s="96">
        <v>24.836225509643601</v>
      </c>
      <c r="W121" s="96">
        <v>24.857822418212901</v>
      </c>
      <c r="X121" s="96">
        <v>10.2511901855469</v>
      </c>
      <c r="Y121" s="96">
        <v>819.80615234375</v>
      </c>
      <c r="Z121" s="96">
        <v>208.54081726074199</v>
      </c>
      <c r="AA121" s="96">
        <v>0</v>
      </c>
      <c r="AB121" s="96">
        <v>0</v>
      </c>
      <c r="AC121" s="96">
        <v>108.559852600098</v>
      </c>
      <c r="AD121" s="96">
        <v>528.98980712890602</v>
      </c>
      <c r="AE121" s="96">
        <v>0.22448979318141901</v>
      </c>
      <c r="AF121" s="96">
        <v>1.8673468828201301</v>
      </c>
      <c r="AG121" s="96">
        <f t="shared" si="18"/>
        <v>0.2712250010242237</v>
      </c>
      <c r="AH121" s="96">
        <v>528.98980712890602</v>
      </c>
      <c r="AI121" s="96">
        <f t="shared" si="11"/>
        <v>2.7234473038871352</v>
      </c>
      <c r="AJ121" s="93">
        <v>1</v>
      </c>
      <c r="AK121" s="93">
        <v>2</v>
      </c>
    </row>
    <row r="122" spans="1:37" x14ac:dyDescent="0.3">
      <c r="A122" s="93" t="s">
        <v>186</v>
      </c>
      <c r="B122" s="94" t="s">
        <v>36</v>
      </c>
      <c r="C122" s="93">
        <v>2017</v>
      </c>
      <c r="D122" s="93" t="s">
        <v>37</v>
      </c>
      <c r="E122" s="93">
        <v>2</v>
      </c>
      <c r="F122" s="93">
        <v>1</v>
      </c>
      <c r="G122" s="93">
        <v>4</v>
      </c>
      <c r="H122" s="85">
        <v>0.75</v>
      </c>
      <c r="I122" s="85">
        <v>0.95</v>
      </c>
      <c r="J122" s="91">
        <v>0</v>
      </c>
      <c r="K122" s="91">
        <v>0.08</v>
      </c>
      <c r="L122" s="95">
        <v>44.33822</v>
      </c>
      <c r="M122" s="95">
        <v>9.1607400000000005</v>
      </c>
      <c r="N122" s="96">
        <v>14.5343885421753</v>
      </c>
      <c r="O122" s="96">
        <v>6.5154442787170401</v>
      </c>
      <c r="P122" s="96">
        <v>29.524349212646499</v>
      </c>
      <c r="Q122" s="96">
        <v>579.07623291015602</v>
      </c>
      <c r="R122" s="96">
        <v>25.378665924072301</v>
      </c>
      <c r="S122" s="96">
        <v>3.3213334083557098</v>
      </c>
      <c r="T122" s="96">
        <v>22.0573329925537</v>
      </c>
      <c r="U122" s="96">
        <v>15.2422218322754</v>
      </c>
      <c r="V122" s="96">
        <v>21.321332931518601</v>
      </c>
      <c r="W122" s="96">
        <v>21.9097785949707</v>
      </c>
      <c r="X122" s="96">
        <v>8.0731115341186506</v>
      </c>
      <c r="Y122" s="96">
        <v>1281.35998535156</v>
      </c>
      <c r="Z122" s="96">
        <v>209.96000671386699</v>
      </c>
      <c r="AA122" s="96">
        <v>34.680000305175803</v>
      </c>
      <c r="AB122" s="96">
        <f t="shared" ref="AB122:AB139" si="19">LOG10(AA122)</f>
        <v>1.5400790926258614</v>
      </c>
      <c r="AC122" s="96">
        <v>42.2800102233887</v>
      </c>
      <c r="AD122" s="96">
        <v>486.11999511718699</v>
      </c>
      <c r="AE122" s="96">
        <v>181.54666137695301</v>
      </c>
      <c r="AF122" s="96">
        <v>182.44000244140599</v>
      </c>
      <c r="AG122" s="96">
        <f t="shared" si="18"/>
        <v>2.261120069380615</v>
      </c>
      <c r="AH122" s="96">
        <v>326.21334838867199</v>
      </c>
      <c r="AI122" s="96">
        <f t="shared" si="11"/>
        <v>2.5135017280498544</v>
      </c>
      <c r="AJ122" s="93">
        <v>2</v>
      </c>
      <c r="AK122" s="93">
        <v>2</v>
      </c>
    </row>
    <row r="123" spans="1:37" x14ac:dyDescent="0.3">
      <c r="A123" s="93" t="s">
        <v>187</v>
      </c>
      <c r="B123" s="94" t="s">
        <v>188</v>
      </c>
      <c r="C123" s="93">
        <v>2017</v>
      </c>
      <c r="D123" s="93" t="s">
        <v>37</v>
      </c>
      <c r="E123" s="93">
        <v>2</v>
      </c>
      <c r="F123" s="93">
        <v>1</v>
      </c>
      <c r="G123" s="93">
        <v>3</v>
      </c>
      <c r="H123" s="85">
        <v>0.81</v>
      </c>
      <c r="I123" s="85">
        <v>1</v>
      </c>
      <c r="J123" s="91">
        <v>0</v>
      </c>
      <c r="K123" s="91">
        <v>0</v>
      </c>
      <c r="L123" s="95">
        <v>45.855069999999998</v>
      </c>
      <c r="M123" s="95">
        <v>18.418970000000002</v>
      </c>
      <c r="N123" s="96">
        <v>10.9482507705688</v>
      </c>
      <c r="O123" s="96">
        <v>9.3844146728515607</v>
      </c>
      <c r="P123" s="96">
        <v>30.388553619384801</v>
      </c>
      <c r="Q123" s="96">
        <v>787.93127441406295</v>
      </c>
      <c r="R123" s="96">
        <v>25.146564483642599</v>
      </c>
      <c r="S123" s="96">
        <v>-5.7305345535278303</v>
      </c>
      <c r="T123" s="96">
        <v>30.877099990844702</v>
      </c>
      <c r="U123" s="96">
        <v>19.430152893066399</v>
      </c>
      <c r="V123" s="96">
        <v>2.7544529438018799</v>
      </c>
      <c r="W123" s="96">
        <v>20.455724716186499</v>
      </c>
      <c r="X123" s="96">
        <v>1.06437659263611</v>
      </c>
      <c r="Y123" s="96">
        <v>620.78625488281295</v>
      </c>
      <c r="Z123" s="96">
        <v>81.091606140136705</v>
      </c>
      <c r="AA123" s="96">
        <v>31.679389953613299</v>
      </c>
      <c r="AB123" s="96">
        <f t="shared" si="19"/>
        <v>1.500776809838845</v>
      </c>
      <c r="AC123" s="96">
        <v>26.2087516784668</v>
      </c>
      <c r="AD123" s="96">
        <v>202.51908874511699</v>
      </c>
      <c r="AE123" s="96">
        <v>102.03816986084</v>
      </c>
      <c r="AF123" s="96">
        <v>202.25190734863301</v>
      </c>
      <c r="AG123" s="96">
        <f t="shared" si="18"/>
        <v>2.3058926259435459</v>
      </c>
      <c r="AH123" s="96">
        <v>114.70229339599599</v>
      </c>
      <c r="AI123" s="96">
        <f t="shared" si="11"/>
        <v>2.0595721014171224</v>
      </c>
      <c r="AJ123" s="93">
        <v>2</v>
      </c>
      <c r="AK123" s="93">
        <v>1</v>
      </c>
    </row>
    <row r="124" spans="1:37" x14ac:dyDescent="0.3">
      <c r="A124" s="93" t="s">
        <v>189</v>
      </c>
      <c r="B124" s="94" t="s">
        <v>48</v>
      </c>
      <c r="C124" s="93">
        <v>2017</v>
      </c>
      <c r="D124" s="93" t="s">
        <v>37</v>
      </c>
      <c r="E124" s="93">
        <v>2</v>
      </c>
      <c r="F124" s="93">
        <v>1</v>
      </c>
      <c r="G124" s="93">
        <v>3</v>
      </c>
      <c r="H124" s="85">
        <v>0.21</v>
      </c>
      <c r="I124" s="85">
        <v>1</v>
      </c>
      <c r="J124" s="91">
        <v>0.24</v>
      </c>
      <c r="K124" s="91">
        <v>0.4</v>
      </c>
      <c r="L124" s="95">
        <v>44.394722000000002</v>
      </c>
      <c r="M124" s="95">
        <v>2.0697220000000001</v>
      </c>
      <c r="N124" s="96">
        <v>11.5383977890015</v>
      </c>
      <c r="O124" s="96">
        <v>9.97064113616943</v>
      </c>
      <c r="P124" s="96">
        <v>38.962265014648402</v>
      </c>
      <c r="Q124" s="96">
        <v>576.54022216796898</v>
      </c>
      <c r="R124" s="96">
        <v>23.968461990356399</v>
      </c>
      <c r="S124" s="96">
        <v>-1.6207692623138401</v>
      </c>
      <c r="T124" s="96">
        <v>25.589231491088899</v>
      </c>
      <c r="U124" s="96">
        <v>13.441282272338899</v>
      </c>
      <c r="V124" s="96">
        <v>18.731410980224599</v>
      </c>
      <c r="W124" s="96">
        <v>18.827949523925799</v>
      </c>
      <c r="X124" s="96">
        <v>4.8602561950683603</v>
      </c>
      <c r="Y124" s="96">
        <v>778.31536865234398</v>
      </c>
      <c r="Z124" s="96">
        <v>83.023078918457003</v>
      </c>
      <c r="AA124" s="96">
        <v>48.361537933349602</v>
      </c>
      <c r="AB124" s="96">
        <f t="shared" si="19"/>
        <v>1.6845001033001288</v>
      </c>
      <c r="AC124" s="96">
        <v>13.995679855346699</v>
      </c>
      <c r="AD124" s="96">
        <v>220.06153869628901</v>
      </c>
      <c r="AE124" s="96">
        <v>173.807693481445</v>
      </c>
      <c r="AF124" s="96">
        <v>175.24615478515599</v>
      </c>
      <c r="AG124" s="96">
        <f t="shared" si="18"/>
        <v>2.2436484975436364</v>
      </c>
      <c r="AH124" s="96">
        <v>193.79231262207</v>
      </c>
      <c r="AI124" s="96">
        <f t="shared" si="11"/>
        <v>2.287336545408079</v>
      </c>
      <c r="AJ124" s="93">
        <v>2</v>
      </c>
      <c r="AK124" s="93">
        <v>1</v>
      </c>
    </row>
    <row r="125" spans="1:37" x14ac:dyDescent="0.3">
      <c r="A125" s="93" t="s">
        <v>190</v>
      </c>
      <c r="B125" s="94" t="s">
        <v>48</v>
      </c>
      <c r="C125" s="93">
        <v>2017</v>
      </c>
      <c r="D125" s="93" t="s">
        <v>37</v>
      </c>
      <c r="E125" s="93">
        <v>2</v>
      </c>
      <c r="F125" s="93">
        <v>1</v>
      </c>
      <c r="G125" s="93">
        <v>3</v>
      </c>
      <c r="H125" s="85">
        <v>0.12</v>
      </c>
      <c r="I125" s="85">
        <v>0.96</v>
      </c>
      <c r="J125" s="91">
        <v>0.2</v>
      </c>
      <c r="K125" s="91">
        <v>0.32</v>
      </c>
      <c r="L125" s="95">
        <v>44.394722000000002</v>
      </c>
      <c r="M125" s="95">
        <v>2.0697220000000001</v>
      </c>
      <c r="N125" s="96">
        <v>11.5383977890015</v>
      </c>
      <c r="O125" s="96">
        <v>9.97064113616943</v>
      </c>
      <c r="P125" s="96">
        <v>38.962265014648402</v>
      </c>
      <c r="Q125" s="96">
        <v>576.54022216796898</v>
      </c>
      <c r="R125" s="96">
        <v>23.968461990356399</v>
      </c>
      <c r="S125" s="96">
        <v>-1.6207692623138401</v>
      </c>
      <c r="T125" s="96">
        <v>25.589231491088899</v>
      </c>
      <c r="U125" s="96">
        <v>13.441282272338899</v>
      </c>
      <c r="V125" s="96">
        <v>18.731410980224599</v>
      </c>
      <c r="W125" s="96">
        <v>18.827949523925799</v>
      </c>
      <c r="X125" s="96">
        <v>4.8602561950683603</v>
      </c>
      <c r="Y125" s="96">
        <v>778.31536865234398</v>
      </c>
      <c r="Z125" s="96">
        <v>83.023078918457003</v>
      </c>
      <c r="AA125" s="96">
        <v>48.361537933349602</v>
      </c>
      <c r="AB125" s="96">
        <f t="shared" si="19"/>
        <v>1.6845001033001288</v>
      </c>
      <c r="AC125" s="96">
        <v>13.995679855346699</v>
      </c>
      <c r="AD125" s="96">
        <v>220.06153869628901</v>
      </c>
      <c r="AE125" s="96">
        <v>173.807693481445</v>
      </c>
      <c r="AF125" s="96">
        <v>175.24615478515599</v>
      </c>
      <c r="AG125" s="96">
        <f t="shared" si="18"/>
        <v>2.2436484975436364</v>
      </c>
      <c r="AH125" s="96">
        <v>193.79231262207</v>
      </c>
      <c r="AI125" s="96">
        <f t="shared" si="11"/>
        <v>2.287336545408079</v>
      </c>
      <c r="AJ125" s="93">
        <v>2</v>
      </c>
      <c r="AK125" s="93">
        <v>1</v>
      </c>
    </row>
    <row r="126" spans="1:37" x14ac:dyDescent="0.3">
      <c r="A126" s="93" t="s">
        <v>192</v>
      </c>
      <c r="B126" s="94" t="s">
        <v>39</v>
      </c>
      <c r="C126" s="93">
        <v>2017</v>
      </c>
      <c r="D126" s="93" t="s">
        <v>37</v>
      </c>
      <c r="E126" s="93">
        <v>2</v>
      </c>
      <c r="F126" s="93">
        <v>1</v>
      </c>
      <c r="G126" s="93">
        <v>1</v>
      </c>
      <c r="H126" s="85">
        <v>0.76</v>
      </c>
      <c r="I126" s="85">
        <v>1</v>
      </c>
      <c r="J126" s="91">
        <v>0.48</v>
      </c>
      <c r="K126" s="91">
        <v>0.68</v>
      </c>
      <c r="L126" s="95">
        <v>36.734507000000001</v>
      </c>
      <c r="M126" s="95">
        <v>29.920390000000001</v>
      </c>
      <c r="N126" s="96">
        <v>11.8402042388916</v>
      </c>
      <c r="O126" s="96">
        <v>12.709210395813001</v>
      </c>
      <c r="P126" s="96">
        <v>39.151145935058601</v>
      </c>
      <c r="Q126" s="96">
        <v>729.38116455078102</v>
      </c>
      <c r="R126" s="96">
        <v>27.657016754150401</v>
      </c>
      <c r="S126" s="96">
        <v>-4.7763156890869096</v>
      </c>
      <c r="T126" s="96">
        <v>32.433334350585902</v>
      </c>
      <c r="U126" s="96">
        <v>3.1039474010467498</v>
      </c>
      <c r="V126" s="96">
        <v>20.700584411621101</v>
      </c>
      <c r="W126" s="96">
        <v>20.870176315307599</v>
      </c>
      <c r="X126" s="96">
        <v>3.1039474010467498</v>
      </c>
      <c r="Y126" s="96">
        <v>533.52630615234398</v>
      </c>
      <c r="Z126" s="96">
        <v>99.4385986328125</v>
      </c>
      <c r="AA126" s="96">
        <v>9.6403512954711896</v>
      </c>
      <c r="AB126" s="96">
        <f t="shared" si="19"/>
        <v>0.98409285993030648</v>
      </c>
      <c r="AC126" s="96">
        <v>68.531318664550795</v>
      </c>
      <c r="AD126" s="96">
        <v>268.78070068359398</v>
      </c>
      <c r="AE126" s="96">
        <v>31.991228103637699</v>
      </c>
      <c r="AF126" s="96">
        <v>45.754386901855497</v>
      </c>
      <c r="AG126" s="96">
        <f t="shared" si="18"/>
        <v>1.6604327402807302</v>
      </c>
      <c r="AH126" s="96">
        <v>268.78070068359398</v>
      </c>
      <c r="AI126" s="96">
        <f t="shared" si="11"/>
        <v>2.4293980817645076</v>
      </c>
      <c r="AJ126" s="93">
        <v>1</v>
      </c>
      <c r="AK126" s="93">
        <v>1</v>
      </c>
    </row>
    <row r="127" spans="1:37" x14ac:dyDescent="0.3">
      <c r="A127" s="93" t="s">
        <v>193</v>
      </c>
      <c r="B127" s="94" t="s">
        <v>39</v>
      </c>
      <c r="C127" s="93">
        <v>2017</v>
      </c>
      <c r="D127" s="93" t="s">
        <v>37</v>
      </c>
      <c r="E127" s="93">
        <v>2</v>
      </c>
      <c r="F127" s="93">
        <v>1</v>
      </c>
      <c r="G127" s="93">
        <v>2</v>
      </c>
      <c r="H127" s="85">
        <v>1</v>
      </c>
      <c r="I127" s="85">
        <v>1</v>
      </c>
      <c r="J127" s="91">
        <v>0.4</v>
      </c>
      <c r="K127" s="91">
        <v>0.63</v>
      </c>
      <c r="L127" s="95">
        <v>37.564683007076297</v>
      </c>
      <c r="M127" s="95">
        <v>43.5292130336165</v>
      </c>
      <c r="N127" s="96">
        <v>9.1838865280151403</v>
      </c>
      <c r="O127" s="96">
        <v>11.4639377593994</v>
      </c>
      <c r="P127" s="96">
        <v>29.599281311035199</v>
      </c>
      <c r="Q127" s="96">
        <v>1003.7490234375</v>
      </c>
      <c r="R127" s="96">
        <v>27.466371536254901</v>
      </c>
      <c r="S127" s="96">
        <v>-11.2495574951172</v>
      </c>
      <c r="T127" s="96">
        <v>38.715930938720703</v>
      </c>
      <c r="U127" s="96">
        <v>1.5690265893936199</v>
      </c>
      <c r="V127" s="96">
        <v>21.429645538330099</v>
      </c>
      <c r="W127" s="96">
        <v>21.429645538330099</v>
      </c>
      <c r="X127" s="96">
        <v>-3.1884956359863299</v>
      </c>
      <c r="Y127" s="96">
        <v>709.27435302734398</v>
      </c>
      <c r="Z127" s="96">
        <v>114.89380645752</v>
      </c>
      <c r="AA127" s="96">
        <v>3.3008849620819101</v>
      </c>
      <c r="AB127" s="96">
        <f t="shared" si="19"/>
        <v>0.51863038915806059</v>
      </c>
      <c r="AC127" s="96">
        <v>70.513542175292997</v>
      </c>
      <c r="AD127" s="96">
        <v>319.94689941406199</v>
      </c>
      <c r="AE127" s="96">
        <v>14.716814041137701</v>
      </c>
      <c r="AF127" s="96">
        <v>14.716814041137701</v>
      </c>
      <c r="AG127" s="96">
        <f t="shared" si="18"/>
        <v>1.1678138022493547</v>
      </c>
      <c r="AH127" s="96">
        <v>254.39822387695301</v>
      </c>
      <c r="AI127" s="96">
        <f t="shared" si="11"/>
        <v>2.4055140748885964</v>
      </c>
      <c r="AJ127" s="93">
        <v>1</v>
      </c>
      <c r="AK127" s="93">
        <v>2</v>
      </c>
    </row>
    <row r="128" spans="1:37" x14ac:dyDescent="0.3">
      <c r="A128" s="93" t="s">
        <v>194</v>
      </c>
      <c r="B128" s="94" t="s">
        <v>39</v>
      </c>
      <c r="C128" s="93">
        <v>2017</v>
      </c>
      <c r="D128" s="93" t="s">
        <v>37</v>
      </c>
      <c r="E128" s="93">
        <v>2</v>
      </c>
      <c r="F128" s="93">
        <v>1</v>
      </c>
      <c r="G128" s="93">
        <v>2</v>
      </c>
      <c r="H128" s="85">
        <v>0.96</v>
      </c>
      <c r="I128" s="85">
        <v>1</v>
      </c>
      <c r="J128" s="91">
        <v>0.36</v>
      </c>
      <c r="K128" s="91">
        <v>0.75</v>
      </c>
      <c r="L128" s="95">
        <v>37.555627031251703</v>
      </c>
      <c r="M128" s="95">
        <v>42.425904041156102</v>
      </c>
      <c r="N128" s="96">
        <v>12.8013763427734</v>
      </c>
      <c r="O128" s="96">
        <v>11.9765214920044</v>
      </c>
      <c r="P128" s="96">
        <v>30.4714965820312</v>
      </c>
      <c r="Q128" s="96">
        <v>994.22900390625</v>
      </c>
      <c r="R128" s="96">
        <v>31.4260864257812</v>
      </c>
      <c r="S128" s="96">
        <v>-7.8660869598388699</v>
      </c>
      <c r="T128" s="96">
        <v>39.2921752929687</v>
      </c>
      <c r="U128" s="96">
        <v>5.5475363731384304</v>
      </c>
      <c r="V128" s="96">
        <v>24.79811668396</v>
      </c>
      <c r="W128" s="96">
        <v>24.836666107177699</v>
      </c>
      <c r="X128" s="96">
        <v>0.44333335757255599</v>
      </c>
      <c r="Y128" s="96">
        <v>805</v>
      </c>
      <c r="Z128" s="96">
        <v>122.24347686767599</v>
      </c>
      <c r="AA128" s="96">
        <v>1.36521744728088</v>
      </c>
      <c r="AB128" s="96">
        <f t="shared" si="19"/>
        <v>0.13520182986252863</v>
      </c>
      <c r="AC128" s="96">
        <v>75.787872314453097</v>
      </c>
      <c r="AD128" s="96">
        <v>359.05218505859398</v>
      </c>
      <c r="AE128" s="96">
        <v>7.42608690261841</v>
      </c>
      <c r="AF128" s="96">
        <v>8.7652177810668892</v>
      </c>
      <c r="AG128" s="96">
        <f t="shared" si="18"/>
        <v>0.94276271106764831</v>
      </c>
      <c r="AH128" s="96">
        <v>338.35653686523398</v>
      </c>
      <c r="AI128" s="96">
        <f t="shared" si="11"/>
        <v>2.5293745712349649</v>
      </c>
      <c r="AJ128" s="93">
        <v>1</v>
      </c>
      <c r="AK128" s="93">
        <v>2</v>
      </c>
    </row>
    <row r="129" spans="1:37" x14ac:dyDescent="0.3">
      <c r="A129" s="93" t="s">
        <v>195</v>
      </c>
      <c r="B129" s="94" t="s">
        <v>39</v>
      </c>
      <c r="C129" s="93">
        <v>2017</v>
      </c>
      <c r="D129" s="93" t="s">
        <v>37</v>
      </c>
      <c r="E129" s="93">
        <v>2</v>
      </c>
      <c r="F129" s="93">
        <v>1</v>
      </c>
      <c r="G129" s="93">
        <v>1</v>
      </c>
      <c r="H129" s="85">
        <v>0.68</v>
      </c>
      <c r="I129" s="85">
        <v>1</v>
      </c>
      <c r="J129" s="91">
        <v>0.72</v>
      </c>
      <c r="K129" s="91">
        <v>1</v>
      </c>
      <c r="L129" s="95">
        <v>37.475822009146199</v>
      </c>
      <c r="M129" s="95">
        <v>37.431414015591102</v>
      </c>
      <c r="N129" s="96">
        <v>14.405190467834499</v>
      </c>
      <c r="O129" s="96">
        <v>12.192982673645</v>
      </c>
      <c r="P129" s="96">
        <v>32.389377593994098</v>
      </c>
      <c r="Q129" s="96">
        <v>940.74719238281205</v>
      </c>
      <c r="R129" s="96">
        <v>32.380702972412102</v>
      </c>
      <c r="S129" s="96">
        <v>-5.2596492767334002</v>
      </c>
      <c r="T129" s="96">
        <v>37.640350341796903</v>
      </c>
      <c r="U129" s="96">
        <v>2.9239766597747798</v>
      </c>
      <c r="V129" s="96">
        <v>25.756139755248999</v>
      </c>
      <c r="W129" s="96">
        <v>25.814180374145501</v>
      </c>
      <c r="X129" s="96">
        <v>2.9239766597747798</v>
      </c>
      <c r="Y129" s="96">
        <v>558.385986328125</v>
      </c>
      <c r="Z129" s="96">
        <v>97.456138610839901</v>
      </c>
      <c r="AA129" s="96">
        <v>2</v>
      </c>
      <c r="AB129" s="96">
        <f t="shared" si="19"/>
        <v>0.3010299956639812</v>
      </c>
      <c r="AC129" s="96">
        <v>75.507843017578097</v>
      </c>
      <c r="AD129" s="96">
        <v>267.122802734375</v>
      </c>
      <c r="AE129" s="96">
        <v>9.2280702590942401</v>
      </c>
      <c r="AF129" s="96">
        <v>12.307017326355</v>
      </c>
      <c r="AG129" s="96">
        <f t="shared" si="18"/>
        <v>1.0901528120165047</v>
      </c>
      <c r="AH129" s="96">
        <v>267.122802734375</v>
      </c>
      <c r="AI129" s="96">
        <f t="shared" si="11"/>
        <v>2.4267109628211259</v>
      </c>
      <c r="AJ129" s="93">
        <v>1</v>
      </c>
      <c r="AK129" s="93">
        <v>1</v>
      </c>
    </row>
    <row r="130" spans="1:37" x14ac:dyDescent="0.3">
      <c r="A130" s="93" t="s">
        <v>196</v>
      </c>
      <c r="B130" s="94" t="s">
        <v>39</v>
      </c>
      <c r="C130" s="93">
        <v>2017</v>
      </c>
      <c r="D130" s="93" t="s">
        <v>37</v>
      </c>
      <c r="E130" s="93">
        <v>2</v>
      </c>
      <c r="F130" s="93">
        <v>1</v>
      </c>
      <c r="G130" s="93">
        <v>1</v>
      </c>
      <c r="H130" s="85">
        <v>1</v>
      </c>
      <c r="I130" s="85">
        <v>1</v>
      </c>
      <c r="J130" s="91">
        <v>0.21</v>
      </c>
      <c r="K130" s="91">
        <v>0.48</v>
      </c>
      <c r="L130" s="95">
        <v>37.614904018118899</v>
      </c>
      <c r="M130" s="95">
        <v>37.084293002262697</v>
      </c>
      <c r="N130" s="96">
        <v>10.8933258056641</v>
      </c>
      <c r="O130" s="96">
        <v>12.0273599624634</v>
      </c>
      <c r="P130" s="96">
        <v>35.186477661132798</v>
      </c>
      <c r="Q130" s="96">
        <v>817.82702636718795</v>
      </c>
      <c r="R130" s="96">
        <v>26.768140792846701</v>
      </c>
      <c r="S130" s="96">
        <v>-7.3946900367736799</v>
      </c>
      <c r="T130" s="96">
        <v>34.162830352783203</v>
      </c>
      <c r="U130" s="96">
        <v>0.79454278945922896</v>
      </c>
      <c r="V130" s="96">
        <v>20.602655410766602</v>
      </c>
      <c r="W130" s="96">
        <v>20.641445159912099</v>
      </c>
      <c r="X130" s="96">
        <v>0.79454278945922896</v>
      </c>
      <c r="Y130" s="96">
        <v>620.69909667968795</v>
      </c>
      <c r="Z130" s="96">
        <v>99.106193542480497</v>
      </c>
      <c r="AA130" s="96">
        <v>4.1769909858703604</v>
      </c>
      <c r="AB130" s="96">
        <f t="shared" si="19"/>
        <v>0.62086353803960381</v>
      </c>
      <c r="AC130" s="96">
        <v>67.840988159179702</v>
      </c>
      <c r="AD130" s="96">
        <v>267.51327514648398</v>
      </c>
      <c r="AE130" s="96">
        <v>17.327434539794901</v>
      </c>
      <c r="AF130" s="96">
        <v>21.610618591308601</v>
      </c>
      <c r="AG130" s="96">
        <f t="shared" si="18"/>
        <v>1.3346671984865202</v>
      </c>
      <c r="AH130" s="96">
        <v>267.51327514648398</v>
      </c>
      <c r="AI130" s="96">
        <f t="shared" ref="AI130:AI193" si="20">LOG10(AH130)</f>
        <v>2.4273453384313113</v>
      </c>
      <c r="AJ130" s="93">
        <v>1</v>
      </c>
      <c r="AK130" s="93">
        <v>1</v>
      </c>
    </row>
    <row r="131" spans="1:37" x14ac:dyDescent="0.3">
      <c r="A131" s="93" t="s">
        <v>197</v>
      </c>
      <c r="B131" s="94" t="s">
        <v>39</v>
      </c>
      <c r="C131" s="93">
        <v>2017</v>
      </c>
      <c r="D131" s="93" t="s">
        <v>37</v>
      </c>
      <c r="E131" s="93">
        <v>2</v>
      </c>
      <c r="F131" s="93">
        <v>1</v>
      </c>
      <c r="G131" s="93">
        <v>1</v>
      </c>
      <c r="H131" s="85">
        <v>0.85</v>
      </c>
      <c r="I131" s="85">
        <v>1</v>
      </c>
      <c r="J131" s="91">
        <v>0.16</v>
      </c>
      <c r="K131" s="91">
        <v>0.36</v>
      </c>
      <c r="L131" s="95">
        <v>37.614919021725598</v>
      </c>
      <c r="M131" s="95">
        <v>37.084174985065999</v>
      </c>
      <c r="N131" s="96">
        <v>10.8933258056641</v>
      </c>
      <c r="O131" s="96">
        <v>12.0273599624634</v>
      </c>
      <c r="P131" s="96">
        <v>35.186477661132798</v>
      </c>
      <c r="Q131" s="96">
        <v>817.82702636718795</v>
      </c>
      <c r="R131" s="96">
        <v>26.768140792846701</v>
      </c>
      <c r="S131" s="96">
        <v>-7.3946900367736799</v>
      </c>
      <c r="T131" s="96">
        <v>34.162830352783203</v>
      </c>
      <c r="U131" s="96">
        <v>0.79454278945922896</v>
      </c>
      <c r="V131" s="96">
        <v>20.602655410766602</v>
      </c>
      <c r="W131" s="96">
        <v>20.641445159912099</v>
      </c>
      <c r="X131" s="96">
        <v>0.79454278945922896</v>
      </c>
      <c r="Y131" s="96">
        <v>620.69909667968795</v>
      </c>
      <c r="Z131" s="96">
        <v>99.106193542480497</v>
      </c>
      <c r="AA131" s="96">
        <v>4.1769909858703604</v>
      </c>
      <c r="AB131" s="96">
        <f t="shared" si="19"/>
        <v>0.62086353803960381</v>
      </c>
      <c r="AC131" s="96">
        <v>67.840988159179702</v>
      </c>
      <c r="AD131" s="96">
        <v>267.51327514648398</v>
      </c>
      <c r="AE131" s="96">
        <v>17.327434539794901</v>
      </c>
      <c r="AF131" s="96">
        <v>21.610618591308601</v>
      </c>
      <c r="AG131" s="96">
        <f t="shared" si="18"/>
        <v>1.3346671984865202</v>
      </c>
      <c r="AH131" s="96">
        <v>267.51327514648398</v>
      </c>
      <c r="AI131" s="96">
        <f t="shared" si="20"/>
        <v>2.4273453384313113</v>
      </c>
      <c r="AJ131" s="93">
        <v>1</v>
      </c>
      <c r="AK131" s="93">
        <v>1</v>
      </c>
    </row>
    <row r="132" spans="1:37" x14ac:dyDescent="0.3">
      <c r="A132" s="93" t="s">
        <v>198</v>
      </c>
      <c r="B132" s="94" t="s">
        <v>39</v>
      </c>
      <c r="C132" s="93">
        <v>2017</v>
      </c>
      <c r="D132" s="93" t="s">
        <v>37</v>
      </c>
      <c r="E132" s="93">
        <v>2</v>
      </c>
      <c r="F132" s="93">
        <v>1</v>
      </c>
      <c r="G132" s="93">
        <v>1</v>
      </c>
      <c r="H132" s="85">
        <v>0.51</v>
      </c>
      <c r="I132" s="85">
        <v>0.96</v>
      </c>
      <c r="J132" s="91">
        <v>0</v>
      </c>
      <c r="K132" s="91">
        <v>0.04</v>
      </c>
      <c r="L132" s="95">
        <v>37.638742988929103</v>
      </c>
      <c r="M132" s="95">
        <v>37.644693972542797</v>
      </c>
      <c r="N132" s="96">
        <v>14.1689853668213</v>
      </c>
      <c r="O132" s="96">
        <v>12.391883850097701</v>
      </c>
      <c r="P132" s="96">
        <v>32.364383697509801</v>
      </c>
      <c r="Q132" s="96">
        <v>956.85485839843795</v>
      </c>
      <c r="R132" s="96">
        <v>32.527824401855497</v>
      </c>
      <c r="S132" s="96">
        <v>-5.7356519699096697</v>
      </c>
      <c r="T132" s="96">
        <v>38.263477325439503</v>
      </c>
      <c r="U132" s="96">
        <v>2.45014500617981</v>
      </c>
      <c r="V132" s="96">
        <v>25.6766662597656</v>
      </c>
      <c r="W132" s="96">
        <v>25.688695907592798</v>
      </c>
      <c r="X132" s="96">
        <v>2.45014500617981</v>
      </c>
      <c r="Y132" s="96">
        <v>544.00866699218795</v>
      </c>
      <c r="Z132" s="96">
        <v>92.373916625976605</v>
      </c>
      <c r="AA132" s="96">
        <v>2</v>
      </c>
      <c r="AB132" s="96">
        <f t="shared" si="19"/>
        <v>0.3010299956639812</v>
      </c>
      <c r="AC132" s="96">
        <v>72.595481872558594</v>
      </c>
      <c r="AD132" s="96">
        <v>248.56521606445301</v>
      </c>
      <c r="AE132" s="96">
        <v>9.6434783935546893</v>
      </c>
      <c r="AF132" s="96">
        <v>12.2173910140991</v>
      </c>
      <c r="AG132" s="96">
        <f t="shared" si="18"/>
        <v>1.0869784735699473</v>
      </c>
      <c r="AH132" s="96">
        <v>248.56521606445301</v>
      </c>
      <c r="AI132" s="96">
        <f t="shared" si="20"/>
        <v>2.3954403538783979</v>
      </c>
      <c r="AJ132" s="93">
        <v>1</v>
      </c>
      <c r="AK132" s="93">
        <v>1</v>
      </c>
    </row>
    <row r="133" spans="1:37" x14ac:dyDescent="0.3">
      <c r="A133" s="93" t="s">
        <v>199</v>
      </c>
      <c r="B133" s="94" t="s">
        <v>39</v>
      </c>
      <c r="C133" s="93">
        <v>2017</v>
      </c>
      <c r="D133" s="93" t="s">
        <v>37</v>
      </c>
      <c r="E133" s="93">
        <v>2</v>
      </c>
      <c r="F133" s="93">
        <v>1</v>
      </c>
      <c r="G133" s="93">
        <v>1</v>
      </c>
      <c r="H133" s="85">
        <v>0.6</v>
      </c>
      <c r="I133" s="85">
        <v>0.8</v>
      </c>
      <c r="J133" s="91">
        <v>0.04</v>
      </c>
      <c r="K133" s="91">
        <v>0.28000000000000003</v>
      </c>
      <c r="L133" s="95">
        <v>37.988239999999998</v>
      </c>
      <c r="M133" s="95">
        <v>39.149250000000002</v>
      </c>
      <c r="N133" s="96">
        <v>15.207556724548301</v>
      </c>
      <c r="O133" s="96">
        <v>10.850847244262701</v>
      </c>
      <c r="P133" s="96">
        <v>28.2781467437744</v>
      </c>
      <c r="Q133" s="96">
        <v>998.05621337890602</v>
      </c>
      <c r="R133" s="96">
        <v>33.239830017089801</v>
      </c>
      <c r="S133" s="96">
        <v>-5.1508474349975604</v>
      </c>
      <c r="T133" s="96">
        <v>38.390678405761697</v>
      </c>
      <c r="U133" s="96">
        <v>3.0853106975555402</v>
      </c>
      <c r="V133" s="96">
        <v>27.336864471435501</v>
      </c>
      <c r="W133" s="96">
        <v>27.397739410400401</v>
      </c>
      <c r="X133" s="96">
        <v>3.0853106975555402</v>
      </c>
      <c r="Y133" s="96">
        <v>547.85595703125</v>
      </c>
      <c r="Z133" s="96">
        <v>82.177963256835895</v>
      </c>
      <c r="AA133" s="96">
        <v>2</v>
      </c>
      <c r="AB133" s="96">
        <f t="shared" si="19"/>
        <v>0.3010299956639812</v>
      </c>
      <c r="AC133" s="96">
        <v>69.004386901855497</v>
      </c>
      <c r="AD133" s="96">
        <v>228.686447143555</v>
      </c>
      <c r="AE133" s="96">
        <v>8.2542371749877894</v>
      </c>
      <c r="AF133" s="96">
        <v>14.6525421142578</v>
      </c>
      <c r="AG133" s="96">
        <f t="shared" si="18"/>
        <v>1.1659129783023163</v>
      </c>
      <c r="AH133" s="96">
        <v>228.686447143555</v>
      </c>
      <c r="AI133" s="96">
        <f t="shared" si="20"/>
        <v>2.3592404273737957</v>
      </c>
      <c r="AJ133" s="93">
        <v>1</v>
      </c>
      <c r="AK133" s="93">
        <v>1</v>
      </c>
    </row>
    <row r="134" spans="1:37" x14ac:dyDescent="0.3">
      <c r="A134" s="93" t="s">
        <v>200</v>
      </c>
      <c r="B134" s="94" t="s">
        <v>160</v>
      </c>
      <c r="C134" s="93">
        <v>2017</v>
      </c>
      <c r="D134" s="93" t="s">
        <v>37</v>
      </c>
      <c r="E134" s="93">
        <v>2</v>
      </c>
      <c r="F134" s="93">
        <v>1</v>
      </c>
      <c r="G134" s="93">
        <v>3</v>
      </c>
      <c r="H134" s="85">
        <v>0.9</v>
      </c>
      <c r="I134" s="85">
        <v>1</v>
      </c>
      <c r="J134" s="91">
        <v>0.8</v>
      </c>
      <c r="K134" s="91">
        <v>0.92</v>
      </c>
      <c r="L134" s="95">
        <v>39.134770000000003</v>
      </c>
      <c r="M134" s="95">
        <v>46.464820000000003</v>
      </c>
      <c r="N134" s="96">
        <v>10.5575351715088</v>
      </c>
      <c r="O134" s="96">
        <v>9.7095136642456108</v>
      </c>
      <c r="P134" s="96">
        <v>30.767763137817401</v>
      </c>
      <c r="Q134" s="96">
        <v>776.85070800781295</v>
      </c>
      <c r="R134" s="96">
        <v>25.9899997711182</v>
      </c>
      <c r="S134" s="96">
        <v>-5.5416665077209499</v>
      </c>
      <c r="T134" s="96">
        <v>31.531665802001999</v>
      </c>
      <c r="U134" s="96">
        <v>13.6766662597656</v>
      </c>
      <c r="V134" s="96">
        <v>7.9704165458679199</v>
      </c>
      <c r="W134" s="96">
        <v>20.0465278625488</v>
      </c>
      <c r="X134" s="96">
        <v>0.89236110448837302</v>
      </c>
      <c r="Y134" s="96">
        <v>472.43331909179699</v>
      </c>
      <c r="Z134" s="96">
        <v>78.308334350585895</v>
      </c>
      <c r="AA134" s="96">
        <v>20.591667175293001</v>
      </c>
      <c r="AB134" s="96">
        <f t="shared" si="19"/>
        <v>1.3136915100817848</v>
      </c>
      <c r="AC134" s="96">
        <v>46.882778167724602</v>
      </c>
      <c r="AD134" s="96">
        <v>194.95832824707</v>
      </c>
      <c r="AE134" s="96">
        <v>70.483329772949205</v>
      </c>
      <c r="AF134" s="96">
        <v>97.608329772949205</v>
      </c>
      <c r="AG134" s="96">
        <f t="shared" si="18"/>
        <v>1.9894868813968487</v>
      </c>
      <c r="AH134" s="96">
        <v>73.083335876464801</v>
      </c>
      <c r="AI134" s="96">
        <f t="shared" si="20"/>
        <v>1.863818362430862</v>
      </c>
      <c r="AJ134" s="93">
        <v>2</v>
      </c>
      <c r="AK134" s="93">
        <v>1</v>
      </c>
    </row>
    <row r="135" spans="1:37" x14ac:dyDescent="0.3">
      <c r="A135" s="93" t="s">
        <v>201</v>
      </c>
      <c r="B135" s="94" t="s">
        <v>160</v>
      </c>
      <c r="C135" s="93">
        <v>2017</v>
      </c>
      <c r="D135" s="93" t="s">
        <v>37</v>
      </c>
      <c r="E135" s="93">
        <v>2</v>
      </c>
      <c r="F135" s="93">
        <v>1</v>
      </c>
      <c r="G135" s="93">
        <v>1</v>
      </c>
      <c r="H135" s="85">
        <v>0.5</v>
      </c>
      <c r="I135" s="85">
        <v>0.8</v>
      </c>
      <c r="J135" s="91">
        <v>0.56000000000000005</v>
      </c>
      <c r="K135" s="91">
        <v>0.64</v>
      </c>
      <c r="L135" s="95">
        <v>39.70984</v>
      </c>
      <c r="M135" s="95">
        <v>45.206829999999997</v>
      </c>
      <c r="N135" s="96">
        <v>9.9353122711181605</v>
      </c>
      <c r="O135" s="96">
        <v>10.723680496215801</v>
      </c>
      <c r="P135" s="96">
        <v>28.526962280273398</v>
      </c>
      <c r="Q135" s="96">
        <v>969.84460449218795</v>
      </c>
      <c r="R135" s="96">
        <v>27.671667098998999</v>
      </c>
      <c r="S135" s="96">
        <v>-9.9200000762939506</v>
      </c>
      <c r="T135" s="96">
        <v>37.591667175292997</v>
      </c>
      <c r="U135" s="96">
        <v>13.6748609542847</v>
      </c>
      <c r="V135" s="96">
        <v>21.713333129882798</v>
      </c>
      <c r="W135" s="96">
        <v>21.8165283203125</v>
      </c>
      <c r="X135" s="96">
        <v>-2.1375000476837198</v>
      </c>
      <c r="Y135" s="96">
        <v>351.18331909179699</v>
      </c>
      <c r="Z135" s="96">
        <v>54.866664886474602</v>
      </c>
      <c r="AA135" s="96">
        <v>14.4166669845581</v>
      </c>
      <c r="AB135" s="96">
        <f t="shared" si="19"/>
        <v>1.1588648666574823</v>
      </c>
      <c r="AC135" s="96">
        <v>42.281002044677699</v>
      </c>
      <c r="AD135" s="96">
        <v>143.89999389648401</v>
      </c>
      <c r="AE135" s="96">
        <v>52.424999237060497</v>
      </c>
      <c r="AF135" s="96">
        <v>64.291664123535199</v>
      </c>
      <c r="AG135" s="96">
        <f t="shared" si="18"/>
        <v>1.8081546671725197</v>
      </c>
      <c r="AH135" s="96">
        <v>65.900001525878906</v>
      </c>
      <c r="AI135" s="96">
        <f t="shared" si="20"/>
        <v>1.8188854246498638</v>
      </c>
      <c r="AJ135" s="93">
        <v>1</v>
      </c>
      <c r="AK135" s="93">
        <v>1</v>
      </c>
    </row>
    <row r="136" spans="1:37" x14ac:dyDescent="0.3">
      <c r="A136" s="93" t="s">
        <v>202</v>
      </c>
      <c r="B136" s="94" t="s">
        <v>160</v>
      </c>
      <c r="C136" s="93">
        <v>2017</v>
      </c>
      <c r="D136" s="93" t="s">
        <v>37</v>
      </c>
      <c r="E136" s="93">
        <v>2</v>
      </c>
      <c r="F136" s="93">
        <v>1</v>
      </c>
      <c r="G136" s="93">
        <v>1</v>
      </c>
      <c r="H136" s="85">
        <v>0.64</v>
      </c>
      <c r="I136" s="85">
        <v>0.68</v>
      </c>
      <c r="J136" s="91">
        <v>0</v>
      </c>
      <c r="K136" s="91">
        <v>0</v>
      </c>
      <c r="L136" s="95">
        <v>40.055</v>
      </c>
      <c r="M136" s="95">
        <v>44.292499999999997</v>
      </c>
      <c r="N136" s="96">
        <v>11.8115701675415</v>
      </c>
      <c r="O136" s="96">
        <v>12.8573007583618</v>
      </c>
      <c r="P136" s="96">
        <v>31.758966445922901</v>
      </c>
      <c r="Q136" s="96">
        <v>984.19525146484398</v>
      </c>
      <c r="R136" s="96">
        <v>30.542148590087901</v>
      </c>
      <c r="S136" s="96">
        <v>-9.9413223266601598</v>
      </c>
      <c r="T136" s="96">
        <v>40.483470916747997</v>
      </c>
      <c r="U136" s="96">
        <v>16.3735542297363</v>
      </c>
      <c r="V136" s="96">
        <v>23.2395324707031</v>
      </c>
      <c r="W136" s="96">
        <v>23.5471076965332</v>
      </c>
      <c r="X136" s="96">
        <v>-0.78815424442291304</v>
      </c>
      <c r="Y136" s="96">
        <v>270.04959106445301</v>
      </c>
      <c r="Z136" s="96">
        <v>43.892562866210902</v>
      </c>
      <c r="AA136" s="96">
        <v>9.2892560958862305</v>
      </c>
      <c r="AB136" s="96">
        <f t="shared" si="19"/>
        <v>0.9679809361263062</v>
      </c>
      <c r="AC136" s="96">
        <v>42.979869842529297</v>
      </c>
      <c r="AD136" s="96">
        <v>107.50413513183599</v>
      </c>
      <c r="AE136" s="96">
        <v>31.842975616455099</v>
      </c>
      <c r="AF136" s="96">
        <v>52.867767333984403</v>
      </c>
      <c r="AG136" s="96">
        <f t="shared" si="18"/>
        <v>1.7231909700418695</v>
      </c>
      <c r="AH136" s="96">
        <v>58.644626617431598</v>
      </c>
      <c r="AI136" s="96">
        <f t="shared" si="20"/>
        <v>1.7682282255341371</v>
      </c>
      <c r="AJ136" s="93">
        <v>1</v>
      </c>
      <c r="AK136" s="93">
        <v>1</v>
      </c>
    </row>
    <row r="137" spans="1:37" x14ac:dyDescent="0.3">
      <c r="A137" s="93" t="s">
        <v>203</v>
      </c>
      <c r="B137" s="94" t="s">
        <v>204</v>
      </c>
      <c r="C137" s="93">
        <v>2017</v>
      </c>
      <c r="D137" s="93" t="s">
        <v>37</v>
      </c>
      <c r="E137" s="93">
        <v>2</v>
      </c>
      <c r="F137" s="93">
        <v>1</v>
      </c>
      <c r="G137" s="93">
        <v>3</v>
      </c>
      <c r="H137" s="85">
        <v>0.64</v>
      </c>
      <c r="I137" s="85">
        <v>1</v>
      </c>
      <c r="J137" s="91">
        <v>0.96</v>
      </c>
      <c r="K137" s="91">
        <v>1</v>
      </c>
      <c r="L137" s="95">
        <v>42.32817</v>
      </c>
      <c r="M137" s="95">
        <v>21.897690000000001</v>
      </c>
      <c r="N137" s="96">
        <v>9.9307537078857404</v>
      </c>
      <c r="O137" s="96">
        <v>10.3386240005493</v>
      </c>
      <c r="P137" s="96">
        <v>33.206127166747997</v>
      </c>
      <c r="Q137" s="96">
        <v>764.52294921875</v>
      </c>
      <c r="R137" s="96">
        <v>24.230157852172901</v>
      </c>
      <c r="S137" s="96">
        <v>-6.8912696838378897</v>
      </c>
      <c r="T137" s="96">
        <v>31.1214294433594</v>
      </c>
      <c r="U137" s="96">
        <v>13.880423545837401</v>
      </c>
      <c r="V137" s="96">
        <v>1.9322751760482799</v>
      </c>
      <c r="W137" s="96">
        <v>19.2523803710937</v>
      </c>
      <c r="X137" s="96">
        <v>0.37857142090797402</v>
      </c>
      <c r="Y137" s="96">
        <v>571.70635986328102</v>
      </c>
      <c r="Z137" s="96">
        <v>61.952381134033203</v>
      </c>
      <c r="AA137" s="96">
        <v>34.261905670166001</v>
      </c>
      <c r="AB137" s="96">
        <f t="shared" si="19"/>
        <v>1.5348115150515742</v>
      </c>
      <c r="AC137" s="96">
        <v>17.505880355835</v>
      </c>
      <c r="AD137" s="96">
        <v>173.73809814453099</v>
      </c>
      <c r="AE137" s="96">
        <v>113.317459106445</v>
      </c>
      <c r="AF137" s="96">
        <v>149.75396728515599</v>
      </c>
      <c r="AG137" s="96">
        <f t="shared" si="18"/>
        <v>2.1753783365520247</v>
      </c>
      <c r="AH137" s="96">
        <v>120.51587677002</v>
      </c>
      <c r="AI137" s="96">
        <f t="shared" si="20"/>
        <v>2.0810442646652736</v>
      </c>
      <c r="AJ137" s="93">
        <v>2</v>
      </c>
      <c r="AK137" s="93">
        <v>1</v>
      </c>
    </row>
    <row r="138" spans="1:37" x14ac:dyDescent="0.3">
      <c r="A138" s="93" t="s">
        <v>205</v>
      </c>
      <c r="B138" s="94" t="s">
        <v>206</v>
      </c>
      <c r="C138" s="93">
        <v>2017</v>
      </c>
      <c r="D138" s="93" t="s">
        <v>37</v>
      </c>
      <c r="E138" s="93">
        <v>2</v>
      </c>
      <c r="F138" s="93">
        <v>1</v>
      </c>
      <c r="G138" s="93">
        <v>3</v>
      </c>
      <c r="H138" s="85">
        <v>0.35</v>
      </c>
      <c r="I138" s="85">
        <v>0.97</v>
      </c>
      <c r="J138" s="91">
        <v>0.12</v>
      </c>
      <c r="K138" s="91">
        <v>0.2</v>
      </c>
      <c r="L138" s="95">
        <v>41.601944439999997</v>
      </c>
      <c r="M138" s="95">
        <v>44.522222220000003</v>
      </c>
      <c r="N138" s="96">
        <v>10.1431007385254</v>
      </c>
      <c r="O138" s="96">
        <v>10.268715858459499</v>
      </c>
      <c r="P138" s="96">
        <v>33.278419494628899</v>
      </c>
      <c r="Q138" s="96">
        <v>753.810302734375</v>
      </c>
      <c r="R138" s="96">
        <v>25.389345169067401</v>
      </c>
      <c r="S138" s="96">
        <v>-5.4647541046142596</v>
      </c>
      <c r="T138" s="96">
        <v>30.854099273681602</v>
      </c>
      <c r="U138" s="96">
        <v>13.255464553833001</v>
      </c>
      <c r="V138" s="96">
        <v>0.99699455499649103</v>
      </c>
      <c r="W138" s="96">
        <v>19.3987712860107</v>
      </c>
      <c r="X138" s="96">
        <v>0.99699455499649103</v>
      </c>
      <c r="Y138" s="96">
        <v>634.00817871093705</v>
      </c>
      <c r="Z138" s="96">
        <v>99.213111877441406</v>
      </c>
      <c r="AA138" s="96">
        <v>24.163934707641602</v>
      </c>
      <c r="AB138" s="96">
        <f t="shared" si="19"/>
        <v>1.3831676535700397</v>
      </c>
      <c r="AC138" s="96">
        <v>44.499729156494098</v>
      </c>
      <c r="AD138" s="96">
        <v>260.60656738281199</v>
      </c>
      <c r="AE138" s="96">
        <v>82.885246276855497</v>
      </c>
      <c r="AF138" s="96">
        <v>202.84426879882801</v>
      </c>
      <c r="AG138" s="96">
        <f t="shared" si="18"/>
        <v>2.3071627415734675</v>
      </c>
      <c r="AH138" s="96">
        <v>82.885246276855497</v>
      </c>
      <c r="AI138" s="96">
        <f t="shared" si="20"/>
        <v>1.9184772322295847</v>
      </c>
      <c r="AJ138" s="93">
        <v>2</v>
      </c>
      <c r="AK138" s="93">
        <v>1</v>
      </c>
    </row>
    <row r="139" spans="1:37" x14ac:dyDescent="0.3">
      <c r="A139" s="93" t="s">
        <v>207</v>
      </c>
      <c r="B139" s="94" t="s">
        <v>206</v>
      </c>
      <c r="C139" s="93">
        <v>2017</v>
      </c>
      <c r="D139" s="93" t="s">
        <v>37</v>
      </c>
      <c r="E139" s="93">
        <v>2</v>
      </c>
      <c r="F139" s="93">
        <v>1</v>
      </c>
      <c r="G139" s="93">
        <v>3</v>
      </c>
      <c r="H139" s="85">
        <v>0.36</v>
      </c>
      <c r="I139" s="85">
        <v>0.98</v>
      </c>
      <c r="J139" s="91">
        <v>0.16</v>
      </c>
      <c r="K139" s="91">
        <v>0.2</v>
      </c>
      <c r="L139" s="95">
        <v>41.90361111</v>
      </c>
      <c r="M139" s="95">
        <v>44.094444439999997</v>
      </c>
      <c r="N139" s="96">
        <v>9.5443086624145508</v>
      </c>
      <c r="O139" s="96">
        <v>9.6528453826904297</v>
      </c>
      <c r="P139" s="96">
        <v>31.826227188110298</v>
      </c>
      <c r="Q139" s="96">
        <v>753.48089599609398</v>
      </c>
      <c r="R139" s="96">
        <v>23.9796752929688</v>
      </c>
      <c r="S139" s="96">
        <v>-6.3219513893127397</v>
      </c>
      <c r="T139" s="96">
        <v>30.3016262054443</v>
      </c>
      <c r="U139" s="96">
        <v>12.599322319030801</v>
      </c>
      <c r="V139" s="96">
        <v>0.60555559396743797</v>
      </c>
      <c r="W139" s="96">
        <v>18.799728393554702</v>
      </c>
      <c r="X139" s="96">
        <v>0.49376696348190302</v>
      </c>
      <c r="Y139" s="96">
        <v>713.61785888671898</v>
      </c>
      <c r="Z139" s="96">
        <v>99.292686462402401</v>
      </c>
      <c r="AA139" s="96">
        <v>41.317073822021499</v>
      </c>
      <c r="AB139" s="96">
        <f t="shared" si="19"/>
        <v>1.6161295561208286</v>
      </c>
      <c r="AC139" s="96">
        <v>32.283210754394503</v>
      </c>
      <c r="AD139" s="96">
        <v>263.38211059570301</v>
      </c>
      <c r="AE139" s="96">
        <v>128.55284118652301</v>
      </c>
      <c r="AF139" s="96">
        <v>202.918701171875</v>
      </c>
      <c r="AG139" s="96">
        <f t="shared" si="18"/>
        <v>2.3073220738518869</v>
      </c>
      <c r="AH139" s="96">
        <v>128.59349060058599</v>
      </c>
      <c r="AI139" s="96">
        <f t="shared" si="20"/>
        <v>2.1092189851683272</v>
      </c>
      <c r="AJ139" s="93">
        <v>2</v>
      </c>
      <c r="AK139" s="93">
        <v>1</v>
      </c>
    </row>
    <row r="140" spans="1:37" x14ac:dyDescent="0.3">
      <c r="A140" s="93">
        <v>713</v>
      </c>
      <c r="B140" s="94" t="s">
        <v>98</v>
      </c>
      <c r="C140" s="93">
        <v>2018</v>
      </c>
      <c r="D140" s="93" t="s">
        <v>37</v>
      </c>
      <c r="E140" s="93">
        <v>2</v>
      </c>
      <c r="F140" s="93">
        <v>4</v>
      </c>
      <c r="G140" s="93">
        <v>1</v>
      </c>
      <c r="H140" s="85">
        <v>0.76</v>
      </c>
      <c r="I140" s="85">
        <v>1</v>
      </c>
      <c r="J140" s="91">
        <v>0.04</v>
      </c>
      <c r="K140" s="91">
        <v>0.32</v>
      </c>
      <c r="L140" s="95">
        <v>31.427489999999999</v>
      </c>
      <c r="M140" s="95">
        <v>34.770319999999998</v>
      </c>
      <c r="N140" s="96">
        <v>19.2785339355469</v>
      </c>
      <c r="O140" s="96">
        <v>12.438169479370099</v>
      </c>
      <c r="P140" s="96">
        <v>45.807903289794901</v>
      </c>
      <c r="Q140" s="96">
        <v>555.509521484375</v>
      </c>
      <c r="R140" s="96">
        <v>31.91428565979</v>
      </c>
      <c r="S140" s="96">
        <v>4.7616071701049796</v>
      </c>
      <c r="T140" s="96">
        <v>27.1526775360107</v>
      </c>
      <c r="U140" s="96">
        <v>12.3130950927734</v>
      </c>
      <c r="V140" s="96">
        <v>25.500148773193398</v>
      </c>
      <c r="W140" s="96">
        <v>25.686012268066399</v>
      </c>
      <c r="X140" s="96">
        <v>12.3130950927734</v>
      </c>
      <c r="Y140" s="96">
        <v>299.54464721679699</v>
      </c>
      <c r="Z140" s="96">
        <v>72.544639587402301</v>
      </c>
      <c r="AA140" s="96">
        <v>0</v>
      </c>
      <c r="AB140" s="96">
        <v>0</v>
      </c>
      <c r="AC140" s="96">
        <v>108.138549804688</v>
      </c>
      <c r="AD140" s="96">
        <v>189.714279174805</v>
      </c>
      <c r="AE140" s="96">
        <v>0</v>
      </c>
      <c r="AF140" s="96">
        <v>0</v>
      </c>
      <c r="AG140" s="96">
        <v>0</v>
      </c>
      <c r="AH140" s="96">
        <v>189.714279174805</v>
      </c>
      <c r="AI140" s="96">
        <f t="shared" si="20"/>
        <v>2.2781000200475439</v>
      </c>
      <c r="AJ140" s="93">
        <v>1</v>
      </c>
      <c r="AK140" s="93">
        <v>1</v>
      </c>
    </row>
    <row r="141" spans="1:37" x14ac:dyDescent="0.3">
      <c r="A141" s="93">
        <v>721</v>
      </c>
      <c r="B141" s="94" t="s">
        <v>98</v>
      </c>
      <c r="C141" s="93">
        <v>2018</v>
      </c>
      <c r="D141" s="93" t="s">
        <v>37</v>
      </c>
      <c r="E141" s="93">
        <v>2</v>
      </c>
      <c r="F141" s="93">
        <v>4</v>
      </c>
      <c r="G141" s="93">
        <v>1</v>
      </c>
      <c r="H141" s="85">
        <v>0.8</v>
      </c>
      <c r="I141" s="85">
        <v>0.84</v>
      </c>
      <c r="J141" s="91">
        <v>0.04</v>
      </c>
      <c r="K141" s="91">
        <v>0.04</v>
      </c>
      <c r="L141" s="95">
        <v>32.626739999999998</v>
      </c>
      <c r="M141" s="95">
        <v>35.008540000000004</v>
      </c>
      <c r="N141" s="96">
        <v>19.385282516479499</v>
      </c>
      <c r="O141" s="96">
        <v>10.047630310058601</v>
      </c>
      <c r="P141" s="96">
        <v>39.852294921875</v>
      </c>
      <c r="Q141" s="96">
        <v>573.83770751953102</v>
      </c>
      <c r="R141" s="96">
        <v>31.854127883911101</v>
      </c>
      <c r="S141" s="96">
        <v>6.6486239433288601</v>
      </c>
      <c r="T141" s="96">
        <v>25.205503463745099</v>
      </c>
      <c r="U141" s="96">
        <v>12.1345567703247</v>
      </c>
      <c r="V141" s="96">
        <v>25.762691497802699</v>
      </c>
      <c r="W141" s="96">
        <v>26.012538909912099</v>
      </c>
      <c r="X141" s="96">
        <v>12.1345567703247</v>
      </c>
      <c r="Y141" s="96">
        <v>580.61468505859398</v>
      </c>
      <c r="Z141" s="96">
        <v>148.94496154785199</v>
      </c>
      <c r="AA141" s="96">
        <v>0</v>
      </c>
      <c r="AB141" s="96">
        <v>0</v>
      </c>
      <c r="AC141" s="96">
        <v>115.763801574707</v>
      </c>
      <c r="AD141" s="96">
        <v>390</v>
      </c>
      <c r="AE141" s="96">
        <v>0</v>
      </c>
      <c r="AF141" s="96">
        <v>1.0550458431243901</v>
      </c>
      <c r="AG141" s="96">
        <f t="shared" ref="AG141:AG150" si="21">LOG10(AF141)</f>
        <v>2.3271330708028483E-2</v>
      </c>
      <c r="AH141" s="96">
        <v>390</v>
      </c>
      <c r="AI141" s="96">
        <f t="shared" si="20"/>
        <v>2.5910646070264991</v>
      </c>
      <c r="AJ141" s="93">
        <v>1</v>
      </c>
      <c r="AK141" s="93">
        <v>1</v>
      </c>
    </row>
    <row r="142" spans="1:37" x14ac:dyDescent="0.3">
      <c r="A142" s="93">
        <v>722</v>
      </c>
      <c r="B142" s="94" t="s">
        <v>98</v>
      </c>
      <c r="C142" s="93">
        <v>2018</v>
      </c>
      <c r="D142" s="93" t="s">
        <v>37</v>
      </c>
      <c r="E142" s="93">
        <v>2</v>
      </c>
      <c r="F142" s="93">
        <v>4</v>
      </c>
      <c r="G142" s="93">
        <v>2</v>
      </c>
      <c r="H142" s="85">
        <v>0.8</v>
      </c>
      <c r="I142" s="85">
        <v>0.84</v>
      </c>
      <c r="J142" s="91">
        <v>0</v>
      </c>
      <c r="K142" s="91">
        <v>0</v>
      </c>
      <c r="L142" s="95">
        <v>33.076700000000002</v>
      </c>
      <c r="M142" s="95">
        <v>35.211730000000003</v>
      </c>
      <c r="N142" s="96">
        <v>18.885255813598601</v>
      </c>
      <c r="O142" s="96">
        <v>9.4668807983398402</v>
      </c>
      <c r="P142" s="96">
        <v>37.877750396728501</v>
      </c>
      <c r="Q142" s="96">
        <v>587.15093994140602</v>
      </c>
      <c r="R142" s="96">
        <v>30.9576930999756</v>
      </c>
      <c r="S142" s="96">
        <v>5.9717950820922896</v>
      </c>
      <c r="T142" s="96">
        <v>24.985897064208999</v>
      </c>
      <c r="U142" s="96">
        <v>11.5916662216187</v>
      </c>
      <c r="V142" s="96">
        <v>25.598077774047901</v>
      </c>
      <c r="W142" s="96">
        <v>25.6307697296143</v>
      </c>
      <c r="X142" s="96">
        <v>11.5916662216187</v>
      </c>
      <c r="Y142" s="96">
        <v>738.96154785156295</v>
      </c>
      <c r="Z142" s="96">
        <v>196.44871520996099</v>
      </c>
      <c r="AA142" s="96">
        <v>0</v>
      </c>
      <c r="AB142" s="96">
        <v>0</v>
      </c>
      <c r="AC142" s="96">
        <v>110.552871704102</v>
      </c>
      <c r="AD142" s="96">
        <v>483.56411743164102</v>
      </c>
      <c r="AE142" s="96">
        <v>0</v>
      </c>
      <c r="AF142" s="96">
        <v>1.8461538553237899</v>
      </c>
      <c r="AG142" s="96">
        <f t="shared" si="21"/>
        <v>0.26626789156193292</v>
      </c>
      <c r="AH142" s="96">
        <v>483.56411743164102</v>
      </c>
      <c r="AI142" s="96">
        <f t="shared" si="20"/>
        <v>2.6844540668380183</v>
      </c>
      <c r="AJ142" s="93">
        <v>1</v>
      </c>
      <c r="AK142" s="93">
        <v>2</v>
      </c>
    </row>
    <row r="143" spans="1:37" x14ac:dyDescent="0.3">
      <c r="A143" s="93" t="s">
        <v>158</v>
      </c>
      <c r="B143" s="94" t="s">
        <v>45</v>
      </c>
      <c r="C143" s="93">
        <v>2018</v>
      </c>
      <c r="D143" s="93" t="s">
        <v>37</v>
      </c>
      <c r="E143" s="93">
        <v>2</v>
      </c>
      <c r="F143" s="93">
        <v>4</v>
      </c>
      <c r="G143" s="93">
        <v>1</v>
      </c>
      <c r="H143" s="85">
        <v>0.8</v>
      </c>
      <c r="I143" s="85">
        <v>0.8</v>
      </c>
      <c r="J143" s="91">
        <v>0.28000000000000003</v>
      </c>
      <c r="K143" s="91">
        <v>0.72</v>
      </c>
      <c r="L143" s="95">
        <v>36</v>
      </c>
      <c r="M143" s="95">
        <v>9.3833300000000008</v>
      </c>
      <c r="N143" s="96">
        <v>17.361272811889599</v>
      </c>
      <c r="O143" s="96">
        <v>12.0098962783813</v>
      </c>
      <c r="P143" s="96">
        <v>38.866233825683601</v>
      </c>
      <c r="Q143" s="96">
        <v>694.80023193359398</v>
      </c>
      <c r="R143" s="96">
        <v>32.158927917480497</v>
      </c>
      <c r="S143" s="96">
        <v>1.2749999761581401</v>
      </c>
      <c r="T143" s="96">
        <v>30.883928298950199</v>
      </c>
      <c r="U143" s="96">
        <v>9.44226169586182</v>
      </c>
      <c r="V143" s="96">
        <v>26.300148010253899</v>
      </c>
      <c r="W143" s="96">
        <v>26.300148010253899</v>
      </c>
      <c r="X143" s="96">
        <v>9.3104162216186506</v>
      </c>
      <c r="Y143" s="96">
        <v>443.80355834960898</v>
      </c>
      <c r="Z143" s="96">
        <v>53.0535697937012</v>
      </c>
      <c r="AA143" s="96">
        <v>7.75</v>
      </c>
      <c r="AB143" s="96">
        <f t="shared" ref="AB143:AB150" si="22">LOG10(AA143)</f>
        <v>0.88930170250631024</v>
      </c>
      <c r="AC143" s="96">
        <v>40.188735961914098</v>
      </c>
      <c r="AD143" s="96">
        <v>156.526779174805</v>
      </c>
      <c r="AE143" s="96">
        <v>43.464286804199197</v>
      </c>
      <c r="AF143" s="96">
        <v>43.464286804199197</v>
      </c>
      <c r="AG143" s="96">
        <f t="shared" si="21"/>
        <v>1.6381325577782446</v>
      </c>
      <c r="AH143" s="96">
        <v>156.48214721679699</v>
      </c>
      <c r="AI143" s="96">
        <f t="shared" si="20"/>
        <v>2.1944647967866269</v>
      </c>
      <c r="AJ143" s="93">
        <v>1</v>
      </c>
      <c r="AK143" s="93">
        <v>1</v>
      </c>
    </row>
    <row r="144" spans="1:37" x14ac:dyDescent="0.3">
      <c r="A144" s="93" t="s">
        <v>159</v>
      </c>
      <c r="B144" s="94" t="s">
        <v>160</v>
      </c>
      <c r="C144" s="93">
        <v>2018</v>
      </c>
      <c r="D144" s="93" t="s">
        <v>37</v>
      </c>
      <c r="E144" s="93">
        <v>2</v>
      </c>
      <c r="F144" s="93">
        <v>4</v>
      </c>
      <c r="G144" s="93">
        <v>3</v>
      </c>
      <c r="H144" s="85">
        <v>0.44</v>
      </c>
      <c r="I144" s="85">
        <v>0.76</v>
      </c>
      <c r="J144" s="91">
        <v>0.04</v>
      </c>
      <c r="K144" s="91">
        <v>0.44</v>
      </c>
      <c r="L144" s="95">
        <v>46.575000000000003</v>
      </c>
      <c r="M144" s="95">
        <v>39.643329999999999</v>
      </c>
      <c r="N144" s="96">
        <v>10.2071285247803</v>
      </c>
      <c r="O144" s="96">
        <v>8.9289712905883807</v>
      </c>
      <c r="P144" s="96">
        <v>25.102855682373001</v>
      </c>
      <c r="Q144" s="96">
        <v>993.32415771484398</v>
      </c>
      <c r="R144" s="96">
        <v>26.852344512939499</v>
      </c>
      <c r="S144" s="96">
        <v>-8.7171878814697301</v>
      </c>
      <c r="T144" s="96">
        <v>35.569530487060497</v>
      </c>
      <c r="U144" s="96">
        <v>20.4791660308838</v>
      </c>
      <c r="V144" s="96">
        <v>10.8335933685303</v>
      </c>
      <c r="W144" s="96">
        <v>22.3235683441162</v>
      </c>
      <c r="X144" s="96">
        <v>-2.0442707538604701</v>
      </c>
      <c r="Y144" s="96">
        <v>593.0546875</v>
      </c>
      <c r="Z144" s="96">
        <v>67.3046875</v>
      </c>
      <c r="AA144" s="96">
        <v>35.078125</v>
      </c>
      <c r="AB144" s="96">
        <f t="shared" si="22"/>
        <v>1.5450363713554549</v>
      </c>
      <c r="AC144" s="96">
        <v>20.622694015502901</v>
      </c>
      <c r="AD144" s="96">
        <v>184.109375</v>
      </c>
      <c r="AE144" s="96">
        <v>122.8515625</v>
      </c>
      <c r="AF144" s="96">
        <v>170.5</v>
      </c>
      <c r="AG144" s="96">
        <f t="shared" si="21"/>
        <v>2.2317243833285163</v>
      </c>
      <c r="AH144" s="96">
        <v>148.921875</v>
      </c>
      <c r="AI144" s="96">
        <f t="shared" si="20"/>
        <v>2.1729584955629226</v>
      </c>
      <c r="AJ144" s="93">
        <v>2</v>
      </c>
      <c r="AK144" s="93">
        <v>1</v>
      </c>
    </row>
    <row r="145" spans="1:37" x14ac:dyDescent="0.3">
      <c r="A145" s="93" t="s">
        <v>161</v>
      </c>
      <c r="B145" s="94" t="s">
        <v>160</v>
      </c>
      <c r="C145" s="93">
        <v>2018</v>
      </c>
      <c r="D145" s="93" t="s">
        <v>37</v>
      </c>
      <c r="E145" s="93">
        <v>2</v>
      </c>
      <c r="F145" s="93">
        <v>4</v>
      </c>
      <c r="G145" s="93">
        <v>3</v>
      </c>
      <c r="H145" s="85">
        <v>0.76</v>
      </c>
      <c r="I145" s="85">
        <v>0.96</v>
      </c>
      <c r="J145" s="91">
        <v>0.6</v>
      </c>
      <c r="K145" s="91">
        <v>0.8</v>
      </c>
      <c r="L145" s="95">
        <v>45.946111000000002</v>
      </c>
      <c r="M145" s="95">
        <v>39.43777</v>
      </c>
      <c r="N145" s="96">
        <v>10.533771514892599</v>
      </c>
      <c r="O145" s="96">
        <v>10.0518798828125</v>
      </c>
      <c r="P145" s="96">
        <v>27.971681594848601</v>
      </c>
      <c r="Q145" s="96">
        <v>957.41491699218705</v>
      </c>
      <c r="R145" s="96">
        <v>27.348871231079102</v>
      </c>
      <c r="S145" s="96">
        <v>-8.5857143402099592</v>
      </c>
      <c r="T145" s="96">
        <v>35.934585571289098</v>
      </c>
      <c r="U145" s="96">
        <v>20.421678543090799</v>
      </c>
      <c r="V145" s="96">
        <v>8.2704257965087908</v>
      </c>
      <c r="W145" s="96">
        <v>22.274436950683601</v>
      </c>
      <c r="X145" s="96">
        <v>-1.25626564025879</v>
      </c>
      <c r="Y145" s="96">
        <v>612.23309326171898</v>
      </c>
      <c r="Z145" s="96">
        <v>70.917289733886705</v>
      </c>
      <c r="AA145" s="96">
        <v>38.593986511230497</v>
      </c>
      <c r="AB145" s="96">
        <f t="shared" si="22"/>
        <v>1.5865196407224527</v>
      </c>
      <c r="AC145" s="96">
        <v>20.410467147827099</v>
      </c>
      <c r="AD145" s="96">
        <v>189.22557067871099</v>
      </c>
      <c r="AE145" s="96">
        <v>125.70676422119099</v>
      </c>
      <c r="AF145" s="96">
        <v>175.90977478027301</v>
      </c>
      <c r="AG145" s="96">
        <f t="shared" si="21"/>
        <v>2.2452899725739339</v>
      </c>
      <c r="AH145" s="96">
        <v>153.60902404785199</v>
      </c>
      <c r="AI145" s="96">
        <f t="shared" si="20"/>
        <v>2.1864167298821275</v>
      </c>
      <c r="AJ145" s="93">
        <v>2</v>
      </c>
      <c r="AK145" s="93">
        <v>1</v>
      </c>
    </row>
    <row r="146" spans="1:37" x14ac:dyDescent="0.3">
      <c r="A146" s="93" t="s">
        <v>162</v>
      </c>
      <c r="B146" s="94" t="s">
        <v>55</v>
      </c>
      <c r="C146" s="93">
        <v>2018</v>
      </c>
      <c r="D146" s="93" t="s">
        <v>37</v>
      </c>
      <c r="E146" s="93">
        <v>2</v>
      </c>
      <c r="F146" s="93">
        <v>4</v>
      </c>
      <c r="G146" s="93">
        <v>2</v>
      </c>
      <c r="H146" s="85">
        <v>1</v>
      </c>
      <c r="I146" s="85">
        <v>1</v>
      </c>
      <c r="J146" s="91">
        <v>1</v>
      </c>
      <c r="K146" s="91">
        <v>1</v>
      </c>
      <c r="L146" s="95">
        <v>36.794719999999998</v>
      </c>
      <c r="M146" s="95">
        <v>36.780279999999998</v>
      </c>
      <c r="N146" s="96">
        <v>15.7175807952881</v>
      </c>
      <c r="O146" s="96">
        <v>11.835014343261699</v>
      </c>
      <c r="P146" s="96">
        <v>34.232753753662102</v>
      </c>
      <c r="Q146" s="96">
        <v>851.66961669921898</v>
      </c>
      <c r="R146" s="96">
        <v>32.298244476318402</v>
      </c>
      <c r="S146" s="96">
        <v>-2.26929831504822</v>
      </c>
      <c r="T146" s="96">
        <v>34.567543029785199</v>
      </c>
      <c r="U146" s="96">
        <v>5.2350878715515101</v>
      </c>
      <c r="V146" s="96">
        <v>25.847953796386701</v>
      </c>
      <c r="W146" s="96">
        <v>25.860527038574201</v>
      </c>
      <c r="X146" s="96">
        <v>5.2350878715515101</v>
      </c>
      <c r="Y146" s="96">
        <v>661.08770751953102</v>
      </c>
      <c r="Z146" s="96">
        <v>125.754386901855</v>
      </c>
      <c r="AA146" s="96">
        <v>1.07894742488861</v>
      </c>
      <c r="AB146" s="96">
        <f t="shared" si="22"/>
        <v>3.3000282832067303E-2</v>
      </c>
      <c r="AC146" s="96">
        <v>84.885017395019503</v>
      </c>
      <c r="AD146" s="96">
        <v>358.39474487304699</v>
      </c>
      <c r="AE146" s="96">
        <v>11.0701751708984</v>
      </c>
      <c r="AF146" s="96">
        <v>11.3596487045288</v>
      </c>
      <c r="AG146" s="96">
        <f t="shared" si="21"/>
        <v>1.0553649010894657</v>
      </c>
      <c r="AH146" s="96">
        <v>358.39474487304699</v>
      </c>
      <c r="AI146" s="96">
        <f t="shared" si="20"/>
        <v>2.5543616329951941</v>
      </c>
      <c r="AJ146" s="93">
        <v>1</v>
      </c>
      <c r="AK146" s="93">
        <v>2</v>
      </c>
    </row>
    <row r="147" spans="1:37" x14ac:dyDescent="0.3">
      <c r="A147" s="93" t="s">
        <v>163</v>
      </c>
      <c r="B147" s="94" t="s">
        <v>39</v>
      </c>
      <c r="C147" s="93">
        <v>2018</v>
      </c>
      <c r="D147" s="93" t="s">
        <v>37</v>
      </c>
      <c r="E147" s="93">
        <v>2</v>
      </c>
      <c r="F147" s="93">
        <v>4</v>
      </c>
      <c r="G147" s="93">
        <v>2</v>
      </c>
      <c r="H147" s="85">
        <v>0.56000000000000005</v>
      </c>
      <c r="I147" s="85">
        <v>0.91</v>
      </c>
      <c r="J147" s="91">
        <v>0.92</v>
      </c>
      <c r="K147" s="91">
        <v>0.88</v>
      </c>
      <c r="L147" s="95">
        <v>37.5</v>
      </c>
      <c r="M147" s="95">
        <v>36.299999999999997</v>
      </c>
      <c r="N147" s="96">
        <v>14.9616956710815</v>
      </c>
      <c r="O147" s="96">
        <v>10.1710529327393</v>
      </c>
      <c r="P147" s="96">
        <v>35.416938781738303</v>
      </c>
      <c r="Q147" s="96">
        <v>668.71954345703102</v>
      </c>
      <c r="R147" s="96">
        <v>28.7157897949219</v>
      </c>
      <c r="S147" s="96">
        <v>-5.2284776508315603E-10</v>
      </c>
      <c r="T147" s="96">
        <v>28.7157897949219</v>
      </c>
      <c r="U147" s="96">
        <v>6.7418127059936497</v>
      </c>
      <c r="V147" s="96">
        <v>22.9068717956543</v>
      </c>
      <c r="W147" s="96">
        <v>23.002193450927699</v>
      </c>
      <c r="X147" s="96">
        <v>6.7418127059936497</v>
      </c>
      <c r="Y147" s="96">
        <v>776.75439453125</v>
      </c>
      <c r="Z147" s="96">
        <v>128.14912414550801</v>
      </c>
      <c r="AA147" s="96">
        <v>9.1842107772827202</v>
      </c>
      <c r="AB147" s="96">
        <f t="shared" si="22"/>
        <v>0.96304184220986244</v>
      </c>
      <c r="AC147" s="96">
        <v>63.393653869628899</v>
      </c>
      <c r="AD147" s="96">
        <v>341.25439453125</v>
      </c>
      <c r="AE147" s="96">
        <v>36.403507232666001</v>
      </c>
      <c r="AF147" s="96">
        <v>43.114036560058601</v>
      </c>
      <c r="AG147" s="96">
        <f t="shared" si="21"/>
        <v>1.6346186856627878</v>
      </c>
      <c r="AH147" s="96">
        <v>341.25439453125</v>
      </c>
      <c r="AI147" s="96">
        <f t="shared" si="20"/>
        <v>2.533078252747373</v>
      </c>
      <c r="AJ147" s="93">
        <v>1</v>
      </c>
      <c r="AK147" s="93">
        <v>2</v>
      </c>
    </row>
    <row r="148" spans="1:37" x14ac:dyDescent="0.3">
      <c r="A148" s="93" t="s">
        <v>164</v>
      </c>
      <c r="B148" s="94" t="s">
        <v>39</v>
      </c>
      <c r="C148" s="93">
        <v>2018</v>
      </c>
      <c r="D148" s="93" t="s">
        <v>37</v>
      </c>
      <c r="E148" s="93">
        <v>2</v>
      </c>
      <c r="F148" s="93">
        <v>4</v>
      </c>
      <c r="G148" s="93">
        <v>2</v>
      </c>
      <c r="H148" s="85">
        <v>1</v>
      </c>
      <c r="I148" s="85">
        <v>1</v>
      </c>
      <c r="J148" s="91">
        <v>1</v>
      </c>
      <c r="K148" s="91">
        <v>1</v>
      </c>
      <c r="L148" s="95">
        <v>36.633330000000001</v>
      </c>
      <c r="M148" s="95">
        <v>36.4</v>
      </c>
      <c r="N148" s="96">
        <v>16.037647247314499</v>
      </c>
      <c r="O148" s="96">
        <v>9.4515485763549805</v>
      </c>
      <c r="P148" s="96">
        <v>32.308757781982401</v>
      </c>
      <c r="Q148" s="96">
        <v>720.80572509765602</v>
      </c>
      <c r="R148" s="96">
        <v>30.415044784545898</v>
      </c>
      <c r="S148" s="96">
        <v>1.2141592502594001</v>
      </c>
      <c r="T148" s="96">
        <v>29.200885772705099</v>
      </c>
      <c r="U148" s="96">
        <v>7.0646018981933603</v>
      </c>
      <c r="V148" s="96">
        <v>24.5933628082275</v>
      </c>
      <c r="W148" s="96">
        <v>24.693805694580099</v>
      </c>
      <c r="X148" s="96">
        <v>7.0646018981933603</v>
      </c>
      <c r="Y148" s="96">
        <v>809.67254638671898</v>
      </c>
      <c r="Z148" s="96">
        <v>143.274337768555</v>
      </c>
      <c r="AA148" s="96">
        <v>4.4778761863708496</v>
      </c>
      <c r="AB148" s="96">
        <f t="shared" si="22"/>
        <v>0.65107208113240145</v>
      </c>
      <c r="AC148" s="96">
        <v>73.528839111328097</v>
      </c>
      <c r="AD148" s="96">
        <v>395.58407592773398</v>
      </c>
      <c r="AE148" s="96">
        <v>26.442478179931602</v>
      </c>
      <c r="AF148" s="96">
        <v>28.8495578765869</v>
      </c>
      <c r="AG148" s="96">
        <f t="shared" si="21"/>
        <v>1.4601391619205224</v>
      </c>
      <c r="AH148" s="96">
        <v>395.58407592773398</v>
      </c>
      <c r="AI148" s="96">
        <f t="shared" si="20"/>
        <v>2.5972388009334639</v>
      </c>
      <c r="AJ148" s="93">
        <v>1</v>
      </c>
      <c r="AK148" s="93">
        <v>2</v>
      </c>
    </row>
    <row r="149" spans="1:37" x14ac:dyDescent="0.3">
      <c r="A149" s="93" t="s">
        <v>165</v>
      </c>
      <c r="B149" s="94" t="s">
        <v>39</v>
      </c>
      <c r="C149" s="93">
        <v>2018</v>
      </c>
      <c r="D149" s="93" t="s">
        <v>37</v>
      </c>
      <c r="E149" s="93">
        <v>2</v>
      </c>
      <c r="F149" s="93">
        <v>4</v>
      </c>
      <c r="G149" s="93">
        <v>2</v>
      </c>
      <c r="H149" s="85">
        <v>0.52</v>
      </c>
      <c r="I149" s="85">
        <v>0.92</v>
      </c>
      <c r="J149" s="91">
        <v>0.76</v>
      </c>
      <c r="K149" s="91">
        <v>0.56000000000000005</v>
      </c>
      <c r="L149" s="95">
        <v>36.35</v>
      </c>
      <c r="M149" s="95">
        <v>35.916670000000003</v>
      </c>
      <c r="N149" s="96">
        <v>16.8349704742432</v>
      </c>
      <c r="O149" s="96">
        <v>7.9904761314392099</v>
      </c>
      <c r="P149" s="96">
        <v>30.805107116699201</v>
      </c>
      <c r="Q149" s="96">
        <v>649.55926513671898</v>
      </c>
      <c r="R149" s="96">
        <v>29.775892257690401</v>
      </c>
      <c r="S149" s="96">
        <v>3.8446428775787398</v>
      </c>
      <c r="T149" s="96">
        <v>25.931249618530298</v>
      </c>
      <c r="U149" s="96">
        <v>8.7873516082763707</v>
      </c>
      <c r="V149" s="96">
        <v>24.4555053710937</v>
      </c>
      <c r="W149" s="96">
        <v>24.688541412353501</v>
      </c>
      <c r="X149" s="96">
        <v>8.7873516082763707</v>
      </c>
      <c r="Y149" s="96">
        <v>989.10711669921898</v>
      </c>
      <c r="Z149" s="96">
        <v>179.92857360839801</v>
      </c>
      <c r="AA149" s="96">
        <v>9.1517858505249006</v>
      </c>
      <c r="AB149" s="96">
        <f t="shared" si="22"/>
        <v>0.96150584918676973</v>
      </c>
      <c r="AC149" s="96">
        <v>70.3609619140625</v>
      </c>
      <c r="AD149" s="96">
        <v>473.47320556640602</v>
      </c>
      <c r="AE149" s="96">
        <v>41.7589302062988</v>
      </c>
      <c r="AF149" s="96">
        <v>47.1964302062988</v>
      </c>
      <c r="AG149" s="96">
        <f t="shared" si="21"/>
        <v>1.6739091511693411</v>
      </c>
      <c r="AH149" s="96">
        <v>473.47320556640602</v>
      </c>
      <c r="AI149" s="96">
        <f t="shared" si="20"/>
        <v>2.6752954067734711</v>
      </c>
      <c r="AJ149" s="93">
        <v>1</v>
      </c>
      <c r="AK149" s="93">
        <v>2</v>
      </c>
    </row>
    <row r="150" spans="1:37" x14ac:dyDescent="0.3">
      <c r="A150" s="93" t="s">
        <v>166</v>
      </c>
      <c r="B150" s="94" t="s">
        <v>39</v>
      </c>
      <c r="C150" s="93">
        <v>2018</v>
      </c>
      <c r="D150" s="93" t="s">
        <v>37</v>
      </c>
      <c r="E150" s="93">
        <v>2</v>
      </c>
      <c r="F150" s="93">
        <v>4</v>
      </c>
      <c r="G150" s="93">
        <v>2</v>
      </c>
      <c r="H150" s="85">
        <v>0.72</v>
      </c>
      <c r="I150" s="85">
        <v>1</v>
      </c>
      <c r="J150" s="91">
        <v>0.04</v>
      </c>
      <c r="K150" s="91">
        <v>0.24</v>
      </c>
      <c r="L150" s="95">
        <v>38.35</v>
      </c>
      <c r="M150" s="95">
        <v>41.817</v>
      </c>
      <c r="N150" s="96">
        <v>10.202862739563001</v>
      </c>
      <c r="O150" s="96">
        <v>10.566739082336399</v>
      </c>
      <c r="P150" s="96">
        <v>29.260128021240199</v>
      </c>
      <c r="Q150" s="96">
        <v>942.18585205078102</v>
      </c>
      <c r="R150" s="96">
        <v>27.416521072387699</v>
      </c>
      <c r="S150" s="96">
        <v>-8.6843481063842791</v>
      </c>
      <c r="T150" s="96">
        <v>36.100868225097699</v>
      </c>
      <c r="U150" s="96">
        <v>2.9800000190734899</v>
      </c>
      <c r="V150" s="96">
        <v>21.619276046752901</v>
      </c>
      <c r="W150" s="96">
        <v>21.634202957153299</v>
      </c>
      <c r="X150" s="96">
        <v>-1.1402899026870701</v>
      </c>
      <c r="Y150" s="96">
        <v>936.78259277343705</v>
      </c>
      <c r="Z150" s="96">
        <v>133.36521911621099</v>
      </c>
      <c r="AA150" s="96">
        <v>4.5826086997985804</v>
      </c>
      <c r="AB150" s="96">
        <f t="shared" si="22"/>
        <v>0.66111277525189049</v>
      </c>
      <c r="AC150" s="96">
        <v>67.937110900878906</v>
      </c>
      <c r="AD150" s="96">
        <v>384.37390136718699</v>
      </c>
      <c r="AE150" s="96">
        <v>19.6608695983887</v>
      </c>
      <c r="AF150" s="96">
        <v>22.1913051605225</v>
      </c>
      <c r="AG150" s="96">
        <f t="shared" si="21"/>
        <v>1.3461828456003717</v>
      </c>
      <c r="AH150" s="96">
        <v>364.53042602539102</v>
      </c>
      <c r="AI150" s="96">
        <f t="shared" si="20"/>
        <v>2.5617337831436013</v>
      </c>
      <c r="AJ150" s="93">
        <v>1</v>
      </c>
      <c r="AK150" s="93">
        <v>2</v>
      </c>
    </row>
    <row r="151" spans="1:37" x14ac:dyDescent="0.3">
      <c r="A151" s="93" t="s">
        <v>167</v>
      </c>
      <c r="B151" s="94" t="s">
        <v>168</v>
      </c>
      <c r="C151" s="93">
        <v>2018</v>
      </c>
      <c r="D151" s="93" t="s">
        <v>37</v>
      </c>
      <c r="E151" s="93">
        <v>2</v>
      </c>
      <c r="F151" s="93">
        <v>4</v>
      </c>
      <c r="G151" s="93">
        <v>1</v>
      </c>
      <c r="H151" s="85">
        <v>0.84</v>
      </c>
      <c r="I151" s="85">
        <v>0.84</v>
      </c>
      <c r="J151" s="91">
        <v>0.6</v>
      </c>
      <c r="K151" s="91">
        <v>1</v>
      </c>
      <c r="L151" s="95">
        <v>32.299999999999997</v>
      </c>
      <c r="M151" s="95">
        <v>35.783329999999999</v>
      </c>
      <c r="N151" s="96">
        <v>15.8079128265381</v>
      </c>
      <c r="O151" s="96">
        <v>11.836620330810501</v>
      </c>
      <c r="P151" s="96">
        <v>39.945178985595703</v>
      </c>
      <c r="Q151" s="96">
        <v>670.23834228515602</v>
      </c>
      <c r="R151" s="96">
        <v>29.157798767089801</v>
      </c>
      <c r="S151" s="96">
        <v>-0.46972477436065702</v>
      </c>
      <c r="T151" s="96">
        <v>29.6275234222412</v>
      </c>
      <c r="U151" s="96">
        <v>7.3356270790100098</v>
      </c>
      <c r="V151" s="96">
        <v>23.378288269043001</v>
      </c>
      <c r="W151" s="96">
        <v>23.378746032714801</v>
      </c>
      <c r="X151" s="96">
        <v>7.3356270790100098</v>
      </c>
      <c r="Y151" s="96">
        <v>480.14678955078102</v>
      </c>
      <c r="Z151" s="96">
        <v>111.954132080078</v>
      </c>
      <c r="AA151" s="96">
        <v>0</v>
      </c>
      <c r="AB151" s="96">
        <v>0</v>
      </c>
      <c r="AC151" s="96">
        <v>109.427764892578</v>
      </c>
      <c r="AD151" s="96">
        <v>308.20184326171898</v>
      </c>
      <c r="AE151" s="96">
        <v>0</v>
      </c>
      <c r="AF151" s="96">
        <v>0</v>
      </c>
      <c r="AG151" s="96">
        <v>0</v>
      </c>
      <c r="AH151" s="96">
        <v>308.20184326171898</v>
      </c>
      <c r="AI151" s="96">
        <f t="shared" si="20"/>
        <v>2.4888352317737028</v>
      </c>
      <c r="AJ151" s="93">
        <v>1</v>
      </c>
      <c r="AK151" s="93">
        <v>1</v>
      </c>
    </row>
    <row r="152" spans="1:37" x14ac:dyDescent="0.3">
      <c r="A152" s="93" t="s">
        <v>169</v>
      </c>
      <c r="B152" s="94" t="s">
        <v>61</v>
      </c>
      <c r="C152" s="93">
        <v>2018</v>
      </c>
      <c r="D152" s="93" t="s">
        <v>37</v>
      </c>
      <c r="E152" s="93">
        <v>2</v>
      </c>
      <c r="F152" s="93">
        <v>4</v>
      </c>
      <c r="G152" s="93">
        <v>1</v>
      </c>
      <c r="H152" s="85">
        <v>0.72</v>
      </c>
      <c r="I152" s="85">
        <v>0.92</v>
      </c>
      <c r="J152" s="91">
        <v>0.04</v>
      </c>
      <c r="K152" s="91">
        <v>0.12</v>
      </c>
      <c r="L152" s="95">
        <v>36.446606000000003</v>
      </c>
      <c r="M152" s="95">
        <v>1.0541666700000001</v>
      </c>
      <c r="N152" s="96">
        <v>17.26686668396</v>
      </c>
      <c r="O152" s="96">
        <v>10.6566505432129</v>
      </c>
      <c r="P152" s="96">
        <v>39.6746215820312</v>
      </c>
      <c r="Q152" s="96">
        <v>587.38250732421898</v>
      </c>
      <c r="R152" s="96">
        <v>31.085577011108398</v>
      </c>
      <c r="S152" s="96">
        <v>4.2221155166626003</v>
      </c>
      <c r="T152" s="96">
        <v>26.863460540771499</v>
      </c>
      <c r="U152" s="96">
        <v>11.687019348144499</v>
      </c>
      <c r="V152" s="96">
        <v>24.7070503234863</v>
      </c>
      <c r="W152" s="96">
        <v>24.828205108642599</v>
      </c>
      <c r="X152" s="96">
        <v>10.6499996185303</v>
      </c>
      <c r="Y152" s="96">
        <v>466.99038696289102</v>
      </c>
      <c r="Z152" s="96">
        <v>70.490386962890597</v>
      </c>
      <c r="AA152" s="96">
        <v>2.0384614467620801</v>
      </c>
      <c r="AB152" s="96">
        <f>LOG10(AA152)</f>
        <v>0.30930250209338972</v>
      </c>
      <c r="AC152" s="96">
        <v>61.694179534912102</v>
      </c>
      <c r="AD152" s="96">
        <v>201.70191955566401</v>
      </c>
      <c r="AE152" s="96">
        <v>14.221154212951699</v>
      </c>
      <c r="AF152" s="96">
        <v>26.442308425903299</v>
      </c>
      <c r="AG152" s="96">
        <f t="shared" ref="AG152:AG161" si="23">LOG10(AF152)</f>
        <v>1.4222993665802235</v>
      </c>
      <c r="AH152" s="96">
        <v>178.70191955566401</v>
      </c>
      <c r="AI152" s="96">
        <f t="shared" si="20"/>
        <v>2.2521292175753431</v>
      </c>
      <c r="AJ152" s="93">
        <v>1</v>
      </c>
      <c r="AK152" s="93">
        <v>1</v>
      </c>
    </row>
    <row r="153" spans="1:37" x14ac:dyDescent="0.3">
      <c r="A153" s="93" t="s">
        <v>170</v>
      </c>
      <c r="B153" s="94" t="s">
        <v>98</v>
      </c>
      <c r="C153" s="93">
        <v>2018</v>
      </c>
      <c r="D153" s="93" t="s">
        <v>37</v>
      </c>
      <c r="E153" s="93">
        <v>2</v>
      </c>
      <c r="F153" s="93">
        <v>4</v>
      </c>
      <c r="G153" s="93">
        <v>1</v>
      </c>
      <c r="H153" s="85">
        <v>0.48</v>
      </c>
      <c r="I153" s="85">
        <v>1</v>
      </c>
      <c r="J153" s="91">
        <v>0</v>
      </c>
      <c r="K153" s="91">
        <v>0.2</v>
      </c>
      <c r="L153" s="95">
        <v>33.089399999999998</v>
      </c>
      <c r="M153" s="95">
        <v>35.616</v>
      </c>
      <c r="N153" s="96">
        <v>19.338657379150401</v>
      </c>
      <c r="O153" s="96">
        <v>11.860339164733899</v>
      </c>
      <c r="P153" s="96">
        <v>42.976779937744098</v>
      </c>
      <c r="Q153" s="96">
        <v>591.48724365234398</v>
      </c>
      <c r="R153" s="96">
        <v>32.621295928955099</v>
      </c>
      <c r="S153" s="96">
        <v>5.0259261131286603</v>
      </c>
      <c r="T153" s="96">
        <v>27.595371246337901</v>
      </c>
      <c r="U153" s="96">
        <v>11.866512298584</v>
      </c>
      <c r="V153" s="96">
        <v>25.9871921539307</v>
      </c>
      <c r="W153" s="96">
        <v>26.223611831665</v>
      </c>
      <c r="X153" s="96">
        <v>11.866512298584</v>
      </c>
      <c r="Y153" s="96">
        <v>530.50927734375</v>
      </c>
      <c r="Z153" s="96">
        <v>139.77777099609401</v>
      </c>
      <c r="AA153" s="96">
        <v>0</v>
      </c>
      <c r="AB153" s="96">
        <v>0</v>
      </c>
      <c r="AC153" s="96">
        <v>109.19882965087901</v>
      </c>
      <c r="AD153" s="96">
        <v>345.43518066406199</v>
      </c>
      <c r="AE153" s="96">
        <v>0</v>
      </c>
      <c r="AF153" s="96">
        <v>1.1851851940155</v>
      </c>
      <c r="AG153" s="96">
        <f t="shared" si="23"/>
        <v>7.3786217396663634E-2</v>
      </c>
      <c r="AH153" s="96">
        <v>345.43518066406199</v>
      </c>
      <c r="AI153" s="96">
        <f t="shared" si="20"/>
        <v>2.5383665659767103</v>
      </c>
      <c r="AJ153" s="93">
        <v>1</v>
      </c>
      <c r="AK153" s="93">
        <v>1</v>
      </c>
    </row>
    <row r="154" spans="1:37" x14ac:dyDescent="0.3">
      <c r="A154" s="93" t="s">
        <v>171</v>
      </c>
      <c r="B154" s="94" t="s">
        <v>98</v>
      </c>
      <c r="C154" s="93">
        <v>2018</v>
      </c>
      <c r="D154" s="93" t="s">
        <v>37</v>
      </c>
      <c r="E154" s="93">
        <v>2</v>
      </c>
      <c r="F154" s="93">
        <v>4</v>
      </c>
      <c r="G154" s="93">
        <v>2</v>
      </c>
      <c r="H154" s="85">
        <v>0.4</v>
      </c>
      <c r="I154" s="85">
        <v>0.96</v>
      </c>
      <c r="J154" s="91">
        <v>0</v>
      </c>
      <c r="K154" s="91">
        <v>0.04</v>
      </c>
      <c r="L154" s="95">
        <v>33.009300000000003</v>
      </c>
      <c r="M154" s="95">
        <v>35.304000000000002</v>
      </c>
      <c r="N154" s="96">
        <v>17.582836151123001</v>
      </c>
      <c r="O154" s="96">
        <v>9.8026762008666992</v>
      </c>
      <c r="P154" s="96">
        <v>37.489189147949197</v>
      </c>
      <c r="Q154" s="96">
        <v>623.36614990234398</v>
      </c>
      <c r="R154" s="96">
        <v>29.742200851440401</v>
      </c>
      <c r="S154" s="96">
        <v>3.6036696434021001</v>
      </c>
      <c r="T154" s="96">
        <v>26.138532638549801</v>
      </c>
      <c r="U154" s="96">
        <v>9.80076408386231</v>
      </c>
      <c r="V154" s="96">
        <v>24.679204940795898</v>
      </c>
      <c r="W154" s="96">
        <v>24.681804656982401</v>
      </c>
      <c r="X154" s="96">
        <v>9.80076408386231</v>
      </c>
      <c r="Y154" s="96">
        <v>802.25689697265602</v>
      </c>
      <c r="Z154" s="96">
        <v>201.37614440918</v>
      </c>
      <c r="AA154" s="96">
        <v>0</v>
      </c>
      <c r="AB154" s="96">
        <v>0</v>
      </c>
      <c r="AC154" s="96">
        <v>108.279090881348</v>
      </c>
      <c r="AD154" s="96">
        <v>516.15594482421898</v>
      </c>
      <c r="AE154" s="96">
        <v>0.25688073039054898</v>
      </c>
      <c r="AF154" s="96">
        <v>0.58715593814849898</v>
      </c>
      <c r="AG154" s="96">
        <f t="shared" si="23"/>
        <v>-0.23124654256227625</v>
      </c>
      <c r="AH154" s="96">
        <v>516.15594482421898</v>
      </c>
      <c r="AI154" s="96">
        <f t="shared" si="20"/>
        <v>2.7127809336905342</v>
      </c>
      <c r="AJ154" s="93">
        <v>1</v>
      </c>
      <c r="AK154" s="93">
        <v>2</v>
      </c>
    </row>
    <row r="155" spans="1:37" x14ac:dyDescent="0.3">
      <c r="A155" s="93" t="s">
        <v>172</v>
      </c>
      <c r="B155" s="94" t="s">
        <v>36</v>
      </c>
      <c r="C155" s="93">
        <v>2018</v>
      </c>
      <c r="D155" s="93" t="s">
        <v>37</v>
      </c>
      <c r="E155" s="93">
        <v>2</v>
      </c>
      <c r="F155" s="93">
        <v>4</v>
      </c>
      <c r="G155" s="93">
        <v>4</v>
      </c>
      <c r="H155" s="85">
        <v>0.16</v>
      </c>
      <c r="I155" s="85">
        <v>0.64</v>
      </c>
      <c r="J155" s="91">
        <v>0.08</v>
      </c>
      <c r="K155" s="91">
        <v>0.12</v>
      </c>
      <c r="L155" s="95">
        <v>40.33</v>
      </c>
      <c r="M155" s="95">
        <v>15.18</v>
      </c>
      <c r="N155" s="96">
        <v>14.7862501144409</v>
      </c>
      <c r="O155" s="96">
        <v>7.8851389884948704</v>
      </c>
      <c r="P155" s="96">
        <v>32.815811157226598</v>
      </c>
      <c r="Q155" s="96">
        <v>583.195556640625</v>
      </c>
      <c r="R155" s="96">
        <v>26.795000076293899</v>
      </c>
      <c r="S155" s="96">
        <v>2.8150000572204599</v>
      </c>
      <c r="T155" s="96">
        <v>23.9799995422363</v>
      </c>
      <c r="U155" s="96">
        <v>12.419166564941399</v>
      </c>
      <c r="V155" s="96">
        <v>22.185277938842798</v>
      </c>
      <c r="W155" s="96">
        <v>22.215415954589801</v>
      </c>
      <c r="X155" s="96">
        <v>8.3347225189209002</v>
      </c>
      <c r="Y155" s="96">
        <v>855.76666259765602</v>
      </c>
      <c r="Z155" s="96">
        <v>120.425003051758</v>
      </c>
      <c r="AA155" s="96">
        <v>22.733333587646499</v>
      </c>
      <c r="AB155" s="96">
        <f t="shared" ref="AB155:AB161" si="24">LOG10(AA155)</f>
        <v>1.3566631247951804</v>
      </c>
      <c r="AC155" s="96">
        <v>44.597969055175803</v>
      </c>
      <c r="AD155" s="96">
        <v>322.79165649414102</v>
      </c>
      <c r="AE155" s="96">
        <v>81.224998474121094</v>
      </c>
      <c r="AF155" s="96">
        <v>117.65000152587901</v>
      </c>
      <c r="AG155" s="96">
        <f t="shared" si="23"/>
        <v>2.0705919371446861</v>
      </c>
      <c r="AH155" s="96">
        <v>268.42498779296898</v>
      </c>
      <c r="AI155" s="96">
        <f t="shared" si="20"/>
        <v>2.4288229420315086</v>
      </c>
      <c r="AJ155" s="93">
        <v>2</v>
      </c>
      <c r="AK155" s="93">
        <v>2</v>
      </c>
    </row>
    <row r="156" spans="1:37" x14ac:dyDescent="0.3">
      <c r="A156" s="93" t="s">
        <v>173</v>
      </c>
      <c r="B156" s="94" t="s">
        <v>39</v>
      </c>
      <c r="C156" s="93">
        <v>2018</v>
      </c>
      <c r="D156" s="93" t="s">
        <v>37</v>
      </c>
      <c r="E156" s="93">
        <v>2</v>
      </c>
      <c r="F156" s="93">
        <v>4</v>
      </c>
      <c r="G156" s="93">
        <v>2</v>
      </c>
      <c r="H156" s="85">
        <v>0.76</v>
      </c>
      <c r="I156" s="85">
        <v>1</v>
      </c>
      <c r="J156" s="91">
        <v>0</v>
      </c>
      <c r="K156" s="91">
        <v>0</v>
      </c>
      <c r="L156" s="95">
        <v>36.851638000000001</v>
      </c>
      <c r="M156" s="95">
        <v>34.618040000000001</v>
      </c>
      <c r="N156" s="96">
        <v>18.7147827148437</v>
      </c>
      <c r="O156" s="96">
        <v>8.9165220260620099</v>
      </c>
      <c r="P156" s="96">
        <v>33.644611358642599</v>
      </c>
      <c r="Q156" s="96">
        <v>652.73687744140602</v>
      </c>
      <c r="R156" s="96">
        <v>32.177391052246101</v>
      </c>
      <c r="S156" s="96">
        <v>5.7069563865661603</v>
      </c>
      <c r="T156" s="96">
        <v>26.470434188842798</v>
      </c>
      <c r="U156" s="96">
        <v>11.1440582275391</v>
      </c>
      <c r="V156" s="96">
        <v>26.6666660308838</v>
      </c>
      <c r="W156" s="96">
        <v>26.6666660308838</v>
      </c>
      <c r="X156" s="96">
        <v>10.752174377441399</v>
      </c>
      <c r="Y156" s="96">
        <v>685.156494140625</v>
      </c>
      <c r="Z156" s="96">
        <v>149.26086425781301</v>
      </c>
      <c r="AA156" s="96">
        <v>6.6608695983886701</v>
      </c>
      <c r="AB156" s="96">
        <f t="shared" si="24"/>
        <v>0.82353093144178846</v>
      </c>
      <c r="AC156" s="96">
        <v>79.162246704101605</v>
      </c>
      <c r="AD156" s="96">
        <v>355.10433959960898</v>
      </c>
      <c r="AE156" s="96">
        <v>29.8608703613281</v>
      </c>
      <c r="AF156" s="96">
        <v>29.8608703613281</v>
      </c>
      <c r="AG156" s="96">
        <f t="shared" si="23"/>
        <v>1.4751024620498665</v>
      </c>
      <c r="AH156" s="96">
        <v>355.06088256835898</v>
      </c>
      <c r="AI156" s="96">
        <f t="shared" si="20"/>
        <v>2.5503028282562954</v>
      </c>
      <c r="AJ156" s="93">
        <v>1</v>
      </c>
      <c r="AK156" s="93">
        <v>2</v>
      </c>
    </row>
    <row r="157" spans="1:37" x14ac:dyDescent="0.3">
      <c r="A157" s="93" t="s">
        <v>174</v>
      </c>
      <c r="B157" s="94" t="s">
        <v>175</v>
      </c>
      <c r="C157" s="93">
        <v>2018</v>
      </c>
      <c r="D157" s="93" t="s">
        <v>37</v>
      </c>
      <c r="E157" s="93">
        <v>2</v>
      </c>
      <c r="F157" s="93">
        <v>4</v>
      </c>
      <c r="G157" s="93">
        <v>3</v>
      </c>
      <c r="H157" s="85">
        <v>0.52</v>
      </c>
      <c r="I157" s="85">
        <v>0.96</v>
      </c>
      <c r="J157" s="91">
        <v>0.04</v>
      </c>
      <c r="K157" s="91">
        <v>0.52</v>
      </c>
      <c r="L157" s="95">
        <v>44.933333300000001</v>
      </c>
      <c r="M157" s="95">
        <v>35.216666699999998</v>
      </c>
      <c r="N157" s="96">
        <v>11.641767501831101</v>
      </c>
      <c r="O157" s="96">
        <v>7.6502008438110396</v>
      </c>
      <c r="P157" s="96">
        <v>25.896923065185501</v>
      </c>
      <c r="Q157" s="96">
        <v>804.8369140625</v>
      </c>
      <c r="R157" s="96">
        <v>26.3626499176025</v>
      </c>
      <c r="S157" s="96">
        <v>-3.14819288253784</v>
      </c>
      <c r="T157" s="96">
        <v>29.5108432769775</v>
      </c>
      <c r="U157" s="96">
        <v>9.9224901199340803</v>
      </c>
      <c r="V157" s="96">
        <v>5.4218873977661097</v>
      </c>
      <c r="W157" s="96">
        <v>21.841365814208999</v>
      </c>
      <c r="X157" s="96">
        <v>2.3279116153717001</v>
      </c>
      <c r="Y157" s="96">
        <v>496.13253784179699</v>
      </c>
      <c r="Z157" s="96">
        <v>54.132530212402301</v>
      </c>
      <c r="AA157" s="96">
        <v>33.915660858154297</v>
      </c>
      <c r="AB157" s="96">
        <f t="shared" si="24"/>
        <v>1.5304002838587587</v>
      </c>
      <c r="AC157" s="96">
        <v>14.9831027984619</v>
      </c>
      <c r="AD157" s="96">
        <v>136.44578552246099</v>
      </c>
      <c r="AE157" s="96">
        <v>112.46987915039099</v>
      </c>
      <c r="AF157" s="96">
        <v>133.60241699218801</v>
      </c>
      <c r="AG157" s="96">
        <f t="shared" si="23"/>
        <v>2.1258143150023643</v>
      </c>
      <c r="AH157" s="96">
        <v>128.04818725585901</v>
      </c>
      <c r="AI157" s="96">
        <f t="shared" si="20"/>
        <v>2.1073734346564588</v>
      </c>
      <c r="AJ157" s="93">
        <v>2</v>
      </c>
      <c r="AK157" s="93">
        <v>1</v>
      </c>
    </row>
    <row r="158" spans="1:37" x14ac:dyDescent="0.3">
      <c r="A158" s="93" t="s">
        <v>176</v>
      </c>
      <c r="B158" s="94" t="s">
        <v>63</v>
      </c>
      <c r="C158" s="93">
        <v>2018</v>
      </c>
      <c r="D158" s="93" t="s">
        <v>37</v>
      </c>
      <c r="E158" s="93">
        <v>2</v>
      </c>
      <c r="F158" s="93">
        <v>4</v>
      </c>
      <c r="G158" s="93">
        <v>1</v>
      </c>
      <c r="H158" s="85">
        <v>0.56000000000000005</v>
      </c>
      <c r="I158" s="85">
        <v>0.84000000000000019</v>
      </c>
      <c r="J158" s="91">
        <v>0</v>
      </c>
      <c r="K158" s="91">
        <v>0.16</v>
      </c>
      <c r="L158" s="95">
        <v>39.889339</v>
      </c>
      <c r="M158" s="95">
        <v>4.2524309999999996</v>
      </c>
      <c r="N158" s="96">
        <v>16.863401412963899</v>
      </c>
      <c r="O158" s="96">
        <v>7.9269518852233896</v>
      </c>
      <c r="P158" s="96">
        <v>35.530998229980497</v>
      </c>
      <c r="Q158" s="96">
        <v>536.53112792968795</v>
      </c>
      <c r="R158" s="96">
        <v>28.548648834228501</v>
      </c>
      <c r="S158" s="96">
        <v>6.2504506111145002</v>
      </c>
      <c r="T158" s="96">
        <v>22.2981986999512</v>
      </c>
      <c r="U158" s="96">
        <v>14.9693689346313</v>
      </c>
      <c r="V158" s="96">
        <v>23.5112609863281</v>
      </c>
      <c r="W158" s="96">
        <v>23.939338684081999</v>
      </c>
      <c r="X158" s="96">
        <v>11.069970130920399</v>
      </c>
      <c r="Y158" s="96">
        <v>554</v>
      </c>
      <c r="Z158" s="96">
        <v>82.342338562011705</v>
      </c>
      <c r="AA158" s="96">
        <v>2.97297286987305</v>
      </c>
      <c r="AB158" s="96">
        <f t="shared" si="24"/>
        <v>0.47319094603030321</v>
      </c>
      <c r="AC158" s="96">
        <v>51.014205932617202</v>
      </c>
      <c r="AD158" s="96">
        <v>223.34234619140599</v>
      </c>
      <c r="AE158" s="96">
        <v>40.207206726074197</v>
      </c>
      <c r="AF158" s="96">
        <v>77.810813903808594</v>
      </c>
      <c r="AG158" s="96">
        <f t="shared" si="23"/>
        <v>1.8910399580743931</v>
      </c>
      <c r="AH158" s="96">
        <v>174.063064575195</v>
      </c>
      <c r="AI158" s="96">
        <f t="shared" si="20"/>
        <v>2.2407066254943637</v>
      </c>
      <c r="AJ158" s="93">
        <v>1</v>
      </c>
      <c r="AK158" s="93">
        <v>1</v>
      </c>
    </row>
    <row r="159" spans="1:37" x14ac:dyDescent="0.3">
      <c r="A159" s="93" t="s">
        <v>177</v>
      </c>
      <c r="B159" s="94" t="s">
        <v>48</v>
      </c>
      <c r="C159" s="93">
        <v>2018</v>
      </c>
      <c r="D159" s="93" t="s">
        <v>37</v>
      </c>
      <c r="E159" s="93">
        <v>2</v>
      </c>
      <c r="F159" s="93">
        <v>4</v>
      </c>
      <c r="G159" s="93">
        <v>3</v>
      </c>
      <c r="H159" s="85">
        <v>0.16</v>
      </c>
      <c r="I159" s="85">
        <v>0.24</v>
      </c>
      <c r="J159" s="91">
        <v>0.12</v>
      </c>
      <c r="K159" s="91">
        <v>0.56000000000000005</v>
      </c>
      <c r="L159" s="95">
        <v>43.383000000000003</v>
      </c>
      <c r="M159" s="95">
        <v>5.850047</v>
      </c>
      <c r="N159" s="96">
        <v>12.765040397644</v>
      </c>
      <c r="O159" s="96">
        <v>10.3047428131104</v>
      </c>
      <c r="P159" s="96">
        <v>37.744052886962898</v>
      </c>
      <c r="Q159" s="96">
        <v>627.40979003906295</v>
      </c>
      <c r="R159" s="96">
        <v>26.2203254699707</v>
      </c>
      <c r="S159" s="96">
        <v>-1.0691057443618801</v>
      </c>
      <c r="T159" s="96">
        <v>27.289430618286101</v>
      </c>
      <c r="U159" s="96">
        <v>9.27032566070557</v>
      </c>
      <c r="V159" s="96">
        <v>20.748102188110401</v>
      </c>
      <c r="W159" s="96">
        <v>20.748102188110401</v>
      </c>
      <c r="X159" s="96">
        <v>5.4364500045776403</v>
      </c>
      <c r="Y159" s="96">
        <v>740.61785888671898</v>
      </c>
      <c r="Z159" s="96">
        <v>106.723579406738</v>
      </c>
      <c r="AA159" s="96">
        <v>15.008130073547401</v>
      </c>
      <c r="AB159" s="96">
        <f t="shared" si="24"/>
        <v>1.1763265850261326</v>
      </c>
      <c r="AC159" s="96">
        <v>37.2988471984863</v>
      </c>
      <c r="AD159" s="96">
        <v>259.65042114257801</v>
      </c>
      <c r="AE159" s="96">
        <v>96.487808227539105</v>
      </c>
      <c r="AF159" s="96">
        <v>96.487808227539105</v>
      </c>
      <c r="AG159" s="96">
        <f t="shared" si="23"/>
        <v>1.9844724412815617</v>
      </c>
      <c r="AH159" s="96">
        <v>212.20324707031199</v>
      </c>
      <c r="AI159" s="96">
        <f t="shared" si="20"/>
        <v>2.3267520250598066</v>
      </c>
      <c r="AJ159" s="93">
        <v>2</v>
      </c>
      <c r="AK159" s="93">
        <v>1</v>
      </c>
    </row>
    <row r="160" spans="1:37" x14ac:dyDescent="0.3">
      <c r="A160" s="93" t="s">
        <v>178</v>
      </c>
      <c r="B160" s="94" t="s">
        <v>43</v>
      </c>
      <c r="C160" s="93">
        <v>2018</v>
      </c>
      <c r="D160" s="93" t="s">
        <v>37</v>
      </c>
      <c r="E160" s="93">
        <v>2</v>
      </c>
      <c r="F160" s="93">
        <v>4</v>
      </c>
      <c r="G160" s="93">
        <v>4</v>
      </c>
      <c r="H160" s="85">
        <v>0.64</v>
      </c>
      <c r="I160" s="85">
        <v>1</v>
      </c>
      <c r="J160" s="91">
        <v>0.04</v>
      </c>
      <c r="K160" s="91">
        <v>0.16</v>
      </c>
      <c r="L160" s="95">
        <v>41.5</v>
      </c>
      <c r="M160" s="95">
        <v>6.4833333</v>
      </c>
      <c r="N160" s="96">
        <v>12.800243377685501</v>
      </c>
      <c r="O160" s="96">
        <v>10.511735916137701</v>
      </c>
      <c r="P160" s="96">
        <v>39.357982635497997</v>
      </c>
      <c r="Q160" s="96">
        <v>574.31011962890602</v>
      </c>
      <c r="R160" s="96">
        <v>25.600000381469702</v>
      </c>
      <c r="S160" s="96">
        <v>-1.1100000143051101</v>
      </c>
      <c r="T160" s="96">
        <v>26.709999084472699</v>
      </c>
      <c r="U160" s="96">
        <v>6.2390279769897496</v>
      </c>
      <c r="V160" s="96">
        <v>20.165138244628899</v>
      </c>
      <c r="W160" s="96">
        <v>20.189722061157202</v>
      </c>
      <c r="X160" s="96">
        <v>6.2390279769897496</v>
      </c>
      <c r="Y160" s="96">
        <v>964.48333740234398</v>
      </c>
      <c r="Z160" s="96">
        <v>141.59165954589801</v>
      </c>
      <c r="AA160" s="96">
        <v>16.7083339691162</v>
      </c>
      <c r="AB160" s="96">
        <f t="shared" si="24"/>
        <v>1.2229331474342811</v>
      </c>
      <c r="AC160" s="96">
        <v>53.148406982421903</v>
      </c>
      <c r="AD160" s="96">
        <v>400.79998779296898</v>
      </c>
      <c r="AE160" s="96">
        <v>80.408332824707003</v>
      </c>
      <c r="AF160" s="96">
        <v>81.633331298828097</v>
      </c>
      <c r="AG160" s="96">
        <f t="shared" si="23"/>
        <v>1.9118675195813553</v>
      </c>
      <c r="AH160" s="96">
        <v>400.79998779296898</v>
      </c>
      <c r="AI160" s="96">
        <f t="shared" si="20"/>
        <v>2.6029276996320281</v>
      </c>
      <c r="AJ160" s="93">
        <v>2</v>
      </c>
      <c r="AK160" s="93">
        <v>2</v>
      </c>
    </row>
    <row r="161" spans="1:37" x14ac:dyDescent="0.3">
      <c r="A161" s="93" t="s">
        <v>179</v>
      </c>
      <c r="B161" s="94" t="s">
        <v>63</v>
      </c>
      <c r="C161" s="93">
        <v>2018</v>
      </c>
      <c r="D161" s="93" t="s">
        <v>37</v>
      </c>
      <c r="E161" s="93">
        <v>2</v>
      </c>
      <c r="F161" s="93">
        <v>4</v>
      </c>
      <c r="G161" s="93">
        <v>3</v>
      </c>
      <c r="H161" s="85">
        <v>0.4</v>
      </c>
      <c r="I161" s="85">
        <v>1</v>
      </c>
      <c r="J161" s="91">
        <v>0.08</v>
      </c>
      <c r="K161" s="91">
        <v>0.24</v>
      </c>
      <c r="L161" s="95">
        <v>41.351666700000003</v>
      </c>
      <c r="M161" s="95">
        <v>1.0613889000000001</v>
      </c>
      <c r="N161" s="96">
        <v>11.7062330245972</v>
      </c>
      <c r="O161" s="96">
        <v>10.901533126831101</v>
      </c>
      <c r="P161" s="96">
        <v>38.629295349121101</v>
      </c>
      <c r="Q161" s="96">
        <v>628.79144287109398</v>
      </c>
      <c r="R161" s="96">
        <v>25.996799468994102</v>
      </c>
      <c r="S161" s="96">
        <v>-2.2184000015258798</v>
      </c>
      <c r="T161" s="96">
        <v>28.2152004241943</v>
      </c>
      <c r="U161" s="96">
        <v>12.7760000228882</v>
      </c>
      <c r="V161" s="96">
        <v>19.245067596435501</v>
      </c>
      <c r="W161" s="96">
        <v>19.841600418090799</v>
      </c>
      <c r="X161" s="96">
        <v>4.5665335655212402</v>
      </c>
      <c r="Y161" s="96">
        <v>632.43200683593795</v>
      </c>
      <c r="Z161" s="96">
        <v>72.7760009765625</v>
      </c>
      <c r="AA161" s="96">
        <v>23.728000640869102</v>
      </c>
      <c r="AB161" s="96">
        <f t="shared" si="24"/>
        <v>1.3752611454141581</v>
      </c>
      <c r="AC161" s="96">
        <v>27.292724609375</v>
      </c>
      <c r="AD161" s="96">
        <v>200.07200622558599</v>
      </c>
      <c r="AE161" s="96">
        <v>123.279998779297</v>
      </c>
      <c r="AF161" s="96">
        <v>130.919998168945</v>
      </c>
      <c r="AG161" s="96">
        <f t="shared" si="23"/>
        <v>2.1170059905618981</v>
      </c>
      <c r="AH161" s="96">
        <v>134.88000488281301</v>
      </c>
      <c r="AI161" s="96">
        <f t="shared" si="20"/>
        <v>2.1299475730026325</v>
      </c>
      <c r="AJ161" s="93">
        <v>2</v>
      </c>
      <c r="AK161" s="93">
        <v>1</v>
      </c>
    </row>
    <row r="162" spans="1:37" x14ac:dyDescent="0.3">
      <c r="A162" s="93" t="s">
        <v>180</v>
      </c>
      <c r="B162" s="94" t="s">
        <v>98</v>
      </c>
      <c r="C162" s="93">
        <v>2018</v>
      </c>
      <c r="D162" s="93" t="s">
        <v>37</v>
      </c>
      <c r="E162" s="93">
        <v>2</v>
      </c>
      <c r="F162" s="93">
        <v>4</v>
      </c>
      <c r="G162" s="93">
        <v>1</v>
      </c>
      <c r="H162" s="85">
        <v>0.72</v>
      </c>
      <c r="I162" s="85">
        <v>0.92</v>
      </c>
      <c r="J162" s="91">
        <v>0</v>
      </c>
      <c r="K162" s="91">
        <v>0</v>
      </c>
      <c r="L162" s="95">
        <v>32.400083330000001</v>
      </c>
      <c r="M162" s="95">
        <v>35.299627780000002</v>
      </c>
      <c r="N162" s="96">
        <v>18.406154632568398</v>
      </c>
      <c r="O162" s="96">
        <v>11.8827981948853</v>
      </c>
      <c r="P162" s="96">
        <v>42.9610595703125</v>
      </c>
      <c r="Q162" s="96">
        <v>600.71520996093705</v>
      </c>
      <c r="R162" s="96">
        <v>31.256879806518601</v>
      </c>
      <c r="S162" s="96">
        <v>3.5999999046325701</v>
      </c>
      <c r="T162" s="96">
        <v>27.6568813323975</v>
      </c>
      <c r="U162" s="96">
        <v>10.7844038009644</v>
      </c>
      <c r="V162" s="96">
        <v>25.055351257324201</v>
      </c>
      <c r="W162" s="96">
        <v>25.255809783935501</v>
      </c>
      <c r="X162" s="96">
        <v>10.7844038009644</v>
      </c>
      <c r="Y162" s="96">
        <v>522.56878662109398</v>
      </c>
      <c r="Z162" s="96">
        <v>130.01834106445301</v>
      </c>
      <c r="AA162" s="96">
        <v>0</v>
      </c>
      <c r="AB162" s="96">
        <v>0</v>
      </c>
      <c r="AC162" s="96">
        <v>111.95175170898401</v>
      </c>
      <c r="AD162" s="96">
        <v>346.44036865234398</v>
      </c>
      <c r="AE162" s="96">
        <v>0</v>
      </c>
      <c r="AF162" s="96">
        <v>1.83486230671406E-2</v>
      </c>
      <c r="AG162" s="96">
        <v>0</v>
      </c>
      <c r="AH162" s="96">
        <v>346.44036865234398</v>
      </c>
      <c r="AI162" s="96">
        <f t="shared" si="20"/>
        <v>2.5396284920678025</v>
      </c>
      <c r="AJ162" s="93">
        <v>1</v>
      </c>
      <c r="AK162" s="93">
        <v>1</v>
      </c>
    </row>
    <row r="163" spans="1:37" x14ac:dyDescent="0.3">
      <c r="A163" s="93" t="s">
        <v>181</v>
      </c>
      <c r="B163" s="94" t="s">
        <v>39</v>
      </c>
      <c r="C163" s="93">
        <v>2018</v>
      </c>
      <c r="D163" s="93" t="s">
        <v>37</v>
      </c>
      <c r="E163" s="93">
        <v>2</v>
      </c>
      <c r="F163" s="93">
        <v>4</v>
      </c>
      <c r="G163" s="93">
        <v>2</v>
      </c>
      <c r="H163" s="85">
        <v>0.8</v>
      </c>
      <c r="I163" s="85">
        <v>1</v>
      </c>
      <c r="J163" s="91">
        <v>0</v>
      </c>
      <c r="K163" s="91">
        <v>0.2</v>
      </c>
      <c r="L163" s="95">
        <v>37.359850000000002</v>
      </c>
      <c r="M163" s="95">
        <v>28.804733330000001</v>
      </c>
      <c r="N163" s="96">
        <v>13.742913246154799</v>
      </c>
      <c r="O163" s="96">
        <v>12.1089029312134</v>
      </c>
      <c r="P163" s="96">
        <v>37.715415954589801</v>
      </c>
      <c r="Q163" s="96">
        <v>741.676513671875</v>
      </c>
      <c r="R163" s="96">
        <v>29.142734527587901</v>
      </c>
      <c r="S163" s="96">
        <v>-2.9623930454254199</v>
      </c>
      <c r="T163" s="96">
        <v>32.105129241943402</v>
      </c>
      <c r="U163" s="96">
        <v>5.0391736030578604</v>
      </c>
      <c r="V163" s="96">
        <v>22.810113906860298</v>
      </c>
      <c r="W163" s="96">
        <v>23.0450134277344</v>
      </c>
      <c r="X163" s="96">
        <v>5.0391736030578604</v>
      </c>
      <c r="Y163" s="96">
        <v>771.940185546875</v>
      </c>
      <c r="Z163" s="96">
        <v>150.66667175293</v>
      </c>
      <c r="AA163" s="96">
        <v>9.7692308425903303</v>
      </c>
      <c r="AB163" s="96">
        <f>LOG10(AA163)</f>
        <v>0.98986037191034437</v>
      </c>
      <c r="AC163" s="96">
        <v>76.482597351074205</v>
      </c>
      <c r="AD163" s="96">
        <v>403.60684204101602</v>
      </c>
      <c r="AE163" s="96">
        <v>36.290599822997997</v>
      </c>
      <c r="AF163" s="96">
        <v>43.512821197509801</v>
      </c>
      <c r="AG163" s="96">
        <f t="shared" ref="AG163:AG185" si="25">LOG10(AF163)</f>
        <v>1.6386172421249505</v>
      </c>
      <c r="AH163" s="96">
        <v>403.60684204101602</v>
      </c>
      <c r="AI163" s="96">
        <f t="shared" si="20"/>
        <v>2.6059585198926025</v>
      </c>
      <c r="AJ163" s="93">
        <v>1</v>
      </c>
      <c r="AK163" s="93">
        <v>2</v>
      </c>
    </row>
    <row r="164" spans="1:37" x14ac:dyDescent="0.3">
      <c r="A164" s="93" t="s">
        <v>182</v>
      </c>
      <c r="B164" s="94" t="s">
        <v>41</v>
      </c>
      <c r="C164" s="93">
        <v>2018</v>
      </c>
      <c r="D164" s="93" t="s">
        <v>37</v>
      </c>
      <c r="E164" s="93">
        <v>2</v>
      </c>
      <c r="F164" s="93">
        <v>4</v>
      </c>
      <c r="G164" s="93">
        <v>1</v>
      </c>
      <c r="H164" s="85">
        <v>0.72</v>
      </c>
      <c r="I164" s="85">
        <v>0.88</v>
      </c>
      <c r="J164" s="91">
        <v>0</v>
      </c>
      <c r="K164" s="91">
        <v>0.04</v>
      </c>
      <c r="L164" s="95">
        <v>40.2166</v>
      </c>
      <c r="M164" s="95">
        <v>24.240100000000002</v>
      </c>
      <c r="N164" s="96">
        <v>13.5612745285034</v>
      </c>
      <c r="O164" s="96">
        <v>7.4621567726135298</v>
      </c>
      <c r="P164" s="96">
        <v>28.3491401672363</v>
      </c>
      <c r="Q164" s="96">
        <v>697.31787109375</v>
      </c>
      <c r="R164" s="96">
        <v>25.927059173583999</v>
      </c>
      <c r="S164" s="96">
        <v>-0.39176470041275002</v>
      </c>
      <c r="T164" s="96">
        <v>26.318822860717798</v>
      </c>
      <c r="U164" s="96">
        <v>7.1907844543456996</v>
      </c>
      <c r="V164" s="96">
        <v>21.872352600097699</v>
      </c>
      <c r="W164" s="96">
        <v>22.471765518188501</v>
      </c>
      <c r="X164" s="96">
        <v>5.5515685081481898</v>
      </c>
      <c r="Y164" s="96">
        <v>524.505859375</v>
      </c>
      <c r="Z164" s="96">
        <v>73.341178894042997</v>
      </c>
      <c r="AA164" s="96">
        <v>14.6352939605713</v>
      </c>
      <c r="AB164" s="96">
        <f>LOG10(AA164)</f>
        <v>1.1654014499793686</v>
      </c>
      <c r="AC164" s="96">
        <v>44.827831268310497</v>
      </c>
      <c r="AD164" s="96">
        <v>208.62353515625</v>
      </c>
      <c r="AE164" s="96">
        <v>58.917648315429702</v>
      </c>
      <c r="AF164" s="96">
        <v>66.588233947753906</v>
      </c>
      <c r="AG164" s="96">
        <f t="shared" si="25"/>
        <v>1.8233974966928728</v>
      </c>
      <c r="AH164" s="96">
        <v>189.77647399902301</v>
      </c>
      <c r="AI164" s="96">
        <f t="shared" si="20"/>
        <v>2.2782423732879153</v>
      </c>
      <c r="AJ164" s="93">
        <v>1</v>
      </c>
      <c r="AK164" s="93">
        <v>1</v>
      </c>
    </row>
    <row r="165" spans="1:37" x14ac:dyDescent="0.3">
      <c r="A165" s="93" t="s">
        <v>183</v>
      </c>
      <c r="B165" s="94" t="s">
        <v>36</v>
      </c>
      <c r="C165" s="93">
        <v>2018</v>
      </c>
      <c r="D165" s="93" t="s">
        <v>37</v>
      </c>
      <c r="E165" s="93">
        <v>2</v>
      </c>
      <c r="F165" s="93">
        <v>4</v>
      </c>
      <c r="G165" s="93">
        <v>1</v>
      </c>
      <c r="H165" s="85">
        <v>0.88</v>
      </c>
      <c r="I165" s="85">
        <v>0.96</v>
      </c>
      <c r="J165" s="91">
        <v>0.28000000000000003</v>
      </c>
      <c r="K165" s="91">
        <v>0.76</v>
      </c>
      <c r="L165" s="95">
        <v>37.888663889999997</v>
      </c>
      <c r="M165" s="95">
        <v>13.388444440000001</v>
      </c>
      <c r="N165" s="96">
        <v>13.9044179916382</v>
      </c>
      <c r="O165" s="96">
        <v>7.9698996543884304</v>
      </c>
      <c r="P165" s="96">
        <v>32.459377288818402</v>
      </c>
      <c r="Q165" s="96">
        <v>622.81726074218795</v>
      </c>
      <c r="R165" s="96">
        <v>26.368965148925799</v>
      </c>
      <c r="S165" s="96">
        <v>1.8767241239547701</v>
      </c>
      <c r="T165" s="96">
        <v>24.492240905761701</v>
      </c>
      <c r="U165" s="96">
        <v>11.403592109680201</v>
      </c>
      <c r="V165" s="96">
        <v>21.748418807983398</v>
      </c>
      <c r="W165" s="96">
        <v>21.8670978546143</v>
      </c>
      <c r="X165" s="96">
        <v>7.0277299880981401</v>
      </c>
      <c r="Y165" s="96">
        <v>560.73278808593795</v>
      </c>
      <c r="Z165" s="96">
        <v>78.370689392089901</v>
      </c>
      <c r="AA165" s="96">
        <v>6.3793101310729998</v>
      </c>
      <c r="AB165" s="96">
        <f>LOG10(AA165)</f>
        <v>0.80477371595194569</v>
      </c>
      <c r="AC165" s="96">
        <v>55.488731384277301</v>
      </c>
      <c r="AD165" s="96">
        <v>232.10345458984401</v>
      </c>
      <c r="AE165" s="96">
        <v>30.974138259887699</v>
      </c>
      <c r="AF165" s="96">
        <v>62.120689392089901</v>
      </c>
      <c r="AG165" s="96">
        <f t="shared" si="25"/>
        <v>1.7932362667203843</v>
      </c>
      <c r="AH165" s="96">
        <v>197.68965148925801</v>
      </c>
      <c r="AI165" s="96">
        <f t="shared" si="20"/>
        <v>2.295983935784379</v>
      </c>
      <c r="AJ165" s="93">
        <v>1</v>
      </c>
      <c r="AK165" s="93">
        <v>1</v>
      </c>
    </row>
    <row r="166" spans="1:37" x14ac:dyDescent="0.3">
      <c r="A166" s="93" t="s">
        <v>184</v>
      </c>
      <c r="B166" s="94" t="s">
        <v>36</v>
      </c>
      <c r="C166" s="93">
        <v>2018</v>
      </c>
      <c r="D166" s="93" t="s">
        <v>37</v>
      </c>
      <c r="E166" s="93">
        <v>2</v>
      </c>
      <c r="F166" s="93">
        <v>4</v>
      </c>
      <c r="G166" s="93">
        <v>1</v>
      </c>
      <c r="H166" s="85">
        <v>0.64</v>
      </c>
      <c r="I166" s="85">
        <v>0.92</v>
      </c>
      <c r="J166" s="91">
        <v>0.04</v>
      </c>
      <c r="K166" s="91">
        <v>0.04</v>
      </c>
      <c r="L166" s="95">
        <v>38.014386109999997</v>
      </c>
      <c r="M166" s="95">
        <v>13.427894439999999</v>
      </c>
      <c r="N166" s="96">
        <v>16.397773742675799</v>
      </c>
      <c r="O166" s="96">
        <v>8.0943965911865199</v>
      </c>
      <c r="P166" s="96">
        <v>34.933311462402301</v>
      </c>
      <c r="Q166" s="96">
        <v>563.19616699218795</v>
      </c>
      <c r="R166" s="96">
        <v>28.264656066894499</v>
      </c>
      <c r="S166" s="96">
        <v>5.0818967819213903</v>
      </c>
      <c r="T166" s="96">
        <v>23.1827583312988</v>
      </c>
      <c r="U166" s="96">
        <v>14.404741287231399</v>
      </c>
      <c r="V166" s="96">
        <v>23.234912872314499</v>
      </c>
      <c r="W166" s="96">
        <v>23.611925125122099</v>
      </c>
      <c r="X166" s="96">
        <v>10.080603599548301</v>
      </c>
      <c r="Y166" s="96">
        <v>504</v>
      </c>
      <c r="Z166" s="96">
        <v>71.724136352539105</v>
      </c>
      <c r="AA166" s="96">
        <v>3.9137930870056201</v>
      </c>
      <c r="AB166" s="96">
        <f>LOG10(AA166)</f>
        <v>0.59259786180562435</v>
      </c>
      <c r="AC166" s="96">
        <v>57.5256538391113</v>
      </c>
      <c r="AD166" s="96">
        <v>211.19827270507801</v>
      </c>
      <c r="AE166" s="96">
        <v>25.284482955932599</v>
      </c>
      <c r="AF166" s="96">
        <v>60.353446960449197</v>
      </c>
      <c r="AG166" s="96">
        <f t="shared" si="25"/>
        <v>1.7807020789595109</v>
      </c>
      <c r="AH166" s="96">
        <v>178.46551513671901</v>
      </c>
      <c r="AI166" s="96">
        <f t="shared" si="20"/>
        <v>2.2515543099008699</v>
      </c>
      <c r="AJ166" s="93">
        <v>1</v>
      </c>
      <c r="AK166" s="93">
        <v>1</v>
      </c>
    </row>
    <row r="167" spans="1:37" x14ac:dyDescent="0.3">
      <c r="A167" s="93" t="s">
        <v>185</v>
      </c>
      <c r="B167" s="94" t="s">
        <v>98</v>
      </c>
      <c r="C167" s="93">
        <v>2018</v>
      </c>
      <c r="D167" s="93" t="s">
        <v>37</v>
      </c>
      <c r="E167" s="93">
        <v>2</v>
      </c>
      <c r="F167" s="93">
        <v>4</v>
      </c>
      <c r="G167" s="93">
        <v>2</v>
      </c>
      <c r="H167" s="85">
        <v>0.56000000000000005</v>
      </c>
      <c r="I167" s="85">
        <v>0.91</v>
      </c>
      <c r="J167" s="91">
        <v>0.28000000000000003</v>
      </c>
      <c r="K167" s="91">
        <v>0.4</v>
      </c>
      <c r="L167" s="95">
        <v>33.076445999999997</v>
      </c>
      <c r="M167" s="95">
        <v>35.275967999999999</v>
      </c>
      <c r="N167" s="96">
        <v>17.896896362304702</v>
      </c>
      <c r="O167" s="96">
        <v>9.4718542098999006</v>
      </c>
      <c r="P167" s="96">
        <v>37.060398101806598</v>
      </c>
      <c r="Q167" s="96">
        <v>612.61688232421898</v>
      </c>
      <c r="R167" s="96">
        <v>29.767347335815401</v>
      </c>
      <c r="S167" s="96">
        <v>4.2153062820434597</v>
      </c>
      <c r="T167" s="96">
        <v>25.552040100097699</v>
      </c>
      <c r="U167" s="96">
        <v>10.2511901855469</v>
      </c>
      <c r="V167" s="96">
        <v>24.836225509643601</v>
      </c>
      <c r="W167" s="96">
        <v>24.857822418212901</v>
      </c>
      <c r="X167" s="96">
        <v>10.2511901855469</v>
      </c>
      <c r="Y167" s="96">
        <v>819.80615234375</v>
      </c>
      <c r="Z167" s="96">
        <v>208.54081726074199</v>
      </c>
      <c r="AA167" s="96">
        <v>0</v>
      </c>
      <c r="AB167" s="96">
        <v>0</v>
      </c>
      <c r="AC167" s="96">
        <v>108.559852600098</v>
      </c>
      <c r="AD167" s="96">
        <v>528.98980712890602</v>
      </c>
      <c r="AE167" s="96">
        <v>0.22448979318141901</v>
      </c>
      <c r="AF167" s="96">
        <v>1.8673468828201301</v>
      </c>
      <c r="AG167" s="96">
        <f t="shared" si="25"/>
        <v>0.2712250010242237</v>
      </c>
      <c r="AH167" s="96">
        <v>528.98980712890602</v>
      </c>
      <c r="AI167" s="96">
        <f t="shared" si="20"/>
        <v>2.7234473038871352</v>
      </c>
      <c r="AJ167" s="93">
        <v>1</v>
      </c>
      <c r="AK167" s="93">
        <v>2</v>
      </c>
    </row>
    <row r="168" spans="1:37" x14ac:dyDescent="0.3">
      <c r="A168" s="93" t="s">
        <v>186</v>
      </c>
      <c r="B168" s="94" t="s">
        <v>36</v>
      </c>
      <c r="C168" s="93">
        <v>2018</v>
      </c>
      <c r="D168" s="93" t="s">
        <v>37</v>
      </c>
      <c r="E168" s="93">
        <v>2</v>
      </c>
      <c r="F168" s="93">
        <v>4</v>
      </c>
      <c r="G168" s="93">
        <v>4</v>
      </c>
      <c r="H168" s="85">
        <v>0.64</v>
      </c>
      <c r="I168" s="85">
        <v>0.92</v>
      </c>
      <c r="J168" s="91">
        <v>0</v>
      </c>
      <c r="K168" s="91">
        <v>0</v>
      </c>
      <c r="L168" s="95">
        <v>44.33822</v>
      </c>
      <c r="M168" s="95">
        <v>9.1607400000000005</v>
      </c>
      <c r="N168" s="96">
        <v>14.5343885421753</v>
      </c>
      <c r="O168" s="96">
        <v>6.5154442787170401</v>
      </c>
      <c r="P168" s="96">
        <v>29.524349212646499</v>
      </c>
      <c r="Q168" s="96">
        <v>579.07623291015602</v>
      </c>
      <c r="R168" s="96">
        <v>25.378665924072301</v>
      </c>
      <c r="S168" s="96">
        <v>3.3213334083557098</v>
      </c>
      <c r="T168" s="96">
        <v>22.0573329925537</v>
      </c>
      <c r="U168" s="96">
        <v>15.2422218322754</v>
      </c>
      <c r="V168" s="96">
        <v>21.321332931518601</v>
      </c>
      <c r="W168" s="96">
        <v>21.9097785949707</v>
      </c>
      <c r="X168" s="96">
        <v>8.0731115341186506</v>
      </c>
      <c r="Y168" s="96">
        <v>1281.35998535156</v>
      </c>
      <c r="Z168" s="96">
        <v>209.96000671386699</v>
      </c>
      <c r="AA168" s="96">
        <v>34.680000305175803</v>
      </c>
      <c r="AB168" s="96">
        <f t="shared" ref="AB168:AB185" si="26">LOG10(AA168)</f>
        <v>1.5400790926258614</v>
      </c>
      <c r="AC168" s="96">
        <v>42.2800102233887</v>
      </c>
      <c r="AD168" s="96">
        <v>486.11999511718699</v>
      </c>
      <c r="AE168" s="96">
        <v>181.54666137695301</v>
      </c>
      <c r="AF168" s="96">
        <v>182.44000244140599</v>
      </c>
      <c r="AG168" s="96">
        <f t="shared" si="25"/>
        <v>2.261120069380615</v>
      </c>
      <c r="AH168" s="96">
        <v>326.21334838867199</v>
      </c>
      <c r="AI168" s="96">
        <f t="shared" si="20"/>
        <v>2.5135017280498544</v>
      </c>
      <c r="AJ168" s="93">
        <v>2</v>
      </c>
      <c r="AK168" s="93">
        <v>2</v>
      </c>
    </row>
    <row r="169" spans="1:37" x14ac:dyDescent="0.3">
      <c r="A169" s="93" t="s">
        <v>187</v>
      </c>
      <c r="B169" s="94" t="s">
        <v>188</v>
      </c>
      <c r="C169" s="93">
        <v>2018</v>
      </c>
      <c r="D169" s="93" t="s">
        <v>37</v>
      </c>
      <c r="E169" s="93">
        <v>2</v>
      </c>
      <c r="F169" s="93">
        <v>4</v>
      </c>
      <c r="G169" s="93">
        <v>3</v>
      </c>
      <c r="H169" s="85">
        <v>0.88</v>
      </c>
      <c r="I169" s="85">
        <v>1</v>
      </c>
      <c r="J169" s="91">
        <v>0</v>
      </c>
      <c r="K169" s="91">
        <v>0</v>
      </c>
      <c r="L169" s="95">
        <v>45.855069999999998</v>
      </c>
      <c r="M169" s="95">
        <v>18.418970000000002</v>
      </c>
      <c r="N169" s="96">
        <v>10.9482507705688</v>
      </c>
      <c r="O169" s="96">
        <v>9.3844146728515607</v>
      </c>
      <c r="P169" s="96">
        <v>30.388553619384801</v>
      </c>
      <c r="Q169" s="96">
        <v>787.93127441406295</v>
      </c>
      <c r="R169" s="96">
        <v>25.146564483642599</v>
      </c>
      <c r="S169" s="96">
        <v>-5.7305345535278303</v>
      </c>
      <c r="T169" s="96">
        <v>30.877099990844702</v>
      </c>
      <c r="U169" s="96">
        <v>19.430152893066399</v>
      </c>
      <c r="V169" s="96">
        <v>2.7544529438018799</v>
      </c>
      <c r="W169" s="96">
        <v>20.455724716186499</v>
      </c>
      <c r="X169" s="96">
        <v>1.06437659263611</v>
      </c>
      <c r="Y169" s="96">
        <v>620.78625488281295</v>
      </c>
      <c r="Z169" s="96">
        <v>81.091606140136705</v>
      </c>
      <c r="AA169" s="96">
        <v>31.679389953613299</v>
      </c>
      <c r="AB169" s="96">
        <f t="shared" si="26"/>
        <v>1.500776809838845</v>
      </c>
      <c r="AC169" s="96">
        <v>26.2087516784668</v>
      </c>
      <c r="AD169" s="96">
        <v>202.51908874511699</v>
      </c>
      <c r="AE169" s="96">
        <v>102.03816986084</v>
      </c>
      <c r="AF169" s="96">
        <v>202.25190734863301</v>
      </c>
      <c r="AG169" s="96">
        <f t="shared" si="25"/>
        <v>2.3058926259435459</v>
      </c>
      <c r="AH169" s="96">
        <v>114.70229339599599</v>
      </c>
      <c r="AI169" s="96">
        <f t="shared" si="20"/>
        <v>2.0595721014171224</v>
      </c>
      <c r="AJ169" s="93">
        <v>2</v>
      </c>
      <c r="AK169" s="93">
        <v>1</v>
      </c>
    </row>
    <row r="170" spans="1:37" x14ac:dyDescent="0.3">
      <c r="A170" s="93" t="s">
        <v>189</v>
      </c>
      <c r="B170" s="94" t="s">
        <v>48</v>
      </c>
      <c r="C170" s="93">
        <v>2018</v>
      </c>
      <c r="D170" s="93" t="s">
        <v>37</v>
      </c>
      <c r="E170" s="93">
        <v>2</v>
      </c>
      <c r="F170" s="93">
        <v>4</v>
      </c>
      <c r="G170" s="93">
        <v>3</v>
      </c>
      <c r="H170" s="85">
        <v>0.28000000000000003</v>
      </c>
      <c r="I170" s="85">
        <v>0.44</v>
      </c>
      <c r="J170" s="91">
        <v>0</v>
      </c>
      <c r="K170" s="91">
        <v>0.04</v>
      </c>
      <c r="L170" s="95">
        <v>44.394722000000002</v>
      </c>
      <c r="M170" s="95">
        <v>2.0697220000000001</v>
      </c>
      <c r="N170" s="96">
        <v>11.5383977890015</v>
      </c>
      <c r="O170" s="96">
        <v>9.97064113616943</v>
      </c>
      <c r="P170" s="96">
        <v>38.962265014648402</v>
      </c>
      <c r="Q170" s="96">
        <v>576.54022216796898</v>
      </c>
      <c r="R170" s="96">
        <v>23.968461990356399</v>
      </c>
      <c r="S170" s="96">
        <v>-1.6207692623138401</v>
      </c>
      <c r="T170" s="96">
        <v>25.589231491088899</v>
      </c>
      <c r="U170" s="96">
        <v>13.441282272338899</v>
      </c>
      <c r="V170" s="96">
        <v>18.731410980224599</v>
      </c>
      <c r="W170" s="96">
        <v>18.827949523925799</v>
      </c>
      <c r="X170" s="96">
        <v>4.8602561950683603</v>
      </c>
      <c r="Y170" s="96">
        <v>778.31536865234398</v>
      </c>
      <c r="Z170" s="96">
        <v>83.023078918457003</v>
      </c>
      <c r="AA170" s="96">
        <v>48.361537933349602</v>
      </c>
      <c r="AB170" s="96">
        <f t="shared" si="26"/>
        <v>1.6845001033001288</v>
      </c>
      <c r="AC170" s="96">
        <v>13.995679855346699</v>
      </c>
      <c r="AD170" s="96">
        <v>220.06153869628901</v>
      </c>
      <c r="AE170" s="96">
        <v>173.807693481445</v>
      </c>
      <c r="AF170" s="96">
        <v>175.24615478515599</v>
      </c>
      <c r="AG170" s="96">
        <f t="shared" si="25"/>
        <v>2.2436484975436364</v>
      </c>
      <c r="AH170" s="96">
        <v>193.79231262207</v>
      </c>
      <c r="AI170" s="96">
        <f t="shared" si="20"/>
        <v>2.287336545408079</v>
      </c>
      <c r="AJ170" s="93">
        <v>2</v>
      </c>
      <c r="AK170" s="93">
        <v>1</v>
      </c>
    </row>
    <row r="171" spans="1:37" x14ac:dyDescent="0.3">
      <c r="A171" s="93" t="s">
        <v>190</v>
      </c>
      <c r="B171" s="94" t="s">
        <v>191</v>
      </c>
      <c r="C171" s="93">
        <v>2018</v>
      </c>
      <c r="D171" s="93" t="s">
        <v>37</v>
      </c>
      <c r="E171" s="93">
        <v>2</v>
      </c>
      <c r="F171" s="93">
        <v>4</v>
      </c>
      <c r="G171" s="93">
        <v>3</v>
      </c>
      <c r="H171" s="85">
        <v>0.16</v>
      </c>
      <c r="I171" s="85">
        <v>0.56000000000000005</v>
      </c>
      <c r="J171" s="91">
        <v>0</v>
      </c>
      <c r="K171" s="91">
        <v>0.28000000000000003</v>
      </c>
      <c r="L171" s="95">
        <v>41.875959999999999</v>
      </c>
      <c r="M171" s="95">
        <v>21.490410000000001</v>
      </c>
      <c r="N171" s="96">
        <v>10.478590965271</v>
      </c>
      <c r="O171" s="96">
        <v>10.238888740539601</v>
      </c>
      <c r="P171" s="96">
        <v>32.3524169921875</v>
      </c>
      <c r="Q171" s="96">
        <v>782.844482421875</v>
      </c>
      <c r="R171" s="96">
        <v>24.913820266723601</v>
      </c>
      <c r="S171" s="96">
        <v>-6.7227640151977504</v>
      </c>
      <c r="T171" s="96">
        <v>31.6365852355957</v>
      </c>
      <c r="U171" s="96">
        <v>7.25121974945068</v>
      </c>
      <c r="V171" s="96">
        <v>14.6956644058228</v>
      </c>
      <c r="W171" s="96">
        <v>19.9746608734131</v>
      </c>
      <c r="X171" s="96">
        <v>0.66097563505172696</v>
      </c>
      <c r="Y171" s="96">
        <v>545.80487060546898</v>
      </c>
      <c r="Z171" s="96">
        <v>58.373985290527301</v>
      </c>
      <c r="AA171" s="96">
        <v>35.219512939453097</v>
      </c>
      <c r="AB171" s="96">
        <f t="shared" si="26"/>
        <v>1.5467833456922886</v>
      </c>
      <c r="AC171" s="96">
        <v>17.544610977172901</v>
      </c>
      <c r="AD171" s="96">
        <v>158.926834106445</v>
      </c>
      <c r="AE171" s="96">
        <v>113.869918823242</v>
      </c>
      <c r="AF171" s="96">
        <v>125.82926940918</v>
      </c>
      <c r="AG171" s="96">
        <f t="shared" si="25"/>
        <v>2.0997816750071161</v>
      </c>
      <c r="AH171" s="96">
        <v>123.772354125977</v>
      </c>
      <c r="AI171" s="96">
        <f t="shared" si="20"/>
        <v>2.0926236512162473</v>
      </c>
      <c r="AJ171" s="93">
        <v>2</v>
      </c>
      <c r="AK171" s="93">
        <v>1</v>
      </c>
    </row>
    <row r="172" spans="1:37" x14ac:dyDescent="0.3">
      <c r="A172" s="93" t="s">
        <v>192</v>
      </c>
      <c r="B172" s="94" t="s">
        <v>39</v>
      </c>
      <c r="C172" s="93">
        <v>2018</v>
      </c>
      <c r="D172" s="93" t="s">
        <v>37</v>
      </c>
      <c r="E172" s="93">
        <v>2</v>
      </c>
      <c r="F172" s="93">
        <v>4</v>
      </c>
      <c r="G172" s="93">
        <v>1</v>
      </c>
      <c r="H172" s="85">
        <v>0.84</v>
      </c>
      <c r="I172" s="85">
        <v>0.96</v>
      </c>
      <c r="J172" s="91">
        <v>0.72</v>
      </c>
      <c r="K172" s="91">
        <v>0.8</v>
      </c>
      <c r="L172" s="95">
        <v>36.734507000000001</v>
      </c>
      <c r="M172" s="95">
        <v>29.920390000000001</v>
      </c>
      <c r="N172" s="96">
        <v>11.8402042388916</v>
      </c>
      <c r="O172" s="96">
        <v>12.709210395813001</v>
      </c>
      <c r="P172" s="96">
        <v>39.151145935058601</v>
      </c>
      <c r="Q172" s="96">
        <v>729.38116455078102</v>
      </c>
      <c r="R172" s="96">
        <v>27.657016754150401</v>
      </c>
      <c r="S172" s="96">
        <v>-4.7763156890869096</v>
      </c>
      <c r="T172" s="96">
        <v>32.433334350585902</v>
      </c>
      <c r="U172" s="96">
        <v>3.1039474010467498</v>
      </c>
      <c r="V172" s="96">
        <v>20.700584411621101</v>
      </c>
      <c r="W172" s="96">
        <v>20.870176315307599</v>
      </c>
      <c r="X172" s="96">
        <v>3.1039474010467498</v>
      </c>
      <c r="Y172" s="96">
        <v>533.52630615234398</v>
      </c>
      <c r="Z172" s="96">
        <v>99.4385986328125</v>
      </c>
      <c r="AA172" s="96">
        <v>9.6403512954711896</v>
      </c>
      <c r="AB172" s="96">
        <f t="shared" si="26"/>
        <v>0.98409285993030648</v>
      </c>
      <c r="AC172" s="96">
        <v>68.531318664550795</v>
      </c>
      <c r="AD172" s="96">
        <v>268.78070068359398</v>
      </c>
      <c r="AE172" s="96">
        <v>31.991228103637699</v>
      </c>
      <c r="AF172" s="96">
        <v>45.754386901855497</v>
      </c>
      <c r="AG172" s="96">
        <f t="shared" si="25"/>
        <v>1.6604327402807302</v>
      </c>
      <c r="AH172" s="96">
        <v>268.78070068359398</v>
      </c>
      <c r="AI172" s="96">
        <f t="shared" si="20"/>
        <v>2.4293980817645076</v>
      </c>
      <c r="AJ172" s="93">
        <v>1</v>
      </c>
      <c r="AK172" s="93">
        <v>1</v>
      </c>
    </row>
    <row r="173" spans="1:37" x14ac:dyDescent="0.3">
      <c r="A173" s="93" t="s">
        <v>193</v>
      </c>
      <c r="B173" s="94" t="s">
        <v>39</v>
      </c>
      <c r="C173" s="93">
        <v>2018</v>
      </c>
      <c r="D173" s="93" t="s">
        <v>37</v>
      </c>
      <c r="E173" s="93">
        <v>2</v>
      </c>
      <c r="F173" s="93">
        <v>4</v>
      </c>
      <c r="G173" s="93">
        <v>2</v>
      </c>
      <c r="H173" s="85">
        <v>1</v>
      </c>
      <c r="I173" s="85">
        <v>1</v>
      </c>
      <c r="J173" s="91">
        <v>0.48</v>
      </c>
      <c r="K173" s="91">
        <v>1</v>
      </c>
      <c r="L173" s="95">
        <v>37.564683007076297</v>
      </c>
      <c r="M173" s="95">
        <v>43.5292130336165</v>
      </c>
      <c r="N173" s="96">
        <v>9.1838865280151403</v>
      </c>
      <c r="O173" s="96">
        <v>11.4639377593994</v>
      </c>
      <c r="P173" s="96">
        <v>29.599281311035199</v>
      </c>
      <c r="Q173" s="96">
        <v>1003.7490234375</v>
      </c>
      <c r="R173" s="96">
        <v>27.466371536254901</v>
      </c>
      <c r="S173" s="96">
        <v>-11.2495574951172</v>
      </c>
      <c r="T173" s="96">
        <v>38.715930938720703</v>
      </c>
      <c r="U173" s="96">
        <v>1.5690265893936199</v>
      </c>
      <c r="V173" s="96">
        <v>21.429645538330099</v>
      </c>
      <c r="W173" s="96">
        <v>21.429645538330099</v>
      </c>
      <c r="X173" s="96">
        <v>-3.1884956359863299</v>
      </c>
      <c r="Y173" s="96">
        <v>709.27435302734398</v>
      </c>
      <c r="Z173" s="96">
        <v>114.89380645752</v>
      </c>
      <c r="AA173" s="96">
        <v>3.3008849620819101</v>
      </c>
      <c r="AB173" s="96">
        <f t="shared" si="26"/>
        <v>0.51863038915806059</v>
      </c>
      <c r="AC173" s="96">
        <v>70.513542175292997</v>
      </c>
      <c r="AD173" s="96">
        <v>319.94689941406199</v>
      </c>
      <c r="AE173" s="96">
        <v>14.716814041137701</v>
      </c>
      <c r="AF173" s="96">
        <v>14.716814041137701</v>
      </c>
      <c r="AG173" s="96">
        <f t="shared" si="25"/>
        <v>1.1678138022493547</v>
      </c>
      <c r="AH173" s="96">
        <v>254.39822387695301</v>
      </c>
      <c r="AI173" s="96">
        <f t="shared" si="20"/>
        <v>2.4055140748885964</v>
      </c>
      <c r="AJ173" s="93">
        <v>1</v>
      </c>
      <c r="AK173" s="93">
        <v>2</v>
      </c>
    </row>
    <row r="174" spans="1:37" x14ac:dyDescent="0.3">
      <c r="A174" s="93" t="s">
        <v>194</v>
      </c>
      <c r="B174" s="94" t="s">
        <v>39</v>
      </c>
      <c r="C174" s="93">
        <v>2018</v>
      </c>
      <c r="D174" s="93" t="s">
        <v>37</v>
      </c>
      <c r="E174" s="93">
        <v>2</v>
      </c>
      <c r="F174" s="93">
        <v>4</v>
      </c>
      <c r="G174" s="93">
        <v>2</v>
      </c>
      <c r="H174" s="85">
        <v>0.96</v>
      </c>
      <c r="I174" s="85">
        <v>1</v>
      </c>
      <c r="J174" s="91">
        <v>1</v>
      </c>
      <c r="K174" s="91">
        <v>1</v>
      </c>
      <c r="L174" s="95">
        <v>37.555627031251703</v>
      </c>
      <c r="M174" s="95">
        <v>42.425904041156102</v>
      </c>
      <c r="N174" s="96">
        <v>12.8013763427734</v>
      </c>
      <c r="O174" s="96">
        <v>11.9765214920044</v>
      </c>
      <c r="P174" s="96">
        <v>30.4714965820312</v>
      </c>
      <c r="Q174" s="96">
        <v>994.22900390625</v>
      </c>
      <c r="R174" s="96">
        <v>31.4260864257812</v>
      </c>
      <c r="S174" s="96">
        <v>-7.8660869598388699</v>
      </c>
      <c r="T174" s="96">
        <v>39.2921752929687</v>
      </c>
      <c r="U174" s="96">
        <v>5.5475363731384304</v>
      </c>
      <c r="V174" s="96">
        <v>24.79811668396</v>
      </c>
      <c r="W174" s="96">
        <v>24.836666107177699</v>
      </c>
      <c r="X174" s="96">
        <v>0.44333335757255599</v>
      </c>
      <c r="Y174" s="96">
        <v>805</v>
      </c>
      <c r="Z174" s="96">
        <v>122.24347686767599</v>
      </c>
      <c r="AA174" s="96">
        <v>1.36521744728088</v>
      </c>
      <c r="AB174" s="96">
        <f t="shared" si="26"/>
        <v>0.13520182986252863</v>
      </c>
      <c r="AC174" s="96">
        <v>75.787872314453097</v>
      </c>
      <c r="AD174" s="96">
        <v>359.05218505859398</v>
      </c>
      <c r="AE174" s="96">
        <v>7.42608690261841</v>
      </c>
      <c r="AF174" s="96">
        <v>8.7652177810668892</v>
      </c>
      <c r="AG174" s="96">
        <f t="shared" si="25"/>
        <v>0.94276271106764831</v>
      </c>
      <c r="AH174" s="96">
        <v>338.35653686523398</v>
      </c>
      <c r="AI174" s="96">
        <f t="shared" si="20"/>
        <v>2.5293745712349649</v>
      </c>
      <c r="AJ174" s="93">
        <v>1</v>
      </c>
      <c r="AK174" s="93">
        <v>2</v>
      </c>
    </row>
    <row r="175" spans="1:37" x14ac:dyDescent="0.3">
      <c r="A175" s="93" t="s">
        <v>195</v>
      </c>
      <c r="B175" s="94" t="s">
        <v>39</v>
      </c>
      <c r="C175" s="93">
        <v>2018</v>
      </c>
      <c r="D175" s="93" t="s">
        <v>37</v>
      </c>
      <c r="E175" s="93">
        <v>2</v>
      </c>
      <c r="F175" s="93">
        <v>4</v>
      </c>
      <c r="G175" s="93">
        <v>1</v>
      </c>
      <c r="H175" s="85">
        <v>0.76</v>
      </c>
      <c r="I175" s="85">
        <v>1</v>
      </c>
      <c r="J175" s="91">
        <v>0.48</v>
      </c>
      <c r="K175" s="91">
        <v>0.84</v>
      </c>
      <c r="L175" s="95">
        <v>37.475822009146199</v>
      </c>
      <c r="M175" s="95">
        <v>37.431414015591102</v>
      </c>
      <c r="N175" s="96">
        <v>14.405190467834499</v>
      </c>
      <c r="O175" s="96">
        <v>12.192982673645</v>
      </c>
      <c r="P175" s="96">
        <v>32.389377593994098</v>
      </c>
      <c r="Q175" s="96">
        <v>940.74719238281205</v>
      </c>
      <c r="R175" s="96">
        <v>32.380702972412102</v>
      </c>
      <c r="S175" s="96">
        <v>-5.2596492767334002</v>
      </c>
      <c r="T175" s="96">
        <v>37.640350341796903</v>
      </c>
      <c r="U175" s="96">
        <v>2.9239766597747798</v>
      </c>
      <c r="V175" s="96">
        <v>25.756139755248999</v>
      </c>
      <c r="W175" s="96">
        <v>25.814180374145501</v>
      </c>
      <c r="X175" s="96">
        <v>2.9239766597747798</v>
      </c>
      <c r="Y175" s="96">
        <v>558.385986328125</v>
      </c>
      <c r="Z175" s="96">
        <v>97.456138610839901</v>
      </c>
      <c r="AA175" s="96">
        <v>2</v>
      </c>
      <c r="AB175" s="96">
        <f t="shared" si="26"/>
        <v>0.3010299956639812</v>
      </c>
      <c r="AC175" s="96">
        <v>75.507843017578097</v>
      </c>
      <c r="AD175" s="96">
        <v>267.122802734375</v>
      </c>
      <c r="AE175" s="96">
        <v>9.2280702590942401</v>
      </c>
      <c r="AF175" s="96">
        <v>12.307017326355</v>
      </c>
      <c r="AG175" s="96">
        <f t="shared" si="25"/>
        <v>1.0901528120165047</v>
      </c>
      <c r="AH175" s="96">
        <v>267.122802734375</v>
      </c>
      <c r="AI175" s="96">
        <f t="shared" si="20"/>
        <v>2.4267109628211259</v>
      </c>
      <c r="AJ175" s="93">
        <v>1</v>
      </c>
      <c r="AK175" s="93">
        <v>1</v>
      </c>
    </row>
    <row r="176" spans="1:37" x14ac:dyDescent="0.3">
      <c r="A176" s="93" t="s">
        <v>196</v>
      </c>
      <c r="B176" s="94" t="s">
        <v>39</v>
      </c>
      <c r="C176" s="93">
        <v>2018</v>
      </c>
      <c r="D176" s="93" t="s">
        <v>37</v>
      </c>
      <c r="E176" s="93">
        <v>2</v>
      </c>
      <c r="F176" s="93">
        <v>4</v>
      </c>
      <c r="G176" s="93">
        <v>1</v>
      </c>
      <c r="H176" s="85">
        <v>1</v>
      </c>
      <c r="I176" s="85">
        <v>1</v>
      </c>
      <c r="J176" s="91">
        <v>0.72</v>
      </c>
      <c r="K176" s="91">
        <v>0.96</v>
      </c>
      <c r="L176" s="95">
        <v>37.614904018118899</v>
      </c>
      <c r="M176" s="95">
        <v>37.084293002262697</v>
      </c>
      <c r="N176" s="96">
        <v>10.8933258056641</v>
      </c>
      <c r="O176" s="96">
        <v>12.0273599624634</v>
      </c>
      <c r="P176" s="96">
        <v>35.186477661132798</v>
      </c>
      <c r="Q176" s="96">
        <v>817.82702636718795</v>
      </c>
      <c r="R176" s="96">
        <v>26.768140792846701</v>
      </c>
      <c r="S176" s="96">
        <v>-7.3946900367736799</v>
      </c>
      <c r="T176" s="96">
        <v>34.162830352783203</v>
      </c>
      <c r="U176" s="96">
        <v>0.79454278945922896</v>
      </c>
      <c r="V176" s="96">
        <v>20.602655410766602</v>
      </c>
      <c r="W176" s="96">
        <v>20.641445159912099</v>
      </c>
      <c r="X176" s="96">
        <v>0.79454278945922896</v>
      </c>
      <c r="Y176" s="96">
        <v>620.69909667968795</v>
      </c>
      <c r="Z176" s="96">
        <v>99.106193542480497</v>
      </c>
      <c r="AA176" s="96">
        <v>4.1769909858703604</v>
      </c>
      <c r="AB176" s="96">
        <f t="shared" si="26"/>
        <v>0.62086353803960381</v>
      </c>
      <c r="AC176" s="96">
        <v>67.840988159179702</v>
      </c>
      <c r="AD176" s="96">
        <v>267.51327514648398</v>
      </c>
      <c r="AE176" s="96">
        <v>17.327434539794901</v>
      </c>
      <c r="AF176" s="96">
        <v>21.610618591308601</v>
      </c>
      <c r="AG176" s="96">
        <f t="shared" si="25"/>
        <v>1.3346671984865202</v>
      </c>
      <c r="AH176" s="96">
        <v>267.51327514648398</v>
      </c>
      <c r="AI176" s="96">
        <f t="shared" si="20"/>
        <v>2.4273453384313113</v>
      </c>
      <c r="AJ176" s="93">
        <v>1</v>
      </c>
      <c r="AK176" s="93">
        <v>1</v>
      </c>
    </row>
    <row r="177" spans="1:37" x14ac:dyDescent="0.3">
      <c r="A177" s="93" t="s">
        <v>197</v>
      </c>
      <c r="B177" s="94" t="s">
        <v>39</v>
      </c>
      <c r="C177" s="93">
        <v>2018</v>
      </c>
      <c r="D177" s="93" t="s">
        <v>37</v>
      </c>
      <c r="E177" s="93">
        <v>2</v>
      </c>
      <c r="F177" s="93">
        <v>4</v>
      </c>
      <c r="G177" s="93">
        <v>1</v>
      </c>
      <c r="H177" s="85">
        <v>0.8</v>
      </c>
      <c r="I177" s="85">
        <v>1</v>
      </c>
      <c r="J177" s="91">
        <v>0.92</v>
      </c>
      <c r="K177" s="91">
        <v>1</v>
      </c>
      <c r="L177" s="95">
        <v>37.614919021725598</v>
      </c>
      <c r="M177" s="95">
        <v>37.084174985065999</v>
      </c>
      <c r="N177" s="96">
        <v>10.8933258056641</v>
      </c>
      <c r="O177" s="96">
        <v>12.0273599624634</v>
      </c>
      <c r="P177" s="96">
        <v>35.186477661132798</v>
      </c>
      <c r="Q177" s="96">
        <v>817.82702636718795</v>
      </c>
      <c r="R177" s="96">
        <v>26.768140792846701</v>
      </c>
      <c r="S177" s="96">
        <v>-7.3946900367736799</v>
      </c>
      <c r="T177" s="96">
        <v>34.162830352783203</v>
      </c>
      <c r="U177" s="96">
        <v>0.79454278945922896</v>
      </c>
      <c r="V177" s="96">
        <v>20.602655410766602</v>
      </c>
      <c r="W177" s="96">
        <v>20.641445159912099</v>
      </c>
      <c r="X177" s="96">
        <v>0.79454278945922896</v>
      </c>
      <c r="Y177" s="96">
        <v>620.69909667968795</v>
      </c>
      <c r="Z177" s="96">
        <v>99.106193542480497</v>
      </c>
      <c r="AA177" s="96">
        <v>4.1769909858703604</v>
      </c>
      <c r="AB177" s="96">
        <f t="shared" si="26"/>
        <v>0.62086353803960381</v>
      </c>
      <c r="AC177" s="96">
        <v>67.840988159179702</v>
      </c>
      <c r="AD177" s="96">
        <v>267.51327514648398</v>
      </c>
      <c r="AE177" s="96">
        <v>17.327434539794901</v>
      </c>
      <c r="AF177" s="96">
        <v>21.610618591308601</v>
      </c>
      <c r="AG177" s="96">
        <f t="shared" si="25"/>
        <v>1.3346671984865202</v>
      </c>
      <c r="AH177" s="96">
        <v>267.51327514648398</v>
      </c>
      <c r="AI177" s="96">
        <f t="shared" si="20"/>
        <v>2.4273453384313113</v>
      </c>
      <c r="AJ177" s="93">
        <v>1</v>
      </c>
      <c r="AK177" s="93">
        <v>1</v>
      </c>
    </row>
    <row r="178" spans="1:37" x14ac:dyDescent="0.3">
      <c r="A178" s="93" t="s">
        <v>198</v>
      </c>
      <c r="B178" s="94" t="s">
        <v>39</v>
      </c>
      <c r="C178" s="93">
        <v>2018</v>
      </c>
      <c r="D178" s="93" t="s">
        <v>37</v>
      </c>
      <c r="E178" s="93">
        <v>2</v>
      </c>
      <c r="F178" s="93">
        <v>4</v>
      </c>
      <c r="G178" s="93">
        <v>1</v>
      </c>
      <c r="H178" s="85">
        <v>0.56000000000000005</v>
      </c>
      <c r="I178" s="85">
        <v>0.76</v>
      </c>
      <c r="J178" s="91">
        <v>0.04</v>
      </c>
      <c r="K178" s="91">
        <v>0.2</v>
      </c>
      <c r="L178" s="95">
        <v>37.638742988929103</v>
      </c>
      <c r="M178" s="95">
        <v>37.644693972542797</v>
      </c>
      <c r="N178" s="96">
        <v>14.1689853668213</v>
      </c>
      <c r="O178" s="96">
        <v>12.391883850097701</v>
      </c>
      <c r="P178" s="96">
        <v>32.364383697509801</v>
      </c>
      <c r="Q178" s="96">
        <v>956.85485839843795</v>
      </c>
      <c r="R178" s="96">
        <v>32.527824401855497</v>
      </c>
      <c r="S178" s="96">
        <v>-5.7356519699096697</v>
      </c>
      <c r="T178" s="96">
        <v>38.263477325439503</v>
      </c>
      <c r="U178" s="96">
        <v>2.45014500617981</v>
      </c>
      <c r="V178" s="96">
        <v>25.6766662597656</v>
      </c>
      <c r="W178" s="96">
        <v>25.688695907592798</v>
      </c>
      <c r="X178" s="96">
        <v>2.45014500617981</v>
      </c>
      <c r="Y178" s="96">
        <v>544.00866699218795</v>
      </c>
      <c r="Z178" s="96">
        <v>92.373916625976605</v>
      </c>
      <c r="AA178" s="96">
        <v>2</v>
      </c>
      <c r="AB178" s="96">
        <f t="shared" si="26"/>
        <v>0.3010299956639812</v>
      </c>
      <c r="AC178" s="96">
        <v>72.595481872558594</v>
      </c>
      <c r="AD178" s="96">
        <v>248.56521606445301</v>
      </c>
      <c r="AE178" s="96">
        <v>9.6434783935546893</v>
      </c>
      <c r="AF178" s="96">
        <v>12.2173910140991</v>
      </c>
      <c r="AG178" s="96">
        <f t="shared" si="25"/>
        <v>1.0869784735699473</v>
      </c>
      <c r="AH178" s="96">
        <v>248.56521606445301</v>
      </c>
      <c r="AI178" s="96">
        <f t="shared" si="20"/>
        <v>2.3954403538783979</v>
      </c>
      <c r="AJ178" s="93">
        <v>1</v>
      </c>
      <c r="AK178" s="93">
        <v>1</v>
      </c>
    </row>
    <row r="179" spans="1:37" x14ac:dyDescent="0.3">
      <c r="A179" s="93" t="s">
        <v>199</v>
      </c>
      <c r="B179" s="94" t="s">
        <v>39</v>
      </c>
      <c r="C179" s="93">
        <v>2018</v>
      </c>
      <c r="D179" s="93" t="s">
        <v>37</v>
      </c>
      <c r="E179" s="93">
        <v>2</v>
      </c>
      <c r="F179" s="93">
        <v>4</v>
      </c>
      <c r="G179" s="93">
        <v>1</v>
      </c>
      <c r="H179" s="85">
        <v>0.56000000000000005</v>
      </c>
      <c r="I179" s="85">
        <v>0.76</v>
      </c>
      <c r="J179" s="91">
        <v>0.16</v>
      </c>
      <c r="K179" s="91">
        <v>0.4</v>
      </c>
      <c r="L179" s="95">
        <v>37.988239999999998</v>
      </c>
      <c r="M179" s="95">
        <v>39.149250000000002</v>
      </c>
      <c r="N179" s="96">
        <v>15.207556724548301</v>
      </c>
      <c r="O179" s="96">
        <v>10.850847244262701</v>
      </c>
      <c r="P179" s="96">
        <v>28.2781467437744</v>
      </c>
      <c r="Q179" s="96">
        <v>998.05621337890602</v>
      </c>
      <c r="R179" s="96">
        <v>33.239830017089801</v>
      </c>
      <c r="S179" s="96">
        <v>-5.1508474349975604</v>
      </c>
      <c r="T179" s="96">
        <v>38.390678405761697</v>
      </c>
      <c r="U179" s="96">
        <v>3.0853106975555402</v>
      </c>
      <c r="V179" s="96">
        <v>27.336864471435501</v>
      </c>
      <c r="W179" s="96">
        <v>27.397739410400401</v>
      </c>
      <c r="X179" s="96">
        <v>3.0853106975555402</v>
      </c>
      <c r="Y179" s="96">
        <v>547.85595703125</v>
      </c>
      <c r="Z179" s="96">
        <v>82.177963256835895</v>
      </c>
      <c r="AA179" s="96">
        <v>2</v>
      </c>
      <c r="AB179" s="96">
        <f t="shared" si="26"/>
        <v>0.3010299956639812</v>
      </c>
      <c r="AC179" s="96">
        <v>69.004386901855497</v>
      </c>
      <c r="AD179" s="96">
        <v>228.686447143555</v>
      </c>
      <c r="AE179" s="96">
        <v>8.2542371749877894</v>
      </c>
      <c r="AF179" s="96">
        <v>14.6525421142578</v>
      </c>
      <c r="AG179" s="96">
        <f t="shared" si="25"/>
        <v>1.1659129783023163</v>
      </c>
      <c r="AH179" s="96">
        <v>228.686447143555</v>
      </c>
      <c r="AI179" s="96">
        <f t="shared" si="20"/>
        <v>2.3592404273737957</v>
      </c>
      <c r="AJ179" s="93">
        <v>1</v>
      </c>
      <c r="AK179" s="93">
        <v>1</v>
      </c>
    </row>
    <row r="180" spans="1:37" x14ac:dyDescent="0.3">
      <c r="A180" s="93" t="s">
        <v>200</v>
      </c>
      <c r="B180" s="94" t="s">
        <v>160</v>
      </c>
      <c r="C180" s="93">
        <v>2018</v>
      </c>
      <c r="D180" s="93" t="s">
        <v>37</v>
      </c>
      <c r="E180" s="93">
        <v>2</v>
      </c>
      <c r="F180" s="93">
        <v>4</v>
      </c>
      <c r="G180" s="93">
        <v>3</v>
      </c>
      <c r="H180" s="85">
        <v>0.96</v>
      </c>
      <c r="I180" s="85">
        <v>0.96</v>
      </c>
      <c r="J180" s="91">
        <v>0.2</v>
      </c>
      <c r="K180" s="91">
        <v>0.8</v>
      </c>
      <c r="L180" s="95">
        <v>39.134770000000003</v>
      </c>
      <c r="M180" s="95">
        <v>46.464820000000003</v>
      </c>
      <c r="N180" s="96">
        <v>10.5575351715088</v>
      </c>
      <c r="O180" s="96">
        <v>9.7095136642456108</v>
      </c>
      <c r="P180" s="96">
        <v>30.767763137817401</v>
      </c>
      <c r="Q180" s="96">
        <v>776.85070800781295</v>
      </c>
      <c r="R180" s="96">
        <v>25.9899997711182</v>
      </c>
      <c r="S180" s="96">
        <v>-5.5416665077209499</v>
      </c>
      <c r="T180" s="96">
        <v>31.531665802001999</v>
      </c>
      <c r="U180" s="96">
        <v>13.6766662597656</v>
      </c>
      <c r="V180" s="96">
        <v>7.9704165458679199</v>
      </c>
      <c r="W180" s="96">
        <v>20.0465278625488</v>
      </c>
      <c r="X180" s="96">
        <v>0.89236110448837302</v>
      </c>
      <c r="Y180" s="96">
        <v>472.43331909179699</v>
      </c>
      <c r="Z180" s="96">
        <v>78.308334350585895</v>
      </c>
      <c r="AA180" s="96">
        <v>20.591667175293001</v>
      </c>
      <c r="AB180" s="96">
        <f t="shared" si="26"/>
        <v>1.3136915100817848</v>
      </c>
      <c r="AC180" s="96">
        <v>46.882778167724602</v>
      </c>
      <c r="AD180" s="96">
        <v>194.95832824707</v>
      </c>
      <c r="AE180" s="96">
        <v>70.483329772949205</v>
      </c>
      <c r="AF180" s="96">
        <v>97.608329772949205</v>
      </c>
      <c r="AG180" s="96">
        <f t="shared" si="25"/>
        <v>1.9894868813968487</v>
      </c>
      <c r="AH180" s="96">
        <v>73.083335876464801</v>
      </c>
      <c r="AI180" s="96">
        <f t="shared" si="20"/>
        <v>1.863818362430862</v>
      </c>
      <c r="AJ180" s="93">
        <v>2</v>
      </c>
      <c r="AK180" s="93">
        <v>1</v>
      </c>
    </row>
    <row r="181" spans="1:37" x14ac:dyDescent="0.3">
      <c r="A181" s="93" t="s">
        <v>201</v>
      </c>
      <c r="B181" s="94" t="s">
        <v>160</v>
      </c>
      <c r="C181" s="93">
        <v>2018</v>
      </c>
      <c r="D181" s="93" t="s">
        <v>37</v>
      </c>
      <c r="E181" s="93">
        <v>2</v>
      </c>
      <c r="F181" s="93">
        <v>4</v>
      </c>
      <c r="G181" s="93">
        <v>1</v>
      </c>
      <c r="H181" s="85">
        <v>0.52</v>
      </c>
      <c r="I181" s="85">
        <v>0.72</v>
      </c>
      <c r="J181" s="91">
        <v>0.04</v>
      </c>
      <c r="K181" s="91">
        <v>0.16</v>
      </c>
      <c r="L181" s="95">
        <v>39.70984</v>
      </c>
      <c r="M181" s="95">
        <v>45.206829999999997</v>
      </c>
      <c r="N181" s="96">
        <v>9.9353122711181605</v>
      </c>
      <c r="O181" s="96">
        <v>10.723680496215801</v>
      </c>
      <c r="P181" s="96">
        <v>28.526962280273398</v>
      </c>
      <c r="Q181" s="96">
        <v>969.84460449218795</v>
      </c>
      <c r="R181" s="96">
        <v>27.671667098998999</v>
      </c>
      <c r="S181" s="96">
        <v>-9.9200000762939506</v>
      </c>
      <c r="T181" s="96">
        <v>37.591667175292997</v>
      </c>
      <c r="U181" s="96">
        <v>13.6748609542847</v>
      </c>
      <c r="V181" s="96">
        <v>21.713333129882798</v>
      </c>
      <c r="W181" s="96">
        <v>21.8165283203125</v>
      </c>
      <c r="X181" s="96">
        <v>-2.1375000476837198</v>
      </c>
      <c r="Y181" s="96">
        <v>351.18331909179699</v>
      </c>
      <c r="Z181" s="96">
        <v>54.866664886474602</v>
      </c>
      <c r="AA181" s="96">
        <v>14.4166669845581</v>
      </c>
      <c r="AB181" s="96">
        <f t="shared" si="26"/>
        <v>1.1588648666574823</v>
      </c>
      <c r="AC181" s="96">
        <v>42.281002044677699</v>
      </c>
      <c r="AD181" s="96">
        <v>143.89999389648401</v>
      </c>
      <c r="AE181" s="96">
        <v>52.424999237060497</v>
      </c>
      <c r="AF181" s="96">
        <v>64.291664123535199</v>
      </c>
      <c r="AG181" s="96">
        <f t="shared" si="25"/>
        <v>1.8081546671725197</v>
      </c>
      <c r="AH181" s="96">
        <v>65.900001525878906</v>
      </c>
      <c r="AI181" s="96">
        <f t="shared" si="20"/>
        <v>1.8188854246498638</v>
      </c>
      <c r="AJ181" s="93">
        <v>1</v>
      </c>
      <c r="AK181" s="93">
        <v>1</v>
      </c>
    </row>
    <row r="182" spans="1:37" x14ac:dyDescent="0.3">
      <c r="A182" s="93" t="s">
        <v>202</v>
      </c>
      <c r="B182" s="94" t="s">
        <v>160</v>
      </c>
      <c r="C182" s="93">
        <v>2018</v>
      </c>
      <c r="D182" s="93" t="s">
        <v>37</v>
      </c>
      <c r="E182" s="93">
        <v>2</v>
      </c>
      <c r="F182" s="93">
        <v>4</v>
      </c>
      <c r="G182" s="93">
        <v>1</v>
      </c>
      <c r="H182" s="85">
        <v>0.72</v>
      </c>
      <c r="I182" s="85">
        <v>0.72</v>
      </c>
      <c r="J182" s="91">
        <v>0.08</v>
      </c>
      <c r="K182" s="91">
        <v>0.28000000000000003</v>
      </c>
      <c r="L182" s="95">
        <v>40.055</v>
      </c>
      <c r="M182" s="95">
        <v>44.292499999999997</v>
      </c>
      <c r="N182" s="96">
        <v>11.8115701675415</v>
      </c>
      <c r="O182" s="96">
        <v>12.8573007583618</v>
      </c>
      <c r="P182" s="96">
        <v>31.758966445922901</v>
      </c>
      <c r="Q182" s="96">
        <v>984.19525146484398</v>
      </c>
      <c r="R182" s="96">
        <v>30.542148590087901</v>
      </c>
      <c r="S182" s="96">
        <v>-9.9413223266601598</v>
      </c>
      <c r="T182" s="96">
        <v>40.483470916747997</v>
      </c>
      <c r="U182" s="96">
        <v>16.3735542297363</v>
      </c>
      <c r="V182" s="96">
        <v>23.2395324707031</v>
      </c>
      <c r="W182" s="96">
        <v>23.5471076965332</v>
      </c>
      <c r="X182" s="96">
        <v>-0.78815424442291304</v>
      </c>
      <c r="Y182" s="96">
        <v>270.04959106445301</v>
      </c>
      <c r="Z182" s="96">
        <v>43.892562866210902</v>
      </c>
      <c r="AA182" s="96">
        <v>9.2892560958862305</v>
      </c>
      <c r="AB182" s="96">
        <f t="shared" si="26"/>
        <v>0.9679809361263062</v>
      </c>
      <c r="AC182" s="96">
        <v>42.979869842529297</v>
      </c>
      <c r="AD182" s="96">
        <v>107.50413513183599</v>
      </c>
      <c r="AE182" s="96">
        <v>31.842975616455099</v>
      </c>
      <c r="AF182" s="96">
        <v>52.867767333984403</v>
      </c>
      <c r="AG182" s="96">
        <f t="shared" si="25"/>
        <v>1.7231909700418695</v>
      </c>
      <c r="AH182" s="96">
        <v>58.644626617431598</v>
      </c>
      <c r="AI182" s="96">
        <f t="shared" si="20"/>
        <v>1.7682282255341371</v>
      </c>
      <c r="AJ182" s="93">
        <v>1</v>
      </c>
      <c r="AK182" s="93">
        <v>1</v>
      </c>
    </row>
    <row r="183" spans="1:37" x14ac:dyDescent="0.3">
      <c r="A183" s="93" t="s">
        <v>203</v>
      </c>
      <c r="B183" s="94" t="s">
        <v>204</v>
      </c>
      <c r="C183" s="93">
        <v>2018</v>
      </c>
      <c r="D183" s="93" t="s">
        <v>37</v>
      </c>
      <c r="E183" s="93">
        <v>2</v>
      </c>
      <c r="F183" s="93">
        <v>4</v>
      </c>
      <c r="G183" s="93">
        <v>3</v>
      </c>
      <c r="H183" s="85">
        <v>0.56000000000000005</v>
      </c>
      <c r="I183" s="85">
        <v>0.84000000000000019</v>
      </c>
      <c r="J183" s="91">
        <v>1</v>
      </c>
      <c r="K183" s="91">
        <v>1</v>
      </c>
      <c r="L183" s="95">
        <v>42.32817</v>
      </c>
      <c r="M183" s="95">
        <v>21.897690000000001</v>
      </c>
      <c r="N183" s="96">
        <v>9.9307537078857404</v>
      </c>
      <c r="O183" s="96">
        <v>10.3386240005493</v>
      </c>
      <c r="P183" s="96">
        <v>33.206127166747997</v>
      </c>
      <c r="Q183" s="96">
        <v>764.52294921875</v>
      </c>
      <c r="R183" s="96">
        <v>24.230157852172901</v>
      </c>
      <c r="S183" s="96">
        <v>-6.8912696838378897</v>
      </c>
      <c r="T183" s="96">
        <v>31.1214294433594</v>
      </c>
      <c r="U183" s="96">
        <v>13.880423545837401</v>
      </c>
      <c r="V183" s="96">
        <v>1.9322751760482799</v>
      </c>
      <c r="W183" s="96">
        <v>19.2523803710937</v>
      </c>
      <c r="X183" s="96">
        <v>0.37857142090797402</v>
      </c>
      <c r="Y183" s="96">
        <v>571.70635986328102</v>
      </c>
      <c r="Z183" s="96">
        <v>61.952381134033203</v>
      </c>
      <c r="AA183" s="96">
        <v>34.261905670166001</v>
      </c>
      <c r="AB183" s="96">
        <f t="shared" si="26"/>
        <v>1.5348115150515742</v>
      </c>
      <c r="AC183" s="96">
        <v>17.505880355835</v>
      </c>
      <c r="AD183" s="96">
        <v>173.73809814453099</v>
      </c>
      <c r="AE183" s="96">
        <v>113.317459106445</v>
      </c>
      <c r="AF183" s="96">
        <v>149.75396728515599</v>
      </c>
      <c r="AG183" s="96">
        <f t="shared" si="25"/>
        <v>2.1753783365520247</v>
      </c>
      <c r="AH183" s="96">
        <v>120.51587677002</v>
      </c>
      <c r="AI183" s="96">
        <f t="shared" si="20"/>
        <v>2.0810442646652736</v>
      </c>
      <c r="AJ183" s="93">
        <v>2</v>
      </c>
      <c r="AK183" s="93">
        <v>1</v>
      </c>
    </row>
    <row r="184" spans="1:37" x14ac:dyDescent="0.3">
      <c r="A184" s="93" t="s">
        <v>205</v>
      </c>
      <c r="B184" s="94" t="s">
        <v>206</v>
      </c>
      <c r="C184" s="93">
        <v>2018</v>
      </c>
      <c r="D184" s="93" t="s">
        <v>37</v>
      </c>
      <c r="E184" s="93">
        <v>2</v>
      </c>
      <c r="F184" s="93">
        <v>4</v>
      </c>
      <c r="G184" s="93">
        <v>3</v>
      </c>
      <c r="H184" s="85">
        <v>0.4</v>
      </c>
      <c r="I184" s="85">
        <v>0.76</v>
      </c>
      <c r="J184" s="91">
        <v>0</v>
      </c>
      <c r="K184" s="91">
        <v>0.04</v>
      </c>
      <c r="L184" s="95">
        <v>41.601944439999997</v>
      </c>
      <c r="M184" s="95">
        <v>44.522222220000003</v>
      </c>
      <c r="N184" s="96">
        <v>10.1431007385254</v>
      </c>
      <c r="O184" s="96">
        <v>10.268715858459499</v>
      </c>
      <c r="P184" s="96">
        <v>33.278419494628899</v>
      </c>
      <c r="Q184" s="96">
        <v>753.810302734375</v>
      </c>
      <c r="R184" s="96">
        <v>25.389345169067401</v>
      </c>
      <c r="S184" s="96">
        <v>-5.4647541046142596</v>
      </c>
      <c r="T184" s="96">
        <v>30.854099273681602</v>
      </c>
      <c r="U184" s="96">
        <v>13.255464553833001</v>
      </c>
      <c r="V184" s="96">
        <v>0.99699455499649103</v>
      </c>
      <c r="W184" s="96">
        <v>19.3987712860107</v>
      </c>
      <c r="X184" s="96">
        <v>0.99699455499649103</v>
      </c>
      <c r="Y184" s="96">
        <v>634.00817871093705</v>
      </c>
      <c r="Z184" s="96">
        <v>99.213111877441406</v>
      </c>
      <c r="AA184" s="96">
        <v>24.163934707641602</v>
      </c>
      <c r="AB184" s="96">
        <f t="shared" si="26"/>
        <v>1.3831676535700397</v>
      </c>
      <c r="AC184" s="96">
        <v>44.499729156494098</v>
      </c>
      <c r="AD184" s="96">
        <v>260.60656738281199</v>
      </c>
      <c r="AE184" s="96">
        <v>82.885246276855497</v>
      </c>
      <c r="AF184" s="96">
        <v>202.84426879882801</v>
      </c>
      <c r="AG184" s="96">
        <f t="shared" si="25"/>
        <v>2.3071627415734675</v>
      </c>
      <c r="AH184" s="96">
        <v>82.885246276855497</v>
      </c>
      <c r="AI184" s="96">
        <f t="shared" si="20"/>
        <v>1.9184772322295847</v>
      </c>
      <c r="AJ184" s="93">
        <v>2</v>
      </c>
      <c r="AK184" s="93">
        <v>1</v>
      </c>
    </row>
    <row r="185" spans="1:37" x14ac:dyDescent="0.3">
      <c r="A185" s="93" t="s">
        <v>207</v>
      </c>
      <c r="B185" s="94" t="s">
        <v>206</v>
      </c>
      <c r="C185" s="93">
        <v>2018</v>
      </c>
      <c r="D185" s="93" t="s">
        <v>37</v>
      </c>
      <c r="E185" s="93">
        <v>2</v>
      </c>
      <c r="F185" s="93">
        <v>4</v>
      </c>
      <c r="G185" s="93">
        <v>3</v>
      </c>
      <c r="H185" s="85">
        <v>0.4</v>
      </c>
      <c r="I185" s="85">
        <v>0.95</v>
      </c>
      <c r="J185" s="91">
        <v>0.24</v>
      </c>
      <c r="K185" s="91">
        <v>0.52</v>
      </c>
      <c r="L185" s="95">
        <v>41.90361111</v>
      </c>
      <c r="M185" s="95">
        <v>44.094444439999997</v>
      </c>
      <c r="N185" s="96">
        <v>9.5443086624145508</v>
      </c>
      <c r="O185" s="96">
        <v>9.6528453826904297</v>
      </c>
      <c r="P185" s="96">
        <v>31.826227188110298</v>
      </c>
      <c r="Q185" s="96">
        <v>753.48089599609398</v>
      </c>
      <c r="R185" s="96">
        <v>23.9796752929688</v>
      </c>
      <c r="S185" s="96">
        <v>-6.3219513893127397</v>
      </c>
      <c r="T185" s="96">
        <v>30.3016262054443</v>
      </c>
      <c r="U185" s="96">
        <v>12.599322319030801</v>
      </c>
      <c r="V185" s="96">
        <v>0.60555559396743797</v>
      </c>
      <c r="W185" s="96">
        <v>18.799728393554702</v>
      </c>
      <c r="X185" s="96">
        <v>0.49376696348190302</v>
      </c>
      <c r="Y185" s="96">
        <v>713.61785888671898</v>
      </c>
      <c r="Z185" s="96">
        <v>99.292686462402401</v>
      </c>
      <c r="AA185" s="96">
        <v>41.317073822021499</v>
      </c>
      <c r="AB185" s="96">
        <f t="shared" si="26"/>
        <v>1.6161295561208286</v>
      </c>
      <c r="AC185" s="96">
        <v>32.283210754394503</v>
      </c>
      <c r="AD185" s="96">
        <v>263.38211059570301</v>
      </c>
      <c r="AE185" s="96">
        <v>128.55284118652301</v>
      </c>
      <c r="AF185" s="96">
        <v>202.918701171875</v>
      </c>
      <c r="AG185" s="96">
        <f t="shared" si="25"/>
        <v>2.3073220738518869</v>
      </c>
      <c r="AH185" s="96">
        <v>128.59349060058599</v>
      </c>
      <c r="AI185" s="96">
        <f t="shared" si="20"/>
        <v>2.1092189851683272</v>
      </c>
      <c r="AJ185" s="93">
        <v>2</v>
      </c>
      <c r="AK185" s="93">
        <v>1</v>
      </c>
    </row>
    <row r="186" spans="1:37" x14ac:dyDescent="0.3">
      <c r="A186" s="93">
        <v>713</v>
      </c>
      <c r="B186" s="94" t="s">
        <v>98</v>
      </c>
      <c r="C186" s="93">
        <v>2019</v>
      </c>
      <c r="D186" s="93" t="s">
        <v>37</v>
      </c>
      <c r="E186" s="93">
        <v>2</v>
      </c>
      <c r="F186" s="93">
        <v>7</v>
      </c>
      <c r="G186" s="93">
        <v>1</v>
      </c>
      <c r="H186" s="85">
        <v>0.66</v>
      </c>
      <c r="I186" s="85">
        <v>1</v>
      </c>
      <c r="J186" s="91">
        <v>0</v>
      </c>
      <c r="K186" s="91">
        <v>0.15</v>
      </c>
      <c r="L186" s="95">
        <v>31.427489999999999</v>
      </c>
      <c r="M186" s="95">
        <v>34.770319999999998</v>
      </c>
      <c r="N186" s="96">
        <v>19.2785339355469</v>
      </c>
      <c r="O186" s="96">
        <v>12.438169479370099</v>
      </c>
      <c r="P186" s="96">
        <v>45.807903289794901</v>
      </c>
      <c r="Q186" s="96">
        <v>555.509521484375</v>
      </c>
      <c r="R186" s="96">
        <v>31.91428565979</v>
      </c>
      <c r="S186" s="96">
        <v>4.7616071701049796</v>
      </c>
      <c r="T186" s="96">
        <v>27.1526775360107</v>
      </c>
      <c r="U186" s="96">
        <v>12.3130950927734</v>
      </c>
      <c r="V186" s="96">
        <v>25.500148773193398</v>
      </c>
      <c r="W186" s="96">
        <v>25.686012268066399</v>
      </c>
      <c r="X186" s="96">
        <v>12.3130950927734</v>
      </c>
      <c r="Y186" s="96">
        <v>299.54464721679699</v>
      </c>
      <c r="Z186" s="96">
        <v>72.544639587402301</v>
      </c>
      <c r="AA186" s="96">
        <v>0</v>
      </c>
      <c r="AB186" s="96">
        <v>0</v>
      </c>
      <c r="AC186" s="96">
        <v>108.138549804688</v>
      </c>
      <c r="AD186" s="96">
        <v>189.714279174805</v>
      </c>
      <c r="AE186" s="96">
        <v>0</v>
      </c>
      <c r="AF186" s="96">
        <v>0</v>
      </c>
      <c r="AG186" s="96">
        <v>0</v>
      </c>
      <c r="AH186" s="96">
        <v>189.714279174805</v>
      </c>
      <c r="AI186" s="96">
        <f t="shared" si="20"/>
        <v>2.2781000200475439</v>
      </c>
      <c r="AJ186" s="93">
        <v>1</v>
      </c>
      <c r="AK186" s="93">
        <v>1</v>
      </c>
    </row>
    <row r="187" spans="1:37" x14ac:dyDescent="0.3">
      <c r="A187" s="93">
        <v>721</v>
      </c>
      <c r="B187" s="94" t="s">
        <v>98</v>
      </c>
      <c r="C187" s="93">
        <v>2019</v>
      </c>
      <c r="D187" s="93" t="s">
        <v>37</v>
      </c>
      <c r="E187" s="93">
        <v>2</v>
      </c>
      <c r="F187" s="93">
        <v>7</v>
      </c>
      <c r="G187" s="93">
        <v>1</v>
      </c>
      <c r="H187" s="85">
        <v>0.66</v>
      </c>
      <c r="I187" s="85">
        <v>0.85040000000000004</v>
      </c>
      <c r="J187" s="91">
        <v>0.05</v>
      </c>
      <c r="K187" s="91">
        <v>0.15</v>
      </c>
      <c r="L187" s="95">
        <v>32.626739999999998</v>
      </c>
      <c r="M187" s="95">
        <v>35.008540000000004</v>
      </c>
      <c r="N187" s="96">
        <v>19.385282516479499</v>
      </c>
      <c r="O187" s="96">
        <v>10.047630310058601</v>
      </c>
      <c r="P187" s="96">
        <v>39.852294921875</v>
      </c>
      <c r="Q187" s="96">
        <v>573.83770751953102</v>
      </c>
      <c r="R187" s="96">
        <v>31.854127883911101</v>
      </c>
      <c r="S187" s="96">
        <v>6.6486239433288601</v>
      </c>
      <c r="T187" s="96">
        <v>25.205503463745099</v>
      </c>
      <c r="U187" s="96">
        <v>12.1345567703247</v>
      </c>
      <c r="V187" s="96">
        <v>25.762691497802699</v>
      </c>
      <c r="W187" s="96">
        <v>26.012538909912099</v>
      </c>
      <c r="X187" s="96">
        <v>12.1345567703247</v>
      </c>
      <c r="Y187" s="96">
        <v>580.61468505859398</v>
      </c>
      <c r="Z187" s="96">
        <v>148.94496154785199</v>
      </c>
      <c r="AA187" s="96">
        <v>0</v>
      </c>
      <c r="AB187" s="96">
        <v>0</v>
      </c>
      <c r="AC187" s="96">
        <v>115.763801574707</v>
      </c>
      <c r="AD187" s="96">
        <v>390</v>
      </c>
      <c r="AE187" s="96">
        <v>0</v>
      </c>
      <c r="AF187" s="96">
        <v>1.0550458431243901</v>
      </c>
      <c r="AG187" s="96">
        <f t="shared" ref="AG187:AG196" si="27">LOG10(AF187)</f>
        <v>2.3271330708028483E-2</v>
      </c>
      <c r="AH187" s="96">
        <v>390</v>
      </c>
      <c r="AI187" s="96">
        <f t="shared" si="20"/>
        <v>2.5910646070264991</v>
      </c>
      <c r="AJ187" s="93">
        <v>1</v>
      </c>
      <c r="AK187" s="93">
        <v>1</v>
      </c>
    </row>
    <row r="188" spans="1:37" x14ac:dyDescent="0.3">
      <c r="A188" s="93">
        <v>722</v>
      </c>
      <c r="B188" s="94" t="s">
        <v>98</v>
      </c>
      <c r="C188" s="93">
        <v>2019</v>
      </c>
      <c r="D188" s="93" t="s">
        <v>37</v>
      </c>
      <c r="E188" s="93">
        <v>2</v>
      </c>
      <c r="F188" s="93">
        <v>7</v>
      </c>
      <c r="G188" s="93">
        <v>2</v>
      </c>
      <c r="H188" s="85">
        <v>0.64</v>
      </c>
      <c r="I188" s="85">
        <v>0.84160000000000001</v>
      </c>
      <c r="J188" s="91">
        <v>0.05</v>
      </c>
      <c r="K188" s="91">
        <v>0.25</v>
      </c>
      <c r="L188" s="95">
        <v>33.076700000000002</v>
      </c>
      <c r="M188" s="95">
        <v>35.211730000000003</v>
      </c>
      <c r="N188" s="96">
        <v>18.885255813598601</v>
      </c>
      <c r="O188" s="96">
        <v>9.4668807983398402</v>
      </c>
      <c r="P188" s="96">
        <v>37.877750396728501</v>
      </c>
      <c r="Q188" s="96">
        <v>587.15093994140602</v>
      </c>
      <c r="R188" s="96">
        <v>30.9576930999756</v>
      </c>
      <c r="S188" s="96">
        <v>5.9717950820922896</v>
      </c>
      <c r="T188" s="96">
        <v>24.985897064208999</v>
      </c>
      <c r="U188" s="96">
        <v>11.5916662216187</v>
      </c>
      <c r="V188" s="96">
        <v>25.598077774047901</v>
      </c>
      <c r="W188" s="96">
        <v>25.6307697296143</v>
      </c>
      <c r="X188" s="96">
        <v>11.5916662216187</v>
      </c>
      <c r="Y188" s="96">
        <v>738.96154785156295</v>
      </c>
      <c r="Z188" s="96">
        <v>196.44871520996099</v>
      </c>
      <c r="AA188" s="96">
        <v>0</v>
      </c>
      <c r="AB188" s="96">
        <v>0</v>
      </c>
      <c r="AC188" s="96">
        <v>110.552871704102</v>
      </c>
      <c r="AD188" s="96">
        <v>483.56411743164102</v>
      </c>
      <c r="AE188" s="96">
        <v>0</v>
      </c>
      <c r="AF188" s="96">
        <v>1.8461538553237899</v>
      </c>
      <c r="AG188" s="96">
        <f t="shared" si="27"/>
        <v>0.26626789156193292</v>
      </c>
      <c r="AH188" s="96">
        <v>483.56411743164102</v>
      </c>
      <c r="AI188" s="96">
        <f t="shared" si="20"/>
        <v>2.6844540668380183</v>
      </c>
      <c r="AJ188" s="93">
        <v>1</v>
      </c>
      <c r="AK188" s="93">
        <v>2</v>
      </c>
    </row>
    <row r="189" spans="1:37" x14ac:dyDescent="0.3">
      <c r="A189" s="93" t="s">
        <v>158</v>
      </c>
      <c r="B189" s="94" t="s">
        <v>45</v>
      </c>
      <c r="C189" s="93">
        <v>2019</v>
      </c>
      <c r="D189" s="93" t="s">
        <v>37</v>
      </c>
      <c r="E189" s="93">
        <v>2</v>
      </c>
      <c r="F189" s="93">
        <v>7</v>
      </c>
      <c r="G189" s="93">
        <v>1</v>
      </c>
      <c r="H189" s="85">
        <v>0.75</v>
      </c>
      <c r="I189" s="85">
        <v>0.8125</v>
      </c>
      <c r="J189" s="91">
        <v>0.43</v>
      </c>
      <c r="K189" s="91">
        <v>0.56000000000000005</v>
      </c>
      <c r="L189" s="95">
        <v>36</v>
      </c>
      <c r="M189" s="95">
        <v>9.3833300000000008</v>
      </c>
      <c r="N189" s="96">
        <v>17.361272811889599</v>
      </c>
      <c r="O189" s="96">
        <v>12.0098962783813</v>
      </c>
      <c r="P189" s="96">
        <v>38.866233825683601</v>
      </c>
      <c r="Q189" s="96">
        <v>694.80023193359398</v>
      </c>
      <c r="R189" s="96">
        <v>32.158927917480497</v>
      </c>
      <c r="S189" s="96">
        <v>1.2749999761581401</v>
      </c>
      <c r="T189" s="96">
        <v>30.883928298950199</v>
      </c>
      <c r="U189" s="96">
        <v>9.44226169586182</v>
      </c>
      <c r="V189" s="96">
        <v>26.300148010253899</v>
      </c>
      <c r="W189" s="96">
        <v>26.300148010253899</v>
      </c>
      <c r="X189" s="96">
        <v>9.3104162216186506</v>
      </c>
      <c r="Y189" s="96">
        <v>443.80355834960898</v>
      </c>
      <c r="Z189" s="96">
        <v>53.0535697937012</v>
      </c>
      <c r="AA189" s="96">
        <v>7.75</v>
      </c>
      <c r="AB189" s="96">
        <f t="shared" ref="AB189:AB196" si="28">LOG10(AA189)</f>
        <v>0.88930170250631024</v>
      </c>
      <c r="AC189" s="96">
        <v>40.188735961914098</v>
      </c>
      <c r="AD189" s="96">
        <v>156.526779174805</v>
      </c>
      <c r="AE189" s="96">
        <v>43.464286804199197</v>
      </c>
      <c r="AF189" s="96">
        <v>43.464286804199197</v>
      </c>
      <c r="AG189" s="96">
        <f t="shared" si="27"/>
        <v>1.6381325577782446</v>
      </c>
      <c r="AH189" s="96">
        <v>156.48214721679699</v>
      </c>
      <c r="AI189" s="96">
        <f t="shared" si="20"/>
        <v>2.1944647967866269</v>
      </c>
      <c r="AJ189" s="93">
        <v>1</v>
      </c>
      <c r="AK189" s="93">
        <v>1</v>
      </c>
    </row>
    <row r="190" spans="1:37" x14ac:dyDescent="0.3">
      <c r="A190" s="93" t="s">
        <v>159</v>
      </c>
      <c r="B190" s="94" t="s">
        <v>160</v>
      </c>
      <c r="C190" s="93">
        <v>2019</v>
      </c>
      <c r="D190" s="93" t="s">
        <v>37</v>
      </c>
      <c r="E190" s="93">
        <v>2</v>
      </c>
      <c r="F190" s="93">
        <v>7</v>
      </c>
      <c r="G190" s="93">
        <v>3</v>
      </c>
      <c r="H190" s="85">
        <v>0.32</v>
      </c>
      <c r="I190" s="85">
        <v>0.8368000000000001</v>
      </c>
      <c r="J190" s="91">
        <v>0.05</v>
      </c>
      <c r="K190" s="91">
        <v>0.32</v>
      </c>
      <c r="L190" s="95">
        <v>46.575000000000003</v>
      </c>
      <c r="M190" s="95">
        <v>39.643329999999999</v>
      </c>
      <c r="N190" s="96">
        <v>10.2071285247803</v>
      </c>
      <c r="O190" s="96">
        <v>8.9289712905883807</v>
      </c>
      <c r="P190" s="96">
        <v>25.102855682373001</v>
      </c>
      <c r="Q190" s="96">
        <v>993.32415771484398</v>
      </c>
      <c r="R190" s="96">
        <v>26.852344512939499</v>
      </c>
      <c r="S190" s="96">
        <v>-8.7171878814697301</v>
      </c>
      <c r="T190" s="96">
        <v>35.569530487060497</v>
      </c>
      <c r="U190" s="96">
        <v>20.4791660308838</v>
      </c>
      <c r="V190" s="96">
        <v>10.8335933685303</v>
      </c>
      <c r="W190" s="96">
        <v>22.3235683441162</v>
      </c>
      <c r="X190" s="96">
        <v>-2.0442707538604701</v>
      </c>
      <c r="Y190" s="96">
        <v>593.0546875</v>
      </c>
      <c r="Z190" s="96">
        <v>67.3046875</v>
      </c>
      <c r="AA190" s="96">
        <v>35.078125</v>
      </c>
      <c r="AB190" s="96">
        <f t="shared" si="28"/>
        <v>1.5450363713554549</v>
      </c>
      <c r="AC190" s="96">
        <v>20.622694015502901</v>
      </c>
      <c r="AD190" s="96">
        <v>184.109375</v>
      </c>
      <c r="AE190" s="96">
        <v>122.8515625</v>
      </c>
      <c r="AF190" s="96">
        <v>170.5</v>
      </c>
      <c r="AG190" s="96">
        <f t="shared" si="27"/>
        <v>2.2317243833285163</v>
      </c>
      <c r="AH190" s="96">
        <v>148.921875</v>
      </c>
      <c r="AI190" s="96">
        <f t="shared" si="20"/>
        <v>2.1729584955629226</v>
      </c>
      <c r="AJ190" s="93">
        <v>2</v>
      </c>
      <c r="AK190" s="93">
        <v>1</v>
      </c>
    </row>
    <row r="191" spans="1:37" x14ac:dyDescent="0.3">
      <c r="A191" s="93" t="s">
        <v>161</v>
      </c>
      <c r="B191" s="94" t="s">
        <v>160</v>
      </c>
      <c r="C191" s="93">
        <v>2019</v>
      </c>
      <c r="D191" s="93" t="s">
        <v>37</v>
      </c>
      <c r="E191" s="93">
        <v>2</v>
      </c>
      <c r="F191" s="93">
        <v>7</v>
      </c>
      <c r="G191" s="93">
        <v>3</v>
      </c>
      <c r="H191" s="85">
        <v>0.88</v>
      </c>
      <c r="I191" s="85">
        <v>0.98199999999999998</v>
      </c>
      <c r="J191" s="91">
        <v>0.5</v>
      </c>
      <c r="K191" s="91">
        <v>0.76</v>
      </c>
      <c r="L191" s="95">
        <v>45.946111000000002</v>
      </c>
      <c r="M191" s="95">
        <v>39.43777</v>
      </c>
      <c r="N191" s="96">
        <v>10.533771514892599</v>
      </c>
      <c r="O191" s="96">
        <v>10.0518798828125</v>
      </c>
      <c r="P191" s="96">
        <v>27.971681594848601</v>
      </c>
      <c r="Q191" s="96">
        <v>957.41491699218705</v>
      </c>
      <c r="R191" s="96">
        <v>27.348871231079102</v>
      </c>
      <c r="S191" s="96">
        <v>-8.5857143402099592</v>
      </c>
      <c r="T191" s="96">
        <v>35.934585571289098</v>
      </c>
      <c r="U191" s="96">
        <v>20.421678543090799</v>
      </c>
      <c r="V191" s="96">
        <v>8.2704257965087908</v>
      </c>
      <c r="W191" s="96">
        <v>22.274436950683601</v>
      </c>
      <c r="X191" s="96">
        <v>-1.25626564025879</v>
      </c>
      <c r="Y191" s="96">
        <v>612.23309326171898</v>
      </c>
      <c r="Z191" s="96">
        <v>70.917289733886705</v>
      </c>
      <c r="AA191" s="96">
        <v>38.593986511230497</v>
      </c>
      <c r="AB191" s="96">
        <f t="shared" si="28"/>
        <v>1.5865196407224527</v>
      </c>
      <c r="AC191" s="96">
        <v>20.410467147827099</v>
      </c>
      <c r="AD191" s="96">
        <v>189.22557067871099</v>
      </c>
      <c r="AE191" s="96">
        <v>125.70676422119099</v>
      </c>
      <c r="AF191" s="96">
        <v>175.90977478027301</v>
      </c>
      <c r="AG191" s="96">
        <f t="shared" si="27"/>
        <v>2.2452899725739339</v>
      </c>
      <c r="AH191" s="96">
        <v>153.60902404785199</v>
      </c>
      <c r="AI191" s="96">
        <f t="shared" si="20"/>
        <v>2.1864167298821275</v>
      </c>
      <c r="AJ191" s="93">
        <v>2</v>
      </c>
      <c r="AK191" s="93">
        <v>1</v>
      </c>
    </row>
    <row r="192" spans="1:37" x14ac:dyDescent="0.3">
      <c r="A192" s="93" t="s">
        <v>162</v>
      </c>
      <c r="B192" s="94" t="s">
        <v>55</v>
      </c>
      <c r="C192" s="93">
        <v>2019</v>
      </c>
      <c r="D192" s="93" t="s">
        <v>37</v>
      </c>
      <c r="E192" s="93">
        <v>2</v>
      </c>
      <c r="F192" s="93">
        <v>7</v>
      </c>
      <c r="G192" s="93">
        <v>2</v>
      </c>
      <c r="H192" s="85">
        <v>1</v>
      </c>
      <c r="I192" s="85">
        <v>1</v>
      </c>
      <c r="J192" s="91">
        <v>0.85</v>
      </c>
      <c r="K192" s="91">
        <v>1</v>
      </c>
      <c r="L192" s="95">
        <v>36.794719999999998</v>
      </c>
      <c r="M192" s="95">
        <v>36.780279999999998</v>
      </c>
      <c r="N192" s="96">
        <v>15.7175807952881</v>
      </c>
      <c r="O192" s="96">
        <v>11.835014343261699</v>
      </c>
      <c r="P192" s="96">
        <v>34.232753753662102</v>
      </c>
      <c r="Q192" s="96">
        <v>851.66961669921898</v>
      </c>
      <c r="R192" s="96">
        <v>32.298244476318402</v>
      </c>
      <c r="S192" s="96">
        <v>-2.26929831504822</v>
      </c>
      <c r="T192" s="96">
        <v>34.567543029785199</v>
      </c>
      <c r="U192" s="96">
        <v>5.2350878715515101</v>
      </c>
      <c r="V192" s="96">
        <v>25.847953796386701</v>
      </c>
      <c r="W192" s="96">
        <v>25.860527038574201</v>
      </c>
      <c r="X192" s="96">
        <v>5.2350878715515101</v>
      </c>
      <c r="Y192" s="96">
        <v>661.08770751953102</v>
      </c>
      <c r="Z192" s="96">
        <v>125.754386901855</v>
      </c>
      <c r="AA192" s="96">
        <v>1.07894742488861</v>
      </c>
      <c r="AB192" s="96">
        <f t="shared" si="28"/>
        <v>3.3000282832067303E-2</v>
      </c>
      <c r="AC192" s="96">
        <v>84.885017395019503</v>
      </c>
      <c r="AD192" s="96">
        <v>358.39474487304699</v>
      </c>
      <c r="AE192" s="96">
        <v>11.0701751708984</v>
      </c>
      <c r="AF192" s="96">
        <v>11.3596487045288</v>
      </c>
      <c r="AG192" s="96">
        <f t="shared" si="27"/>
        <v>1.0553649010894657</v>
      </c>
      <c r="AH192" s="96">
        <v>358.39474487304699</v>
      </c>
      <c r="AI192" s="96">
        <f t="shared" si="20"/>
        <v>2.5543616329951941</v>
      </c>
      <c r="AJ192" s="93">
        <v>1</v>
      </c>
      <c r="AK192" s="93">
        <v>2</v>
      </c>
    </row>
    <row r="193" spans="1:37" x14ac:dyDescent="0.3">
      <c r="A193" s="93" t="s">
        <v>163</v>
      </c>
      <c r="B193" s="94" t="s">
        <v>39</v>
      </c>
      <c r="C193" s="93">
        <v>2019</v>
      </c>
      <c r="D193" s="93" t="s">
        <v>37</v>
      </c>
      <c r="E193" s="93">
        <v>2</v>
      </c>
      <c r="F193" s="93">
        <v>7</v>
      </c>
      <c r="G193" s="93">
        <v>2</v>
      </c>
      <c r="H193" s="85">
        <v>0.4</v>
      </c>
      <c r="I193" s="85">
        <v>0.77200000000000002</v>
      </c>
      <c r="J193" s="91">
        <v>1</v>
      </c>
      <c r="K193" s="91">
        <v>1</v>
      </c>
      <c r="L193" s="95">
        <v>37.5</v>
      </c>
      <c r="M193" s="95">
        <v>36.299999999999997</v>
      </c>
      <c r="N193" s="96">
        <v>14.9616956710815</v>
      </c>
      <c r="O193" s="96">
        <v>10.1710529327393</v>
      </c>
      <c r="P193" s="96">
        <v>35.416938781738303</v>
      </c>
      <c r="Q193" s="96">
        <v>668.71954345703102</v>
      </c>
      <c r="R193" s="96">
        <v>28.7157897949219</v>
      </c>
      <c r="S193" s="96">
        <v>-5.2284776508315603E-10</v>
      </c>
      <c r="T193" s="96">
        <v>28.7157897949219</v>
      </c>
      <c r="U193" s="96">
        <v>6.7418127059936497</v>
      </c>
      <c r="V193" s="96">
        <v>22.9068717956543</v>
      </c>
      <c r="W193" s="96">
        <v>23.002193450927699</v>
      </c>
      <c r="X193" s="96">
        <v>6.7418127059936497</v>
      </c>
      <c r="Y193" s="96">
        <v>776.75439453125</v>
      </c>
      <c r="Z193" s="96">
        <v>128.14912414550801</v>
      </c>
      <c r="AA193" s="96">
        <v>9.1842107772827202</v>
      </c>
      <c r="AB193" s="96">
        <f t="shared" si="28"/>
        <v>0.96304184220986244</v>
      </c>
      <c r="AC193" s="96">
        <v>63.393653869628899</v>
      </c>
      <c r="AD193" s="96">
        <v>341.25439453125</v>
      </c>
      <c r="AE193" s="96">
        <v>36.403507232666001</v>
      </c>
      <c r="AF193" s="96">
        <v>43.114036560058601</v>
      </c>
      <c r="AG193" s="96">
        <f t="shared" si="27"/>
        <v>1.6346186856627878</v>
      </c>
      <c r="AH193" s="96">
        <v>341.25439453125</v>
      </c>
      <c r="AI193" s="96">
        <f t="shared" si="20"/>
        <v>2.533078252747373</v>
      </c>
      <c r="AJ193" s="93">
        <v>1</v>
      </c>
      <c r="AK193" s="93">
        <v>2</v>
      </c>
    </row>
    <row r="194" spans="1:37" x14ac:dyDescent="0.3">
      <c r="A194" s="93" t="s">
        <v>164</v>
      </c>
      <c r="B194" s="94" t="s">
        <v>39</v>
      </c>
      <c r="C194" s="93">
        <v>2019</v>
      </c>
      <c r="D194" s="93" t="s">
        <v>37</v>
      </c>
      <c r="E194" s="93">
        <v>2</v>
      </c>
      <c r="F194" s="93">
        <v>7</v>
      </c>
      <c r="G194" s="93">
        <v>2</v>
      </c>
      <c r="H194" s="85">
        <v>0.95</v>
      </c>
      <c r="I194" s="85">
        <v>1</v>
      </c>
      <c r="J194" s="91">
        <v>1</v>
      </c>
      <c r="K194" s="91">
        <v>1</v>
      </c>
      <c r="L194" s="95">
        <v>36.633330000000001</v>
      </c>
      <c r="M194" s="95">
        <v>36.4</v>
      </c>
      <c r="N194" s="96">
        <v>16.037647247314499</v>
      </c>
      <c r="O194" s="96">
        <v>9.4515485763549805</v>
      </c>
      <c r="P194" s="96">
        <v>32.308757781982401</v>
      </c>
      <c r="Q194" s="96">
        <v>720.80572509765602</v>
      </c>
      <c r="R194" s="96">
        <v>30.415044784545898</v>
      </c>
      <c r="S194" s="96">
        <v>1.2141592502594001</v>
      </c>
      <c r="T194" s="96">
        <v>29.200885772705099</v>
      </c>
      <c r="U194" s="96">
        <v>7.0646018981933603</v>
      </c>
      <c r="V194" s="96">
        <v>24.5933628082275</v>
      </c>
      <c r="W194" s="96">
        <v>24.693805694580099</v>
      </c>
      <c r="X194" s="96">
        <v>7.0646018981933603</v>
      </c>
      <c r="Y194" s="96">
        <v>809.67254638671898</v>
      </c>
      <c r="Z194" s="96">
        <v>143.274337768555</v>
      </c>
      <c r="AA194" s="96">
        <v>4.4778761863708496</v>
      </c>
      <c r="AB194" s="96">
        <f t="shared" si="28"/>
        <v>0.65107208113240145</v>
      </c>
      <c r="AC194" s="96">
        <v>73.528839111328097</v>
      </c>
      <c r="AD194" s="96">
        <v>395.58407592773398</v>
      </c>
      <c r="AE194" s="96">
        <v>26.442478179931602</v>
      </c>
      <c r="AF194" s="96">
        <v>28.8495578765869</v>
      </c>
      <c r="AG194" s="96">
        <f t="shared" si="27"/>
        <v>1.4601391619205224</v>
      </c>
      <c r="AH194" s="96">
        <v>395.58407592773398</v>
      </c>
      <c r="AI194" s="96">
        <f t="shared" ref="AI194:AI257" si="29">LOG10(AH194)</f>
        <v>2.5972388009334639</v>
      </c>
      <c r="AJ194" s="93">
        <v>1</v>
      </c>
      <c r="AK194" s="93">
        <v>2</v>
      </c>
    </row>
    <row r="195" spans="1:37" x14ac:dyDescent="0.3">
      <c r="A195" s="93" t="s">
        <v>165</v>
      </c>
      <c r="B195" s="94" t="s">
        <v>39</v>
      </c>
      <c r="C195" s="93">
        <v>2019</v>
      </c>
      <c r="D195" s="93" t="s">
        <v>37</v>
      </c>
      <c r="E195" s="93">
        <v>2</v>
      </c>
      <c r="F195" s="93">
        <v>7</v>
      </c>
      <c r="G195" s="93">
        <v>2</v>
      </c>
      <c r="H195" s="85">
        <v>0.64</v>
      </c>
      <c r="I195" s="85">
        <v>1</v>
      </c>
      <c r="J195" s="91">
        <v>0.8</v>
      </c>
      <c r="K195" s="91">
        <v>0.95</v>
      </c>
      <c r="L195" s="95">
        <v>36.35</v>
      </c>
      <c r="M195" s="95">
        <v>35.916670000000003</v>
      </c>
      <c r="N195" s="96">
        <v>16.8349704742432</v>
      </c>
      <c r="O195" s="96">
        <v>7.9904761314392099</v>
      </c>
      <c r="P195" s="96">
        <v>30.805107116699201</v>
      </c>
      <c r="Q195" s="96">
        <v>649.55926513671898</v>
      </c>
      <c r="R195" s="96">
        <v>29.775892257690401</v>
      </c>
      <c r="S195" s="96">
        <v>3.8446428775787398</v>
      </c>
      <c r="T195" s="96">
        <v>25.931249618530298</v>
      </c>
      <c r="U195" s="96">
        <v>8.7873516082763707</v>
      </c>
      <c r="V195" s="96">
        <v>24.4555053710937</v>
      </c>
      <c r="W195" s="96">
        <v>24.688541412353501</v>
      </c>
      <c r="X195" s="96">
        <v>8.7873516082763707</v>
      </c>
      <c r="Y195" s="96">
        <v>989.10711669921898</v>
      </c>
      <c r="Z195" s="96">
        <v>179.92857360839801</v>
      </c>
      <c r="AA195" s="96">
        <v>9.1517858505249006</v>
      </c>
      <c r="AB195" s="96">
        <f t="shared" si="28"/>
        <v>0.96150584918676973</v>
      </c>
      <c r="AC195" s="96">
        <v>70.3609619140625</v>
      </c>
      <c r="AD195" s="96">
        <v>473.47320556640602</v>
      </c>
      <c r="AE195" s="96">
        <v>41.7589302062988</v>
      </c>
      <c r="AF195" s="96">
        <v>47.1964302062988</v>
      </c>
      <c r="AG195" s="96">
        <f t="shared" si="27"/>
        <v>1.6739091511693411</v>
      </c>
      <c r="AH195" s="96">
        <v>473.47320556640602</v>
      </c>
      <c r="AI195" s="96">
        <f t="shared" si="29"/>
        <v>2.6752954067734711</v>
      </c>
      <c r="AJ195" s="93">
        <v>1</v>
      </c>
      <c r="AK195" s="93">
        <v>2</v>
      </c>
    </row>
    <row r="196" spans="1:37" x14ac:dyDescent="0.3">
      <c r="A196" s="93" t="s">
        <v>166</v>
      </c>
      <c r="B196" s="94" t="s">
        <v>39</v>
      </c>
      <c r="C196" s="93">
        <v>2019</v>
      </c>
      <c r="D196" s="93" t="s">
        <v>37</v>
      </c>
      <c r="E196" s="93">
        <v>2</v>
      </c>
      <c r="F196" s="93">
        <v>7</v>
      </c>
      <c r="G196" s="93">
        <v>2</v>
      </c>
      <c r="H196" s="85">
        <v>0.63</v>
      </c>
      <c r="I196" s="85">
        <v>1</v>
      </c>
      <c r="J196" s="91">
        <v>0</v>
      </c>
      <c r="K196" s="91">
        <v>0.24</v>
      </c>
      <c r="L196" s="95">
        <v>38.35</v>
      </c>
      <c r="M196" s="95">
        <v>41.817</v>
      </c>
      <c r="N196" s="96">
        <v>10.202862739563001</v>
      </c>
      <c r="O196" s="96">
        <v>10.566739082336399</v>
      </c>
      <c r="P196" s="96">
        <v>29.260128021240199</v>
      </c>
      <c r="Q196" s="96">
        <v>942.18585205078102</v>
      </c>
      <c r="R196" s="96">
        <v>27.416521072387699</v>
      </c>
      <c r="S196" s="96">
        <v>-8.6843481063842791</v>
      </c>
      <c r="T196" s="96">
        <v>36.100868225097699</v>
      </c>
      <c r="U196" s="96">
        <v>2.9800000190734899</v>
      </c>
      <c r="V196" s="96">
        <v>21.619276046752901</v>
      </c>
      <c r="W196" s="96">
        <v>21.634202957153299</v>
      </c>
      <c r="X196" s="96">
        <v>-1.1402899026870701</v>
      </c>
      <c r="Y196" s="96">
        <v>936.78259277343705</v>
      </c>
      <c r="Z196" s="96">
        <v>133.36521911621099</v>
      </c>
      <c r="AA196" s="96">
        <v>4.5826086997985804</v>
      </c>
      <c r="AB196" s="96">
        <f t="shared" si="28"/>
        <v>0.66111277525189049</v>
      </c>
      <c r="AC196" s="96">
        <v>67.937110900878906</v>
      </c>
      <c r="AD196" s="96">
        <v>384.37390136718699</v>
      </c>
      <c r="AE196" s="96">
        <v>19.6608695983887</v>
      </c>
      <c r="AF196" s="96">
        <v>22.1913051605225</v>
      </c>
      <c r="AG196" s="96">
        <f t="shared" si="27"/>
        <v>1.3461828456003717</v>
      </c>
      <c r="AH196" s="96">
        <v>364.53042602539102</v>
      </c>
      <c r="AI196" s="96">
        <f t="shared" si="29"/>
        <v>2.5617337831436013</v>
      </c>
      <c r="AJ196" s="93">
        <v>1</v>
      </c>
      <c r="AK196" s="93">
        <v>2</v>
      </c>
    </row>
    <row r="197" spans="1:37" x14ac:dyDescent="0.3">
      <c r="A197" s="93" t="s">
        <v>167</v>
      </c>
      <c r="B197" s="94" t="s">
        <v>168</v>
      </c>
      <c r="C197" s="93">
        <v>2019</v>
      </c>
      <c r="D197" s="93" t="s">
        <v>37</v>
      </c>
      <c r="E197" s="93">
        <v>2</v>
      </c>
      <c r="F197" s="93">
        <v>7</v>
      </c>
      <c r="G197" s="93">
        <v>1</v>
      </c>
      <c r="H197" s="85">
        <v>0.45</v>
      </c>
      <c r="I197" s="85">
        <v>0.89</v>
      </c>
      <c r="J197" s="91">
        <v>0.73</v>
      </c>
      <c r="K197" s="91">
        <v>1</v>
      </c>
      <c r="L197" s="95">
        <v>32.299999999999997</v>
      </c>
      <c r="M197" s="95">
        <v>35.783329999999999</v>
      </c>
      <c r="N197" s="96">
        <v>15.8079128265381</v>
      </c>
      <c r="O197" s="96">
        <v>11.836620330810501</v>
      </c>
      <c r="P197" s="96">
        <v>39.945178985595703</v>
      </c>
      <c r="Q197" s="96">
        <v>670.23834228515602</v>
      </c>
      <c r="R197" s="96">
        <v>29.157798767089801</v>
      </c>
      <c r="S197" s="96">
        <v>-0.46972477436065702</v>
      </c>
      <c r="T197" s="96">
        <v>29.6275234222412</v>
      </c>
      <c r="U197" s="96">
        <v>7.3356270790100098</v>
      </c>
      <c r="V197" s="96">
        <v>23.378288269043001</v>
      </c>
      <c r="W197" s="96">
        <v>23.378746032714801</v>
      </c>
      <c r="X197" s="96">
        <v>7.3356270790100098</v>
      </c>
      <c r="Y197" s="96">
        <v>480.14678955078102</v>
      </c>
      <c r="Z197" s="96">
        <v>111.954132080078</v>
      </c>
      <c r="AA197" s="96">
        <v>0</v>
      </c>
      <c r="AB197" s="96">
        <v>0</v>
      </c>
      <c r="AC197" s="96">
        <v>109.427764892578</v>
      </c>
      <c r="AD197" s="96">
        <v>308.20184326171898</v>
      </c>
      <c r="AE197" s="96">
        <v>0</v>
      </c>
      <c r="AF197" s="96">
        <v>0</v>
      </c>
      <c r="AG197" s="96">
        <v>0</v>
      </c>
      <c r="AH197" s="96">
        <v>308.20184326171898</v>
      </c>
      <c r="AI197" s="96">
        <f t="shared" si="29"/>
        <v>2.4888352317737028</v>
      </c>
      <c r="AJ197" s="93">
        <v>1</v>
      </c>
      <c r="AK197" s="93">
        <v>1</v>
      </c>
    </row>
    <row r="198" spans="1:37" x14ac:dyDescent="0.3">
      <c r="A198" s="93" t="s">
        <v>169</v>
      </c>
      <c r="B198" s="94" t="s">
        <v>61</v>
      </c>
      <c r="C198" s="93">
        <v>2019</v>
      </c>
      <c r="D198" s="93" t="s">
        <v>37</v>
      </c>
      <c r="E198" s="93">
        <v>2</v>
      </c>
      <c r="F198" s="93">
        <v>7</v>
      </c>
      <c r="G198" s="93">
        <v>1</v>
      </c>
      <c r="H198" s="85">
        <v>0.65</v>
      </c>
      <c r="I198" s="85">
        <v>0.94750000000000001</v>
      </c>
      <c r="J198" s="91">
        <v>7.0000000000000007E-2</v>
      </c>
      <c r="K198" s="91">
        <v>0.1</v>
      </c>
      <c r="L198" s="95">
        <v>36.446606000000003</v>
      </c>
      <c r="M198" s="95">
        <v>1.0541666700000001</v>
      </c>
      <c r="N198" s="96">
        <v>17.26686668396</v>
      </c>
      <c r="O198" s="96">
        <v>10.6566505432129</v>
      </c>
      <c r="P198" s="96">
        <v>39.6746215820312</v>
      </c>
      <c r="Q198" s="96">
        <v>587.38250732421898</v>
      </c>
      <c r="R198" s="96">
        <v>31.085577011108398</v>
      </c>
      <c r="S198" s="96">
        <v>4.2221155166626003</v>
      </c>
      <c r="T198" s="96">
        <v>26.863460540771499</v>
      </c>
      <c r="U198" s="96">
        <v>11.687019348144499</v>
      </c>
      <c r="V198" s="96">
        <v>24.7070503234863</v>
      </c>
      <c r="W198" s="96">
        <v>24.828205108642599</v>
      </c>
      <c r="X198" s="96">
        <v>10.6499996185303</v>
      </c>
      <c r="Y198" s="96">
        <v>466.99038696289102</v>
      </c>
      <c r="Z198" s="96">
        <v>70.490386962890597</v>
      </c>
      <c r="AA198" s="96">
        <v>2.0384614467620801</v>
      </c>
      <c r="AB198" s="96">
        <f>LOG10(AA198)</f>
        <v>0.30930250209338972</v>
      </c>
      <c r="AC198" s="96">
        <v>61.694179534912102</v>
      </c>
      <c r="AD198" s="96">
        <v>201.70191955566401</v>
      </c>
      <c r="AE198" s="96">
        <v>14.221154212951699</v>
      </c>
      <c r="AF198" s="96">
        <v>26.442308425903299</v>
      </c>
      <c r="AG198" s="96">
        <f t="shared" ref="AG198:AG207" si="30">LOG10(AF198)</f>
        <v>1.4222993665802235</v>
      </c>
      <c r="AH198" s="96">
        <v>178.70191955566401</v>
      </c>
      <c r="AI198" s="96">
        <f t="shared" si="29"/>
        <v>2.2521292175753431</v>
      </c>
      <c r="AJ198" s="93">
        <v>1</v>
      </c>
      <c r="AK198" s="93">
        <v>1</v>
      </c>
    </row>
    <row r="199" spans="1:37" x14ac:dyDescent="0.3">
      <c r="A199" s="93" t="s">
        <v>170</v>
      </c>
      <c r="B199" s="94" t="s">
        <v>98</v>
      </c>
      <c r="C199" s="93">
        <v>2019</v>
      </c>
      <c r="D199" s="93" t="s">
        <v>37</v>
      </c>
      <c r="E199" s="93">
        <v>2</v>
      </c>
      <c r="F199" s="93">
        <v>7</v>
      </c>
      <c r="G199" s="93">
        <v>1</v>
      </c>
      <c r="H199" s="85">
        <v>0.68</v>
      </c>
      <c r="I199" s="85">
        <v>1</v>
      </c>
      <c r="J199" s="91">
        <v>0</v>
      </c>
      <c r="K199" s="91">
        <v>0.1</v>
      </c>
      <c r="L199" s="95">
        <v>33.089399999999998</v>
      </c>
      <c r="M199" s="95">
        <v>35.616</v>
      </c>
      <c r="N199" s="96">
        <v>19.338657379150401</v>
      </c>
      <c r="O199" s="96">
        <v>11.860339164733899</v>
      </c>
      <c r="P199" s="96">
        <v>42.976779937744098</v>
      </c>
      <c r="Q199" s="96">
        <v>591.48724365234398</v>
      </c>
      <c r="R199" s="96">
        <v>32.621295928955099</v>
      </c>
      <c r="S199" s="96">
        <v>5.0259261131286603</v>
      </c>
      <c r="T199" s="96">
        <v>27.595371246337901</v>
      </c>
      <c r="U199" s="96">
        <v>11.866512298584</v>
      </c>
      <c r="V199" s="96">
        <v>25.9871921539307</v>
      </c>
      <c r="W199" s="96">
        <v>26.223611831665</v>
      </c>
      <c r="X199" s="96">
        <v>11.866512298584</v>
      </c>
      <c r="Y199" s="96">
        <v>530.50927734375</v>
      </c>
      <c r="Z199" s="96">
        <v>139.77777099609401</v>
      </c>
      <c r="AA199" s="96">
        <v>0</v>
      </c>
      <c r="AB199" s="96">
        <v>0</v>
      </c>
      <c r="AC199" s="96">
        <v>109.19882965087901</v>
      </c>
      <c r="AD199" s="96">
        <v>345.43518066406199</v>
      </c>
      <c r="AE199" s="96">
        <v>0</v>
      </c>
      <c r="AF199" s="96">
        <v>1.1851851940155</v>
      </c>
      <c r="AG199" s="96">
        <f t="shared" si="30"/>
        <v>7.3786217396663634E-2</v>
      </c>
      <c r="AH199" s="96">
        <v>345.43518066406199</v>
      </c>
      <c r="AI199" s="96">
        <f t="shared" si="29"/>
        <v>2.5383665659767103</v>
      </c>
      <c r="AJ199" s="93">
        <v>1</v>
      </c>
      <c r="AK199" s="93">
        <v>1</v>
      </c>
    </row>
    <row r="200" spans="1:37" x14ac:dyDescent="0.3">
      <c r="A200" s="93" t="s">
        <v>171</v>
      </c>
      <c r="B200" s="94" t="s">
        <v>98</v>
      </c>
      <c r="C200" s="93">
        <v>2019</v>
      </c>
      <c r="D200" s="93" t="s">
        <v>37</v>
      </c>
      <c r="E200" s="93">
        <v>2</v>
      </c>
      <c r="F200" s="93">
        <v>7</v>
      </c>
      <c r="G200" s="93">
        <v>2</v>
      </c>
      <c r="H200" s="85">
        <v>0.3</v>
      </c>
      <c r="I200" s="85">
        <v>0.82499999999999996</v>
      </c>
      <c r="J200" s="91">
        <v>0.05</v>
      </c>
      <c r="K200" s="91">
        <v>0.08</v>
      </c>
      <c r="L200" s="95">
        <v>33.009300000000003</v>
      </c>
      <c r="M200" s="95">
        <v>35.304000000000002</v>
      </c>
      <c r="N200" s="96">
        <v>17.582836151123001</v>
      </c>
      <c r="O200" s="96">
        <v>9.8026762008666992</v>
      </c>
      <c r="P200" s="96">
        <v>37.489189147949197</v>
      </c>
      <c r="Q200" s="96">
        <v>623.36614990234398</v>
      </c>
      <c r="R200" s="96">
        <v>29.742200851440401</v>
      </c>
      <c r="S200" s="96">
        <v>3.6036696434021001</v>
      </c>
      <c r="T200" s="96">
        <v>26.138532638549801</v>
      </c>
      <c r="U200" s="96">
        <v>9.80076408386231</v>
      </c>
      <c r="V200" s="96">
        <v>24.679204940795898</v>
      </c>
      <c r="W200" s="96">
        <v>24.681804656982401</v>
      </c>
      <c r="X200" s="96">
        <v>9.80076408386231</v>
      </c>
      <c r="Y200" s="96">
        <v>802.25689697265602</v>
      </c>
      <c r="Z200" s="96">
        <v>201.37614440918</v>
      </c>
      <c r="AA200" s="96">
        <v>0</v>
      </c>
      <c r="AB200" s="96">
        <v>0</v>
      </c>
      <c r="AC200" s="96">
        <v>108.279090881348</v>
      </c>
      <c r="AD200" s="96">
        <v>516.15594482421898</v>
      </c>
      <c r="AE200" s="96">
        <v>0.25688073039054898</v>
      </c>
      <c r="AF200" s="96">
        <v>0.58715593814849898</v>
      </c>
      <c r="AG200" s="96">
        <f t="shared" si="30"/>
        <v>-0.23124654256227625</v>
      </c>
      <c r="AH200" s="96">
        <v>516.15594482421898</v>
      </c>
      <c r="AI200" s="96">
        <f t="shared" si="29"/>
        <v>2.7127809336905342</v>
      </c>
      <c r="AJ200" s="93">
        <v>1</v>
      </c>
      <c r="AK200" s="93">
        <v>2</v>
      </c>
    </row>
    <row r="201" spans="1:37" x14ac:dyDescent="0.3">
      <c r="A201" s="93" t="s">
        <v>172</v>
      </c>
      <c r="B201" s="94" t="s">
        <v>36</v>
      </c>
      <c r="C201" s="93">
        <v>2019</v>
      </c>
      <c r="D201" s="93" t="s">
        <v>37</v>
      </c>
      <c r="E201" s="93">
        <v>2</v>
      </c>
      <c r="F201" s="93">
        <v>7</v>
      </c>
      <c r="G201" s="93">
        <v>4</v>
      </c>
      <c r="H201" s="85">
        <v>0.26</v>
      </c>
      <c r="I201" s="85">
        <v>0.88900000000000001</v>
      </c>
      <c r="J201" s="91">
        <v>0.1</v>
      </c>
      <c r="K201" s="91">
        <v>0.22</v>
      </c>
      <c r="L201" s="95">
        <v>40.33</v>
      </c>
      <c r="M201" s="95">
        <v>15.18</v>
      </c>
      <c r="N201" s="96">
        <v>14.7862501144409</v>
      </c>
      <c r="O201" s="96">
        <v>7.8851389884948704</v>
      </c>
      <c r="P201" s="96">
        <v>32.815811157226598</v>
      </c>
      <c r="Q201" s="96">
        <v>583.195556640625</v>
      </c>
      <c r="R201" s="96">
        <v>26.795000076293899</v>
      </c>
      <c r="S201" s="96">
        <v>2.8150000572204599</v>
      </c>
      <c r="T201" s="96">
        <v>23.9799995422363</v>
      </c>
      <c r="U201" s="96">
        <v>12.419166564941399</v>
      </c>
      <c r="V201" s="96">
        <v>22.185277938842798</v>
      </c>
      <c r="W201" s="96">
        <v>22.215415954589801</v>
      </c>
      <c r="X201" s="96">
        <v>8.3347225189209002</v>
      </c>
      <c r="Y201" s="96">
        <v>855.76666259765602</v>
      </c>
      <c r="Z201" s="96">
        <v>120.425003051758</v>
      </c>
      <c r="AA201" s="96">
        <v>22.733333587646499</v>
      </c>
      <c r="AB201" s="96">
        <f t="shared" ref="AB201:AB207" si="31">LOG10(AA201)</f>
        <v>1.3566631247951804</v>
      </c>
      <c r="AC201" s="96">
        <v>44.597969055175803</v>
      </c>
      <c r="AD201" s="96">
        <v>322.79165649414102</v>
      </c>
      <c r="AE201" s="96">
        <v>81.224998474121094</v>
      </c>
      <c r="AF201" s="96">
        <v>117.65000152587901</v>
      </c>
      <c r="AG201" s="96">
        <f t="shared" si="30"/>
        <v>2.0705919371446861</v>
      </c>
      <c r="AH201" s="96">
        <v>268.42498779296898</v>
      </c>
      <c r="AI201" s="96">
        <f t="shared" si="29"/>
        <v>2.4288229420315086</v>
      </c>
      <c r="AJ201" s="93">
        <v>2</v>
      </c>
      <c r="AK201" s="93">
        <v>2</v>
      </c>
    </row>
    <row r="202" spans="1:37" x14ac:dyDescent="0.3">
      <c r="A202" s="93" t="s">
        <v>173</v>
      </c>
      <c r="B202" s="94" t="s">
        <v>39</v>
      </c>
      <c r="C202" s="93">
        <v>2019</v>
      </c>
      <c r="D202" s="93" t="s">
        <v>37</v>
      </c>
      <c r="E202" s="93">
        <v>2</v>
      </c>
      <c r="F202" s="93">
        <v>7</v>
      </c>
      <c r="G202" s="93">
        <v>2</v>
      </c>
      <c r="H202" s="85">
        <v>0.46</v>
      </c>
      <c r="I202" s="85">
        <v>0.94599999999999995</v>
      </c>
      <c r="J202" s="91">
        <v>0.05</v>
      </c>
      <c r="K202" s="91">
        <v>0.05</v>
      </c>
      <c r="L202" s="95">
        <v>36.851638000000001</v>
      </c>
      <c r="M202" s="95">
        <v>34.618040000000001</v>
      </c>
      <c r="N202" s="96">
        <v>18.7147827148437</v>
      </c>
      <c r="O202" s="96">
        <v>8.9165220260620099</v>
      </c>
      <c r="P202" s="96">
        <v>33.644611358642599</v>
      </c>
      <c r="Q202" s="96">
        <v>652.73687744140602</v>
      </c>
      <c r="R202" s="96">
        <v>32.177391052246101</v>
      </c>
      <c r="S202" s="96">
        <v>5.7069563865661603</v>
      </c>
      <c r="T202" s="96">
        <v>26.470434188842798</v>
      </c>
      <c r="U202" s="96">
        <v>11.1440582275391</v>
      </c>
      <c r="V202" s="96">
        <v>26.6666660308838</v>
      </c>
      <c r="W202" s="96">
        <v>26.6666660308838</v>
      </c>
      <c r="X202" s="96">
        <v>10.752174377441399</v>
      </c>
      <c r="Y202" s="96">
        <v>685.156494140625</v>
      </c>
      <c r="Z202" s="96">
        <v>149.26086425781301</v>
      </c>
      <c r="AA202" s="96">
        <v>6.6608695983886701</v>
      </c>
      <c r="AB202" s="96">
        <f t="shared" si="31"/>
        <v>0.82353093144178846</v>
      </c>
      <c r="AC202" s="96">
        <v>79.162246704101605</v>
      </c>
      <c r="AD202" s="96">
        <v>355.10433959960898</v>
      </c>
      <c r="AE202" s="96">
        <v>29.8608703613281</v>
      </c>
      <c r="AF202" s="96">
        <v>29.8608703613281</v>
      </c>
      <c r="AG202" s="96">
        <f t="shared" si="30"/>
        <v>1.4751024620498665</v>
      </c>
      <c r="AH202" s="96">
        <v>355.06088256835898</v>
      </c>
      <c r="AI202" s="96">
        <f t="shared" si="29"/>
        <v>2.5503028282562954</v>
      </c>
      <c r="AJ202" s="93">
        <v>1</v>
      </c>
      <c r="AK202" s="93">
        <v>2</v>
      </c>
    </row>
    <row r="203" spans="1:37" x14ac:dyDescent="0.3">
      <c r="A203" s="93" t="s">
        <v>174</v>
      </c>
      <c r="B203" s="94" t="s">
        <v>175</v>
      </c>
      <c r="C203" s="93">
        <v>2019</v>
      </c>
      <c r="D203" s="93" t="s">
        <v>37</v>
      </c>
      <c r="E203" s="93">
        <v>2</v>
      </c>
      <c r="F203" s="93">
        <v>7</v>
      </c>
      <c r="G203" s="93">
        <v>3</v>
      </c>
      <c r="H203" s="85">
        <v>0.43</v>
      </c>
      <c r="I203" s="85">
        <v>1</v>
      </c>
      <c r="J203" s="91">
        <v>0.05</v>
      </c>
      <c r="K203" s="91">
        <v>0.46</v>
      </c>
      <c r="L203" s="95">
        <v>44.933333300000001</v>
      </c>
      <c r="M203" s="95">
        <v>35.216666699999998</v>
      </c>
      <c r="N203" s="96">
        <v>11.641767501831101</v>
      </c>
      <c r="O203" s="96">
        <v>7.6502008438110396</v>
      </c>
      <c r="P203" s="96">
        <v>25.896923065185501</v>
      </c>
      <c r="Q203" s="96">
        <v>804.8369140625</v>
      </c>
      <c r="R203" s="96">
        <v>26.3626499176025</v>
      </c>
      <c r="S203" s="96">
        <v>-3.14819288253784</v>
      </c>
      <c r="T203" s="96">
        <v>29.5108432769775</v>
      </c>
      <c r="U203" s="96">
        <v>9.9224901199340803</v>
      </c>
      <c r="V203" s="96">
        <v>5.4218873977661097</v>
      </c>
      <c r="W203" s="96">
        <v>21.841365814208999</v>
      </c>
      <c r="X203" s="96">
        <v>2.3279116153717001</v>
      </c>
      <c r="Y203" s="96">
        <v>496.13253784179699</v>
      </c>
      <c r="Z203" s="96">
        <v>54.132530212402301</v>
      </c>
      <c r="AA203" s="96">
        <v>33.915660858154297</v>
      </c>
      <c r="AB203" s="96">
        <f t="shared" si="31"/>
        <v>1.5304002838587587</v>
      </c>
      <c r="AC203" s="96">
        <v>14.9831027984619</v>
      </c>
      <c r="AD203" s="96">
        <v>136.44578552246099</v>
      </c>
      <c r="AE203" s="96">
        <v>112.46987915039099</v>
      </c>
      <c r="AF203" s="96">
        <v>133.60241699218801</v>
      </c>
      <c r="AG203" s="96">
        <f t="shared" si="30"/>
        <v>2.1258143150023643</v>
      </c>
      <c r="AH203" s="96">
        <v>128.04818725585901</v>
      </c>
      <c r="AI203" s="96">
        <f t="shared" si="29"/>
        <v>2.1073734346564588</v>
      </c>
      <c r="AJ203" s="93">
        <v>2</v>
      </c>
      <c r="AK203" s="93">
        <v>1</v>
      </c>
    </row>
    <row r="204" spans="1:37" x14ac:dyDescent="0.3">
      <c r="A204" s="93" t="s">
        <v>176</v>
      </c>
      <c r="B204" s="94" t="s">
        <v>63</v>
      </c>
      <c r="C204" s="93">
        <v>2019</v>
      </c>
      <c r="D204" s="93" t="s">
        <v>37</v>
      </c>
      <c r="E204" s="93">
        <v>2</v>
      </c>
      <c r="F204" s="93">
        <v>7</v>
      </c>
      <c r="G204" s="93">
        <v>1</v>
      </c>
      <c r="H204" s="85">
        <v>0.46</v>
      </c>
      <c r="I204" s="85">
        <v>0.91900000000000004</v>
      </c>
      <c r="J204" s="91">
        <v>0.05</v>
      </c>
      <c r="K204" s="91">
        <v>0.18</v>
      </c>
      <c r="L204" s="95">
        <v>39.889339</v>
      </c>
      <c r="M204" s="95">
        <v>4.2524309999999996</v>
      </c>
      <c r="N204" s="96">
        <v>16.863401412963899</v>
      </c>
      <c r="O204" s="96">
        <v>7.9269518852233896</v>
      </c>
      <c r="P204" s="96">
        <v>35.530998229980497</v>
      </c>
      <c r="Q204" s="96">
        <v>536.53112792968795</v>
      </c>
      <c r="R204" s="96">
        <v>28.548648834228501</v>
      </c>
      <c r="S204" s="96">
        <v>6.2504506111145002</v>
      </c>
      <c r="T204" s="96">
        <v>22.2981986999512</v>
      </c>
      <c r="U204" s="96">
        <v>14.9693689346313</v>
      </c>
      <c r="V204" s="96">
        <v>23.5112609863281</v>
      </c>
      <c r="W204" s="96">
        <v>23.939338684081999</v>
      </c>
      <c r="X204" s="96">
        <v>11.069970130920399</v>
      </c>
      <c r="Y204" s="96">
        <v>554</v>
      </c>
      <c r="Z204" s="96">
        <v>82.342338562011705</v>
      </c>
      <c r="AA204" s="96">
        <v>2.97297286987305</v>
      </c>
      <c r="AB204" s="96">
        <f t="shared" si="31"/>
        <v>0.47319094603030321</v>
      </c>
      <c r="AC204" s="96">
        <v>51.014205932617202</v>
      </c>
      <c r="AD204" s="96">
        <v>223.34234619140599</v>
      </c>
      <c r="AE204" s="96">
        <v>40.207206726074197</v>
      </c>
      <c r="AF204" s="96">
        <v>77.810813903808594</v>
      </c>
      <c r="AG204" s="96">
        <f t="shared" si="30"/>
        <v>1.8910399580743931</v>
      </c>
      <c r="AH204" s="96">
        <v>174.063064575195</v>
      </c>
      <c r="AI204" s="96">
        <f t="shared" si="29"/>
        <v>2.2407066254943637</v>
      </c>
      <c r="AJ204" s="93">
        <v>1</v>
      </c>
      <c r="AK204" s="93">
        <v>1</v>
      </c>
    </row>
    <row r="205" spans="1:37" x14ac:dyDescent="0.3">
      <c r="A205" s="93" t="s">
        <v>177</v>
      </c>
      <c r="B205" s="94" t="s">
        <v>48</v>
      </c>
      <c r="C205" s="93">
        <v>2019</v>
      </c>
      <c r="D205" s="93" t="s">
        <v>37</v>
      </c>
      <c r="E205" s="93">
        <v>2</v>
      </c>
      <c r="F205" s="93">
        <v>7</v>
      </c>
      <c r="G205" s="93">
        <v>3</v>
      </c>
      <c r="H205" s="85">
        <v>0.33</v>
      </c>
      <c r="I205" s="85">
        <v>0.90620000000000001</v>
      </c>
      <c r="J205" s="91">
        <v>0.2</v>
      </c>
      <c r="K205" s="91">
        <v>0.46</v>
      </c>
      <c r="L205" s="95">
        <v>43.383000000000003</v>
      </c>
      <c r="M205" s="95">
        <v>5.850047</v>
      </c>
      <c r="N205" s="96">
        <v>12.765040397644</v>
      </c>
      <c r="O205" s="96">
        <v>10.3047428131104</v>
      </c>
      <c r="P205" s="96">
        <v>37.744052886962898</v>
      </c>
      <c r="Q205" s="96">
        <v>627.40979003906295</v>
      </c>
      <c r="R205" s="96">
        <v>26.2203254699707</v>
      </c>
      <c r="S205" s="96">
        <v>-1.0691057443618801</v>
      </c>
      <c r="T205" s="96">
        <v>27.289430618286101</v>
      </c>
      <c r="U205" s="96">
        <v>9.27032566070557</v>
      </c>
      <c r="V205" s="96">
        <v>20.748102188110401</v>
      </c>
      <c r="W205" s="96">
        <v>20.748102188110401</v>
      </c>
      <c r="X205" s="96">
        <v>5.4364500045776403</v>
      </c>
      <c r="Y205" s="96">
        <v>740.61785888671898</v>
      </c>
      <c r="Z205" s="96">
        <v>106.723579406738</v>
      </c>
      <c r="AA205" s="96">
        <v>15.008130073547401</v>
      </c>
      <c r="AB205" s="96">
        <f t="shared" si="31"/>
        <v>1.1763265850261326</v>
      </c>
      <c r="AC205" s="96">
        <v>37.2988471984863</v>
      </c>
      <c r="AD205" s="96">
        <v>259.65042114257801</v>
      </c>
      <c r="AE205" s="96">
        <v>96.487808227539105</v>
      </c>
      <c r="AF205" s="96">
        <v>96.487808227539105</v>
      </c>
      <c r="AG205" s="96">
        <f t="shared" si="30"/>
        <v>1.9844724412815617</v>
      </c>
      <c r="AH205" s="96">
        <v>212.20324707031199</v>
      </c>
      <c r="AI205" s="96">
        <f t="shared" si="29"/>
        <v>2.3267520250598066</v>
      </c>
      <c r="AJ205" s="93">
        <v>2</v>
      </c>
      <c r="AK205" s="93">
        <v>1</v>
      </c>
    </row>
    <row r="206" spans="1:37" x14ac:dyDescent="0.3">
      <c r="A206" s="93" t="s">
        <v>178</v>
      </c>
      <c r="B206" s="94" t="s">
        <v>43</v>
      </c>
      <c r="C206" s="93">
        <v>2019</v>
      </c>
      <c r="D206" s="93" t="s">
        <v>37</v>
      </c>
      <c r="E206" s="93">
        <v>2</v>
      </c>
      <c r="F206" s="93">
        <v>7</v>
      </c>
      <c r="G206" s="93">
        <v>4</v>
      </c>
      <c r="H206" s="85">
        <v>0.5</v>
      </c>
      <c r="I206" s="85">
        <v>0.93</v>
      </c>
      <c r="J206" s="91">
        <v>0.15</v>
      </c>
      <c r="K206" s="91">
        <v>0.2</v>
      </c>
      <c r="L206" s="95">
        <v>41.5</v>
      </c>
      <c r="M206" s="95">
        <v>6.4833333</v>
      </c>
      <c r="N206" s="96">
        <v>12.800243377685501</v>
      </c>
      <c r="O206" s="96">
        <v>10.511735916137701</v>
      </c>
      <c r="P206" s="96">
        <v>39.357982635497997</v>
      </c>
      <c r="Q206" s="96">
        <v>574.31011962890602</v>
      </c>
      <c r="R206" s="96">
        <v>25.600000381469702</v>
      </c>
      <c r="S206" s="96">
        <v>-1.1100000143051101</v>
      </c>
      <c r="T206" s="96">
        <v>26.709999084472699</v>
      </c>
      <c r="U206" s="96">
        <v>6.2390279769897496</v>
      </c>
      <c r="V206" s="96">
        <v>20.165138244628899</v>
      </c>
      <c r="W206" s="96">
        <v>20.189722061157202</v>
      </c>
      <c r="X206" s="96">
        <v>6.2390279769897496</v>
      </c>
      <c r="Y206" s="96">
        <v>964.48333740234398</v>
      </c>
      <c r="Z206" s="96">
        <v>141.59165954589801</v>
      </c>
      <c r="AA206" s="96">
        <v>16.7083339691162</v>
      </c>
      <c r="AB206" s="96">
        <f t="shared" si="31"/>
        <v>1.2229331474342811</v>
      </c>
      <c r="AC206" s="96">
        <v>53.148406982421903</v>
      </c>
      <c r="AD206" s="96">
        <v>400.79998779296898</v>
      </c>
      <c r="AE206" s="96">
        <v>80.408332824707003</v>
      </c>
      <c r="AF206" s="96">
        <v>81.633331298828097</v>
      </c>
      <c r="AG206" s="96">
        <f t="shared" si="30"/>
        <v>1.9118675195813553</v>
      </c>
      <c r="AH206" s="96">
        <v>400.79998779296898</v>
      </c>
      <c r="AI206" s="96">
        <f t="shared" si="29"/>
        <v>2.6029276996320281</v>
      </c>
      <c r="AJ206" s="93">
        <v>2</v>
      </c>
      <c r="AK206" s="93">
        <v>2</v>
      </c>
    </row>
    <row r="207" spans="1:37" x14ac:dyDescent="0.3">
      <c r="A207" s="93" t="s">
        <v>179</v>
      </c>
      <c r="B207" s="94" t="s">
        <v>63</v>
      </c>
      <c r="C207" s="93">
        <v>2019</v>
      </c>
      <c r="D207" s="93" t="s">
        <v>37</v>
      </c>
      <c r="E207" s="93">
        <v>2</v>
      </c>
      <c r="F207" s="93">
        <v>7</v>
      </c>
      <c r="G207" s="93">
        <v>3</v>
      </c>
      <c r="H207" s="85">
        <v>0.63</v>
      </c>
      <c r="I207" s="85">
        <v>1</v>
      </c>
      <c r="J207" s="91">
        <v>0</v>
      </c>
      <c r="K207" s="91">
        <v>0.15</v>
      </c>
      <c r="L207" s="95">
        <v>41.351666700000003</v>
      </c>
      <c r="M207" s="95">
        <v>1.0613889000000001</v>
      </c>
      <c r="N207" s="96">
        <v>11.7062330245972</v>
      </c>
      <c r="O207" s="96">
        <v>10.901533126831101</v>
      </c>
      <c r="P207" s="96">
        <v>38.629295349121101</v>
      </c>
      <c r="Q207" s="96">
        <v>628.79144287109398</v>
      </c>
      <c r="R207" s="96">
        <v>25.996799468994102</v>
      </c>
      <c r="S207" s="96">
        <v>-2.2184000015258798</v>
      </c>
      <c r="T207" s="96">
        <v>28.2152004241943</v>
      </c>
      <c r="U207" s="96">
        <v>12.7760000228882</v>
      </c>
      <c r="V207" s="96">
        <v>19.245067596435501</v>
      </c>
      <c r="W207" s="96">
        <v>19.841600418090799</v>
      </c>
      <c r="X207" s="96">
        <v>4.5665335655212402</v>
      </c>
      <c r="Y207" s="96">
        <v>632.43200683593795</v>
      </c>
      <c r="Z207" s="96">
        <v>72.7760009765625</v>
      </c>
      <c r="AA207" s="96">
        <v>23.728000640869102</v>
      </c>
      <c r="AB207" s="96">
        <f t="shared" si="31"/>
        <v>1.3752611454141581</v>
      </c>
      <c r="AC207" s="96">
        <v>27.292724609375</v>
      </c>
      <c r="AD207" s="96">
        <v>200.07200622558599</v>
      </c>
      <c r="AE207" s="96">
        <v>123.279998779297</v>
      </c>
      <c r="AF207" s="96">
        <v>130.919998168945</v>
      </c>
      <c r="AG207" s="96">
        <f t="shared" si="30"/>
        <v>2.1170059905618981</v>
      </c>
      <c r="AH207" s="96">
        <v>134.88000488281301</v>
      </c>
      <c r="AI207" s="96">
        <f t="shared" si="29"/>
        <v>2.1299475730026325</v>
      </c>
      <c r="AJ207" s="93">
        <v>2</v>
      </c>
      <c r="AK207" s="93">
        <v>1</v>
      </c>
    </row>
    <row r="208" spans="1:37" x14ac:dyDescent="0.3">
      <c r="A208" s="93" t="s">
        <v>180</v>
      </c>
      <c r="B208" s="94" t="s">
        <v>98</v>
      </c>
      <c r="C208" s="93">
        <v>2019</v>
      </c>
      <c r="D208" s="93" t="s">
        <v>37</v>
      </c>
      <c r="E208" s="93">
        <v>2</v>
      </c>
      <c r="F208" s="93">
        <v>7</v>
      </c>
      <c r="G208" s="93">
        <v>1</v>
      </c>
      <c r="H208" s="85">
        <v>0.56000000000000005</v>
      </c>
      <c r="I208" s="85">
        <v>1</v>
      </c>
      <c r="J208" s="91">
        <v>0</v>
      </c>
      <c r="K208" s="91">
        <v>0.15</v>
      </c>
      <c r="L208" s="95">
        <v>32.400083330000001</v>
      </c>
      <c r="M208" s="95">
        <v>35.299627780000002</v>
      </c>
      <c r="N208" s="96">
        <v>18.406154632568398</v>
      </c>
      <c r="O208" s="96">
        <v>11.8827981948853</v>
      </c>
      <c r="P208" s="96">
        <v>42.9610595703125</v>
      </c>
      <c r="Q208" s="96">
        <v>600.71520996093705</v>
      </c>
      <c r="R208" s="96">
        <v>31.256879806518601</v>
      </c>
      <c r="S208" s="96">
        <v>3.5999999046325701</v>
      </c>
      <c r="T208" s="96">
        <v>27.6568813323975</v>
      </c>
      <c r="U208" s="96">
        <v>10.7844038009644</v>
      </c>
      <c r="V208" s="96">
        <v>25.055351257324201</v>
      </c>
      <c r="W208" s="96">
        <v>25.255809783935501</v>
      </c>
      <c r="X208" s="96">
        <v>10.7844038009644</v>
      </c>
      <c r="Y208" s="96">
        <v>522.56878662109398</v>
      </c>
      <c r="Z208" s="96">
        <v>130.01834106445301</v>
      </c>
      <c r="AA208" s="96">
        <v>0</v>
      </c>
      <c r="AB208" s="96">
        <v>0</v>
      </c>
      <c r="AC208" s="96">
        <v>111.95175170898401</v>
      </c>
      <c r="AD208" s="96">
        <v>346.44036865234398</v>
      </c>
      <c r="AE208" s="96">
        <v>0</v>
      </c>
      <c r="AF208" s="96">
        <v>1.83486230671406E-2</v>
      </c>
      <c r="AG208" s="96">
        <v>0</v>
      </c>
      <c r="AH208" s="96">
        <v>346.44036865234398</v>
      </c>
      <c r="AI208" s="96">
        <f t="shared" si="29"/>
        <v>2.5396284920678025</v>
      </c>
      <c r="AJ208" s="93">
        <v>1</v>
      </c>
      <c r="AK208" s="93">
        <v>1</v>
      </c>
    </row>
    <row r="209" spans="1:37" x14ac:dyDescent="0.3">
      <c r="A209" s="93" t="s">
        <v>181</v>
      </c>
      <c r="B209" s="94" t="s">
        <v>39</v>
      </c>
      <c r="C209" s="93">
        <v>2019</v>
      </c>
      <c r="D209" s="93" t="s">
        <v>37</v>
      </c>
      <c r="E209" s="93">
        <v>2</v>
      </c>
      <c r="F209" s="93">
        <v>7</v>
      </c>
      <c r="G209" s="93">
        <v>2</v>
      </c>
      <c r="H209" s="85">
        <v>0.95</v>
      </c>
      <c r="I209" s="85">
        <v>1</v>
      </c>
      <c r="J209" s="91">
        <v>0.1</v>
      </c>
      <c r="K209" s="91">
        <v>0.24</v>
      </c>
      <c r="L209" s="95">
        <v>37.359850000000002</v>
      </c>
      <c r="M209" s="95">
        <v>28.804733330000001</v>
      </c>
      <c r="N209" s="96">
        <v>13.742913246154799</v>
      </c>
      <c r="O209" s="96">
        <v>12.1089029312134</v>
      </c>
      <c r="P209" s="96">
        <v>37.715415954589801</v>
      </c>
      <c r="Q209" s="96">
        <v>741.676513671875</v>
      </c>
      <c r="R209" s="96">
        <v>29.142734527587901</v>
      </c>
      <c r="S209" s="96">
        <v>-2.9623930454254199</v>
      </c>
      <c r="T209" s="96">
        <v>32.105129241943402</v>
      </c>
      <c r="U209" s="96">
        <v>5.0391736030578604</v>
      </c>
      <c r="V209" s="96">
        <v>22.810113906860298</v>
      </c>
      <c r="W209" s="96">
        <v>23.0450134277344</v>
      </c>
      <c r="X209" s="96">
        <v>5.0391736030578604</v>
      </c>
      <c r="Y209" s="96">
        <v>771.940185546875</v>
      </c>
      <c r="Z209" s="96">
        <v>150.66667175293</v>
      </c>
      <c r="AA209" s="96">
        <v>9.7692308425903303</v>
      </c>
      <c r="AB209" s="96">
        <f>LOG10(AA209)</f>
        <v>0.98986037191034437</v>
      </c>
      <c r="AC209" s="96">
        <v>76.482597351074205</v>
      </c>
      <c r="AD209" s="96">
        <v>403.60684204101602</v>
      </c>
      <c r="AE209" s="96">
        <v>36.290599822997997</v>
      </c>
      <c r="AF209" s="96">
        <v>43.512821197509801</v>
      </c>
      <c r="AG209" s="96">
        <f t="shared" ref="AG209:AG231" si="32">LOG10(AF209)</f>
        <v>1.6386172421249505</v>
      </c>
      <c r="AH209" s="96">
        <v>403.60684204101602</v>
      </c>
      <c r="AI209" s="96">
        <f t="shared" si="29"/>
        <v>2.6059585198926025</v>
      </c>
      <c r="AJ209" s="93">
        <v>1</v>
      </c>
      <c r="AK209" s="93">
        <v>2</v>
      </c>
    </row>
    <row r="210" spans="1:37" x14ac:dyDescent="0.3">
      <c r="A210" s="93" t="s">
        <v>182</v>
      </c>
      <c r="B210" s="94" t="s">
        <v>41</v>
      </c>
      <c r="C210" s="93">
        <v>2019</v>
      </c>
      <c r="D210" s="93" t="s">
        <v>37</v>
      </c>
      <c r="E210" s="93">
        <v>2</v>
      </c>
      <c r="F210" s="93">
        <v>7</v>
      </c>
      <c r="G210" s="93">
        <v>1</v>
      </c>
      <c r="H210" s="85">
        <v>0.66</v>
      </c>
      <c r="I210" s="85">
        <v>0.94900000000000007</v>
      </c>
      <c r="J210" s="91">
        <v>0</v>
      </c>
      <c r="K210" s="91">
        <v>0.1</v>
      </c>
      <c r="L210" s="95">
        <v>40.2166</v>
      </c>
      <c r="M210" s="95">
        <v>24.240100000000002</v>
      </c>
      <c r="N210" s="96">
        <v>13.5612745285034</v>
      </c>
      <c r="O210" s="96">
        <v>7.4621567726135298</v>
      </c>
      <c r="P210" s="96">
        <v>28.3491401672363</v>
      </c>
      <c r="Q210" s="96">
        <v>697.31787109375</v>
      </c>
      <c r="R210" s="96">
        <v>25.927059173583999</v>
      </c>
      <c r="S210" s="96">
        <v>-0.39176470041275002</v>
      </c>
      <c r="T210" s="96">
        <v>26.318822860717798</v>
      </c>
      <c r="U210" s="96">
        <v>7.1907844543456996</v>
      </c>
      <c r="V210" s="96">
        <v>21.872352600097699</v>
      </c>
      <c r="W210" s="96">
        <v>22.471765518188501</v>
      </c>
      <c r="X210" s="96">
        <v>5.5515685081481898</v>
      </c>
      <c r="Y210" s="96">
        <v>524.505859375</v>
      </c>
      <c r="Z210" s="96">
        <v>73.341178894042997</v>
      </c>
      <c r="AA210" s="96">
        <v>14.6352939605713</v>
      </c>
      <c r="AB210" s="96">
        <f>LOG10(AA210)</f>
        <v>1.1654014499793686</v>
      </c>
      <c r="AC210" s="96">
        <v>44.827831268310497</v>
      </c>
      <c r="AD210" s="96">
        <v>208.62353515625</v>
      </c>
      <c r="AE210" s="96">
        <v>58.917648315429702</v>
      </c>
      <c r="AF210" s="96">
        <v>66.588233947753906</v>
      </c>
      <c r="AG210" s="96">
        <f t="shared" si="32"/>
        <v>1.8233974966928728</v>
      </c>
      <c r="AH210" s="96">
        <v>189.77647399902301</v>
      </c>
      <c r="AI210" s="96">
        <f t="shared" si="29"/>
        <v>2.2782423732879153</v>
      </c>
      <c r="AJ210" s="93">
        <v>1</v>
      </c>
      <c r="AK210" s="93">
        <v>1</v>
      </c>
    </row>
    <row r="211" spans="1:37" x14ac:dyDescent="0.3">
      <c r="A211" s="93" t="s">
        <v>183</v>
      </c>
      <c r="B211" s="94" t="s">
        <v>36</v>
      </c>
      <c r="C211" s="93">
        <v>2019</v>
      </c>
      <c r="D211" s="93" t="s">
        <v>37</v>
      </c>
      <c r="E211" s="93">
        <v>2</v>
      </c>
      <c r="F211" s="93">
        <v>7</v>
      </c>
      <c r="G211" s="93">
        <v>1</v>
      </c>
      <c r="H211" s="85">
        <v>0.76</v>
      </c>
      <c r="I211" s="85">
        <v>0.95680000000000009</v>
      </c>
      <c r="J211" s="91">
        <v>0.2</v>
      </c>
      <c r="K211" s="91">
        <v>0.65</v>
      </c>
      <c r="L211" s="95">
        <v>37.888663889999997</v>
      </c>
      <c r="M211" s="95">
        <v>13.388444440000001</v>
      </c>
      <c r="N211" s="96">
        <v>13.9044179916382</v>
      </c>
      <c r="O211" s="96">
        <v>7.9698996543884304</v>
      </c>
      <c r="P211" s="96">
        <v>32.459377288818402</v>
      </c>
      <c r="Q211" s="96">
        <v>622.81726074218795</v>
      </c>
      <c r="R211" s="96">
        <v>26.368965148925799</v>
      </c>
      <c r="S211" s="96">
        <v>1.8767241239547701</v>
      </c>
      <c r="T211" s="96">
        <v>24.492240905761701</v>
      </c>
      <c r="U211" s="96">
        <v>11.403592109680201</v>
      </c>
      <c r="V211" s="96">
        <v>21.748418807983398</v>
      </c>
      <c r="W211" s="96">
        <v>21.8670978546143</v>
      </c>
      <c r="X211" s="96">
        <v>7.0277299880981401</v>
      </c>
      <c r="Y211" s="96">
        <v>560.73278808593795</v>
      </c>
      <c r="Z211" s="96">
        <v>78.370689392089901</v>
      </c>
      <c r="AA211" s="96">
        <v>6.3793101310729998</v>
      </c>
      <c r="AB211" s="96">
        <f>LOG10(AA211)</f>
        <v>0.80477371595194569</v>
      </c>
      <c r="AC211" s="96">
        <v>55.488731384277301</v>
      </c>
      <c r="AD211" s="96">
        <v>232.10345458984401</v>
      </c>
      <c r="AE211" s="96">
        <v>30.974138259887699</v>
      </c>
      <c r="AF211" s="96">
        <v>62.120689392089901</v>
      </c>
      <c r="AG211" s="96">
        <f t="shared" si="32"/>
        <v>1.7932362667203843</v>
      </c>
      <c r="AH211" s="96">
        <v>197.68965148925801</v>
      </c>
      <c r="AI211" s="96">
        <f t="shared" si="29"/>
        <v>2.295983935784379</v>
      </c>
      <c r="AJ211" s="93">
        <v>1</v>
      </c>
      <c r="AK211" s="93">
        <v>1</v>
      </c>
    </row>
    <row r="212" spans="1:37" x14ac:dyDescent="0.3">
      <c r="A212" s="93" t="s">
        <v>184</v>
      </c>
      <c r="B212" s="94" t="s">
        <v>36</v>
      </c>
      <c r="C212" s="93">
        <v>2019</v>
      </c>
      <c r="D212" s="93" t="s">
        <v>37</v>
      </c>
      <c r="E212" s="93">
        <v>2</v>
      </c>
      <c r="F212" s="93">
        <v>7</v>
      </c>
      <c r="G212" s="93">
        <v>1</v>
      </c>
      <c r="H212" s="85">
        <v>0.52</v>
      </c>
      <c r="I212" s="85">
        <v>1</v>
      </c>
      <c r="J212" s="91">
        <v>0.05</v>
      </c>
      <c r="K212" s="91">
        <v>0.16</v>
      </c>
      <c r="L212" s="95">
        <v>38.014386109999997</v>
      </c>
      <c r="M212" s="95">
        <v>13.427894439999999</v>
      </c>
      <c r="N212" s="96">
        <v>16.397773742675799</v>
      </c>
      <c r="O212" s="96">
        <v>8.0943965911865199</v>
      </c>
      <c r="P212" s="96">
        <v>34.933311462402301</v>
      </c>
      <c r="Q212" s="96">
        <v>563.19616699218795</v>
      </c>
      <c r="R212" s="96">
        <v>28.264656066894499</v>
      </c>
      <c r="S212" s="96">
        <v>5.0818967819213903</v>
      </c>
      <c r="T212" s="96">
        <v>23.1827583312988</v>
      </c>
      <c r="U212" s="96">
        <v>14.404741287231399</v>
      </c>
      <c r="V212" s="96">
        <v>23.234912872314499</v>
      </c>
      <c r="W212" s="96">
        <v>23.611925125122099</v>
      </c>
      <c r="X212" s="96">
        <v>10.080603599548301</v>
      </c>
      <c r="Y212" s="96">
        <v>504</v>
      </c>
      <c r="Z212" s="96">
        <v>71.724136352539105</v>
      </c>
      <c r="AA212" s="96">
        <v>3.9137930870056201</v>
      </c>
      <c r="AB212" s="96">
        <f>LOG10(AA212)</f>
        <v>0.59259786180562435</v>
      </c>
      <c r="AC212" s="96">
        <v>57.5256538391113</v>
      </c>
      <c r="AD212" s="96">
        <v>211.19827270507801</v>
      </c>
      <c r="AE212" s="96">
        <v>25.284482955932599</v>
      </c>
      <c r="AF212" s="96">
        <v>60.353446960449197</v>
      </c>
      <c r="AG212" s="96">
        <f t="shared" si="32"/>
        <v>1.7807020789595109</v>
      </c>
      <c r="AH212" s="96">
        <v>178.46551513671901</v>
      </c>
      <c r="AI212" s="96">
        <f t="shared" si="29"/>
        <v>2.2515543099008699</v>
      </c>
      <c r="AJ212" s="93">
        <v>1</v>
      </c>
      <c r="AK212" s="93">
        <v>1</v>
      </c>
    </row>
    <row r="213" spans="1:37" x14ac:dyDescent="0.3">
      <c r="A213" s="93" t="s">
        <v>185</v>
      </c>
      <c r="B213" s="94" t="s">
        <v>98</v>
      </c>
      <c r="C213" s="93">
        <v>2019</v>
      </c>
      <c r="D213" s="93" t="s">
        <v>37</v>
      </c>
      <c r="E213" s="93">
        <v>2</v>
      </c>
      <c r="F213" s="93">
        <v>7</v>
      </c>
      <c r="G213" s="93">
        <v>2</v>
      </c>
      <c r="H213" s="85">
        <v>0.5</v>
      </c>
      <c r="I213" s="85">
        <v>0.92500000000000004</v>
      </c>
      <c r="J213" s="91">
        <v>0.44</v>
      </c>
      <c r="K213" s="91">
        <v>0.76</v>
      </c>
      <c r="L213" s="95">
        <v>33.076445999999997</v>
      </c>
      <c r="M213" s="95">
        <v>35.275967999999999</v>
      </c>
      <c r="N213" s="96">
        <v>17.896896362304702</v>
      </c>
      <c r="O213" s="96">
        <v>9.4718542098999006</v>
      </c>
      <c r="P213" s="96">
        <v>37.060398101806598</v>
      </c>
      <c r="Q213" s="96">
        <v>612.61688232421898</v>
      </c>
      <c r="R213" s="96">
        <v>29.767347335815401</v>
      </c>
      <c r="S213" s="96">
        <v>4.2153062820434597</v>
      </c>
      <c r="T213" s="96">
        <v>25.552040100097699</v>
      </c>
      <c r="U213" s="96">
        <v>10.2511901855469</v>
      </c>
      <c r="V213" s="96">
        <v>24.836225509643601</v>
      </c>
      <c r="W213" s="96">
        <v>24.857822418212901</v>
      </c>
      <c r="X213" s="96">
        <v>10.2511901855469</v>
      </c>
      <c r="Y213" s="96">
        <v>819.80615234375</v>
      </c>
      <c r="Z213" s="96">
        <v>208.54081726074199</v>
      </c>
      <c r="AA213" s="96">
        <v>0</v>
      </c>
      <c r="AB213" s="96">
        <v>0</v>
      </c>
      <c r="AC213" s="96">
        <v>108.559852600098</v>
      </c>
      <c r="AD213" s="96">
        <v>528.98980712890602</v>
      </c>
      <c r="AE213" s="96">
        <v>0.22448979318141901</v>
      </c>
      <c r="AF213" s="96">
        <v>1.8673468828201301</v>
      </c>
      <c r="AG213" s="96">
        <f t="shared" si="32"/>
        <v>0.2712250010242237</v>
      </c>
      <c r="AH213" s="96">
        <v>528.98980712890602</v>
      </c>
      <c r="AI213" s="96">
        <f t="shared" si="29"/>
        <v>2.7234473038871352</v>
      </c>
      <c r="AJ213" s="93">
        <v>1</v>
      </c>
      <c r="AK213" s="93">
        <v>2</v>
      </c>
    </row>
    <row r="214" spans="1:37" x14ac:dyDescent="0.3">
      <c r="A214" s="93" t="s">
        <v>186</v>
      </c>
      <c r="B214" s="94" t="s">
        <v>36</v>
      </c>
      <c r="C214" s="93">
        <v>2019</v>
      </c>
      <c r="D214" s="93" t="s">
        <v>37</v>
      </c>
      <c r="E214" s="93">
        <v>2</v>
      </c>
      <c r="F214" s="93">
        <v>7</v>
      </c>
      <c r="G214" s="93">
        <v>4</v>
      </c>
      <c r="H214" s="85">
        <v>0.5</v>
      </c>
      <c r="I214" s="85">
        <v>0.9</v>
      </c>
      <c r="J214" s="91">
        <v>0.15</v>
      </c>
      <c r="K214" s="91">
        <v>0.2</v>
      </c>
      <c r="L214" s="95">
        <v>44.33822</v>
      </c>
      <c r="M214" s="95">
        <v>9.1607400000000005</v>
      </c>
      <c r="N214" s="96">
        <v>14.5343885421753</v>
      </c>
      <c r="O214" s="96">
        <v>6.5154442787170401</v>
      </c>
      <c r="P214" s="96">
        <v>29.524349212646499</v>
      </c>
      <c r="Q214" s="96">
        <v>579.07623291015602</v>
      </c>
      <c r="R214" s="96">
        <v>25.378665924072301</v>
      </c>
      <c r="S214" s="96">
        <v>3.3213334083557098</v>
      </c>
      <c r="T214" s="96">
        <v>22.0573329925537</v>
      </c>
      <c r="U214" s="96">
        <v>15.2422218322754</v>
      </c>
      <c r="V214" s="96">
        <v>21.321332931518601</v>
      </c>
      <c r="W214" s="96">
        <v>21.9097785949707</v>
      </c>
      <c r="X214" s="96">
        <v>8.0731115341186506</v>
      </c>
      <c r="Y214" s="96">
        <v>1281.35998535156</v>
      </c>
      <c r="Z214" s="96">
        <v>209.96000671386699</v>
      </c>
      <c r="AA214" s="96">
        <v>34.680000305175803</v>
      </c>
      <c r="AB214" s="96">
        <f t="shared" ref="AB214:AB231" si="33">LOG10(AA214)</f>
        <v>1.5400790926258614</v>
      </c>
      <c r="AC214" s="96">
        <v>42.2800102233887</v>
      </c>
      <c r="AD214" s="96">
        <v>486.11999511718699</v>
      </c>
      <c r="AE214" s="96">
        <v>181.54666137695301</v>
      </c>
      <c r="AF214" s="96">
        <v>182.44000244140599</v>
      </c>
      <c r="AG214" s="96">
        <f t="shared" si="32"/>
        <v>2.261120069380615</v>
      </c>
      <c r="AH214" s="96">
        <v>326.21334838867199</v>
      </c>
      <c r="AI214" s="96">
        <f t="shared" si="29"/>
        <v>2.5135017280498544</v>
      </c>
      <c r="AJ214" s="93">
        <v>2</v>
      </c>
      <c r="AK214" s="93">
        <v>2</v>
      </c>
    </row>
    <row r="215" spans="1:37" x14ac:dyDescent="0.3">
      <c r="A215" s="93" t="s">
        <v>187</v>
      </c>
      <c r="B215" s="94" t="s">
        <v>188</v>
      </c>
      <c r="C215" s="93">
        <v>2019</v>
      </c>
      <c r="D215" s="93" t="s">
        <v>37</v>
      </c>
      <c r="E215" s="93">
        <v>2</v>
      </c>
      <c r="F215" s="93">
        <v>7</v>
      </c>
      <c r="G215" s="93">
        <v>3</v>
      </c>
      <c r="H215" s="85">
        <v>0.76</v>
      </c>
      <c r="I215" s="85">
        <v>1</v>
      </c>
      <c r="J215" s="91">
        <v>0</v>
      </c>
      <c r="K215" s="91">
        <v>0.15</v>
      </c>
      <c r="L215" s="95">
        <v>45.855069999999998</v>
      </c>
      <c r="M215" s="95">
        <v>18.418970000000002</v>
      </c>
      <c r="N215" s="96">
        <v>10.9482507705688</v>
      </c>
      <c r="O215" s="96">
        <v>9.3844146728515607</v>
      </c>
      <c r="P215" s="96">
        <v>30.388553619384801</v>
      </c>
      <c r="Q215" s="96">
        <v>787.93127441406295</v>
      </c>
      <c r="R215" s="96">
        <v>25.146564483642599</v>
      </c>
      <c r="S215" s="96">
        <v>-5.7305345535278303</v>
      </c>
      <c r="T215" s="96">
        <v>30.877099990844702</v>
      </c>
      <c r="U215" s="96">
        <v>19.430152893066399</v>
      </c>
      <c r="V215" s="96">
        <v>2.7544529438018799</v>
      </c>
      <c r="W215" s="96">
        <v>20.455724716186499</v>
      </c>
      <c r="X215" s="96">
        <v>1.06437659263611</v>
      </c>
      <c r="Y215" s="96">
        <v>620.78625488281295</v>
      </c>
      <c r="Z215" s="96">
        <v>81.091606140136705</v>
      </c>
      <c r="AA215" s="96">
        <v>31.679389953613299</v>
      </c>
      <c r="AB215" s="96">
        <f t="shared" si="33"/>
        <v>1.500776809838845</v>
      </c>
      <c r="AC215" s="96">
        <v>26.2087516784668</v>
      </c>
      <c r="AD215" s="96">
        <v>202.51908874511699</v>
      </c>
      <c r="AE215" s="96">
        <v>102.03816986084</v>
      </c>
      <c r="AF215" s="96">
        <v>202.25190734863301</v>
      </c>
      <c r="AG215" s="96">
        <f t="shared" si="32"/>
        <v>2.3058926259435459</v>
      </c>
      <c r="AH215" s="96">
        <v>114.70229339599599</v>
      </c>
      <c r="AI215" s="96">
        <f t="shared" si="29"/>
        <v>2.0595721014171224</v>
      </c>
      <c r="AJ215" s="93">
        <v>2</v>
      </c>
      <c r="AK215" s="93">
        <v>1</v>
      </c>
    </row>
    <row r="216" spans="1:37" x14ac:dyDescent="0.3">
      <c r="A216" s="93" t="s">
        <v>189</v>
      </c>
      <c r="B216" s="94" t="s">
        <v>48</v>
      </c>
      <c r="C216" s="93">
        <v>2019</v>
      </c>
      <c r="D216" s="93" t="s">
        <v>37</v>
      </c>
      <c r="E216" s="93">
        <v>2</v>
      </c>
      <c r="F216" s="93">
        <v>7</v>
      </c>
      <c r="G216" s="93">
        <v>3</v>
      </c>
      <c r="H216" s="85">
        <v>0.44</v>
      </c>
      <c r="I216" s="85">
        <v>0.88800000000000012</v>
      </c>
      <c r="J216" s="91">
        <v>0.05</v>
      </c>
      <c r="K216" s="91">
        <v>0.12</v>
      </c>
      <c r="L216" s="95">
        <v>44.394722000000002</v>
      </c>
      <c r="M216" s="95">
        <v>2.0697220000000001</v>
      </c>
      <c r="N216" s="96">
        <v>11.5383977890015</v>
      </c>
      <c r="O216" s="96">
        <v>9.97064113616943</v>
      </c>
      <c r="P216" s="96">
        <v>38.962265014648402</v>
      </c>
      <c r="Q216" s="96">
        <v>576.54022216796898</v>
      </c>
      <c r="R216" s="96">
        <v>23.968461990356399</v>
      </c>
      <c r="S216" s="96">
        <v>-1.6207692623138401</v>
      </c>
      <c r="T216" s="96">
        <v>25.589231491088899</v>
      </c>
      <c r="U216" s="96">
        <v>13.441282272338899</v>
      </c>
      <c r="V216" s="96">
        <v>18.731410980224599</v>
      </c>
      <c r="W216" s="96">
        <v>18.827949523925799</v>
      </c>
      <c r="X216" s="96">
        <v>4.8602561950683603</v>
      </c>
      <c r="Y216" s="96">
        <v>778.31536865234398</v>
      </c>
      <c r="Z216" s="96">
        <v>83.023078918457003</v>
      </c>
      <c r="AA216" s="96">
        <v>48.361537933349602</v>
      </c>
      <c r="AB216" s="96">
        <f t="shared" si="33"/>
        <v>1.6845001033001288</v>
      </c>
      <c r="AC216" s="96">
        <v>13.995679855346699</v>
      </c>
      <c r="AD216" s="96">
        <v>220.06153869628901</v>
      </c>
      <c r="AE216" s="96">
        <v>173.807693481445</v>
      </c>
      <c r="AF216" s="96">
        <v>175.24615478515599</v>
      </c>
      <c r="AG216" s="96">
        <f t="shared" si="32"/>
        <v>2.2436484975436364</v>
      </c>
      <c r="AH216" s="96">
        <v>193.79231262207</v>
      </c>
      <c r="AI216" s="96">
        <f t="shared" si="29"/>
        <v>2.287336545408079</v>
      </c>
      <c r="AJ216" s="93">
        <v>2</v>
      </c>
      <c r="AK216" s="93">
        <v>1</v>
      </c>
    </row>
    <row r="217" spans="1:37" x14ac:dyDescent="0.3">
      <c r="A217" s="93" t="s">
        <v>190</v>
      </c>
      <c r="B217" s="94" t="s">
        <v>191</v>
      </c>
      <c r="C217" s="93">
        <v>2019</v>
      </c>
      <c r="D217" s="93" t="s">
        <v>37</v>
      </c>
      <c r="E217" s="93">
        <v>2</v>
      </c>
      <c r="F217" s="93">
        <v>7</v>
      </c>
      <c r="G217" s="93">
        <v>3</v>
      </c>
      <c r="H217" s="85">
        <v>0.28000000000000003</v>
      </c>
      <c r="I217" s="85">
        <v>0.94299999999999995</v>
      </c>
      <c r="J217" s="91">
        <v>0.1</v>
      </c>
      <c r="K217" s="91">
        <v>0.2</v>
      </c>
      <c r="L217" s="95">
        <v>41.875959999999999</v>
      </c>
      <c r="M217" s="95">
        <v>21.490410000000001</v>
      </c>
      <c r="N217" s="96">
        <v>10.478590965271</v>
      </c>
      <c r="O217" s="96">
        <v>10.238888740539601</v>
      </c>
      <c r="P217" s="96">
        <v>32.3524169921875</v>
      </c>
      <c r="Q217" s="96">
        <v>782.844482421875</v>
      </c>
      <c r="R217" s="96">
        <v>24.913820266723601</v>
      </c>
      <c r="S217" s="96">
        <v>-6.7227640151977504</v>
      </c>
      <c r="T217" s="96">
        <v>31.6365852355957</v>
      </c>
      <c r="U217" s="96">
        <v>7.25121974945068</v>
      </c>
      <c r="V217" s="96">
        <v>14.6956644058228</v>
      </c>
      <c r="W217" s="96">
        <v>19.9746608734131</v>
      </c>
      <c r="X217" s="96">
        <v>0.66097563505172696</v>
      </c>
      <c r="Y217" s="96">
        <v>545.80487060546898</v>
      </c>
      <c r="Z217" s="96">
        <v>58.373985290527301</v>
      </c>
      <c r="AA217" s="96">
        <v>35.219512939453097</v>
      </c>
      <c r="AB217" s="96">
        <f t="shared" si="33"/>
        <v>1.5467833456922886</v>
      </c>
      <c r="AC217" s="96">
        <v>17.544610977172901</v>
      </c>
      <c r="AD217" s="96">
        <v>158.926834106445</v>
      </c>
      <c r="AE217" s="96">
        <v>113.869918823242</v>
      </c>
      <c r="AF217" s="96">
        <v>125.82926940918</v>
      </c>
      <c r="AG217" s="96">
        <f t="shared" si="32"/>
        <v>2.0997816750071161</v>
      </c>
      <c r="AH217" s="96">
        <v>123.772354125977</v>
      </c>
      <c r="AI217" s="96">
        <f t="shared" si="29"/>
        <v>2.0926236512162473</v>
      </c>
      <c r="AJ217" s="93">
        <v>2</v>
      </c>
      <c r="AK217" s="93">
        <v>1</v>
      </c>
    </row>
    <row r="218" spans="1:37" x14ac:dyDescent="0.3">
      <c r="A218" s="93" t="s">
        <v>192</v>
      </c>
      <c r="B218" s="94" t="s">
        <v>39</v>
      </c>
      <c r="C218" s="93">
        <v>2019</v>
      </c>
      <c r="D218" s="93" t="s">
        <v>37</v>
      </c>
      <c r="E218" s="93">
        <v>2</v>
      </c>
      <c r="F218" s="93">
        <v>7</v>
      </c>
      <c r="G218" s="93">
        <v>1</v>
      </c>
      <c r="H218" s="85">
        <v>0.56999999999999995</v>
      </c>
      <c r="I218" s="85">
        <v>1</v>
      </c>
      <c r="J218" s="91">
        <v>0.84</v>
      </c>
      <c r="K218" s="91">
        <v>0.98</v>
      </c>
      <c r="L218" s="95">
        <v>36.734507000000001</v>
      </c>
      <c r="M218" s="95">
        <v>29.920390000000001</v>
      </c>
      <c r="N218" s="96">
        <v>11.8402042388916</v>
      </c>
      <c r="O218" s="96">
        <v>12.709210395813001</v>
      </c>
      <c r="P218" s="96">
        <v>39.151145935058601</v>
      </c>
      <c r="Q218" s="96">
        <v>729.38116455078102</v>
      </c>
      <c r="R218" s="96">
        <v>27.657016754150401</v>
      </c>
      <c r="S218" s="96">
        <v>-4.7763156890869096</v>
      </c>
      <c r="T218" s="96">
        <v>32.433334350585902</v>
      </c>
      <c r="U218" s="96">
        <v>3.1039474010467498</v>
      </c>
      <c r="V218" s="96">
        <v>20.700584411621101</v>
      </c>
      <c r="W218" s="96">
        <v>20.870176315307599</v>
      </c>
      <c r="X218" s="96">
        <v>3.1039474010467498</v>
      </c>
      <c r="Y218" s="96">
        <v>533.52630615234398</v>
      </c>
      <c r="Z218" s="96">
        <v>99.4385986328125</v>
      </c>
      <c r="AA218" s="96">
        <v>9.6403512954711896</v>
      </c>
      <c r="AB218" s="96">
        <f t="shared" si="33"/>
        <v>0.98409285993030648</v>
      </c>
      <c r="AC218" s="96">
        <v>68.531318664550795</v>
      </c>
      <c r="AD218" s="96">
        <v>268.78070068359398</v>
      </c>
      <c r="AE218" s="96">
        <v>31.991228103637699</v>
      </c>
      <c r="AF218" s="96">
        <v>45.754386901855497</v>
      </c>
      <c r="AG218" s="96">
        <f t="shared" si="32"/>
        <v>1.6604327402807302</v>
      </c>
      <c r="AH218" s="96">
        <v>268.78070068359398</v>
      </c>
      <c r="AI218" s="96">
        <f t="shared" si="29"/>
        <v>2.4293980817645076</v>
      </c>
      <c r="AJ218" s="93">
        <v>1</v>
      </c>
      <c r="AK218" s="93">
        <v>1</v>
      </c>
    </row>
    <row r="219" spans="1:37" x14ac:dyDescent="0.3">
      <c r="A219" s="93" t="s">
        <v>193</v>
      </c>
      <c r="B219" s="94" t="s">
        <v>39</v>
      </c>
      <c r="C219" s="93">
        <v>2019</v>
      </c>
      <c r="D219" s="93" t="s">
        <v>37</v>
      </c>
      <c r="E219" s="93">
        <v>2</v>
      </c>
      <c r="F219" s="93">
        <v>7</v>
      </c>
      <c r="G219" s="93">
        <v>2</v>
      </c>
      <c r="H219" s="85">
        <v>1</v>
      </c>
      <c r="I219" s="85">
        <v>1</v>
      </c>
      <c r="J219" s="91">
        <v>0.62</v>
      </c>
      <c r="K219" s="91">
        <v>1</v>
      </c>
      <c r="L219" s="95">
        <v>37.564683007076297</v>
      </c>
      <c r="M219" s="95">
        <v>43.5292130336165</v>
      </c>
      <c r="N219" s="96">
        <v>9.1838865280151403</v>
      </c>
      <c r="O219" s="96">
        <v>11.4639377593994</v>
      </c>
      <c r="P219" s="96">
        <v>29.599281311035199</v>
      </c>
      <c r="Q219" s="96">
        <v>1003.7490234375</v>
      </c>
      <c r="R219" s="96">
        <v>27.466371536254901</v>
      </c>
      <c r="S219" s="96">
        <v>-11.2495574951172</v>
      </c>
      <c r="T219" s="96">
        <v>38.715930938720703</v>
      </c>
      <c r="U219" s="96">
        <v>1.5690265893936199</v>
      </c>
      <c r="V219" s="96">
        <v>21.429645538330099</v>
      </c>
      <c r="W219" s="96">
        <v>21.429645538330099</v>
      </c>
      <c r="X219" s="96">
        <v>-3.1884956359863299</v>
      </c>
      <c r="Y219" s="96">
        <v>709.27435302734398</v>
      </c>
      <c r="Z219" s="96">
        <v>114.89380645752</v>
      </c>
      <c r="AA219" s="96">
        <v>3.3008849620819101</v>
      </c>
      <c r="AB219" s="96">
        <f t="shared" si="33"/>
        <v>0.51863038915806059</v>
      </c>
      <c r="AC219" s="96">
        <v>70.513542175292997</v>
      </c>
      <c r="AD219" s="96">
        <v>319.94689941406199</v>
      </c>
      <c r="AE219" s="96">
        <v>14.716814041137701</v>
      </c>
      <c r="AF219" s="96">
        <v>14.716814041137701</v>
      </c>
      <c r="AG219" s="96">
        <f t="shared" si="32"/>
        <v>1.1678138022493547</v>
      </c>
      <c r="AH219" s="96">
        <v>254.39822387695301</v>
      </c>
      <c r="AI219" s="96">
        <f t="shared" si="29"/>
        <v>2.4055140748885964</v>
      </c>
      <c r="AJ219" s="93">
        <v>1</v>
      </c>
      <c r="AK219" s="93">
        <v>2</v>
      </c>
    </row>
    <row r="220" spans="1:37" x14ac:dyDescent="0.3">
      <c r="A220" s="93" t="s">
        <v>194</v>
      </c>
      <c r="B220" s="94" t="s">
        <v>39</v>
      </c>
      <c r="C220" s="93">
        <v>2019</v>
      </c>
      <c r="D220" s="93" t="s">
        <v>37</v>
      </c>
      <c r="E220" s="93">
        <v>2</v>
      </c>
      <c r="F220" s="93">
        <v>7</v>
      </c>
      <c r="G220" s="93">
        <v>2</v>
      </c>
      <c r="H220" s="85">
        <v>0.85</v>
      </c>
      <c r="I220" s="85">
        <v>1</v>
      </c>
      <c r="J220" s="91">
        <v>0.84</v>
      </c>
      <c r="K220" s="91">
        <v>1</v>
      </c>
      <c r="L220" s="95">
        <v>37.555627031251703</v>
      </c>
      <c r="M220" s="95">
        <v>42.425904041156102</v>
      </c>
      <c r="N220" s="96">
        <v>12.8013763427734</v>
      </c>
      <c r="O220" s="96">
        <v>11.9765214920044</v>
      </c>
      <c r="P220" s="96">
        <v>30.4714965820312</v>
      </c>
      <c r="Q220" s="96">
        <v>994.22900390625</v>
      </c>
      <c r="R220" s="96">
        <v>31.4260864257812</v>
      </c>
      <c r="S220" s="96">
        <v>-7.8660869598388699</v>
      </c>
      <c r="T220" s="96">
        <v>39.2921752929687</v>
      </c>
      <c r="U220" s="96">
        <v>5.5475363731384304</v>
      </c>
      <c r="V220" s="96">
        <v>24.79811668396</v>
      </c>
      <c r="W220" s="96">
        <v>24.836666107177699</v>
      </c>
      <c r="X220" s="96">
        <v>0.44333335757255599</v>
      </c>
      <c r="Y220" s="96">
        <v>805</v>
      </c>
      <c r="Z220" s="96">
        <v>122.24347686767599</v>
      </c>
      <c r="AA220" s="96">
        <v>1.36521744728088</v>
      </c>
      <c r="AB220" s="96">
        <f t="shared" si="33"/>
        <v>0.13520182986252863</v>
      </c>
      <c r="AC220" s="96">
        <v>75.787872314453097</v>
      </c>
      <c r="AD220" s="96">
        <v>359.05218505859398</v>
      </c>
      <c r="AE220" s="96">
        <v>7.42608690261841</v>
      </c>
      <c r="AF220" s="96">
        <v>8.7652177810668892</v>
      </c>
      <c r="AG220" s="96">
        <f t="shared" si="32"/>
        <v>0.94276271106764831</v>
      </c>
      <c r="AH220" s="96">
        <v>338.35653686523398</v>
      </c>
      <c r="AI220" s="96">
        <f t="shared" si="29"/>
        <v>2.5293745712349649</v>
      </c>
      <c r="AJ220" s="93">
        <v>1</v>
      </c>
      <c r="AK220" s="93">
        <v>2</v>
      </c>
    </row>
    <row r="221" spans="1:37" x14ac:dyDescent="0.3">
      <c r="A221" s="93" t="s">
        <v>195</v>
      </c>
      <c r="B221" s="94" t="s">
        <v>39</v>
      </c>
      <c r="C221" s="93">
        <v>2019</v>
      </c>
      <c r="D221" s="93" t="s">
        <v>37</v>
      </c>
      <c r="E221" s="93">
        <v>2</v>
      </c>
      <c r="F221" s="93">
        <v>7</v>
      </c>
      <c r="G221" s="93">
        <v>1</v>
      </c>
      <c r="H221" s="85">
        <v>0.86</v>
      </c>
      <c r="I221" s="85">
        <v>1</v>
      </c>
      <c r="J221" s="91">
        <v>0.78</v>
      </c>
      <c r="K221" s="91">
        <v>0.88</v>
      </c>
      <c r="L221" s="95">
        <v>37.475822009146199</v>
      </c>
      <c r="M221" s="95">
        <v>37.431414015591102</v>
      </c>
      <c r="N221" s="96">
        <v>14.405190467834499</v>
      </c>
      <c r="O221" s="96">
        <v>12.192982673645</v>
      </c>
      <c r="P221" s="96">
        <v>32.389377593994098</v>
      </c>
      <c r="Q221" s="96">
        <v>940.74719238281205</v>
      </c>
      <c r="R221" s="96">
        <v>32.380702972412102</v>
      </c>
      <c r="S221" s="96">
        <v>-5.2596492767334002</v>
      </c>
      <c r="T221" s="96">
        <v>37.640350341796903</v>
      </c>
      <c r="U221" s="96">
        <v>2.9239766597747798</v>
      </c>
      <c r="V221" s="96">
        <v>25.756139755248999</v>
      </c>
      <c r="W221" s="96">
        <v>25.814180374145501</v>
      </c>
      <c r="X221" s="96">
        <v>2.9239766597747798</v>
      </c>
      <c r="Y221" s="96">
        <v>558.385986328125</v>
      </c>
      <c r="Z221" s="96">
        <v>97.456138610839901</v>
      </c>
      <c r="AA221" s="96">
        <v>2</v>
      </c>
      <c r="AB221" s="96">
        <f t="shared" si="33"/>
        <v>0.3010299956639812</v>
      </c>
      <c r="AC221" s="96">
        <v>75.507843017578097</v>
      </c>
      <c r="AD221" s="96">
        <v>267.122802734375</v>
      </c>
      <c r="AE221" s="96">
        <v>9.2280702590942401</v>
      </c>
      <c r="AF221" s="96">
        <v>12.307017326355</v>
      </c>
      <c r="AG221" s="96">
        <f t="shared" si="32"/>
        <v>1.0901528120165047</v>
      </c>
      <c r="AH221" s="96">
        <v>267.122802734375</v>
      </c>
      <c r="AI221" s="96">
        <f t="shared" si="29"/>
        <v>2.4267109628211259</v>
      </c>
      <c r="AJ221" s="93">
        <v>1</v>
      </c>
      <c r="AK221" s="93">
        <v>1</v>
      </c>
    </row>
    <row r="222" spans="1:37" x14ac:dyDescent="0.3">
      <c r="A222" s="93" t="s">
        <v>196</v>
      </c>
      <c r="B222" s="94" t="s">
        <v>39</v>
      </c>
      <c r="C222" s="93">
        <v>2019</v>
      </c>
      <c r="D222" s="93" t="s">
        <v>37</v>
      </c>
      <c r="E222" s="93">
        <v>2</v>
      </c>
      <c r="F222" s="93">
        <v>7</v>
      </c>
      <c r="G222" s="93">
        <v>1</v>
      </c>
      <c r="H222" s="85">
        <v>1</v>
      </c>
      <c r="I222" s="85">
        <v>1</v>
      </c>
      <c r="J222" s="91">
        <v>0.43</v>
      </c>
      <c r="K222" s="91">
        <v>1</v>
      </c>
      <c r="L222" s="95">
        <v>37.614904018118899</v>
      </c>
      <c r="M222" s="95">
        <v>37.084293002262697</v>
      </c>
      <c r="N222" s="96">
        <v>10.8933258056641</v>
      </c>
      <c r="O222" s="96">
        <v>12.0273599624634</v>
      </c>
      <c r="P222" s="96">
        <v>35.186477661132798</v>
      </c>
      <c r="Q222" s="96">
        <v>817.82702636718795</v>
      </c>
      <c r="R222" s="96">
        <v>26.768140792846701</v>
      </c>
      <c r="S222" s="96">
        <v>-7.3946900367736799</v>
      </c>
      <c r="T222" s="96">
        <v>34.162830352783203</v>
      </c>
      <c r="U222" s="96">
        <v>0.79454278945922896</v>
      </c>
      <c r="V222" s="96">
        <v>20.602655410766602</v>
      </c>
      <c r="W222" s="96">
        <v>20.641445159912099</v>
      </c>
      <c r="X222" s="96">
        <v>0.79454278945922896</v>
      </c>
      <c r="Y222" s="96">
        <v>620.69909667968795</v>
      </c>
      <c r="Z222" s="96">
        <v>99.106193542480497</v>
      </c>
      <c r="AA222" s="96">
        <v>4.1769909858703604</v>
      </c>
      <c r="AB222" s="96">
        <f t="shared" si="33"/>
        <v>0.62086353803960381</v>
      </c>
      <c r="AC222" s="96">
        <v>67.840988159179702</v>
      </c>
      <c r="AD222" s="96">
        <v>267.51327514648398</v>
      </c>
      <c r="AE222" s="96">
        <v>17.327434539794901</v>
      </c>
      <c r="AF222" s="96">
        <v>21.610618591308601</v>
      </c>
      <c r="AG222" s="96">
        <f t="shared" si="32"/>
        <v>1.3346671984865202</v>
      </c>
      <c r="AH222" s="96">
        <v>267.51327514648398</v>
      </c>
      <c r="AI222" s="96">
        <f t="shared" si="29"/>
        <v>2.4273453384313113</v>
      </c>
      <c r="AJ222" s="93">
        <v>1</v>
      </c>
      <c r="AK222" s="93">
        <v>1</v>
      </c>
    </row>
    <row r="223" spans="1:37" x14ac:dyDescent="0.3">
      <c r="A223" s="93" t="s">
        <v>197</v>
      </c>
      <c r="B223" s="94" t="s">
        <v>39</v>
      </c>
      <c r="C223" s="93">
        <v>2019</v>
      </c>
      <c r="D223" s="93" t="s">
        <v>37</v>
      </c>
      <c r="E223" s="93">
        <v>2</v>
      </c>
      <c r="F223" s="93">
        <v>7</v>
      </c>
      <c r="G223" s="93">
        <v>1</v>
      </c>
      <c r="H223" s="85">
        <v>0.62</v>
      </c>
      <c r="I223" s="85">
        <v>1</v>
      </c>
      <c r="J223" s="91">
        <v>0.8</v>
      </c>
      <c r="K223" s="91">
        <v>1</v>
      </c>
      <c r="L223" s="95">
        <v>37.614919021725598</v>
      </c>
      <c r="M223" s="95">
        <v>37.084174985065999</v>
      </c>
      <c r="N223" s="96">
        <v>10.8933258056641</v>
      </c>
      <c r="O223" s="96">
        <v>12.0273599624634</v>
      </c>
      <c r="P223" s="96">
        <v>35.186477661132798</v>
      </c>
      <c r="Q223" s="96">
        <v>817.82702636718795</v>
      </c>
      <c r="R223" s="96">
        <v>26.768140792846701</v>
      </c>
      <c r="S223" s="96">
        <v>-7.3946900367736799</v>
      </c>
      <c r="T223" s="96">
        <v>34.162830352783203</v>
      </c>
      <c r="U223" s="96">
        <v>0.79454278945922896</v>
      </c>
      <c r="V223" s="96">
        <v>20.602655410766602</v>
      </c>
      <c r="W223" s="96">
        <v>20.641445159912099</v>
      </c>
      <c r="X223" s="96">
        <v>0.79454278945922896</v>
      </c>
      <c r="Y223" s="96">
        <v>620.69909667968795</v>
      </c>
      <c r="Z223" s="96">
        <v>99.106193542480497</v>
      </c>
      <c r="AA223" s="96">
        <v>4.1769909858703604</v>
      </c>
      <c r="AB223" s="96">
        <f t="shared" si="33"/>
        <v>0.62086353803960381</v>
      </c>
      <c r="AC223" s="96">
        <v>67.840988159179702</v>
      </c>
      <c r="AD223" s="96">
        <v>267.51327514648398</v>
      </c>
      <c r="AE223" s="96">
        <v>17.327434539794901</v>
      </c>
      <c r="AF223" s="96">
        <v>21.610618591308601</v>
      </c>
      <c r="AG223" s="96">
        <f t="shared" si="32"/>
        <v>1.3346671984865202</v>
      </c>
      <c r="AH223" s="96">
        <v>267.51327514648398</v>
      </c>
      <c r="AI223" s="96">
        <f t="shared" si="29"/>
        <v>2.4273453384313113</v>
      </c>
      <c r="AJ223" s="93">
        <v>1</v>
      </c>
      <c r="AK223" s="93">
        <v>1</v>
      </c>
    </row>
    <row r="224" spans="1:37" x14ac:dyDescent="0.3">
      <c r="A224" s="93" t="s">
        <v>198</v>
      </c>
      <c r="B224" s="94" t="s">
        <v>39</v>
      </c>
      <c r="C224" s="93">
        <v>2019</v>
      </c>
      <c r="D224" s="93" t="s">
        <v>37</v>
      </c>
      <c r="E224" s="93">
        <v>2</v>
      </c>
      <c r="F224" s="93">
        <v>7</v>
      </c>
      <c r="G224" s="93">
        <v>1</v>
      </c>
      <c r="H224" s="85">
        <v>0.56000000000000005</v>
      </c>
      <c r="I224" s="85">
        <v>0.93840000000000001</v>
      </c>
      <c r="J224" s="91">
        <v>0.05</v>
      </c>
      <c r="K224" s="91">
        <v>0.32</v>
      </c>
      <c r="L224" s="95">
        <v>37.638742988929103</v>
      </c>
      <c r="M224" s="95">
        <v>37.644693972542797</v>
      </c>
      <c r="N224" s="96">
        <v>14.1689853668213</v>
      </c>
      <c r="O224" s="96">
        <v>12.391883850097701</v>
      </c>
      <c r="P224" s="96">
        <v>32.364383697509801</v>
      </c>
      <c r="Q224" s="96">
        <v>956.85485839843795</v>
      </c>
      <c r="R224" s="96">
        <v>32.527824401855497</v>
      </c>
      <c r="S224" s="96">
        <v>-5.7356519699096697</v>
      </c>
      <c r="T224" s="96">
        <v>38.263477325439503</v>
      </c>
      <c r="U224" s="96">
        <v>2.45014500617981</v>
      </c>
      <c r="V224" s="96">
        <v>25.6766662597656</v>
      </c>
      <c r="W224" s="96">
        <v>25.688695907592798</v>
      </c>
      <c r="X224" s="96">
        <v>2.45014500617981</v>
      </c>
      <c r="Y224" s="96">
        <v>544.00866699218795</v>
      </c>
      <c r="Z224" s="96">
        <v>92.373916625976605</v>
      </c>
      <c r="AA224" s="96">
        <v>2</v>
      </c>
      <c r="AB224" s="96">
        <f t="shared" si="33"/>
        <v>0.3010299956639812</v>
      </c>
      <c r="AC224" s="96">
        <v>72.595481872558594</v>
      </c>
      <c r="AD224" s="96">
        <v>248.56521606445301</v>
      </c>
      <c r="AE224" s="96">
        <v>9.6434783935546893</v>
      </c>
      <c r="AF224" s="96">
        <v>12.2173910140991</v>
      </c>
      <c r="AG224" s="96">
        <f t="shared" si="32"/>
        <v>1.0869784735699473</v>
      </c>
      <c r="AH224" s="96">
        <v>248.56521606445301</v>
      </c>
      <c r="AI224" s="96">
        <f t="shared" si="29"/>
        <v>2.3954403538783979</v>
      </c>
      <c r="AJ224" s="93">
        <v>1</v>
      </c>
      <c r="AK224" s="93">
        <v>1</v>
      </c>
    </row>
    <row r="225" spans="1:37" x14ac:dyDescent="0.3">
      <c r="A225" s="93" t="s">
        <v>199</v>
      </c>
      <c r="B225" s="94" t="s">
        <v>39</v>
      </c>
      <c r="C225" s="93">
        <v>2019</v>
      </c>
      <c r="D225" s="93" t="s">
        <v>37</v>
      </c>
      <c r="E225" s="93">
        <v>2</v>
      </c>
      <c r="F225" s="93">
        <v>7</v>
      </c>
      <c r="G225" s="93">
        <v>1</v>
      </c>
      <c r="H225" s="85">
        <v>0.45</v>
      </c>
      <c r="I225" s="85">
        <v>0.78</v>
      </c>
      <c r="J225" s="91">
        <v>0.2</v>
      </c>
      <c r="K225" s="91">
        <v>0.35</v>
      </c>
      <c r="L225" s="95">
        <v>37.988239999999998</v>
      </c>
      <c r="M225" s="95">
        <v>39.149250000000002</v>
      </c>
      <c r="N225" s="96">
        <v>15.207556724548301</v>
      </c>
      <c r="O225" s="96">
        <v>10.850847244262701</v>
      </c>
      <c r="P225" s="96">
        <v>28.2781467437744</v>
      </c>
      <c r="Q225" s="96">
        <v>998.05621337890602</v>
      </c>
      <c r="R225" s="96">
        <v>33.239830017089801</v>
      </c>
      <c r="S225" s="96">
        <v>-5.1508474349975604</v>
      </c>
      <c r="T225" s="96">
        <v>38.390678405761697</v>
      </c>
      <c r="U225" s="96">
        <v>3.0853106975555402</v>
      </c>
      <c r="V225" s="96">
        <v>27.336864471435501</v>
      </c>
      <c r="W225" s="96">
        <v>27.397739410400401</v>
      </c>
      <c r="X225" s="96">
        <v>3.0853106975555402</v>
      </c>
      <c r="Y225" s="96">
        <v>547.85595703125</v>
      </c>
      <c r="Z225" s="96">
        <v>82.177963256835895</v>
      </c>
      <c r="AA225" s="96">
        <v>2</v>
      </c>
      <c r="AB225" s="96">
        <f t="shared" si="33"/>
        <v>0.3010299956639812</v>
      </c>
      <c r="AC225" s="96">
        <v>69.004386901855497</v>
      </c>
      <c r="AD225" s="96">
        <v>228.686447143555</v>
      </c>
      <c r="AE225" s="96">
        <v>8.2542371749877894</v>
      </c>
      <c r="AF225" s="96">
        <v>14.6525421142578</v>
      </c>
      <c r="AG225" s="96">
        <f t="shared" si="32"/>
        <v>1.1659129783023163</v>
      </c>
      <c r="AH225" s="96">
        <v>228.686447143555</v>
      </c>
      <c r="AI225" s="96">
        <f t="shared" si="29"/>
        <v>2.3592404273737957</v>
      </c>
      <c r="AJ225" s="93">
        <v>1</v>
      </c>
      <c r="AK225" s="93">
        <v>1</v>
      </c>
    </row>
    <row r="226" spans="1:37" x14ac:dyDescent="0.3">
      <c r="A226" s="93" t="s">
        <v>200</v>
      </c>
      <c r="B226" s="94" t="s">
        <v>160</v>
      </c>
      <c r="C226" s="93">
        <v>2019</v>
      </c>
      <c r="D226" s="93" t="s">
        <v>37</v>
      </c>
      <c r="E226" s="93">
        <v>2</v>
      </c>
      <c r="F226" s="93">
        <v>7</v>
      </c>
      <c r="G226" s="93">
        <v>3</v>
      </c>
      <c r="H226" s="85">
        <v>0.83</v>
      </c>
      <c r="I226" s="85">
        <v>0.84699999999999998</v>
      </c>
      <c r="J226" s="91">
        <v>0.16</v>
      </c>
      <c r="K226" s="91">
        <v>0.76</v>
      </c>
      <c r="L226" s="95">
        <v>39.134770000000003</v>
      </c>
      <c r="M226" s="95">
        <v>46.464820000000003</v>
      </c>
      <c r="N226" s="96">
        <v>10.5575351715088</v>
      </c>
      <c r="O226" s="96">
        <v>9.7095136642456108</v>
      </c>
      <c r="P226" s="96">
        <v>30.767763137817401</v>
      </c>
      <c r="Q226" s="96">
        <v>776.85070800781295</v>
      </c>
      <c r="R226" s="96">
        <v>25.9899997711182</v>
      </c>
      <c r="S226" s="96">
        <v>-5.5416665077209499</v>
      </c>
      <c r="T226" s="96">
        <v>31.531665802001999</v>
      </c>
      <c r="U226" s="96">
        <v>13.6766662597656</v>
      </c>
      <c r="V226" s="96">
        <v>7.9704165458679199</v>
      </c>
      <c r="W226" s="96">
        <v>20.0465278625488</v>
      </c>
      <c r="X226" s="96">
        <v>0.89236110448837302</v>
      </c>
      <c r="Y226" s="96">
        <v>472.43331909179699</v>
      </c>
      <c r="Z226" s="96">
        <v>78.308334350585895</v>
      </c>
      <c r="AA226" s="96">
        <v>20.591667175293001</v>
      </c>
      <c r="AB226" s="96">
        <f t="shared" si="33"/>
        <v>1.3136915100817848</v>
      </c>
      <c r="AC226" s="96">
        <v>46.882778167724602</v>
      </c>
      <c r="AD226" s="96">
        <v>194.95832824707</v>
      </c>
      <c r="AE226" s="96">
        <v>70.483329772949205</v>
      </c>
      <c r="AF226" s="96">
        <v>97.608329772949205</v>
      </c>
      <c r="AG226" s="96">
        <f t="shared" si="32"/>
        <v>1.9894868813968487</v>
      </c>
      <c r="AH226" s="96">
        <v>73.083335876464801</v>
      </c>
      <c r="AI226" s="96">
        <f t="shared" si="29"/>
        <v>1.863818362430862</v>
      </c>
      <c r="AJ226" s="93">
        <v>2</v>
      </c>
      <c r="AK226" s="93">
        <v>1</v>
      </c>
    </row>
    <row r="227" spans="1:37" x14ac:dyDescent="0.3">
      <c r="A227" s="93" t="s">
        <v>201</v>
      </c>
      <c r="B227" s="94" t="s">
        <v>160</v>
      </c>
      <c r="C227" s="93">
        <v>2019</v>
      </c>
      <c r="D227" s="93" t="s">
        <v>37</v>
      </c>
      <c r="E227" s="93">
        <v>2</v>
      </c>
      <c r="F227" s="93">
        <v>7</v>
      </c>
      <c r="G227" s="93">
        <v>1</v>
      </c>
      <c r="H227" s="85">
        <v>0.4</v>
      </c>
      <c r="I227" s="85">
        <v>0.77200000000000002</v>
      </c>
      <c r="J227" s="91">
        <v>0.08</v>
      </c>
      <c r="K227" s="91">
        <v>0.12</v>
      </c>
      <c r="L227" s="95">
        <v>39.70984</v>
      </c>
      <c r="M227" s="95">
        <v>45.206829999999997</v>
      </c>
      <c r="N227" s="96">
        <v>9.9353122711181605</v>
      </c>
      <c r="O227" s="96">
        <v>10.723680496215801</v>
      </c>
      <c r="P227" s="96">
        <v>28.526962280273398</v>
      </c>
      <c r="Q227" s="96">
        <v>969.84460449218795</v>
      </c>
      <c r="R227" s="96">
        <v>27.671667098998999</v>
      </c>
      <c r="S227" s="96">
        <v>-9.9200000762939506</v>
      </c>
      <c r="T227" s="96">
        <v>37.591667175292997</v>
      </c>
      <c r="U227" s="96">
        <v>13.6748609542847</v>
      </c>
      <c r="V227" s="96">
        <v>21.713333129882798</v>
      </c>
      <c r="W227" s="96">
        <v>21.8165283203125</v>
      </c>
      <c r="X227" s="96">
        <v>-2.1375000476837198</v>
      </c>
      <c r="Y227" s="96">
        <v>351.18331909179699</v>
      </c>
      <c r="Z227" s="96">
        <v>54.866664886474602</v>
      </c>
      <c r="AA227" s="96">
        <v>14.4166669845581</v>
      </c>
      <c r="AB227" s="96">
        <f t="shared" si="33"/>
        <v>1.1588648666574823</v>
      </c>
      <c r="AC227" s="96">
        <v>42.281002044677699</v>
      </c>
      <c r="AD227" s="96">
        <v>143.89999389648401</v>
      </c>
      <c r="AE227" s="96">
        <v>52.424999237060497</v>
      </c>
      <c r="AF227" s="96">
        <v>64.291664123535199</v>
      </c>
      <c r="AG227" s="96">
        <f t="shared" si="32"/>
        <v>1.8081546671725197</v>
      </c>
      <c r="AH227" s="96">
        <v>65.900001525878906</v>
      </c>
      <c r="AI227" s="96">
        <f t="shared" si="29"/>
        <v>1.8188854246498638</v>
      </c>
      <c r="AJ227" s="93">
        <v>1</v>
      </c>
      <c r="AK227" s="93">
        <v>1</v>
      </c>
    </row>
    <row r="228" spans="1:37" x14ac:dyDescent="0.3">
      <c r="A228" s="93" t="s">
        <v>202</v>
      </c>
      <c r="B228" s="94" t="s">
        <v>160</v>
      </c>
      <c r="C228" s="93">
        <v>2019</v>
      </c>
      <c r="D228" s="93" t="s">
        <v>37</v>
      </c>
      <c r="E228" s="93">
        <v>2</v>
      </c>
      <c r="F228" s="93">
        <v>7</v>
      </c>
      <c r="G228" s="93">
        <v>1</v>
      </c>
      <c r="H228" s="85">
        <v>0.65</v>
      </c>
      <c r="I228" s="85">
        <v>0.95099999999999996</v>
      </c>
      <c r="J228" s="91">
        <v>0.15</v>
      </c>
      <c r="K228" s="91">
        <v>0.46</v>
      </c>
      <c r="L228" s="95">
        <v>40.055</v>
      </c>
      <c r="M228" s="95">
        <v>44.292499999999997</v>
      </c>
      <c r="N228" s="96">
        <v>11.8115701675415</v>
      </c>
      <c r="O228" s="96">
        <v>12.8573007583618</v>
      </c>
      <c r="P228" s="96">
        <v>31.758966445922901</v>
      </c>
      <c r="Q228" s="96">
        <v>984.19525146484398</v>
      </c>
      <c r="R228" s="96">
        <v>30.542148590087901</v>
      </c>
      <c r="S228" s="96">
        <v>-9.9413223266601598</v>
      </c>
      <c r="T228" s="96">
        <v>40.483470916747997</v>
      </c>
      <c r="U228" s="96">
        <v>16.3735542297363</v>
      </c>
      <c r="V228" s="96">
        <v>23.2395324707031</v>
      </c>
      <c r="W228" s="96">
        <v>23.5471076965332</v>
      </c>
      <c r="X228" s="96">
        <v>-0.78815424442291304</v>
      </c>
      <c r="Y228" s="96">
        <v>270.04959106445301</v>
      </c>
      <c r="Z228" s="96">
        <v>43.892562866210902</v>
      </c>
      <c r="AA228" s="96">
        <v>9.2892560958862305</v>
      </c>
      <c r="AB228" s="96">
        <f t="shared" si="33"/>
        <v>0.9679809361263062</v>
      </c>
      <c r="AC228" s="96">
        <v>42.979869842529297</v>
      </c>
      <c r="AD228" s="96">
        <v>107.50413513183599</v>
      </c>
      <c r="AE228" s="96">
        <v>31.842975616455099</v>
      </c>
      <c r="AF228" s="96">
        <v>52.867767333984403</v>
      </c>
      <c r="AG228" s="96">
        <f t="shared" si="32"/>
        <v>1.7231909700418695</v>
      </c>
      <c r="AH228" s="96">
        <v>58.644626617431598</v>
      </c>
      <c r="AI228" s="96">
        <f t="shared" si="29"/>
        <v>1.7682282255341371</v>
      </c>
      <c r="AJ228" s="93">
        <v>1</v>
      </c>
      <c r="AK228" s="93">
        <v>1</v>
      </c>
    </row>
    <row r="229" spans="1:37" x14ac:dyDescent="0.3">
      <c r="A229" s="93" t="s">
        <v>203</v>
      </c>
      <c r="B229" s="94" t="s">
        <v>204</v>
      </c>
      <c r="C229" s="93">
        <v>2019</v>
      </c>
      <c r="D229" s="93" t="s">
        <v>37</v>
      </c>
      <c r="E229" s="93">
        <v>2</v>
      </c>
      <c r="F229" s="93">
        <v>7</v>
      </c>
      <c r="G229" s="93">
        <v>3</v>
      </c>
      <c r="H229" s="85">
        <v>0.45</v>
      </c>
      <c r="I229" s="85">
        <v>0.73799999999999999</v>
      </c>
      <c r="J229" s="91">
        <v>1</v>
      </c>
      <c r="K229" s="91">
        <v>1</v>
      </c>
      <c r="L229" s="95">
        <v>42.32817</v>
      </c>
      <c r="M229" s="95">
        <v>21.897690000000001</v>
      </c>
      <c r="N229" s="96">
        <v>9.9307537078857404</v>
      </c>
      <c r="O229" s="96">
        <v>10.3386240005493</v>
      </c>
      <c r="P229" s="96">
        <v>33.206127166747997</v>
      </c>
      <c r="Q229" s="96">
        <v>764.52294921875</v>
      </c>
      <c r="R229" s="96">
        <v>24.230157852172901</v>
      </c>
      <c r="S229" s="96">
        <v>-6.8912696838378897</v>
      </c>
      <c r="T229" s="96">
        <v>31.1214294433594</v>
      </c>
      <c r="U229" s="96">
        <v>13.880423545837401</v>
      </c>
      <c r="V229" s="96">
        <v>1.9322751760482799</v>
      </c>
      <c r="W229" s="96">
        <v>19.2523803710937</v>
      </c>
      <c r="X229" s="96">
        <v>0.37857142090797402</v>
      </c>
      <c r="Y229" s="96">
        <v>571.70635986328102</v>
      </c>
      <c r="Z229" s="96">
        <v>61.952381134033203</v>
      </c>
      <c r="AA229" s="96">
        <v>34.261905670166001</v>
      </c>
      <c r="AB229" s="96">
        <f t="shared" si="33"/>
        <v>1.5348115150515742</v>
      </c>
      <c r="AC229" s="96">
        <v>17.505880355835</v>
      </c>
      <c r="AD229" s="96">
        <v>173.73809814453099</v>
      </c>
      <c r="AE229" s="96">
        <v>113.317459106445</v>
      </c>
      <c r="AF229" s="96">
        <v>149.75396728515599</v>
      </c>
      <c r="AG229" s="96">
        <f t="shared" si="32"/>
        <v>2.1753783365520247</v>
      </c>
      <c r="AH229" s="96">
        <v>120.51587677002</v>
      </c>
      <c r="AI229" s="96">
        <f t="shared" si="29"/>
        <v>2.0810442646652736</v>
      </c>
      <c r="AJ229" s="93">
        <v>2</v>
      </c>
      <c r="AK229" s="93">
        <v>1</v>
      </c>
    </row>
    <row r="230" spans="1:37" x14ac:dyDescent="0.3">
      <c r="A230" s="93" t="s">
        <v>205</v>
      </c>
      <c r="B230" s="94" t="s">
        <v>206</v>
      </c>
      <c r="C230" s="93">
        <v>2019</v>
      </c>
      <c r="D230" s="93" t="s">
        <v>37</v>
      </c>
      <c r="E230" s="93">
        <v>2</v>
      </c>
      <c r="F230" s="93">
        <v>7</v>
      </c>
      <c r="G230" s="93">
        <v>3</v>
      </c>
      <c r="H230" s="85">
        <v>0.55000000000000004</v>
      </c>
      <c r="I230" s="85">
        <v>0.97750000000000004</v>
      </c>
      <c r="J230" s="91">
        <v>0.05</v>
      </c>
      <c r="K230" s="91">
        <v>0.14000000000000001</v>
      </c>
      <c r="L230" s="95">
        <v>41.601944439999997</v>
      </c>
      <c r="M230" s="95">
        <v>44.522222220000003</v>
      </c>
      <c r="N230" s="96">
        <v>10.1431007385254</v>
      </c>
      <c r="O230" s="96">
        <v>10.268715858459499</v>
      </c>
      <c r="P230" s="96">
        <v>33.278419494628899</v>
      </c>
      <c r="Q230" s="96">
        <v>753.810302734375</v>
      </c>
      <c r="R230" s="96">
        <v>25.389345169067401</v>
      </c>
      <c r="S230" s="96">
        <v>-5.4647541046142596</v>
      </c>
      <c r="T230" s="96">
        <v>30.854099273681602</v>
      </c>
      <c r="U230" s="96">
        <v>13.255464553833001</v>
      </c>
      <c r="V230" s="96">
        <v>0.99699455499649103</v>
      </c>
      <c r="W230" s="96">
        <v>19.3987712860107</v>
      </c>
      <c r="X230" s="96">
        <v>0.99699455499649103</v>
      </c>
      <c r="Y230" s="96">
        <v>634.00817871093705</v>
      </c>
      <c r="Z230" s="96">
        <v>99.213111877441406</v>
      </c>
      <c r="AA230" s="96">
        <v>24.163934707641602</v>
      </c>
      <c r="AB230" s="96">
        <f t="shared" si="33"/>
        <v>1.3831676535700397</v>
      </c>
      <c r="AC230" s="96">
        <v>44.499729156494098</v>
      </c>
      <c r="AD230" s="96">
        <v>260.60656738281199</v>
      </c>
      <c r="AE230" s="96">
        <v>82.885246276855497</v>
      </c>
      <c r="AF230" s="96">
        <v>202.84426879882801</v>
      </c>
      <c r="AG230" s="96">
        <f t="shared" si="32"/>
        <v>2.3071627415734675</v>
      </c>
      <c r="AH230" s="96">
        <v>82.885246276855497</v>
      </c>
      <c r="AI230" s="96">
        <f t="shared" si="29"/>
        <v>1.9184772322295847</v>
      </c>
      <c r="AJ230" s="93">
        <v>2</v>
      </c>
      <c r="AK230" s="93">
        <v>1</v>
      </c>
    </row>
    <row r="231" spans="1:37" x14ac:dyDescent="0.3">
      <c r="A231" s="93" t="s">
        <v>207</v>
      </c>
      <c r="B231" s="94" t="s">
        <v>206</v>
      </c>
      <c r="C231" s="93">
        <v>2019</v>
      </c>
      <c r="D231" s="93" t="s">
        <v>37</v>
      </c>
      <c r="E231" s="93">
        <v>2</v>
      </c>
      <c r="F231" s="93">
        <v>7</v>
      </c>
      <c r="G231" s="93">
        <v>3</v>
      </c>
      <c r="H231" s="85">
        <v>0.62</v>
      </c>
      <c r="I231" s="85">
        <v>0.96200000000000008</v>
      </c>
      <c r="J231" s="91">
        <v>0.15</v>
      </c>
      <c r="K231" s="91">
        <v>0.43</v>
      </c>
      <c r="L231" s="95">
        <v>41.90361111</v>
      </c>
      <c r="M231" s="95">
        <v>44.094444439999997</v>
      </c>
      <c r="N231" s="96">
        <v>9.5443086624145508</v>
      </c>
      <c r="O231" s="96">
        <v>9.6528453826904297</v>
      </c>
      <c r="P231" s="96">
        <v>31.826227188110298</v>
      </c>
      <c r="Q231" s="96">
        <v>753.48089599609398</v>
      </c>
      <c r="R231" s="96">
        <v>23.9796752929688</v>
      </c>
      <c r="S231" s="96">
        <v>-6.3219513893127397</v>
      </c>
      <c r="T231" s="96">
        <v>30.3016262054443</v>
      </c>
      <c r="U231" s="96">
        <v>12.599322319030801</v>
      </c>
      <c r="V231" s="96">
        <v>0.60555559396743797</v>
      </c>
      <c r="W231" s="96">
        <v>18.799728393554702</v>
      </c>
      <c r="X231" s="96">
        <v>0.49376696348190302</v>
      </c>
      <c r="Y231" s="96">
        <v>713.61785888671898</v>
      </c>
      <c r="Z231" s="96">
        <v>99.292686462402401</v>
      </c>
      <c r="AA231" s="96">
        <v>41.317073822021499</v>
      </c>
      <c r="AB231" s="96">
        <f t="shared" si="33"/>
        <v>1.6161295561208286</v>
      </c>
      <c r="AC231" s="96">
        <v>32.283210754394503</v>
      </c>
      <c r="AD231" s="96">
        <v>263.38211059570301</v>
      </c>
      <c r="AE231" s="96">
        <v>128.55284118652301</v>
      </c>
      <c r="AF231" s="96">
        <v>202.918701171875</v>
      </c>
      <c r="AG231" s="96">
        <f t="shared" si="32"/>
        <v>2.3073220738518869</v>
      </c>
      <c r="AH231" s="96">
        <v>128.59349060058599</v>
      </c>
      <c r="AI231" s="96">
        <f t="shared" si="29"/>
        <v>2.1092189851683272</v>
      </c>
      <c r="AJ231" s="93">
        <v>2</v>
      </c>
      <c r="AK231" s="93">
        <v>1</v>
      </c>
    </row>
    <row r="232" spans="1:37" x14ac:dyDescent="0.3">
      <c r="A232" s="93">
        <v>713</v>
      </c>
      <c r="B232" s="94" t="s">
        <v>98</v>
      </c>
      <c r="C232" s="93">
        <v>2017</v>
      </c>
      <c r="D232" s="93" t="s">
        <v>70</v>
      </c>
      <c r="E232" s="93">
        <v>1</v>
      </c>
      <c r="F232" s="93">
        <v>2</v>
      </c>
      <c r="G232" s="93">
        <v>1</v>
      </c>
      <c r="H232" s="85">
        <v>0</v>
      </c>
      <c r="I232" s="85">
        <v>0.67</v>
      </c>
      <c r="J232" s="91">
        <v>0</v>
      </c>
      <c r="K232" s="91">
        <v>0.04</v>
      </c>
      <c r="L232" s="95">
        <v>31.427489999999999</v>
      </c>
      <c r="M232" s="95">
        <v>34.770319999999998</v>
      </c>
      <c r="N232" s="96">
        <v>19.2785339355469</v>
      </c>
      <c r="O232" s="96">
        <v>12.438169479370099</v>
      </c>
      <c r="P232" s="96">
        <v>45.807903289794901</v>
      </c>
      <c r="Q232" s="96">
        <v>555.509521484375</v>
      </c>
      <c r="R232" s="96">
        <v>31.91428565979</v>
      </c>
      <c r="S232" s="96">
        <v>4.7616071701049796</v>
      </c>
      <c r="T232" s="96">
        <v>27.1526775360107</v>
      </c>
      <c r="U232" s="96">
        <v>12.3130950927734</v>
      </c>
      <c r="V232" s="96">
        <v>25.500148773193398</v>
      </c>
      <c r="W232" s="96">
        <v>25.686012268066399</v>
      </c>
      <c r="X232" s="96">
        <v>12.3130950927734</v>
      </c>
      <c r="Y232" s="96">
        <v>299.54464721679699</v>
      </c>
      <c r="Z232" s="96">
        <v>72.544639587402301</v>
      </c>
      <c r="AA232" s="96">
        <v>0</v>
      </c>
      <c r="AB232" s="96">
        <v>0</v>
      </c>
      <c r="AC232" s="96">
        <v>108.138549804688</v>
      </c>
      <c r="AD232" s="96">
        <v>189.714279174805</v>
      </c>
      <c r="AE232" s="96">
        <v>0</v>
      </c>
      <c r="AF232" s="96">
        <v>0</v>
      </c>
      <c r="AG232" s="96">
        <v>0</v>
      </c>
      <c r="AH232" s="96">
        <v>189.714279174805</v>
      </c>
      <c r="AI232" s="96">
        <f t="shared" si="29"/>
        <v>2.2781000200475439</v>
      </c>
      <c r="AJ232" s="93">
        <v>1</v>
      </c>
      <c r="AK232" s="93">
        <v>1</v>
      </c>
    </row>
    <row r="233" spans="1:37" x14ac:dyDescent="0.3">
      <c r="A233" s="93">
        <v>721</v>
      </c>
      <c r="B233" s="94" t="s">
        <v>98</v>
      </c>
      <c r="C233" s="93">
        <v>2017</v>
      </c>
      <c r="D233" s="93" t="s">
        <v>70</v>
      </c>
      <c r="E233" s="93">
        <v>1</v>
      </c>
      <c r="F233" s="93">
        <v>2</v>
      </c>
      <c r="G233" s="93">
        <v>1</v>
      </c>
      <c r="H233" s="85">
        <v>0</v>
      </c>
      <c r="I233" s="85">
        <v>0.36</v>
      </c>
      <c r="J233" s="91">
        <v>0.15</v>
      </c>
      <c r="K233" s="91">
        <v>0.42</v>
      </c>
      <c r="L233" s="95">
        <v>32.626739999999998</v>
      </c>
      <c r="M233" s="95">
        <v>35.008540000000004</v>
      </c>
      <c r="N233" s="96">
        <v>19.385282516479499</v>
      </c>
      <c r="O233" s="96">
        <v>10.047630310058601</v>
      </c>
      <c r="P233" s="96">
        <v>39.852294921875</v>
      </c>
      <c r="Q233" s="96">
        <v>573.83770751953102</v>
      </c>
      <c r="R233" s="96">
        <v>31.854127883911101</v>
      </c>
      <c r="S233" s="96">
        <v>6.6486239433288601</v>
      </c>
      <c r="T233" s="96">
        <v>25.205503463745099</v>
      </c>
      <c r="U233" s="96">
        <v>12.1345567703247</v>
      </c>
      <c r="V233" s="96">
        <v>25.762691497802699</v>
      </c>
      <c r="W233" s="96">
        <v>26.012538909912099</v>
      </c>
      <c r="X233" s="96">
        <v>12.1345567703247</v>
      </c>
      <c r="Y233" s="96">
        <v>580.61468505859398</v>
      </c>
      <c r="Z233" s="96">
        <v>148.94496154785199</v>
      </c>
      <c r="AA233" s="96">
        <v>0</v>
      </c>
      <c r="AB233" s="96">
        <v>0</v>
      </c>
      <c r="AC233" s="96">
        <v>115.763801574707</v>
      </c>
      <c r="AD233" s="96">
        <v>390</v>
      </c>
      <c r="AE233" s="96">
        <v>0</v>
      </c>
      <c r="AF233" s="96">
        <v>1.0550458431243901</v>
      </c>
      <c r="AG233" s="96">
        <f t="shared" ref="AG233:AG242" si="34">LOG10(AF233)</f>
        <v>2.3271330708028483E-2</v>
      </c>
      <c r="AH233" s="96">
        <v>390</v>
      </c>
      <c r="AI233" s="96">
        <f t="shared" si="29"/>
        <v>2.5910646070264991</v>
      </c>
      <c r="AJ233" s="93">
        <v>1</v>
      </c>
      <c r="AK233" s="93">
        <v>1</v>
      </c>
    </row>
    <row r="234" spans="1:37" x14ac:dyDescent="0.3">
      <c r="A234" s="93">
        <v>722</v>
      </c>
      <c r="B234" s="94" t="s">
        <v>98</v>
      </c>
      <c r="C234" s="93">
        <v>2017</v>
      </c>
      <c r="D234" s="93" t="s">
        <v>70</v>
      </c>
      <c r="E234" s="93">
        <v>1</v>
      </c>
      <c r="F234" s="93">
        <v>2</v>
      </c>
      <c r="G234" s="93">
        <v>2</v>
      </c>
      <c r="H234" s="85">
        <v>0</v>
      </c>
      <c r="I234" s="85">
        <v>0.51</v>
      </c>
      <c r="J234" s="91">
        <v>0.16</v>
      </c>
      <c r="K234" s="91">
        <v>0.44</v>
      </c>
      <c r="L234" s="95">
        <v>33.076700000000002</v>
      </c>
      <c r="M234" s="95">
        <v>35.211730000000003</v>
      </c>
      <c r="N234" s="96">
        <v>18.885255813598601</v>
      </c>
      <c r="O234" s="96">
        <v>9.4668807983398402</v>
      </c>
      <c r="P234" s="96">
        <v>37.877750396728501</v>
      </c>
      <c r="Q234" s="96">
        <v>587.15093994140602</v>
      </c>
      <c r="R234" s="96">
        <v>30.9576930999756</v>
      </c>
      <c r="S234" s="96">
        <v>5.9717950820922896</v>
      </c>
      <c r="T234" s="96">
        <v>24.985897064208999</v>
      </c>
      <c r="U234" s="96">
        <v>11.5916662216187</v>
      </c>
      <c r="V234" s="96">
        <v>25.598077774047901</v>
      </c>
      <c r="W234" s="96">
        <v>25.6307697296143</v>
      </c>
      <c r="X234" s="96">
        <v>11.5916662216187</v>
      </c>
      <c r="Y234" s="96">
        <v>738.96154785156295</v>
      </c>
      <c r="Z234" s="96">
        <v>196.44871520996099</v>
      </c>
      <c r="AA234" s="96">
        <v>0</v>
      </c>
      <c r="AB234" s="96">
        <v>0</v>
      </c>
      <c r="AC234" s="96">
        <v>110.552871704102</v>
      </c>
      <c r="AD234" s="96">
        <v>483.56411743164102</v>
      </c>
      <c r="AE234" s="96">
        <v>0</v>
      </c>
      <c r="AF234" s="96">
        <v>1.8461538553237899</v>
      </c>
      <c r="AG234" s="96">
        <f t="shared" si="34"/>
        <v>0.26626789156193292</v>
      </c>
      <c r="AH234" s="96">
        <v>483.56411743164102</v>
      </c>
      <c r="AI234" s="96">
        <f t="shared" si="29"/>
        <v>2.6844540668380183</v>
      </c>
      <c r="AJ234" s="93">
        <v>1</v>
      </c>
      <c r="AK234" s="93">
        <v>2</v>
      </c>
    </row>
    <row r="235" spans="1:37" x14ac:dyDescent="0.3">
      <c r="A235" s="93" t="s">
        <v>158</v>
      </c>
      <c r="B235" s="94" t="s">
        <v>45</v>
      </c>
      <c r="C235" s="93">
        <v>2017</v>
      </c>
      <c r="D235" s="93" t="s">
        <v>70</v>
      </c>
      <c r="E235" s="93">
        <v>1</v>
      </c>
      <c r="F235" s="93">
        <v>2</v>
      </c>
      <c r="G235" s="93">
        <v>1</v>
      </c>
      <c r="H235" s="85">
        <v>0</v>
      </c>
      <c r="I235" s="85">
        <v>0.38</v>
      </c>
      <c r="J235" s="91">
        <v>0.24</v>
      </c>
      <c r="K235" s="91">
        <v>0.6</v>
      </c>
      <c r="L235" s="95">
        <v>36</v>
      </c>
      <c r="M235" s="95">
        <v>9.3833300000000008</v>
      </c>
      <c r="N235" s="96">
        <v>17.361272811889599</v>
      </c>
      <c r="O235" s="96">
        <v>12.0098962783813</v>
      </c>
      <c r="P235" s="96">
        <v>38.866233825683601</v>
      </c>
      <c r="Q235" s="96">
        <v>694.80023193359398</v>
      </c>
      <c r="R235" s="96">
        <v>32.158927917480497</v>
      </c>
      <c r="S235" s="96">
        <v>1.2749999761581401</v>
      </c>
      <c r="T235" s="96">
        <v>30.883928298950199</v>
      </c>
      <c r="U235" s="96">
        <v>9.44226169586182</v>
      </c>
      <c r="V235" s="96">
        <v>26.300148010253899</v>
      </c>
      <c r="W235" s="96">
        <v>26.300148010253899</v>
      </c>
      <c r="X235" s="96">
        <v>9.3104162216186506</v>
      </c>
      <c r="Y235" s="96">
        <v>443.80355834960898</v>
      </c>
      <c r="Z235" s="96">
        <v>53.0535697937012</v>
      </c>
      <c r="AA235" s="96">
        <v>7.75</v>
      </c>
      <c r="AB235" s="96">
        <f t="shared" ref="AB235:AB242" si="35">LOG10(AA235)</f>
        <v>0.88930170250631024</v>
      </c>
      <c r="AC235" s="96">
        <v>40.188735961914098</v>
      </c>
      <c r="AD235" s="96">
        <v>156.526779174805</v>
      </c>
      <c r="AE235" s="96">
        <v>43.464286804199197</v>
      </c>
      <c r="AF235" s="96">
        <v>43.464286804199197</v>
      </c>
      <c r="AG235" s="96">
        <f t="shared" si="34"/>
        <v>1.6381325577782446</v>
      </c>
      <c r="AH235" s="96">
        <v>156.48214721679699</v>
      </c>
      <c r="AI235" s="96">
        <f t="shared" si="29"/>
        <v>2.1944647967866269</v>
      </c>
      <c r="AJ235" s="93">
        <v>1</v>
      </c>
      <c r="AK235" s="93">
        <v>1</v>
      </c>
    </row>
    <row r="236" spans="1:37" x14ac:dyDescent="0.3">
      <c r="A236" s="93" t="s">
        <v>159</v>
      </c>
      <c r="B236" s="94" t="s">
        <v>160</v>
      </c>
      <c r="C236" s="93">
        <v>2017</v>
      </c>
      <c r="D236" s="93" t="s">
        <v>70</v>
      </c>
      <c r="E236" s="93">
        <v>1</v>
      </c>
      <c r="F236" s="93">
        <v>2</v>
      </c>
      <c r="G236" s="93">
        <v>3</v>
      </c>
      <c r="H236" s="85">
        <v>0</v>
      </c>
      <c r="I236" s="85">
        <v>0.66</v>
      </c>
      <c r="J236" s="91">
        <v>0.2</v>
      </c>
      <c r="K236" s="91">
        <v>0.48</v>
      </c>
      <c r="L236" s="95">
        <v>46.575000000000003</v>
      </c>
      <c r="M236" s="95">
        <v>39.643329999999999</v>
      </c>
      <c r="N236" s="96">
        <v>10.2071285247803</v>
      </c>
      <c r="O236" s="96">
        <v>8.9289712905883807</v>
      </c>
      <c r="P236" s="96">
        <v>25.102855682373001</v>
      </c>
      <c r="Q236" s="96">
        <v>993.32415771484398</v>
      </c>
      <c r="R236" s="96">
        <v>26.852344512939499</v>
      </c>
      <c r="S236" s="96">
        <v>-8.7171878814697301</v>
      </c>
      <c r="T236" s="96">
        <v>35.569530487060497</v>
      </c>
      <c r="U236" s="96">
        <v>20.4791660308838</v>
      </c>
      <c r="V236" s="96">
        <v>10.8335933685303</v>
      </c>
      <c r="W236" s="96">
        <v>22.3235683441162</v>
      </c>
      <c r="X236" s="96">
        <v>-2.0442707538604701</v>
      </c>
      <c r="Y236" s="96">
        <v>593.0546875</v>
      </c>
      <c r="Z236" s="96">
        <v>67.3046875</v>
      </c>
      <c r="AA236" s="96">
        <v>35.078125</v>
      </c>
      <c r="AB236" s="96">
        <f t="shared" si="35"/>
        <v>1.5450363713554549</v>
      </c>
      <c r="AC236" s="96">
        <v>20.622694015502901</v>
      </c>
      <c r="AD236" s="96">
        <v>184.109375</v>
      </c>
      <c r="AE236" s="96">
        <v>122.8515625</v>
      </c>
      <c r="AF236" s="96">
        <v>170.5</v>
      </c>
      <c r="AG236" s="96">
        <f t="shared" si="34"/>
        <v>2.2317243833285163</v>
      </c>
      <c r="AH236" s="96">
        <v>148.921875</v>
      </c>
      <c r="AI236" s="96">
        <f t="shared" si="29"/>
        <v>2.1729584955629226</v>
      </c>
      <c r="AJ236" s="93">
        <v>2</v>
      </c>
      <c r="AK236" s="93">
        <v>1</v>
      </c>
    </row>
    <row r="237" spans="1:37" x14ac:dyDescent="0.3">
      <c r="A237" s="93" t="s">
        <v>161</v>
      </c>
      <c r="B237" s="94" t="s">
        <v>160</v>
      </c>
      <c r="C237" s="93">
        <v>2017</v>
      </c>
      <c r="D237" s="93" t="s">
        <v>70</v>
      </c>
      <c r="E237" s="93">
        <v>1</v>
      </c>
      <c r="F237" s="93">
        <v>2</v>
      </c>
      <c r="G237" s="93">
        <v>3</v>
      </c>
      <c r="H237" s="85">
        <v>0</v>
      </c>
      <c r="I237" s="85">
        <v>0.45</v>
      </c>
      <c r="J237" s="91">
        <v>0.92</v>
      </c>
      <c r="K237" s="91">
        <v>0.92</v>
      </c>
      <c r="L237" s="95">
        <v>45.946111000000002</v>
      </c>
      <c r="M237" s="95">
        <v>39.43777</v>
      </c>
      <c r="N237" s="96">
        <v>10.533771514892599</v>
      </c>
      <c r="O237" s="96">
        <v>10.0518798828125</v>
      </c>
      <c r="P237" s="96">
        <v>27.971681594848601</v>
      </c>
      <c r="Q237" s="96">
        <v>957.41491699218705</v>
      </c>
      <c r="R237" s="96">
        <v>27.348871231079102</v>
      </c>
      <c r="S237" s="96">
        <v>-8.5857143402099592</v>
      </c>
      <c r="T237" s="96">
        <v>35.934585571289098</v>
      </c>
      <c r="U237" s="96">
        <v>20.421678543090799</v>
      </c>
      <c r="V237" s="96">
        <v>8.2704257965087908</v>
      </c>
      <c r="W237" s="96">
        <v>22.274436950683601</v>
      </c>
      <c r="X237" s="96">
        <v>-1.25626564025879</v>
      </c>
      <c r="Y237" s="96">
        <v>612.23309326171898</v>
      </c>
      <c r="Z237" s="96">
        <v>70.917289733886705</v>
      </c>
      <c r="AA237" s="96">
        <v>38.593986511230497</v>
      </c>
      <c r="AB237" s="96">
        <f t="shared" si="35"/>
        <v>1.5865196407224527</v>
      </c>
      <c r="AC237" s="96">
        <v>20.410467147827099</v>
      </c>
      <c r="AD237" s="96">
        <v>189.22557067871099</v>
      </c>
      <c r="AE237" s="96">
        <v>125.70676422119099</v>
      </c>
      <c r="AF237" s="96">
        <v>175.90977478027301</v>
      </c>
      <c r="AG237" s="96">
        <f t="shared" si="34"/>
        <v>2.2452899725739339</v>
      </c>
      <c r="AH237" s="96">
        <v>153.60902404785199</v>
      </c>
      <c r="AI237" s="96">
        <f t="shared" si="29"/>
        <v>2.1864167298821275</v>
      </c>
      <c r="AJ237" s="93">
        <v>2</v>
      </c>
      <c r="AK237" s="93">
        <v>1</v>
      </c>
    </row>
    <row r="238" spans="1:37" x14ac:dyDescent="0.3">
      <c r="A238" s="93" t="s">
        <v>162</v>
      </c>
      <c r="B238" s="94" t="s">
        <v>55</v>
      </c>
      <c r="C238" s="93">
        <v>2017</v>
      </c>
      <c r="D238" s="93" t="s">
        <v>70</v>
      </c>
      <c r="E238" s="93">
        <v>1</v>
      </c>
      <c r="F238" s="93">
        <v>2</v>
      </c>
      <c r="G238" s="93">
        <v>2</v>
      </c>
      <c r="H238" s="85">
        <v>0.14000000000000001</v>
      </c>
      <c r="I238" s="85">
        <v>1</v>
      </c>
      <c r="J238" s="91">
        <v>1</v>
      </c>
      <c r="K238" s="91">
        <v>1</v>
      </c>
      <c r="L238" s="95">
        <v>36.794719999999998</v>
      </c>
      <c r="M238" s="95">
        <v>36.780279999999998</v>
      </c>
      <c r="N238" s="96">
        <v>15.7175807952881</v>
      </c>
      <c r="O238" s="96">
        <v>11.835014343261699</v>
      </c>
      <c r="P238" s="96">
        <v>34.232753753662102</v>
      </c>
      <c r="Q238" s="96">
        <v>851.66961669921898</v>
      </c>
      <c r="R238" s="96">
        <v>32.298244476318402</v>
      </c>
      <c r="S238" s="96">
        <v>-2.26929831504822</v>
      </c>
      <c r="T238" s="96">
        <v>34.567543029785199</v>
      </c>
      <c r="U238" s="96">
        <v>5.2350878715515101</v>
      </c>
      <c r="V238" s="96">
        <v>25.847953796386701</v>
      </c>
      <c r="W238" s="96">
        <v>25.860527038574201</v>
      </c>
      <c r="X238" s="96">
        <v>5.2350878715515101</v>
      </c>
      <c r="Y238" s="96">
        <v>661.08770751953102</v>
      </c>
      <c r="Z238" s="96">
        <v>125.754386901855</v>
      </c>
      <c r="AA238" s="96">
        <v>1.07894742488861</v>
      </c>
      <c r="AB238" s="96">
        <f t="shared" si="35"/>
        <v>3.3000282832067303E-2</v>
      </c>
      <c r="AC238" s="96">
        <v>84.885017395019503</v>
      </c>
      <c r="AD238" s="96">
        <v>358.39474487304699</v>
      </c>
      <c r="AE238" s="96">
        <v>11.0701751708984</v>
      </c>
      <c r="AF238" s="96">
        <v>11.3596487045288</v>
      </c>
      <c r="AG238" s="96">
        <f t="shared" si="34"/>
        <v>1.0553649010894657</v>
      </c>
      <c r="AH238" s="96">
        <v>358.39474487304699</v>
      </c>
      <c r="AI238" s="96">
        <f t="shared" si="29"/>
        <v>2.5543616329951941</v>
      </c>
      <c r="AJ238" s="93">
        <v>1</v>
      </c>
      <c r="AK238" s="93">
        <v>2</v>
      </c>
    </row>
    <row r="239" spans="1:37" x14ac:dyDescent="0.3">
      <c r="A239" s="93" t="s">
        <v>163</v>
      </c>
      <c r="B239" s="94" t="s">
        <v>39</v>
      </c>
      <c r="C239" s="93">
        <v>2017</v>
      </c>
      <c r="D239" s="93" t="s">
        <v>70</v>
      </c>
      <c r="E239" s="93">
        <v>1</v>
      </c>
      <c r="F239" s="93">
        <v>2</v>
      </c>
      <c r="G239" s="93">
        <v>2</v>
      </c>
      <c r="H239" s="85">
        <v>0</v>
      </c>
      <c r="I239" s="85">
        <v>1</v>
      </c>
      <c r="J239" s="91">
        <v>0.44</v>
      </c>
      <c r="K239" s="91">
        <v>0.68</v>
      </c>
      <c r="L239" s="95">
        <v>37.5</v>
      </c>
      <c r="M239" s="95">
        <v>36.299999999999997</v>
      </c>
      <c r="N239" s="96">
        <v>14.9616956710815</v>
      </c>
      <c r="O239" s="96">
        <v>10.1710529327393</v>
      </c>
      <c r="P239" s="96">
        <v>35.416938781738303</v>
      </c>
      <c r="Q239" s="96">
        <v>668.71954345703102</v>
      </c>
      <c r="R239" s="96">
        <v>28.7157897949219</v>
      </c>
      <c r="S239" s="96">
        <v>-5.2284776508315603E-10</v>
      </c>
      <c r="T239" s="96">
        <v>28.7157897949219</v>
      </c>
      <c r="U239" s="96">
        <v>6.7418127059936497</v>
      </c>
      <c r="V239" s="96">
        <v>22.9068717956543</v>
      </c>
      <c r="W239" s="96">
        <v>23.002193450927699</v>
      </c>
      <c r="X239" s="96">
        <v>6.7418127059936497</v>
      </c>
      <c r="Y239" s="96">
        <v>776.75439453125</v>
      </c>
      <c r="Z239" s="96">
        <v>128.14912414550801</v>
      </c>
      <c r="AA239" s="96">
        <v>9.1842107772827202</v>
      </c>
      <c r="AB239" s="96">
        <f t="shared" si="35"/>
        <v>0.96304184220986244</v>
      </c>
      <c r="AC239" s="96">
        <v>63.393653869628899</v>
      </c>
      <c r="AD239" s="96">
        <v>341.25439453125</v>
      </c>
      <c r="AE239" s="96">
        <v>36.403507232666001</v>
      </c>
      <c r="AF239" s="96">
        <v>43.114036560058601</v>
      </c>
      <c r="AG239" s="96">
        <f t="shared" si="34"/>
        <v>1.6346186856627878</v>
      </c>
      <c r="AH239" s="96">
        <v>341.25439453125</v>
      </c>
      <c r="AI239" s="96">
        <f t="shared" si="29"/>
        <v>2.533078252747373</v>
      </c>
      <c r="AJ239" s="93">
        <v>1</v>
      </c>
      <c r="AK239" s="93">
        <v>2</v>
      </c>
    </row>
    <row r="240" spans="1:37" x14ac:dyDescent="0.3">
      <c r="A240" s="93" t="s">
        <v>164</v>
      </c>
      <c r="B240" s="94" t="s">
        <v>39</v>
      </c>
      <c r="C240" s="93">
        <v>2017</v>
      </c>
      <c r="D240" s="93" t="s">
        <v>70</v>
      </c>
      <c r="E240" s="93">
        <v>1</v>
      </c>
      <c r="F240" s="93">
        <v>2</v>
      </c>
      <c r="G240" s="93">
        <v>2</v>
      </c>
      <c r="H240" s="85">
        <v>0.8</v>
      </c>
      <c r="I240" s="85">
        <v>1</v>
      </c>
      <c r="J240" s="91">
        <v>1</v>
      </c>
      <c r="K240" s="91">
        <v>1</v>
      </c>
      <c r="L240" s="95">
        <v>36.633330000000001</v>
      </c>
      <c r="M240" s="95">
        <v>36.4</v>
      </c>
      <c r="N240" s="96">
        <v>16.037647247314499</v>
      </c>
      <c r="O240" s="96">
        <v>9.4515485763549805</v>
      </c>
      <c r="P240" s="96">
        <v>32.308757781982401</v>
      </c>
      <c r="Q240" s="96">
        <v>720.80572509765602</v>
      </c>
      <c r="R240" s="96">
        <v>30.415044784545898</v>
      </c>
      <c r="S240" s="96">
        <v>1.2141592502594001</v>
      </c>
      <c r="T240" s="96">
        <v>29.200885772705099</v>
      </c>
      <c r="U240" s="96">
        <v>7.0646018981933603</v>
      </c>
      <c r="V240" s="96">
        <v>24.5933628082275</v>
      </c>
      <c r="W240" s="96">
        <v>24.693805694580099</v>
      </c>
      <c r="X240" s="96">
        <v>7.0646018981933603</v>
      </c>
      <c r="Y240" s="96">
        <v>809.67254638671898</v>
      </c>
      <c r="Z240" s="96">
        <v>143.274337768555</v>
      </c>
      <c r="AA240" s="96">
        <v>4.4778761863708496</v>
      </c>
      <c r="AB240" s="96">
        <f t="shared" si="35"/>
        <v>0.65107208113240145</v>
      </c>
      <c r="AC240" s="96">
        <v>73.528839111328097</v>
      </c>
      <c r="AD240" s="96">
        <v>395.58407592773398</v>
      </c>
      <c r="AE240" s="96">
        <v>26.442478179931602</v>
      </c>
      <c r="AF240" s="96">
        <v>28.8495578765869</v>
      </c>
      <c r="AG240" s="96">
        <f t="shared" si="34"/>
        <v>1.4601391619205224</v>
      </c>
      <c r="AH240" s="96">
        <v>395.58407592773398</v>
      </c>
      <c r="AI240" s="96">
        <f t="shared" si="29"/>
        <v>2.5972388009334639</v>
      </c>
      <c r="AJ240" s="93">
        <v>1</v>
      </c>
      <c r="AK240" s="93">
        <v>2</v>
      </c>
    </row>
    <row r="241" spans="1:37" x14ac:dyDescent="0.3">
      <c r="A241" s="93" t="s">
        <v>165</v>
      </c>
      <c r="B241" s="94" t="s">
        <v>39</v>
      </c>
      <c r="C241" s="93">
        <v>2017</v>
      </c>
      <c r="D241" s="93" t="s">
        <v>70</v>
      </c>
      <c r="E241" s="93">
        <v>1</v>
      </c>
      <c r="F241" s="93">
        <v>2</v>
      </c>
      <c r="G241" s="93">
        <v>2</v>
      </c>
      <c r="H241" s="85">
        <v>0.57999999999999996</v>
      </c>
      <c r="I241" s="85">
        <v>1</v>
      </c>
      <c r="J241" s="91">
        <v>1</v>
      </c>
      <c r="K241" s="91">
        <v>1</v>
      </c>
      <c r="L241" s="95">
        <v>36.35</v>
      </c>
      <c r="M241" s="95">
        <v>35.916670000000003</v>
      </c>
      <c r="N241" s="96">
        <v>16.8349704742432</v>
      </c>
      <c r="O241" s="96">
        <v>7.9904761314392099</v>
      </c>
      <c r="P241" s="96">
        <v>30.805107116699201</v>
      </c>
      <c r="Q241" s="96">
        <v>649.55926513671898</v>
      </c>
      <c r="R241" s="96">
        <v>29.775892257690401</v>
      </c>
      <c r="S241" s="96">
        <v>3.8446428775787398</v>
      </c>
      <c r="T241" s="96">
        <v>25.931249618530298</v>
      </c>
      <c r="U241" s="96">
        <v>8.7873516082763707</v>
      </c>
      <c r="V241" s="96">
        <v>24.4555053710937</v>
      </c>
      <c r="W241" s="96">
        <v>24.688541412353501</v>
      </c>
      <c r="X241" s="96">
        <v>8.7873516082763707</v>
      </c>
      <c r="Y241" s="96">
        <v>989.10711669921898</v>
      </c>
      <c r="Z241" s="96">
        <v>179.92857360839801</v>
      </c>
      <c r="AA241" s="96">
        <v>9.1517858505249006</v>
      </c>
      <c r="AB241" s="96">
        <f t="shared" si="35"/>
        <v>0.96150584918676973</v>
      </c>
      <c r="AC241" s="96">
        <v>70.3609619140625</v>
      </c>
      <c r="AD241" s="96">
        <v>473.47320556640602</v>
      </c>
      <c r="AE241" s="96">
        <v>41.7589302062988</v>
      </c>
      <c r="AF241" s="96">
        <v>47.1964302062988</v>
      </c>
      <c r="AG241" s="96">
        <f t="shared" si="34"/>
        <v>1.6739091511693411</v>
      </c>
      <c r="AH241" s="96">
        <v>473.47320556640602</v>
      </c>
      <c r="AI241" s="96">
        <f t="shared" si="29"/>
        <v>2.6752954067734711</v>
      </c>
      <c r="AJ241" s="93">
        <v>1</v>
      </c>
      <c r="AK241" s="93">
        <v>2</v>
      </c>
    </row>
    <row r="242" spans="1:37" x14ac:dyDescent="0.3">
      <c r="A242" s="93" t="s">
        <v>166</v>
      </c>
      <c r="B242" s="94" t="s">
        <v>39</v>
      </c>
      <c r="C242" s="93">
        <v>2017</v>
      </c>
      <c r="D242" s="93" t="s">
        <v>70</v>
      </c>
      <c r="E242" s="93">
        <v>1</v>
      </c>
      <c r="F242" s="93">
        <v>2</v>
      </c>
      <c r="G242" s="93">
        <v>2</v>
      </c>
      <c r="H242" s="85">
        <v>0</v>
      </c>
      <c r="I242" s="85">
        <v>0.64</v>
      </c>
      <c r="J242" s="91">
        <v>0.04</v>
      </c>
      <c r="K242" s="91">
        <v>0.4</v>
      </c>
      <c r="L242" s="95">
        <v>38.35</v>
      </c>
      <c r="M242" s="95">
        <v>41.817</v>
      </c>
      <c r="N242" s="96">
        <v>10.202862739563001</v>
      </c>
      <c r="O242" s="96">
        <v>10.566739082336399</v>
      </c>
      <c r="P242" s="96">
        <v>29.260128021240199</v>
      </c>
      <c r="Q242" s="96">
        <v>942.18585205078102</v>
      </c>
      <c r="R242" s="96">
        <v>27.416521072387699</v>
      </c>
      <c r="S242" s="96">
        <v>-8.6843481063842791</v>
      </c>
      <c r="T242" s="96">
        <v>36.100868225097699</v>
      </c>
      <c r="U242" s="96">
        <v>2.9800000190734899</v>
      </c>
      <c r="V242" s="96">
        <v>21.619276046752901</v>
      </c>
      <c r="W242" s="96">
        <v>21.634202957153299</v>
      </c>
      <c r="X242" s="96">
        <v>-1.1402899026870701</v>
      </c>
      <c r="Y242" s="96">
        <v>936.78259277343705</v>
      </c>
      <c r="Z242" s="96">
        <v>133.36521911621099</v>
      </c>
      <c r="AA242" s="96">
        <v>4.5826086997985804</v>
      </c>
      <c r="AB242" s="96">
        <f t="shared" si="35"/>
        <v>0.66111277525189049</v>
      </c>
      <c r="AC242" s="96">
        <v>67.937110900878906</v>
      </c>
      <c r="AD242" s="96">
        <v>384.37390136718699</v>
      </c>
      <c r="AE242" s="96">
        <v>19.6608695983887</v>
      </c>
      <c r="AF242" s="96">
        <v>22.1913051605225</v>
      </c>
      <c r="AG242" s="96">
        <f t="shared" si="34"/>
        <v>1.3461828456003717</v>
      </c>
      <c r="AH242" s="96">
        <v>364.53042602539102</v>
      </c>
      <c r="AI242" s="96">
        <f t="shared" si="29"/>
        <v>2.5617337831436013</v>
      </c>
      <c r="AJ242" s="93">
        <v>1</v>
      </c>
      <c r="AK242" s="93">
        <v>2</v>
      </c>
    </row>
    <row r="243" spans="1:37" x14ac:dyDescent="0.3">
      <c r="A243" s="93" t="s">
        <v>167</v>
      </c>
      <c r="B243" s="94" t="s">
        <v>168</v>
      </c>
      <c r="C243" s="93">
        <v>2017</v>
      </c>
      <c r="D243" s="93" t="s">
        <v>70</v>
      </c>
      <c r="E243" s="93">
        <v>1</v>
      </c>
      <c r="F243" s="93">
        <v>2</v>
      </c>
      <c r="G243" s="93">
        <v>1</v>
      </c>
      <c r="H243" s="85">
        <v>0.06</v>
      </c>
      <c r="I243" s="85">
        <v>1</v>
      </c>
      <c r="J243" s="91">
        <v>0.76</v>
      </c>
      <c r="K243" s="91">
        <v>0.88</v>
      </c>
      <c r="L243" s="95">
        <v>32.299999999999997</v>
      </c>
      <c r="M243" s="95">
        <v>35.783329999999999</v>
      </c>
      <c r="N243" s="96">
        <v>15.8079128265381</v>
      </c>
      <c r="O243" s="96">
        <v>11.836620330810501</v>
      </c>
      <c r="P243" s="96">
        <v>39.945178985595703</v>
      </c>
      <c r="Q243" s="96">
        <v>670.23834228515602</v>
      </c>
      <c r="R243" s="96">
        <v>29.157798767089801</v>
      </c>
      <c r="S243" s="96">
        <v>-0.46972477436065702</v>
      </c>
      <c r="T243" s="96">
        <v>29.6275234222412</v>
      </c>
      <c r="U243" s="96">
        <v>7.3356270790100098</v>
      </c>
      <c r="V243" s="96">
        <v>23.378288269043001</v>
      </c>
      <c r="W243" s="96">
        <v>23.378746032714801</v>
      </c>
      <c r="X243" s="96">
        <v>7.3356270790100098</v>
      </c>
      <c r="Y243" s="96">
        <v>480.14678955078102</v>
      </c>
      <c r="Z243" s="96">
        <v>111.954132080078</v>
      </c>
      <c r="AA243" s="96">
        <v>0</v>
      </c>
      <c r="AB243" s="96">
        <v>0</v>
      </c>
      <c r="AC243" s="96">
        <v>109.427764892578</v>
      </c>
      <c r="AD243" s="96">
        <v>308.20184326171898</v>
      </c>
      <c r="AE243" s="96">
        <v>0</v>
      </c>
      <c r="AF243" s="96">
        <v>0</v>
      </c>
      <c r="AG243" s="96">
        <v>0</v>
      </c>
      <c r="AH243" s="96">
        <v>308.20184326171898</v>
      </c>
      <c r="AI243" s="96">
        <f t="shared" si="29"/>
        <v>2.4888352317737028</v>
      </c>
      <c r="AJ243" s="93">
        <v>1</v>
      </c>
      <c r="AK243" s="93">
        <v>1</v>
      </c>
    </row>
    <row r="244" spans="1:37" x14ac:dyDescent="0.3">
      <c r="A244" s="93" t="s">
        <v>169</v>
      </c>
      <c r="B244" s="94" t="s">
        <v>61</v>
      </c>
      <c r="C244" s="93">
        <v>2017</v>
      </c>
      <c r="D244" s="93" t="s">
        <v>70</v>
      </c>
      <c r="E244" s="93">
        <v>1</v>
      </c>
      <c r="F244" s="93">
        <v>2</v>
      </c>
      <c r="G244" s="93">
        <v>1</v>
      </c>
      <c r="H244" s="85">
        <v>0</v>
      </c>
      <c r="I244" s="85">
        <v>0.15</v>
      </c>
      <c r="J244" s="91">
        <v>0.08</v>
      </c>
      <c r="K244" s="91">
        <v>0.12</v>
      </c>
      <c r="L244" s="95">
        <v>36.446606000000003</v>
      </c>
      <c r="M244" s="95">
        <v>1.0541666700000001</v>
      </c>
      <c r="N244" s="96">
        <v>17.26686668396</v>
      </c>
      <c r="O244" s="96">
        <v>10.6566505432129</v>
      </c>
      <c r="P244" s="96">
        <v>39.6746215820312</v>
      </c>
      <c r="Q244" s="96">
        <v>587.38250732421898</v>
      </c>
      <c r="R244" s="96">
        <v>31.085577011108398</v>
      </c>
      <c r="S244" s="96">
        <v>4.2221155166626003</v>
      </c>
      <c r="T244" s="96">
        <v>26.863460540771499</v>
      </c>
      <c r="U244" s="96">
        <v>11.687019348144499</v>
      </c>
      <c r="V244" s="96">
        <v>24.7070503234863</v>
      </c>
      <c r="W244" s="96">
        <v>24.828205108642599</v>
      </c>
      <c r="X244" s="96">
        <v>10.6499996185303</v>
      </c>
      <c r="Y244" s="96">
        <v>466.99038696289102</v>
      </c>
      <c r="Z244" s="96">
        <v>70.490386962890597</v>
      </c>
      <c r="AA244" s="96">
        <v>2.0384614467620801</v>
      </c>
      <c r="AB244" s="96">
        <f>LOG10(AA244)</f>
        <v>0.30930250209338972</v>
      </c>
      <c r="AC244" s="96">
        <v>61.694179534912102</v>
      </c>
      <c r="AD244" s="96">
        <v>201.70191955566401</v>
      </c>
      <c r="AE244" s="96">
        <v>14.221154212951699</v>
      </c>
      <c r="AF244" s="96">
        <v>26.442308425903299</v>
      </c>
      <c r="AG244" s="96">
        <f t="shared" ref="AG244:AG253" si="36">LOG10(AF244)</f>
        <v>1.4222993665802235</v>
      </c>
      <c r="AH244" s="96">
        <v>178.70191955566401</v>
      </c>
      <c r="AI244" s="96">
        <f t="shared" si="29"/>
        <v>2.2521292175753431</v>
      </c>
      <c r="AJ244" s="93">
        <v>1</v>
      </c>
      <c r="AK244" s="93">
        <v>1</v>
      </c>
    </row>
    <row r="245" spans="1:37" x14ac:dyDescent="0.3">
      <c r="A245" s="93" t="s">
        <v>170</v>
      </c>
      <c r="B245" s="94" t="s">
        <v>98</v>
      </c>
      <c r="C245" s="93">
        <v>2017</v>
      </c>
      <c r="D245" s="93" t="s">
        <v>70</v>
      </c>
      <c r="E245" s="93">
        <v>1</v>
      </c>
      <c r="F245" s="93">
        <v>2</v>
      </c>
      <c r="G245" s="93">
        <v>1</v>
      </c>
      <c r="H245" s="85">
        <v>0</v>
      </c>
      <c r="I245" s="85">
        <v>0.36</v>
      </c>
      <c r="J245" s="91">
        <v>0.04</v>
      </c>
      <c r="K245" s="91">
        <v>0.12</v>
      </c>
      <c r="L245" s="95">
        <v>33.089399999999998</v>
      </c>
      <c r="M245" s="95">
        <v>35.616</v>
      </c>
      <c r="N245" s="96">
        <v>19.338657379150401</v>
      </c>
      <c r="O245" s="96">
        <v>11.860339164733899</v>
      </c>
      <c r="P245" s="96">
        <v>42.976779937744098</v>
      </c>
      <c r="Q245" s="96">
        <v>591.48724365234398</v>
      </c>
      <c r="R245" s="96">
        <v>32.621295928955099</v>
      </c>
      <c r="S245" s="96">
        <v>5.0259261131286603</v>
      </c>
      <c r="T245" s="96">
        <v>27.595371246337901</v>
      </c>
      <c r="U245" s="96">
        <v>11.866512298584</v>
      </c>
      <c r="V245" s="96">
        <v>25.9871921539307</v>
      </c>
      <c r="W245" s="96">
        <v>26.223611831665</v>
      </c>
      <c r="X245" s="96">
        <v>11.866512298584</v>
      </c>
      <c r="Y245" s="96">
        <v>530.50927734375</v>
      </c>
      <c r="Z245" s="96">
        <v>139.77777099609401</v>
      </c>
      <c r="AA245" s="96">
        <v>0</v>
      </c>
      <c r="AB245" s="96">
        <v>0</v>
      </c>
      <c r="AC245" s="96">
        <v>109.19882965087901</v>
      </c>
      <c r="AD245" s="96">
        <v>345.43518066406199</v>
      </c>
      <c r="AE245" s="96">
        <v>0</v>
      </c>
      <c r="AF245" s="96">
        <v>1.1851851940155</v>
      </c>
      <c r="AG245" s="96">
        <f t="shared" si="36"/>
        <v>7.3786217396663634E-2</v>
      </c>
      <c r="AH245" s="96">
        <v>345.43518066406199</v>
      </c>
      <c r="AI245" s="96">
        <f t="shared" si="29"/>
        <v>2.5383665659767103</v>
      </c>
      <c r="AJ245" s="93">
        <v>1</v>
      </c>
      <c r="AK245" s="93">
        <v>1</v>
      </c>
    </row>
    <row r="246" spans="1:37" x14ac:dyDescent="0.3">
      <c r="A246" s="93" t="s">
        <v>171</v>
      </c>
      <c r="B246" s="94" t="s">
        <v>98</v>
      </c>
      <c r="C246" s="93">
        <v>2017</v>
      </c>
      <c r="D246" s="93" t="s">
        <v>70</v>
      </c>
      <c r="E246" s="93">
        <v>1</v>
      </c>
      <c r="F246" s="93">
        <v>2</v>
      </c>
      <c r="G246" s="93">
        <v>2</v>
      </c>
      <c r="H246" s="85">
        <v>0</v>
      </c>
      <c r="I246" s="85">
        <v>0.98</v>
      </c>
      <c r="J246" s="91">
        <v>0</v>
      </c>
      <c r="K246" s="91">
        <v>0</v>
      </c>
      <c r="L246" s="95">
        <v>33.009300000000003</v>
      </c>
      <c r="M246" s="95">
        <v>35.304000000000002</v>
      </c>
      <c r="N246" s="96">
        <v>17.582836151123001</v>
      </c>
      <c r="O246" s="96">
        <v>9.8026762008666992</v>
      </c>
      <c r="P246" s="96">
        <v>37.489189147949197</v>
      </c>
      <c r="Q246" s="96">
        <v>623.36614990234398</v>
      </c>
      <c r="R246" s="96">
        <v>29.742200851440401</v>
      </c>
      <c r="S246" s="96">
        <v>3.6036696434021001</v>
      </c>
      <c r="T246" s="96">
        <v>26.138532638549801</v>
      </c>
      <c r="U246" s="96">
        <v>9.80076408386231</v>
      </c>
      <c r="V246" s="96">
        <v>24.679204940795898</v>
      </c>
      <c r="W246" s="96">
        <v>24.681804656982401</v>
      </c>
      <c r="X246" s="96">
        <v>9.80076408386231</v>
      </c>
      <c r="Y246" s="96">
        <v>802.25689697265602</v>
      </c>
      <c r="Z246" s="96">
        <v>201.37614440918</v>
      </c>
      <c r="AA246" s="96">
        <v>0</v>
      </c>
      <c r="AB246" s="96">
        <v>0</v>
      </c>
      <c r="AC246" s="96">
        <v>108.279090881348</v>
      </c>
      <c r="AD246" s="96">
        <v>516.15594482421898</v>
      </c>
      <c r="AE246" s="96">
        <v>0.25688073039054898</v>
      </c>
      <c r="AF246" s="96">
        <v>0.58715593814849898</v>
      </c>
      <c r="AG246" s="96">
        <f t="shared" si="36"/>
        <v>-0.23124654256227625</v>
      </c>
      <c r="AH246" s="96">
        <v>516.15594482421898</v>
      </c>
      <c r="AI246" s="96">
        <f t="shared" si="29"/>
        <v>2.7127809336905342</v>
      </c>
      <c r="AJ246" s="93">
        <v>1</v>
      </c>
      <c r="AK246" s="93">
        <v>2</v>
      </c>
    </row>
    <row r="247" spans="1:37" x14ac:dyDescent="0.3">
      <c r="A247" s="93" t="s">
        <v>172</v>
      </c>
      <c r="B247" s="94" t="s">
        <v>36</v>
      </c>
      <c r="C247" s="93">
        <v>2017</v>
      </c>
      <c r="D247" s="93" t="s">
        <v>70</v>
      </c>
      <c r="E247" s="93">
        <v>1</v>
      </c>
      <c r="F247" s="93">
        <v>2</v>
      </c>
      <c r="G247" s="93">
        <v>4</v>
      </c>
      <c r="H247" s="85">
        <v>0</v>
      </c>
      <c r="I247" s="85">
        <v>1</v>
      </c>
      <c r="J247" s="91">
        <v>0.56000000000000005</v>
      </c>
      <c r="K247" s="91">
        <v>0.65</v>
      </c>
      <c r="L247" s="95">
        <v>40.33</v>
      </c>
      <c r="M247" s="95">
        <v>15.18</v>
      </c>
      <c r="N247" s="96">
        <v>14.7862501144409</v>
      </c>
      <c r="O247" s="96">
        <v>7.8851389884948704</v>
      </c>
      <c r="P247" s="96">
        <v>32.815811157226598</v>
      </c>
      <c r="Q247" s="96">
        <v>583.195556640625</v>
      </c>
      <c r="R247" s="96">
        <v>26.795000076293899</v>
      </c>
      <c r="S247" s="96">
        <v>2.8150000572204599</v>
      </c>
      <c r="T247" s="96">
        <v>23.9799995422363</v>
      </c>
      <c r="U247" s="96">
        <v>12.419166564941399</v>
      </c>
      <c r="V247" s="96">
        <v>22.185277938842798</v>
      </c>
      <c r="W247" s="96">
        <v>22.215415954589801</v>
      </c>
      <c r="X247" s="96">
        <v>8.3347225189209002</v>
      </c>
      <c r="Y247" s="96">
        <v>855.76666259765602</v>
      </c>
      <c r="Z247" s="96">
        <v>120.425003051758</v>
      </c>
      <c r="AA247" s="96">
        <v>22.733333587646499</v>
      </c>
      <c r="AB247" s="96">
        <f t="shared" ref="AB247:AB253" si="37">LOG10(AA247)</f>
        <v>1.3566631247951804</v>
      </c>
      <c r="AC247" s="96">
        <v>44.597969055175803</v>
      </c>
      <c r="AD247" s="96">
        <v>322.79165649414102</v>
      </c>
      <c r="AE247" s="96">
        <v>81.224998474121094</v>
      </c>
      <c r="AF247" s="96">
        <v>117.65000152587901</v>
      </c>
      <c r="AG247" s="96">
        <f t="shared" si="36"/>
        <v>2.0705919371446861</v>
      </c>
      <c r="AH247" s="96">
        <v>268.42498779296898</v>
      </c>
      <c r="AI247" s="96">
        <f t="shared" si="29"/>
        <v>2.4288229420315086</v>
      </c>
      <c r="AJ247" s="93">
        <v>2</v>
      </c>
      <c r="AK247" s="93">
        <v>2</v>
      </c>
    </row>
    <row r="248" spans="1:37" x14ac:dyDescent="0.3">
      <c r="A248" s="93" t="s">
        <v>173</v>
      </c>
      <c r="B248" s="94" t="s">
        <v>39</v>
      </c>
      <c r="C248" s="93">
        <v>2017</v>
      </c>
      <c r="D248" s="93" t="s">
        <v>70</v>
      </c>
      <c r="E248" s="93">
        <v>1</v>
      </c>
      <c r="F248" s="93">
        <v>2</v>
      </c>
      <c r="G248" s="93">
        <v>2</v>
      </c>
      <c r="H248" s="85">
        <v>0</v>
      </c>
      <c r="I248" s="85">
        <v>0.63</v>
      </c>
      <c r="J248" s="91">
        <v>0</v>
      </c>
      <c r="K248" s="91">
        <v>0.04</v>
      </c>
      <c r="L248" s="95">
        <v>36.851638000000001</v>
      </c>
      <c r="M248" s="95">
        <v>34.618040000000001</v>
      </c>
      <c r="N248" s="96">
        <v>18.7147827148437</v>
      </c>
      <c r="O248" s="96">
        <v>8.9165220260620099</v>
      </c>
      <c r="P248" s="96">
        <v>33.644611358642599</v>
      </c>
      <c r="Q248" s="96">
        <v>652.73687744140602</v>
      </c>
      <c r="R248" s="96">
        <v>32.177391052246101</v>
      </c>
      <c r="S248" s="96">
        <v>5.7069563865661603</v>
      </c>
      <c r="T248" s="96">
        <v>26.470434188842798</v>
      </c>
      <c r="U248" s="96">
        <v>11.1440582275391</v>
      </c>
      <c r="V248" s="96">
        <v>26.6666660308838</v>
      </c>
      <c r="W248" s="96">
        <v>26.6666660308838</v>
      </c>
      <c r="X248" s="96">
        <v>10.752174377441399</v>
      </c>
      <c r="Y248" s="96">
        <v>685.156494140625</v>
      </c>
      <c r="Z248" s="96">
        <v>149.26086425781301</v>
      </c>
      <c r="AA248" s="96">
        <v>6.6608695983886701</v>
      </c>
      <c r="AB248" s="96">
        <f t="shared" si="37"/>
        <v>0.82353093144178846</v>
      </c>
      <c r="AC248" s="96">
        <v>79.162246704101605</v>
      </c>
      <c r="AD248" s="96">
        <v>355.10433959960898</v>
      </c>
      <c r="AE248" s="96">
        <v>29.8608703613281</v>
      </c>
      <c r="AF248" s="96">
        <v>29.8608703613281</v>
      </c>
      <c r="AG248" s="96">
        <f t="shared" si="36"/>
        <v>1.4751024620498665</v>
      </c>
      <c r="AH248" s="96">
        <v>355.06088256835898</v>
      </c>
      <c r="AI248" s="96">
        <f t="shared" si="29"/>
        <v>2.5503028282562954</v>
      </c>
      <c r="AJ248" s="93">
        <v>1</v>
      </c>
      <c r="AK248" s="93">
        <v>2</v>
      </c>
    </row>
    <row r="249" spans="1:37" x14ac:dyDescent="0.3">
      <c r="A249" s="93" t="s">
        <v>174</v>
      </c>
      <c r="B249" s="94" t="s">
        <v>175</v>
      </c>
      <c r="C249" s="93">
        <v>2017</v>
      </c>
      <c r="D249" s="93" t="s">
        <v>70</v>
      </c>
      <c r="E249" s="93">
        <v>1</v>
      </c>
      <c r="F249" s="93">
        <v>2</v>
      </c>
      <c r="G249" s="93">
        <v>3</v>
      </c>
      <c r="H249" s="85">
        <v>0</v>
      </c>
      <c r="I249" s="85">
        <v>0.85</v>
      </c>
      <c r="J249" s="91">
        <v>0.04</v>
      </c>
      <c r="K249" s="91">
        <v>0.32</v>
      </c>
      <c r="L249" s="95">
        <v>44.933333300000001</v>
      </c>
      <c r="M249" s="95">
        <v>35.216666699999998</v>
      </c>
      <c r="N249" s="96">
        <v>11.641767501831101</v>
      </c>
      <c r="O249" s="96">
        <v>7.6502008438110396</v>
      </c>
      <c r="P249" s="96">
        <v>25.896923065185501</v>
      </c>
      <c r="Q249" s="96">
        <v>804.8369140625</v>
      </c>
      <c r="R249" s="96">
        <v>26.3626499176025</v>
      </c>
      <c r="S249" s="96">
        <v>-3.14819288253784</v>
      </c>
      <c r="T249" s="96">
        <v>29.5108432769775</v>
      </c>
      <c r="U249" s="96">
        <v>9.9224901199340803</v>
      </c>
      <c r="V249" s="96">
        <v>5.4218873977661097</v>
      </c>
      <c r="W249" s="96">
        <v>21.841365814208999</v>
      </c>
      <c r="X249" s="96">
        <v>2.3279116153717001</v>
      </c>
      <c r="Y249" s="96">
        <v>496.13253784179699</v>
      </c>
      <c r="Z249" s="96">
        <v>54.132530212402301</v>
      </c>
      <c r="AA249" s="96">
        <v>33.915660858154297</v>
      </c>
      <c r="AB249" s="96">
        <f t="shared" si="37"/>
        <v>1.5304002838587587</v>
      </c>
      <c r="AC249" s="96">
        <v>14.9831027984619</v>
      </c>
      <c r="AD249" s="96">
        <v>136.44578552246099</v>
      </c>
      <c r="AE249" s="96">
        <v>112.46987915039099</v>
      </c>
      <c r="AF249" s="96">
        <v>133.60241699218801</v>
      </c>
      <c r="AG249" s="96">
        <f t="shared" si="36"/>
        <v>2.1258143150023643</v>
      </c>
      <c r="AH249" s="96">
        <v>128.04818725585901</v>
      </c>
      <c r="AI249" s="96">
        <f t="shared" si="29"/>
        <v>2.1073734346564588</v>
      </c>
      <c r="AJ249" s="93">
        <v>2</v>
      </c>
      <c r="AK249" s="93">
        <v>1</v>
      </c>
    </row>
    <row r="250" spans="1:37" x14ac:dyDescent="0.3">
      <c r="A250" s="93" t="s">
        <v>176</v>
      </c>
      <c r="B250" s="94" t="s">
        <v>63</v>
      </c>
      <c r="C250" s="93">
        <v>2017</v>
      </c>
      <c r="D250" s="93" t="s">
        <v>70</v>
      </c>
      <c r="E250" s="93">
        <v>1</v>
      </c>
      <c r="F250" s="93">
        <v>2</v>
      </c>
      <c r="G250" s="93">
        <v>1</v>
      </c>
      <c r="H250" s="85">
        <v>0</v>
      </c>
      <c r="I250" s="85">
        <v>0.84</v>
      </c>
      <c r="J250" s="91">
        <v>0.15</v>
      </c>
      <c r="K250" s="91">
        <v>0.2</v>
      </c>
      <c r="L250" s="95">
        <v>39.889339</v>
      </c>
      <c r="M250" s="95">
        <v>4.2524309999999996</v>
      </c>
      <c r="N250" s="96">
        <v>16.863401412963899</v>
      </c>
      <c r="O250" s="96">
        <v>7.9269518852233896</v>
      </c>
      <c r="P250" s="96">
        <v>35.530998229980497</v>
      </c>
      <c r="Q250" s="96">
        <v>536.53112792968795</v>
      </c>
      <c r="R250" s="96">
        <v>28.548648834228501</v>
      </c>
      <c r="S250" s="96">
        <v>6.2504506111145002</v>
      </c>
      <c r="T250" s="96">
        <v>22.2981986999512</v>
      </c>
      <c r="U250" s="96">
        <v>14.9693689346313</v>
      </c>
      <c r="V250" s="96">
        <v>23.5112609863281</v>
      </c>
      <c r="W250" s="96">
        <v>23.939338684081999</v>
      </c>
      <c r="X250" s="96">
        <v>11.069970130920399</v>
      </c>
      <c r="Y250" s="96">
        <v>554</v>
      </c>
      <c r="Z250" s="96">
        <v>82.342338562011705</v>
      </c>
      <c r="AA250" s="96">
        <v>2.97297286987305</v>
      </c>
      <c r="AB250" s="96">
        <f t="shared" si="37"/>
        <v>0.47319094603030321</v>
      </c>
      <c r="AC250" s="96">
        <v>51.014205932617202</v>
      </c>
      <c r="AD250" s="96">
        <v>223.34234619140599</v>
      </c>
      <c r="AE250" s="96">
        <v>40.207206726074197</v>
      </c>
      <c r="AF250" s="96">
        <v>77.810813903808594</v>
      </c>
      <c r="AG250" s="96">
        <f t="shared" si="36"/>
        <v>1.8910399580743931</v>
      </c>
      <c r="AH250" s="96">
        <v>174.063064575195</v>
      </c>
      <c r="AI250" s="96">
        <f t="shared" si="29"/>
        <v>2.2407066254943637</v>
      </c>
      <c r="AJ250" s="93">
        <v>1</v>
      </c>
      <c r="AK250" s="93">
        <v>1</v>
      </c>
    </row>
    <row r="251" spans="1:37" x14ac:dyDescent="0.3">
      <c r="A251" s="93" t="s">
        <v>177</v>
      </c>
      <c r="B251" s="94" t="s">
        <v>48</v>
      </c>
      <c r="C251" s="93">
        <v>2017</v>
      </c>
      <c r="D251" s="93" t="s">
        <v>70</v>
      </c>
      <c r="E251" s="93">
        <v>1</v>
      </c>
      <c r="F251" s="93">
        <v>2</v>
      </c>
      <c r="G251" s="93">
        <v>3</v>
      </c>
      <c r="H251" s="85">
        <v>0</v>
      </c>
      <c r="I251" s="85">
        <v>0.57999999999999996</v>
      </c>
      <c r="J251" s="91">
        <v>0.24</v>
      </c>
      <c r="K251" s="91">
        <v>0.56000000000000005</v>
      </c>
      <c r="L251" s="95">
        <v>43.383000000000003</v>
      </c>
      <c r="M251" s="95">
        <v>5.850047</v>
      </c>
      <c r="N251" s="96">
        <v>12.765040397644</v>
      </c>
      <c r="O251" s="96">
        <v>10.3047428131104</v>
      </c>
      <c r="P251" s="96">
        <v>37.744052886962898</v>
      </c>
      <c r="Q251" s="96">
        <v>627.40979003906295</v>
      </c>
      <c r="R251" s="96">
        <v>26.2203254699707</v>
      </c>
      <c r="S251" s="96">
        <v>-1.0691057443618801</v>
      </c>
      <c r="T251" s="96">
        <v>27.289430618286101</v>
      </c>
      <c r="U251" s="96">
        <v>9.27032566070557</v>
      </c>
      <c r="V251" s="96">
        <v>20.748102188110401</v>
      </c>
      <c r="W251" s="96">
        <v>20.748102188110401</v>
      </c>
      <c r="X251" s="96">
        <v>5.4364500045776403</v>
      </c>
      <c r="Y251" s="96">
        <v>740.61785888671898</v>
      </c>
      <c r="Z251" s="96">
        <v>106.723579406738</v>
      </c>
      <c r="AA251" s="96">
        <v>15.008130073547401</v>
      </c>
      <c r="AB251" s="96">
        <f t="shared" si="37"/>
        <v>1.1763265850261326</v>
      </c>
      <c r="AC251" s="96">
        <v>37.2988471984863</v>
      </c>
      <c r="AD251" s="96">
        <v>259.65042114257801</v>
      </c>
      <c r="AE251" s="96">
        <v>96.487808227539105</v>
      </c>
      <c r="AF251" s="96">
        <v>96.487808227539105</v>
      </c>
      <c r="AG251" s="96">
        <f t="shared" si="36"/>
        <v>1.9844724412815617</v>
      </c>
      <c r="AH251" s="96">
        <v>212.20324707031199</v>
      </c>
      <c r="AI251" s="96">
        <f t="shared" si="29"/>
        <v>2.3267520250598066</v>
      </c>
      <c r="AJ251" s="93">
        <v>2</v>
      </c>
      <c r="AK251" s="93">
        <v>1</v>
      </c>
    </row>
    <row r="252" spans="1:37" x14ac:dyDescent="0.3">
      <c r="A252" s="93" t="s">
        <v>178</v>
      </c>
      <c r="B252" s="94" t="s">
        <v>43</v>
      </c>
      <c r="C252" s="93">
        <v>2017</v>
      </c>
      <c r="D252" s="93" t="s">
        <v>70</v>
      </c>
      <c r="E252" s="93">
        <v>1</v>
      </c>
      <c r="F252" s="93">
        <v>2</v>
      </c>
      <c r="G252" s="93">
        <v>4</v>
      </c>
      <c r="H252" s="85">
        <v>0</v>
      </c>
      <c r="I252" s="85">
        <v>1</v>
      </c>
      <c r="J252" s="91">
        <v>0.2</v>
      </c>
      <c r="K252" s="91">
        <v>0.44</v>
      </c>
      <c r="L252" s="95">
        <v>41.5</v>
      </c>
      <c r="M252" s="95">
        <v>6.4833333</v>
      </c>
      <c r="N252" s="96">
        <v>12.800243377685501</v>
      </c>
      <c r="O252" s="96">
        <v>10.511735916137701</v>
      </c>
      <c r="P252" s="96">
        <v>39.357982635497997</v>
      </c>
      <c r="Q252" s="96">
        <v>574.31011962890602</v>
      </c>
      <c r="R252" s="96">
        <v>25.600000381469702</v>
      </c>
      <c r="S252" s="96">
        <v>-1.1100000143051101</v>
      </c>
      <c r="T252" s="96">
        <v>26.709999084472699</v>
      </c>
      <c r="U252" s="96">
        <v>6.2390279769897496</v>
      </c>
      <c r="V252" s="96">
        <v>20.165138244628899</v>
      </c>
      <c r="W252" s="96">
        <v>20.189722061157202</v>
      </c>
      <c r="X252" s="96">
        <v>6.2390279769897496</v>
      </c>
      <c r="Y252" s="96">
        <v>964.48333740234398</v>
      </c>
      <c r="Z252" s="96">
        <v>141.59165954589801</v>
      </c>
      <c r="AA252" s="96">
        <v>16.7083339691162</v>
      </c>
      <c r="AB252" s="96">
        <f t="shared" si="37"/>
        <v>1.2229331474342811</v>
      </c>
      <c r="AC252" s="96">
        <v>53.148406982421903</v>
      </c>
      <c r="AD252" s="96">
        <v>400.79998779296898</v>
      </c>
      <c r="AE252" s="96">
        <v>80.408332824707003</v>
      </c>
      <c r="AF252" s="96">
        <v>81.633331298828097</v>
      </c>
      <c r="AG252" s="96">
        <f t="shared" si="36"/>
        <v>1.9118675195813553</v>
      </c>
      <c r="AH252" s="96">
        <v>400.79998779296898</v>
      </c>
      <c r="AI252" s="96">
        <f t="shared" si="29"/>
        <v>2.6029276996320281</v>
      </c>
      <c r="AJ252" s="93">
        <v>2</v>
      </c>
      <c r="AK252" s="93">
        <v>2</v>
      </c>
    </row>
    <row r="253" spans="1:37" x14ac:dyDescent="0.3">
      <c r="A253" s="93" t="s">
        <v>179</v>
      </c>
      <c r="B253" s="94" t="s">
        <v>63</v>
      </c>
      <c r="C253" s="93">
        <v>2017</v>
      </c>
      <c r="D253" s="93" t="s">
        <v>70</v>
      </c>
      <c r="E253" s="93">
        <v>1</v>
      </c>
      <c r="F253" s="93">
        <v>2</v>
      </c>
      <c r="G253" s="93">
        <v>3</v>
      </c>
      <c r="H253" s="85">
        <v>0</v>
      </c>
      <c r="I253" s="85">
        <v>1</v>
      </c>
      <c r="J253" s="91">
        <v>0.24</v>
      </c>
      <c r="K253" s="91">
        <v>0.2</v>
      </c>
      <c r="L253" s="95">
        <v>41.351666700000003</v>
      </c>
      <c r="M253" s="95">
        <v>1.0613889000000001</v>
      </c>
      <c r="N253" s="96">
        <v>11.7062330245972</v>
      </c>
      <c r="O253" s="96">
        <v>10.901533126831101</v>
      </c>
      <c r="P253" s="96">
        <v>38.629295349121101</v>
      </c>
      <c r="Q253" s="96">
        <v>628.79144287109398</v>
      </c>
      <c r="R253" s="96">
        <v>25.996799468994102</v>
      </c>
      <c r="S253" s="96">
        <v>-2.2184000015258798</v>
      </c>
      <c r="T253" s="96">
        <v>28.2152004241943</v>
      </c>
      <c r="U253" s="96">
        <v>12.7760000228882</v>
      </c>
      <c r="V253" s="96">
        <v>19.245067596435501</v>
      </c>
      <c r="W253" s="96">
        <v>19.841600418090799</v>
      </c>
      <c r="X253" s="96">
        <v>4.5665335655212402</v>
      </c>
      <c r="Y253" s="96">
        <v>632.43200683593795</v>
      </c>
      <c r="Z253" s="96">
        <v>72.7760009765625</v>
      </c>
      <c r="AA253" s="96">
        <v>23.728000640869102</v>
      </c>
      <c r="AB253" s="96">
        <f t="shared" si="37"/>
        <v>1.3752611454141581</v>
      </c>
      <c r="AC253" s="96">
        <v>27.292724609375</v>
      </c>
      <c r="AD253" s="96">
        <v>200.07200622558599</v>
      </c>
      <c r="AE253" s="96">
        <v>123.279998779297</v>
      </c>
      <c r="AF253" s="96">
        <v>130.919998168945</v>
      </c>
      <c r="AG253" s="96">
        <f t="shared" si="36"/>
        <v>2.1170059905618981</v>
      </c>
      <c r="AH253" s="96">
        <v>134.88000488281301</v>
      </c>
      <c r="AI253" s="96">
        <f t="shared" si="29"/>
        <v>2.1299475730026325</v>
      </c>
      <c r="AJ253" s="93">
        <v>2</v>
      </c>
      <c r="AK253" s="93">
        <v>1</v>
      </c>
    </row>
    <row r="254" spans="1:37" x14ac:dyDescent="0.3">
      <c r="A254" s="93" t="s">
        <v>180</v>
      </c>
      <c r="B254" s="94" t="s">
        <v>98</v>
      </c>
      <c r="C254" s="93">
        <v>2017</v>
      </c>
      <c r="D254" s="93" t="s">
        <v>70</v>
      </c>
      <c r="E254" s="93">
        <v>1</v>
      </c>
      <c r="F254" s="93">
        <v>2</v>
      </c>
      <c r="G254" s="93">
        <v>1</v>
      </c>
      <c r="H254" s="85">
        <v>0.03</v>
      </c>
      <c r="I254" s="85">
        <v>0.56000000000000005</v>
      </c>
      <c r="J254" s="91">
        <v>0</v>
      </c>
      <c r="K254" s="91">
        <v>0.04</v>
      </c>
      <c r="L254" s="95">
        <v>32.400083330000001</v>
      </c>
      <c r="M254" s="95">
        <v>35.299627780000002</v>
      </c>
      <c r="N254" s="96">
        <v>18.406154632568398</v>
      </c>
      <c r="O254" s="96">
        <v>11.8827981948853</v>
      </c>
      <c r="P254" s="96">
        <v>42.9610595703125</v>
      </c>
      <c r="Q254" s="96">
        <v>600.71520996093705</v>
      </c>
      <c r="R254" s="96">
        <v>31.256879806518601</v>
      </c>
      <c r="S254" s="96">
        <v>3.5999999046325701</v>
      </c>
      <c r="T254" s="96">
        <v>27.6568813323975</v>
      </c>
      <c r="U254" s="96">
        <v>10.7844038009644</v>
      </c>
      <c r="V254" s="96">
        <v>25.055351257324201</v>
      </c>
      <c r="W254" s="96">
        <v>25.255809783935501</v>
      </c>
      <c r="X254" s="96">
        <v>10.7844038009644</v>
      </c>
      <c r="Y254" s="96">
        <v>522.56878662109398</v>
      </c>
      <c r="Z254" s="96">
        <v>130.01834106445301</v>
      </c>
      <c r="AA254" s="96">
        <v>0</v>
      </c>
      <c r="AB254" s="96">
        <v>0</v>
      </c>
      <c r="AC254" s="96">
        <v>111.95175170898401</v>
      </c>
      <c r="AD254" s="96">
        <v>346.44036865234398</v>
      </c>
      <c r="AE254" s="96">
        <v>0</v>
      </c>
      <c r="AF254" s="96">
        <v>1.83486230671406E-2</v>
      </c>
      <c r="AG254" s="96">
        <v>0</v>
      </c>
      <c r="AH254" s="96">
        <v>346.44036865234398</v>
      </c>
      <c r="AI254" s="96">
        <f t="shared" si="29"/>
        <v>2.5396284920678025</v>
      </c>
      <c r="AJ254" s="93">
        <v>1</v>
      </c>
      <c r="AK254" s="93">
        <v>1</v>
      </c>
    </row>
    <row r="255" spans="1:37" x14ac:dyDescent="0.3">
      <c r="A255" s="93" t="s">
        <v>181</v>
      </c>
      <c r="B255" s="94" t="s">
        <v>39</v>
      </c>
      <c r="C255" s="93">
        <v>2017</v>
      </c>
      <c r="D255" s="93" t="s">
        <v>70</v>
      </c>
      <c r="E255" s="93">
        <v>1</v>
      </c>
      <c r="F255" s="93">
        <v>2</v>
      </c>
      <c r="G255" s="93">
        <v>2</v>
      </c>
      <c r="H255" s="85">
        <v>0.15</v>
      </c>
      <c r="I255" s="85">
        <v>0.87</v>
      </c>
      <c r="J255" s="91">
        <v>0.52</v>
      </c>
      <c r="K255" s="91">
        <v>0.74</v>
      </c>
      <c r="L255" s="95">
        <v>37.359850000000002</v>
      </c>
      <c r="M255" s="95">
        <v>28.804733330000001</v>
      </c>
      <c r="N255" s="96">
        <v>13.742913246154799</v>
      </c>
      <c r="O255" s="96">
        <v>12.1089029312134</v>
      </c>
      <c r="P255" s="96">
        <v>37.715415954589801</v>
      </c>
      <c r="Q255" s="96">
        <v>741.676513671875</v>
      </c>
      <c r="R255" s="96">
        <v>29.142734527587901</v>
      </c>
      <c r="S255" s="96">
        <v>-2.9623930454254199</v>
      </c>
      <c r="T255" s="96">
        <v>32.105129241943402</v>
      </c>
      <c r="U255" s="96">
        <v>5.0391736030578604</v>
      </c>
      <c r="V255" s="96">
        <v>22.810113906860298</v>
      </c>
      <c r="W255" s="96">
        <v>23.0450134277344</v>
      </c>
      <c r="X255" s="96">
        <v>5.0391736030578604</v>
      </c>
      <c r="Y255" s="96">
        <v>771.940185546875</v>
      </c>
      <c r="Z255" s="96">
        <v>150.66667175293</v>
      </c>
      <c r="AA255" s="96">
        <v>9.7692308425903303</v>
      </c>
      <c r="AB255" s="96">
        <f>LOG10(AA255)</f>
        <v>0.98986037191034437</v>
      </c>
      <c r="AC255" s="96">
        <v>76.482597351074205</v>
      </c>
      <c r="AD255" s="96">
        <v>403.60684204101602</v>
      </c>
      <c r="AE255" s="96">
        <v>36.290599822997997</v>
      </c>
      <c r="AF255" s="96">
        <v>43.512821197509801</v>
      </c>
      <c r="AG255" s="96">
        <f t="shared" ref="AG255:AG277" si="38">LOG10(AF255)</f>
        <v>1.6386172421249505</v>
      </c>
      <c r="AH255" s="96">
        <v>403.60684204101602</v>
      </c>
      <c r="AI255" s="96">
        <f t="shared" si="29"/>
        <v>2.6059585198926025</v>
      </c>
      <c r="AJ255" s="93">
        <v>1</v>
      </c>
      <c r="AK255" s="93">
        <v>2</v>
      </c>
    </row>
    <row r="256" spans="1:37" x14ac:dyDescent="0.3">
      <c r="A256" s="93" t="s">
        <v>182</v>
      </c>
      <c r="B256" s="94" t="s">
        <v>41</v>
      </c>
      <c r="C256" s="93">
        <v>2017</v>
      </c>
      <c r="D256" s="93" t="s">
        <v>70</v>
      </c>
      <c r="E256" s="93">
        <v>1</v>
      </c>
      <c r="F256" s="93">
        <v>2</v>
      </c>
      <c r="G256" s="93">
        <v>1</v>
      </c>
      <c r="H256" s="85">
        <v>0</v>
      </c>
      <c r="I256" s="85">
        <v>0.44</v>
      </c>
      <c r="J256" s="91">
        <v>0.08</v>
      </c>
      <c r="K256" s="91">
        <v>0.12</v>
      </c>
      <c r="L256" s="95">
        <v>40.2166</v>
      </c>
      <c r="M256" s="95">
        <v>24.240100000000002</v>
      </c>
      <c r="N256" s="96">
        <v>13.5612745285034</v>
      </c>
      <c r="O256" s="96">
        <v>7.4621567726135298</v>
      </c>
      <c r="P256" s="96">
        <v>28.3491401672363</v>
      </c>
      <c r="Q256" s="96">
        <v>697.31787109375</v>
      </c>
      <c r="R256" s="96">
        <v>25.927059173583999</v>
      </c>
      <c r="S256" s="96">
        <v>-0.39176470041275002</v>
      </c>
      <c r="T256" s="96">
        <v>26.318822860717798</v>
      </c>
      <c r="U256" s="96">
        <v>7.1907844543456996</v>
      </c>
      <c r="V256" s="96">
        <v>21.872352600097699</v>
      </c>
      <c r="W256" s="96">
        <v>22.471765518188501</v>
      </c>
      <c r="X256" s="96">
        <v>5.5515685081481898</v>
      </c>
      <c r="Y256" s="96">
        <v>524.505859375</v>
      </c>
      <c r="Z256" s="96">
        <v>73.341178894042997</v>
      </c>
      <c r="AA256" s="96">
        <v>14.6352939605713</v>
      </c>
      <c r="AB256" s="96">
        <f>LOG10(AA256)</f>
        <v>1.1654014499793686</v>
      </c>
      <c r="AC256" s="96">
        <v>44.827831268310497</v>
      </c>
      <c r="AD256" s="96">
        <v>208.62353515625</v>
      </c>
      <c r="AE256" s="96">
        <v>58.917648315429702</v>
      </c>
      <c r="AF256" s="96">
        <v>66.588233947753906</v>
      </c>
      <c r="AG256" s="96">
        <f t="shared" si="38"/>
        <v>1.8233974966928728</v>
      </c>
      <c r="AH256" s="96">
        <v>189.77647399902301</v>
      </c>
      <c r="AI256" s="96">
        <f t="shared" si="29"/>
        <v>2.2782423732879153</v>
      </c>
      <c r="AJ256" s="93">
        <v>1</v>
      </c>
      <c r="AK256" s="93">
        <v>1</v>
      </c>
    </row>
    <row r="257" spans="1:37" x14ac:dyDescent="0.3">
      <c r="A257" s="93" t="s">
        <v>183</v>
      </c>
      <c r="B257" s="94" t="s">
        <v>36</v>
      </c>
      <c r="C257" s="93">
        <v>2017</v>
      </c>
      <c r="D257" s="93" t="s">
        <v>70</v>
      </c>
      <c r="E257" s="93">
        <v>1</v>
      </c>
      <c r="F257" s="93">
        <v>2</v>
      </c>
      <c r="G257" s="93">
        <v>1</v>
      </c>
      <c r="H257" s="85">
        <v>0</v>
      </c>
      <c r="I257" s="85">
        <v>0.36</v>
      </c>
      <c r="J257" s="91">
        <v>0.2</v>
      </c>
      <c r="K257" s="91">
        <v>0.8</v>
      </c>
      <c r="L257" s="95">
        <v>37.888663889999997</v>
      </c>
      <c r="M257" s="95">
        <v>13.388444440000001</v>
      </c>
      <c r="N257" s="96">
        <v>13.9044179916382</v>
      </c>
      <c r="O257" s="96">
        <v>7.9698996543884304</v>
      </c>
      <c r="P257" s="96">
        <v>32.459377288818402</v>
      </c>
      <c r="Q257" s="96">
        <v>622.81726074218795</v>
      </c>
      <c r="R257" s="96">
        <v>26.368965148925799</v>
      </c>
      <c r="S257" s="96">
        <v>1.8767241239547701</v>
      </c>
      <c r="T257" s="96">
        <v>24.492240905761701</v>
      </c>
      <c r="U257" s="96">
        <v>11.403592109680201</v>
      </c>
      <c r="V257" s="96">
        <v>21.748418807983398</v>
      </c>
      <c r="W257" s="96">
        <v>21.8670978546143</v>
      </c>
      <c r="X257" s="96">
        <v>7.0277299880981401</v>
      </c>
      <c r="Y257" s="96">
        <v>560.73278808593795</v>
      </c>
      <c r="Z257" s="96">
        <v>78.370689392089901</v>
      </c>
      <c r="AA257" s="96">
        <v>6.3793101310729998</v>
      </c>
      <c r="AB257" s="96">
        <f>LOG10(AA257)</f>
        <v>0.80477371595194569</v>
      </c>
      <c r="AC257" s="96">
        <v>55.488731384277301</v>
      </c>
      <c r="AD257" s="96">
        <v>232.10345458984401</v>
      </c>
      <c r="AE257" s="96">
        <v>30.974138259887699</v>
      </c>
      <c r="AF257" s="96">
        <v>62.120689392089901</v>
      </c>
      <c r="AG257" s="96">
        <f t="shared" si="38"/>
        <v>1.7932362667203843</v>
      </c>
      <c r="AH257" s="96">
        <v>197.68965148925801</v>
      </c>
      <c r="AI257" s="96">
        <f t="shared" si="29"/>
        <v>2.295983935784379</v>
      </c>
      <c r="AJ257" s="93">
        <v>1</v>
      </c>
      <c r="AK257" s="93">
        <v>1</v>
      </c>
    </row>
    <row r="258" spans="1:37" x14ac:dyDescent="0.3">
      <c r="A258" s="93" t="s">
        <v>184</v>
      </c>
      <c r="B258" s="94" t="s">
        <v>36</v>
      </c>
      <c r="C258" s="93">
        <v>2017</v>
      </c>
      <c r="D258" s="93" t="s">
        <v>70</v>
      </c>
      <c r="E258" s="93">
        <v>1</v>
      </c>
      <c r="F258" s="93">
        <v>2</v>
      </c>
      <c r="G258" s="93">
        <v>1</v>
      </c>
      <c r="H258" s="85">
        <v>0</v>
      </c>
      <c r="I258" s="85">
        <v>0.48</v>
      </c>
      <c r="J258" s="91">
        <v>0.15</v>
      </c>
      <c r="K258" s="91">
        <v>0.64</v>
      </c>
      <c r="L258" s="95">
        <v>38.014386109999997</v>
      </c>
      <c r="M258" s="95">
        <v>13.427894439999999</v>
      </c>
      <c r="N258" s="96">
        <v>16.397773742675799</v>
      </c>
      <c r="O258" s="96">
        <v>8.0943965911865199</v>
      </c>
      <c r="P258" s="96">
        <v>34.933311462402301</v>
      </c>
      <c r="Q258" s="96">
        <v>563.19616699218795</v>
      </c>
      <c r="R258" s="96">
        <v>28.264656066894499</v>
      </c>
      <c r="S258" s="96">
        <v>5.0818967819213903</v>
      </c>
      <c r="T258" s="96">
        <v>23.1827583312988</v>
      </c>
      <c r="U258" s="96">
        <v>14.404741287231399</v>
      </c>
      <c r="V258" s="96">
        <v>23.234912872314499</v>
      </c>
      <c r="W258" s="96">
        <v>23.611925125122099</v>
      </c>
      <c r="X258" s="96">
        <v>10.080603599548301</v>
      </c>
      <c r="Y258" s="96">
        <v>504</v>
      </c>
      <c r="Z258" s="96">
        <v>71.724136352539105</v>
      </c>
      <c r="AA258" s="96">
        <v>3.9137930870056201</v>
      </c>
      <c r="AB258" s="96">
        <f>LOG10(AA258)</f>
        <v>0.59259786180562435</v>
      </c>
      <c r="AC258" s="96">
        <v>57.5256538391113</v>
      </c>
      <c r="AD258" s="96">
        <v>211.19827270507801</v>
      </c>
      <c r="AE258" s="96">
        <v>25.284482955932599</v>
      </c>
      <c r="AF258" s="96">
        <v>60.353446960449197</v>
      </c>
      <c r="AG258" s="96">
        <f t="shared" si="38"/>
        <v>1.7807020789595109</v>
      </c>
      <c r="AH258" s="96">
        <v>178.46551513671901</v>
      </c>
      <c r="AI258" s="96">
        <f t="shared" ref="AI258:AI321" si="39">LOG10(AH258)</f>
        <v>2.2515543099008699</v>
      </c>
      <c r="AJ258" s="93">
        <v>1</v>
      </c>
      <c r="AK258" s="93">
        <v>1</v>
      </c>
    </row>
    <row r="259" spans="1:37" x14ac:dyDescent="0.3">
      <c r="A259" s="93" t="s">
        <v>185</v>
      </c>
      <c r="B259" s="94" t="s">
        <v>98</v>
      </c>
      <c r="C259" s="93">
        <v>2017</v>
      </c>
      <c r="D259" s="93" t="s">
        <v>70</v>
      </c>
      <c r="E259" s="93">
        <v>1</v>
      </c>
      <c r="F259" s="93">
        <v>2</v>
      </c>
      <c r="G259" s="93">
        <v>2</v>
      </c>
      <c r="H259" s="85">
        <v>0</v>
      </c>
      <c r="I259" s="85">
        <v>1</v>
      </c>
      <c r="J259" s="91">
        <v>0.45</v>
      </c>
      <c r="K259" s="91">
        <v>0.74</v>
      </c>
      <c r="L259" s="95">
        <v>33.076445999999997</v>
      </c>
      <c r="M259" s="95">
        <v>35.275967999999999</v>
      </c>
      <c r="N259" s="96">
        <v>17.896896362304702</v>
      </c>
      <c r="O259" s="96">
        <v>9.4718542098999006</v>
      </c>
      <c r="P259" s="96">
        <v>37.060398101806598</v>
      </c>
      <c r="Q259" s="96">
        <v>612.61688232421898</v>
      </c>
      <c r="R259" s="96">
        <v>29.767347335815401</v>
      </c>
      <c r="S259" s="96">
        <v>4.2153062820434597</v>
      </c>
      <c r="T259" s="96">
        <v>25.552040100097699</v>
      </c>
      <c r="U259" s="96">
        <v>10.2511901855469</v>
      </c>
      <c r="V259" s="96">
        <v>24.836225509643601</v>
      </c>
      <c r="W259" s="96">
        <v>24.857822418212901</v>
      </c>
      <c r="X259" s="96">
        <v>10.2511901855469</v>
      </c>
      <c r="Y259" s="96">
        <v>819.80615234375</v>
      </c>
      <c r="Z259" s="96">
        <v>208.54081726074199</v>
      </c>
      <c r="AA259" s="96">
        <v>0</v>
      </c>
      <c r="AB259" s="96">
        <v>0</v>
      </c>
      <c r="AC259" s="96">
        <v>108.559852600098</v>
      </c>
      <c r="AD259" s="96">
        <v>528.98980712890602</v>
      </c>
      <c r="AE259" s="96">
        <v>0.22448979318141901</v>
      </c>
      <c r="AF259" s="96">
        <v>1.8673468828201301</v>
      </c>
      <c r="AG259" s="96">
        <f t="shared" si="38"/>
        <v>0.2712250010242237</v>
      </c>
      <c r="AH259" s="96">
        <v>528.98980712890602</v>
      </c>
      <c r="AI259" s="96">
        <f t="shared" si="39"/>
        <v>2.7234473038871352</v>
      </c>
      <c r="AJ259" s="93">
        <v>1</v>
      </c>
      <c r="AK259" s="93">
        <v>2</v>
      </c>
    </row>
    <row r="260" spans="1:37" x14ac:dyDescent="0.3">
      <c r="A260" s="93" t="s">
        <v>186</v>
      </c>
      <c r="B260" s="94" t="s">
        <v>36</v>
      </c>
      <c r="C260" s="93">
        <v>2017</v>
      </c>
      <c r="D260" s="93" t="s">
        <v>70</v>
      </c>
      <c r="E260" s="93">
        <v>1</v>
      </c>
      <c r="F260" s="93">
        <v>2</v>
      </c>
      <c r="G260" s="93">
        <v>4</v>
      </c>
      <c r="H260" s="85">
        <v>0</v>
      </c>
      <c r="I260" s="85">
        <v>0.52</v>
      </c>
      <c r="J260" s="91">
        <v>0</v>
      </c>
      <c r="K260" s="91">
        <v>0.08</v>
      </c>
      <c r="L260" s="95">
        <v>44.33822</v>
      </c>
      <c r="M260" s="95">
        <v>9.1607400000000005</v>
      </c>
      <c r="N260" s="96">
        <v>14.5343885421753</v>
      </c>
      <c r="O260" s="96">
        <v>6.5154442787170401</v>
      </c>
      <c r="P260" s="96">
        <v>29.524349212646499</v>
      </c>
      <c r="Q260" s="96">
        <v>579.07623291015602</v>
      </c>
      <c r="R260" s="96">
        <v>25.378665924072301</v>
      </c>
      <c r="S260" s="96">
        <v>3.3213334083557098</v>
      </c>
      <c r="T260" s="96">
        <v>22.0573329925537</v>
      </c>
      <c r="U260" s="96">
        <v>15.2422218322754</v>
      </c>
      <c r="V260" s="96">
        <v>21.321332931518601</v>
      </c>
      <c r="W260" s="96">
        <v>21.9097785949707</v>
      </c>
      <c r="X260" s="96">
        <v>8.0731115341186506</v>
      </c>
      <c r="Y260" s="96">
        <v>1281.35998535156</v>
      </c>
      <c r="Z260" s="96">
        <v>209.96000671386699</v>
      </c>
      <c r="AA260" s="96">
        <v>34.680000305175803</v>
      </c>
      <c r="AB260" s="96">
        <f t="shared" ref="AB260:AB277" si="40">LOG10(AA260)</f>
        <v>1.5400790926258614</v>
      </c>
      <c r="AC260" s="96">
        <v>42.2800102233887</v>
      </c>
      <c r="AD260" s="96">
        <v>486.11999511718699</v>
      </c>
      <c r="AE260" s="96">
        <v>181.54666137695301</v>
      </c>
      <c r="AF260" s="96">
        <v>182.44000244140599</v>
      </c>
      <c r="AG260" s="96">
        <f t="shared" si="38"/>
        <v>2.261120069380615</v>
      </c>
      <c r="AH260" s="96">
        <v>326.21334838867199</v>
      </c>
      <c r="AI260" s="96">
        <f t="shared" si="39"/>
        <v>2.5135017280498544</v>
      </c>
      <c r="AJ260" s="93">
        <v>2</v>
      </c>
      <c r="AK260" s="93">
        <v>2</v>
      </c>
    </row>
    <row r="261" spans="1:37" x14ac:dyDescent="0.3">
      <c r="A261" s="93" t="s">
        <v>187</v>
      </c>
      <c r="B261" s="94" t="s">
        <v>188</v>
      </c>
      <c r="C261" s="93">
        <v>2017</v>
      </c>
      <c r="D261" s="93" t="s">
        <v>70</v>
      </c>
      <c r="E261" s="93">
        <v>1</v>
      </c>
      <c r="F261" s="93">
        <v>2</v>
      </c>
      <c r="G261" s="93">
        <v>3</v>
      </c>
      <c r="H261" s="85">
        <v>0.05</v>
      </c>
      <c r="I261" s="85">
        <v>1</v>
      </c>
      <c r="J261" s="91">
        <v>0</v>
      </c>
      <c r="K261" s="91">
        <v>0</v>
      </c>
      <c r="L261" s="95">
        <v>45.855069999999998</v>
      </c>
      <c r="M261" s="95">
        <v>18.418970000000002</v>
      </c>
      <c r="N261" s="96">
        <v>10.9482507705688</v>
      </c>
      <c r="O261" s="96">
        <v>9.3844146728515607</v>
      </c>
      <c r="P261" s="96">
        <v>30.388553619384801</v>
      </c>
      <c r="Q261" s="96">
        <v>787.93127441406295</v>
      </c>
      <c r="R261" s="96">
        <v>25.146564483642599</v>
      </c>
      <c r="S261" s="96">
        <v>-5.7305345535278303</v>
      </c>
      <c r="T261" s="96">
        <v>30.877099990844702</v>
      </c>
      <c r="U261" s="96">
        <v>19.430152893066399</v>
      </c>
      <c r="V261" s="96">
        <v>2.7544529438018799</v>
      </c>
      <c r="W261" s="96">
        <v>20.455724716186499</v>
      </c>
      <c r="X261" s="96">
        <v>1.06437659263611</v>
      </c>
      <c r="Y261" s="96">
        <v>620.78625488281295</v>
      </c>
      <c r="Z261" s="96">
        <v>81.091606140136705</v>
      </c>
      <c r="AA261" s="96">
        <v>31.679389953613299</v>
      </c>
      <c r="AB261" s="96">
        <f t="shared" si="40"/>
        <v>1.500776809838845</v>
      </c>
      <c r="AC261" s="96">
        <v>26.2087516784668</v>
      </c>
      <c r="AD261" s="96">
        <v>202.51908874511699</v>
      </c>
      <c r="AE261" s="96">
        <v>102.03816986084</v>
      </c>
      <c r="AF261" s="96">
        <v>202.25190734863301</v>
      </c>
      <c r="AG261" s="96">
        <f t="shared" si="38"/>
        <v>2.3058926259435459</v>
      </c>
      <c r="AH261" s="96">
        <v>114.70229339599599</v>
      </c>
      <c r="AI261" s="96">
        <f t="shared" si="39"/>
        <v>2.0595721014171224</v>
      </c>
      <c r="AJ261" s="93">
        <v>2</v>
      </c>
      <c r="AK261" s="93">
        <v>1</v>
      </c>
    </row>
    <row r="262" spans="1:37" x14ac:dyDescent="0.3">
      <c r="A262" s="93" t="s">
        <v>189</v>
      </c>
      <c r="B262" s="94" t="s">
        <v>48</v>
      </c>
      <c r="C262" s="93">
        <v>2017</v>
      </c>
      <c r="D262" s="93" t="s">
        <v>70</v>
      </c>
      <c r="E262" s="93">
        <v>1</v>
      </c>
      <c r="F262" s="93">
        <v>2</v>
      </c>
      <c r="G262" s="93">
        <v>3</v>
      </c>
      <c r="H262" s="85">
        <v>0</v>
      </c>
      <c r="I262" s="85">
        <v>0.82</v>
      </c>
      <c r="J262" s="91">
        <v>0.24</v>
      </c>
      <c r="K262" s="91">
        <v>0.4</v>
      </c>
      <c r="L262" s="95">
        <v>44.394722000000002</v>
      </c>
      <c r="M262" s="95">
        <v>2.0697220000000001</v>
      </c>
      <c r="N262" s="96">
        <v>11.5383977890015</v>
      </c>
      <c r="O262" s="96">
        <v>9.97064113616943</v>
      </c>
      <c r="P262" s="96">
        <v>38.962265014648402</v>
      </c>
      <c r="Q262" s="96">
        <v>576.54022216796898</v>
      </c>
      <c r="R262" s="96">
        <v>23.968461990356399</v>
      </c>
      <c r="S262" s="96">
        <v>-1.6207692623138401</v>
      </c>
      <c r="T262" s="96">
        <v>25.589231491088899</v>
      </c>
      <c r="U262" s="96">
        <v>13.441282272338899</v>
      </c>
      <c r="V262" s="96">
        <v>18.731410980224599</v>
      </c>
      <c r="W262" s="96">
        <v>18.827949523925799</v>
      </c>
      <c r="X262" s="96">
        <v>4.8602561950683603</v>
      </c>
      <c r="Y262" s="96">
        <v>778.31536865234398</v>
      </c>
      <c r="Z262" s="96">
        <v>83.023078918457003</v>
      </c>
      <c r="AA262" s="96">
        <v>48.361537933349602</v>
      </c>
      <c r="AB262" s="96">
        <f t="shared" si="40"/>
        <v>1.6845001033001288</v>
      </c>
      <c r="AC262" s="96">
        <v>13.995679855346699</v>
      </c>
      <c r="AD262" s="96">
        <v>220.06153869628901</v>
      </c>
      <c r="AE262" s="96">
        <v>173.807693481445</v>
      </c>
      <c r="AF262" s="96">
        <v>175.24615478515599</v>
      </c>
      <c r="AG262" s="96">
        <f t="shared" si="38"/>
        <v>2.2436484975436364</v>
      </c>
      <c r="AH262" s="96">
        <v>193.79231262207</v>
      </c>
      <c r="AI262" s="96">
        <f t="shared" si="39"/>
        <v>2.287336545408079</v>
      </c>
      <c r="AJ262" s="93">
        <v>2</v>
      </c>
      <c r="AK262" s="93">
        <v>1</v>
      </c>
    </row>
    <row r="263" spans="1:37" x14ac:dyDescent="0.3">
      <c r="A263" s="93" t="s">
        <v>190</v>
      </c>
      <c r="B263" s="94" t="s">
        <v>191</v>
      </c>
      <c r="C263" s="93">
        <v>2017</v>
      </c>
      <c r="D263" s="93" t="s">
        <v>70</v>
      </c>
      <c r="E263" s="93">
        <v>1</v>
      </c>
      <c r="F263" s="93">
        <v>2</v>
      </c>
      <c r="G263" s="93">
        <v>3</v>
      </c>
      <c r="H263" s="85">
        <v>0</v>
      </c>
      <c r="I263" s="85">
        <v>0.52</v>
      </c>
      <c r="J263" s="91">
        <v>0.2</v>
      </c>
      <c r="K263" s="91">
        <v>0.32</v>
      </c>
      <c r="L263" s="95">
        <v>41.875959999999999</v>
      </c>
      <c r="M263" s="95">
        <v>21.490410000000001</v>
      </c>
      <c r="N263" s="96">
        <v>10.478590965271</v>
      </c>
      <c r="O263" s="96">
        <v>10.238888740539601</v>
      </c>
      <c r="P263" s="96">
        <v>32.3524169921875</v>
      </c>
      <c r="Q263" s="96">
        <v>782.844482421875</v>
      </c>
      <c r="R263" s="96">
        <v>24.913820266723601</v>
      </c>
      <c r="S263" s="96">
        <v>-6.7227640151977504</v>
      </c>
      <c r="T263" s="96">
        <v>31.6365852355957</v>
      </c>
      <c r="U263" s="96">
        <v>7.25121974945068</v>
      </c>
      <c r="V263" s="96">
        <v>14.6956644058228</v>
      </c>
      <c r="W263" s="96">
        <v>19.9746608734131</v>
      </c>
      <c r="X263" s="96">
        <v>0.66097563505172696</v>
      </c>
      <c r="Y263" s="96">
        <v>545.80487060546898</v>
      </c>
      <c r="Z263" s="96">
        <v>58.373985290527301</v>
      </c>
      <c r="AA263" s="96">
        <v>35.219512939453097</v>
      </c>
      <c r="AB263" s="96">
        <f t="shared" si="40"/>
        <v>1.5467833456922886</v>
      </c>
      <c r="AC263" s="96">
        <v>17.544610977172901</v>
      </c>
      <c r="AD263" s="96">
        <v>158.926834106445</v>
      </c>
      <c r="AE263" s="96">
        <v>113.869918823242</v>
      </c>
      <c r="AF263" s="96">
        <v>125.82926940918</v>
      </c>
      <c r="AG263" s="96">
        <f t="shared" si="38"/>
        <v>2.0997816750071161</v>
      </c>
      <c r="AH263" s="96">
        <v>123.772354125977</v>
      </c>
      <c r="AI263" s="96">
        <f t="shared" si="39"/>
        <v>2.0926236512162473</v>
      </c>
      <c r="AJ263" s="93">
        <v>2</v>
      </c>
      <c r="AK263" s="93">
        <v>1</v>
      </c>
    </row>
    <row r="264" spans="1:37" x14ac:dyDescent="0.3">
      <c r="A264" s="93" t="s">
        <v>192</v>
      </c>
      <c r="B264" s="94" t="s">
        <v>39</v>
      </c>
      <c r="C264" s="93">
        <v>2017</v>
      </c>
      <c r="D264" s="93" t="s">
        <v>70</v>
      </c>
      <c r="E264" s="93">
        <v>1</v>
      </c>
      <c r="F264" s="93">
        <v>2</v>
      </c>
      <c r="G264" s="93">
        <v>1</v>
      </c>
      <c r="H264" s="85">
        <v>0</v>
      </c>
      <c r="I264" s="85">
        <v>0.56999999999999995</v>
      </c>
      <c r="J264" s="91">
        <v>0.48</v>
      </c>
      <c r="K264" s="91">
        <v>0.68</v>
      </c>
      <c r="L264" s="95">
        <v>36.734507000000001</v>
      </c>
      <c r="M264" s="95">
        <v>29.920390000000001</v>
      </c>
      <c r="N264" s="96">
        <v>11.8402042388916</v>
      </c>
      <c r="O264" s="96">
        <v>12.709210395813001</v>
      </c>
      <c r="P264" s="96">
        <v>39.151145935058601</v>
      </c>
      <c r="Q264" s="96">
        <v>729.38116455078102</v>
      </c>
      <c r="R264" s="96">
        <v>27.657016754150401</v>
      </c>
      <c r="S264" s="96">
        <v>-4.7763156890869096</v>
      </c>
      <c r="T264" s="96">
        <v>32.433334350585902</v>
      </c>
      <c r="U264" s="96">
        <v>3.1039474010467498</v>
      </c>
      <c r="V264" s="96">
        <v>20.700584411621101</v>
      </c>
      <c r="W264" s="96">
        <v>20.870176315307599</v>
      </c>
      <c r="X264" s="96">
        <v>3.1039474010467498</v>
      </c>
      <c r="Y264" s="96">
        <v>533.52630615234398</v>
      </c>
      <c r="Z264" s="96">
        <v>99.4385986328125</v>
      </c>
      <c r="AA264" s="96">
        <v>9.6403512954711896</v>
      </c>
      <c r="AB264" s="96">
        <f t="shared" si="40"/>
        <v>0.98409285993030648</v>
      </c>
      <c r="AC264" s="96">
        <v>68.531318664550795</v>
      </c>
      <c r="AD264" s="96">
        <v>268.78070068359398</v>
      </c>
      <c r="AE264" s="96">
        <v>31.991228103637699</v>
      </c>
      <c r="AF264" s="96">
        <v>45.754386901855497</v>
      </c>
      <c r="AG264" s="96">
        <f t="shared" si="38"/>
        <v>1.6604327402807302</v>
      </c>
      <c r="AH264" s="96">
        <v>268.78070068359398</v>
      </c>
      <c r="AI264" s="96">
        <f t="shared" si="39"/>
        <v>2.4293980817645076</v>
      </c>
      <c r="AJ264" s="93">
        <v>1</v>
      </c>
      <c r="AK264" s="93">
        <v>1</v>
      </c>
    </row>
    <row r="265" spans="1:37" x14ac:dyDescent="0.3">
      <c r="A265" s="93" t="s">
        <v>193</v>
      </c>
      <c r="B265" s="94" t="s">
        <v>39</v>
      </c>
      <c r="C265" s="93">
        <v>2017</v>
      </c>
      <c r="D265" s="93" t="s">
        <v>70</v>
      </c>
      <c r="E265" s="93">
        <v>1</v>
      </c>
      <c r="F265" s="93">
        <v>2</v>
      </c>
      <c r="G265" s="93">
        <v>2</v>
      </c>
      <c r="H265" s="85">
        <v>0</v>
      </c>
      <c r="I265" s="85">
        <v>0.72</v>
      </c>
      <c r="J265" s="91">
        <v>0.4</v>
      </c>
      <c r="K265" s="91">
        <v>0.63</v>
      </c>
      <c r="L265" s="95">
        <v>37.564683007076297</v>
      </c>
      <c r="M265" s="95">
        <v>43.5292130336165</v>
      </c>
      <c r="N265" s="96">
        <v>9.1838865280151403</v>
      </c>
      <c r="O265" s="96">
        <v>11.4639377593994</v>
      </c>
      <c r="P265" s="96">
        <v>29.599281311035199</v>
      </c>
      <c r="Q265" s="96">
        <v>1003.7490234375</v>
      </c>
      <c r="R265" s="96">
        <v>27.466371536254901</v>
      </c>
      <c r="S265" s="96">
        <v>-11.2495574951172</v>
      </c>
      <c r="T265" s="96">
        <v>38.715930938720703</v>
      </c>
      <c r="U265" s="96">
        <v>1.5690265893936199</v>
      </c>
      <c r="V265" s="96">
        <v>21.429645538330099</v>
      </c>
      <c r="W265" s="96">
        <v>21.429645538330099</v>
      </c>
      <c r="X265" s="96">
        <v>-3.1884956359863299</v>
      </c>
      <c r="Y265" s="96">
        <v>709.27435302734398</v>
      </c>
      <c r="Z265" s="96">
        <v>114.89380645752</v>
      </c>
      <c r="AA265" s="96">
        <v>3.3008849620819101</v>
      </c>
      <c r="AB265" s="96">
        <f t="shared" si="40"/>
        <v>0.51863038915806059</v>
      </c>
      <c r="AC265" s="96">
        <v>70.513542175292997</v>
      </c>
      <c r="AD265" s="96">
        <v>319.94689941406199</v>
      </c>
      <c r="AE265" s="96">
        <v>14.716814041137701</v>
      </c>
      <c r="AF265" s="96">
        <v>14.716814041137701</v>
      </c>
      <c r="AG265" s="96">
        <f t="shared" si="38"/>
        <v>1.1678138022493547</v>
      </c>
      <c r="AH265" s="96">
        <v>254.39822387695301</v>
      </c>
      <c r="AI265" s="96">
        <f t="shared" si="39"/>
        <v>2.4055140748885964</v>
      </c>
      <c r="AJ265" s="93">
        <v>1</v>
      </c>
      <c r="AK265" s="93">
        <v>2</v>
      </c>
    </row>
    <row r="266" spans="1:37" x14ac:dyDescent="0.3">
      <c r="A266" s="93" t="s">
        <v>194</v>
      </c>
      <c r="B266" s="94" t="s">
        <v>39</v>
      </c>
      <c r="C266" s="93">
        <v>2017</v>
      </c>
      <c r="D266" s="93" t="s">
        <v>70</v>
      </c>
      <c r="E266" s="93">
        <v>1</v>
      </c>
      <c r="F266" s="93">
        <v>2</v>
      </c>
      <c r="G266" s="93">
        <v>2</v>
      </c>
      <c r="H266" s="85">
        <v>0</v>
      </c>
      <c r="I266" s="85">
        <v>0.36</v>
      </c>
      <c r="J266" s="91">
        <v>0.36</v>
      </c>
      <c r="K266" s="91">
        <v>0.75</v>
      </c>
      <c r="L266" s="95">
        <v>37.555627031251703</v>
      </c>
      <c r="M266" s="95">
        <v>42.425904041156102</v>
      </c>
      <c r="N266" s="96">
        <v>12.8013763427734</v>
      </c>
      <c r="O266" s="96">
        <v>11.9765214920044</v>
      </c>
      <c r="P266" s="96">
        <v>30.4714965820312</v>
      </c>
      <c r="Q266" s="96">
        <v>994.22900390625</v>
      </c>
      <c r="R266" s="96">
        <v>31.4260864257812</v>
      </c>
      <c r="S266" s="96">
        <v>-7.8660869598388699</v>
      </c>
      <c r="T266" s="96">
        <v>39.2921752929687</v>
      </c>
      <c r="U266" s="96">
        <v>5.5475363731384304</v>
      </c>
      <c r="V266" s="96">
        <v>24.79811668396</v>
      </c>
      <c r="W266" s="96">
        <v>24.836666107177699</v>
      </c>
      <c r="X266" s="96">
        <v>0.44333335757255599</v>
      </c>
      <c r="Y266" s="96">
        <v>805</v>
      </c>
      <c r="Z266" s="96">
        <v>122.24347686767599</v>
      </c>
      <c r="AA266" s="96">
        <v>1.36521744728088</v>
      </c>
      <c r="AB266" s="96">
        <f t="shared" si="40"/>
        <v>0.13520182986252863</v>
      </c>
      <c r="AC266" s="96">
        <v>75.787872314453097</v>
      </c>
      <c r="AD266" s="96">
        <v>359.05218505859398</v>
      </c>
      <c r="AE266" s="96">
        <v>7.42608690261841</v>
      </c>
      <c r="AF266" s="96">
        <v>8.7652177810668892</v>
      </c>
      <c r="AG266" s="96">
        <f t="shared" si="38"/>
        <v>0.94276271106764831</v>
      </c>
      <c r="AH266" s="96">
        <v>338.35653686523398</v>
      </c>
      <c r="AI266" s="96">
        <f t="shared" si="39"/>
        <v>2.5293745712349649</v>
      </c>
      <c r="AJ266" s="93">
        <v>1</v>
      </c>
      <c r="AK266" s="93">
        <v>2</v>
      </c>
    </row>
    <row r="267" spans="1:37" x14ac:dyDescent="0.3">
      <c r="A267" s="93" t="s">
        <v>195</v>
      </c>
      <c r="B267" s="94" t="s">
        <v>39</v>
      </c>
      <c r="C267" s="93">
        <v>2017</v>
      </c>
      <c r="D267" s="93" t="s">
        <v>70</v>
      </c>
      <c r="E267" s="93">
        <v>1</v>
      </c>
      <c r="F267" s="93">
        <v>2</v>
      </c>
      <c r="G267" s="93">
        <v>1</v>
      </c>
      <c r="H267" s="85">
        <v>0</v>
      </c>
      <c r="I267" s="85">
        <v>0.35</v>
      </c>
      <c r="J267" s="91">
        <v>0.72</v>
      </c>
      <c r="K267" s="91">
        <v>1</v>
      </c>
      <c r="L267" s="95">
        <v>37.475822009146199</v>
      </c>
      <c r="M267" s="95">
        <v>37.431414015591102</v>
      </c>
      <c r="N267" s="96">
        <v>14.405190467834499</v>
      </c>
      <c r="O267" s="96">
        <v>12.192982673645</v>
      </c>
      <c r="P267" s="96">
        <v>32.389377593994098</v>
      </c>
      <c r="Q267" s="96">
        <v>940.74719238281205</v>
      </c>
      <c r="R267" s="96">
        <v>32.380702972412102</v>
      </c>
      <c r="S267" s="96">
        <v>-5.2596492767334002</v>
      </c>
      <c r="T267" s="96">
        <v>37.640350341796903</v>
      </c>
      <c r="U267" s="96">
        <v>2.9239766597747798</v>
      </c>
      <c r="V267" s="96">
        <v>25.756139755248999</v>
      </c>
      <c r="W267" s="96">
        <v>25.814180374145501</v>
      </c>
      <c r="X267" s="96">
        <v>2.9239766597747798</v>
      </c>
      <c r="Y267" s="96">
        <v>558.385986328125</v>
      </c>
      <c r="Z267" s="96">
        <v>97.456138610839901</v>
      </c>
      <c r="AA267" s="96">
        <v>2</v>
      </c>
      <c r="AB267" s="96">
        <f t="shared" si="40"/>
        <v>0.3010299956639812</v>
      </c>
      <c r="AC267" s="96">
        <v>75.507843017578097</v>
      </c>
      <c r="AD267" s="96">
        <v>267.122802734375</v>
      </c>
      <c r="AE267" s="96">
        <v>9.2280702590942401</v>
      </c>
      <c r="AF267" s="96">
        <v>12.307017326355</v>
      </c>
      <c r="AG267" s="96">
        <f t="shared" si="38"/>
        <v>1.0901528120165047</v>
      </c>
      <c r="AH267" s="96">
        <v>267.122802734375</v>
      </c>
      <c r="AI267" s="96">
        <f t="shared" si="39"/>
        <v>2.4267109628211259</v>
      </c>
      <c r="AJ267" s="93">
        <v>1</v>
      </c>
      <c r="AK267" s="93">
        <v>1</v>
      </c>
    </row>
    <row r="268" spans="1:37" x14ac:dyDescent="0.3">
      <c r="A268" s="93" t="s">
        <v>196</v>
      </c>
      <c r="B268" s="94" t="s">
        <v>39</v>
      </c>
      <c r="C268" s="93">
        <v>2017</v>
      </c>
      <c r="D268" s="93" t="s">
        <v>70</v>
      </c>
      <c r="E268" s="93">
        <v>1</v>
      </c>
      <c r="F268" s="93">
        <v>2</v>
      </c>
      <c r="G268" s="93">
        <v>1</v>
      </c>
      <c r="H268" s="85">
        <v>0.05</v>
      </c>
      <c r="I268" s="85">
        <v>0.53</v>
      </c>
      <c r="J268" s="91">
        <v>0.21</v>
      </c>
      <c r="K268" s="91">
        <v>0.48</v>
      </c>
      <c r="L268" s="95">
        <v>37.614904018118899</v>
      </c>
      <c r="M268" s="95">
        <v>37.084293002262697</v>
      </c>
      <c r="N268" s="96">
        <v>10.8933258056641</v>
      </c>
      <c r="O268" s="96">
        <v>12.0273599624634</v>
      </c>
      <c r="P268" s="96">
        <v>35.186477661132798</v>
      </c>
      <c r="Q268" s="96">
        <v>817.82702636718795</v>
      </c>
      <c r="R268" s="96">
        <v>26.768140792846701</v>
      </c>
      <c r="S268" s="96">
        <v>-7.3946900367736799</v>
      </c>
      <c r="T268" s="96">
        <v>34.162830352783203</v>
      </c>
      <c r="U268" s="96">
        <v>0.79454278945922896</v>
      </c>
      <c r="V268" s="96">
        <v>20.602655410766602</v>
      </c>
      <c r="W268" s="96">
        <v>20.641445159912099</v>
      </c>
      <c r="X268" s="96">
        <v>0.79454278945922896</v>
      </c>
      <c r="Y268" s="96">
        <v>620.69909667968795</v>
      </c>
      <c r="Z268" s="96">
        <v>99.106193542480497</v>
      </c>
      <c r="AA268" s="96">
        <v>4.1769909858703604</v>
      </c>
      <c r="AB268" s="96">
        <f t="shared" si="40"/>
        <v>0.62086353803960381</v>
      </c>
      <c r="AC268" s="96">
        <v>67.840988159179702</v>
      </c>
      <c r="AD268" s="96">
        <v>267.51327514648398</v>
      </c>
      <c r="AE268" s="96">
        <v>17.327434539794901</v>
      </c>
      <c r="AF268" s="96">
        <v>21.610618591308601</v>
      </c>
      <c r="AG268" s="96">
        <f t="shared" si="38"/>
        <v>1.3346671984865202</v>
      </c>
      <c r="AH268" s="96">
        <v>267.51327514648398</v>
      </c>
      <c r="AI268" s="96">
        <f t="shared" si="39"/>
        <v>2.4273453384313113</v>
      </c>
      <c r="AJ268" s="93">
        <v>1</v>
      </c>
      <c r="AK268" s="93">
        <v>1</v>
      </c>
    </row>
    <row r="269" spans="1:37" x14ac:dyDescent="0.3">
      <c r="A269" s="93" t="s">
        <v>197</v>
      </c>
      <c r="B269" s="94" t="s">
        <v>39</v>
      </c>
      <c r="C269" s="93">
        <v>2017</v>
      </c>
      <c r="D269" s="93" t="s">
        <v>70</v>
      </c>
      <c r="E269" s="93">
        <v>1</v>
      </c>
      <c r="F269" s="93">
        <v>2</v>
      </c>
      <c r="G269" s="93">
        <v>1</v>
      </c>
      <c r="H269" s="85">
        <v>0</v>
      </c>
      <c r="I269" s="85">
        <v>0.8</v>
      </c>
      <c r="J269" s="91">
        <v>0.16</v>
      </c>
      <c r="K269" s="91">
        <v>0.36</v>
      </c>
      <c r="L269" s="95">
        <v>37.614919021725598</v>
      </c>
      <c r="M269" s="95">
        <v>37.084174985065999</v>
      </c>
      <c r="N269" s="96">
        <v>10.8933258056641</v>
      </c>
      <c r="O269" s="96">
        <v>12.0273599624634</v>
      </c>
      <c r="P269" s="96">
        <v>35.186477661132798</v>
      </c>
      <c r="Q269" s="96">
        <v>817.82702636718795</v>
      </c>
      <c r="R269" s="96">
        <v>26.768140792846701</v>
      </c>
      <c r="S269" s="96">
        <v>-7.3946900367736799</v>
      </c>
      <c r="T269" s="96">
        <v>34.162830352783203</v>
      </c>
      <c r="U269" s="96">
        <v>0.79454278945922896</v>
      </c>
      <c r="V269" s="96">
        <v>20.602655410766602</v>
      </c>
      <c r="W269" s="96">
        <v>20.641445159912099</v>
      </c>
      <c r="X269" s="96">
        <v>0.79454278945922896</v>
      </c>
      <c r="Y269" s="96">
        <v>620.69909667968795</v>
      </c>
      <c r="Z269" s="96">
        <v>99.106193542480497</v>
      </c>
      <c r="AA269" s="96">
        <v>4.1769909858703604</v>
      </c>
      <c r="AB269" s="96">
        <f t="shared" si="40"/>
        <v>0.62086353803960381</v>
      </c>
      <c r="AC269" s="96">
        <v>67.840988159179702</v>
      </c>
      <c r="AD269" s="96">
        <v>267.51327514648398</v>
      </c>
      <c r="AE269" s="96">
        <v>17.327434539794901</v>
      </c>
      <c r="AF269" s="96">
        <v>21.610618591308601</v>
      </c>
      <c r="AG269" s="96">
        <f t="shared" si="38"/>
        <v>1.3346671984865202</v>
      </c>
      <c r="AH269" s="96">
        <v>267.51327514648398</v>
      </c>
      <c r="AI269" s="96">
        <f t="shared" si="39"/>
        <v>2.4273453384313113</v>
      </c>
      <c r="AJ269" s="93">
        <v>1</v>
      </c>
      <c r="AK269" s="93">
        <v>1</v>
      </c>
    </row>
    <row r="270" spans="1:37" x14ac:dyDescent="0.3">
      <c r="A270" s="93" t="s">
        <v>198</v>
      </c>
      <c r="B270" s="94" t="s">
        <v>39</v>
      </c>
      <c r="C270" s="93">
        <v>2017</v>
      </c>
      <c r="D270" s="93" t="s">
        <v>70</v>
      </c>
      <c r="E270" s="93">
        <v>1</v>
      </c>
      <c r="F270" s="93">
        <v>2</v>
      </c>
      <c r="G270" s="93">
        <v>1</v>
      </c>
      <c r="H270" s="85">
        <v>0</v>
      </c>
      <c r="I270" s="85">
        <v>0.52</v>
      </c>
      <c r="J270" s="91">
        <v>0</v>
      </c>
      <c r="K270" s="91">
        <v>0.04</v>
      </c>
      <c r="L270" s="95">
        <v>37.638742988929103</v>
      </c>
      <c r="M270" s="95">
        <v>37.644693972542797</v>
      </c>
      <c r="N270" s="96">
        <v>14.1689853668213</v>
      </c>
      <c r="O270" s="96">
        <v>12.391883850097701</v>
      </c>
      <c r="P270" s="96">
        <v>32.364383697509801</v>
      </c>
      <c r="Q270" s="96">
        <v>956.85485839843795</v>
      </c>
      <c r="R270" s="96">
        <v>32.527824401855497</v>
      </c>
      <c r="S270" s="96">
        <v>-5.7356519699096697</v>
      </c>
      <c r="T270" s="96">
        <v>38.263477325439503</v>
      </c>
      <c r="U270" s="96">
        <v>2.45014500617981</v>
      </c>
      <c r="V270" s="96">
        <v>25.6766662597656</v>
      </c>
      <c r="W270" s="96">
        <v>25.688695907592798</v>
      </c>
      <c r="X270" s="96">
        <v>2.45014500617981</v>
      </c>
      <c r="Y270" s="96">
        <v>544.00866699218795</v>
      </c>
      <c r="Z270" s="96">
        <v>92.373916625976605</v>
      </c>
      <c r="AA270" s="96">
        <v>2</v>
      </c>
      <c r="AB270" s="96">
        <f t="shared" si="40"/>
        <v>0.3010299956639812</v>
      </c>
      <c r="AC270" s="96">
        <v>72.595481872558594</v>
      </c>
      <c r="AD270" s="96">
        <v>248.56521606445301</v>
      </c>
      <c r="AE270" s="96">
        <v>9.6434783935546893</v>
      </c>
      <c r="AF270" s="96">
        <v>12.2173910140991</v>
      </c>
      <c r="AG270" s="96">
        <f t="shared" si="38"/>
        <v>1.0869784735699473</v>
      </c>
      <c r="AH270" s="96">
        <v>248.56521606445301</v>
      </c>
      <c r="AI270" s="96">
        <f t="shared" si="39"/>
        <v>2.3954403538783979</v>
      </c>
      <c r="AJ270" s="93">
        <v>1</v>
      </c>
      <c r="AK270" s="93">
        <v>1</v>
      </c>
    </row>
    <row r="271" spans="1:37" x14ac:dyDescent="0.3">
      <c r="A271" s="93" t="s">
        <v>199</v>
      </c>
      <c r="B271" s="94" t="s">
        <v>39</v>
      </c>
      <c r="C271" s="93">
        <v>2017</v>
      </c>
      <c r="D271" s="93" t="s">
        <v>70</v>
      </c>
      <c r="E271" s="93">
        <v>1</v>
      </c>
      <c r="F271" s="93">
        <v>2</v>
      </c>
      <c r="G271" s="93">
        <v>1</v>
      </c>
      <c r="H271" s="85">
        <v>0.06</v>
      </c>
      <c r="I271" s="85">
        <v>0.57999999999999996</v>
      </c>
      <c r="J271" s="91">
        <v>0.04</v>
      </c>
      <c r="K271" s="91">
        <v>0.28000000000000003</v>
      </c>
      <c r="L271" s="95">
        <v>37.988239999999998</v>
      </c>
      <c r="M271" s="95">
        <v>39.149250000000002</v>
      </c>
      <c r="N271" s="96">
        <v>15.207556724548301</v>
      </c>
      <c r="O271" s="96">
        <v>10.850847244262701</v>
      </c>
      <c r="P271" s="96">
        <v>28.2781467437744</v>
      </c>
      <c r="Q271" s="96">
        <v>998.05621337890602</v>
      </c>
      <c r="R271" s="96">
        <v>33.239830017089801</v>
      </c>
      <c r="S271" s="96">
        <v>-5.1508474349975604</v>
      </c>
      <c r="T271" s="96">
        <v>38.390678405761697</v>
      </c>
      <c r="U271" s="96">
        <v>3.0853106975555402</v>
      </c>
      <c r="V271" s="96">
        <v>27.336864471435501</v>
      </c>
      <c r="W271" s="96">
        <v>27.397739410400401</v>
      </c>
      <c r="X271" s="96">
        <v>3.0853106975555402</v>
      </c>
      <c r="Y271" s="96">
        <v>547.85595703125</v>
      </c>
      <c r="Z271" s="96">
        <v>82.177963256835895</v>
      </c>
      <c r="AA271" s="96">
        <v>2</v>
      </c>
      <c r="AB271" s="96">
        <f t="shared" si="40"/>
        <v>0.3010299956639812</v>
      </c>
      <c r="AC271" s="96">
        <v>69.004386901855497</v>
      </c>
      <c r="AD271" s="96">
        <v>228.686447143555</v>
      </c>
      <c r="AE271" s="96">
        <v>8.2542371749877894</v>
      </c>
      <c r="AF271" s="96">
        <v>14.6525421142578</v>
      </c>
      <c r="AG271" s="96">
        <f t="shared" si="38"/>
        <v>1.1659129783023163</v>
      </c>
      <c r="AH271" s="96">
        <v>228.686447143555</v>
      </c>
      <c r="AI271" s="96">
        <f t="shared" si="39"/>
        <v>2.3592404273737957</v>
      </c>
      <c r="AJ271" s="93">
        <v>1</v>
      </c>
      <c r="AK271" s="93">
        <v>1</v>
      </c>
    </row>
    <row r="272" spans="1:37" x14ac:dyDescent="0.3">
      <c r="A272" s="93" t="s">
        <v>200</v>
      </c>
      <c r="B272" s="94" t="s">
        <v>160</v>
      </c>
      <c r="C272" s="93">
        <v>2017</v>
      </c>
      <c r="D272" s="93" t="s">
        <v>70</v>
      </c>
      <c r="E272" s="93">
        <v>1</v>
      </c>
      <c r="F272" s="93">
        <v>2</v>
      </c>
      <c r="G272" s="93">
        <v>3</v>
      </c>
      <c r="H272" s="85">
        <v>0</v>
      </c>
      <c r="I272" s="85">
        <v>0.55000000000000004</v>
      </c>
      <c r="J272" s="91">
        <v>0.8</v>
      </c>
      <c r="K272" s="91">
        <v>0.92</v>
      </c>
      <c r="L272" s="95">
        <v>39.134770000000003</v>
      </c>
      <c r="M272" s="95">
        <v>46.464820000000003</v>
      </c>
      <c r="N272" s="96">
        <v>10.5575351715088</v>
      </c>
      <c r="O272" s="96">
        <v>9.7095136642456108</v>
      </c>
      <c r="P272" s="96">
        <v>30.767763137817401</v>
      </c>
      <c r="Q272" s="96">
        <v>776.85070800781295</v>
      </c>
      <c r="R272" s="96">
        <v>25.9899997711182</v>
      </c>
      <c r="S272" s="96">
        <v>-5.5416665077209499</v>
      </c>
      <c r="T272" s="96">
        <v>31.531665802001999</v>
      </c>
      <c r="U272" s="96">
        <v>13.6766662597656</v>
      </c>
      <c r="V272" s="96">
        <v>7.9704165458679199</v>
      </c>
      <c r="W272" s="96">
        <v>20.0465278625488</v>
      </c>
      <c r="X272" s="96">
        <v>0.89236110448837302</v>
      </c>
      <c r="Y272" s="96">
        <v>472.43331909179699</v>
      </c>
      <c r="Z272" s="96">
        <v>78.308334350585895</v>
      </c>
      <c r="AA272" s="96">
        <v>20.591667175293001</v>
      </c>
      <c r="AB272" s="96">
        <f t="shared" si="40"/>
        <v>1.3136915100817848</v>
      </c>
      <c r="AC272" s="96">
        <v>46.882778167724602</v>
      </c>
      <c r="AD272" s="96">
        <v>194.95832824707</v>
      </c>
      <c r="AE272" s="96">
        <v>70.483329772949205</v>
      </c>
      <c r="AF272" s="96">
        <v>97.608329772949205</v>
      </c>
      <c r="AG272" s="96">
        <f t="shared" si="38"/>
        <v>1.9894868813968487</v>
      </c>
      <c r="AH272" s="96">
        <v>73.083335876464801</v>
      </c>
      <c r="AI272" s="96">
        <f t="shared" si="39"/>
        <v>1.863818362430862</v>
      </c>
      <c r="AJ272" s="93">
        <v>2</v>
      </c>
      <c r="AK272" s="93">
        <v>1</v>
      </c>
    </row>
    <row r="273" spans="1:37" x14ac:dyDescent="0.3">
      <c r="A273" s="93" t="s">
        <v>201</v>
      </c>
      <c r="B273" s="94" t="s">
        <v>160</v>
      </c>
      <c r="C273" s="93">
        <v>2017</v>
      </c>
      <c r="D273" s="93" t="s">
        <v>70</v>
      </c>
      <c r="E273" s="93">
        <v>1</v>
      </c>
      <c r="F273" s="93">
        <v>2</v>
      </c>
      <c r="G273" s="93">
        <v>1</v>
      </c>
      <c r="H273" s="85">
        <v>0</v>
      </c>
      <c r="I273" s="85">
        <v>0.28000000000000003</v>
      </c>
      <c r="J273" s="91">
        <v>0.56000000000000005</v>
      </c>
      <c r="K273" s="91">
        <v>0.64</v>
      </c>
      <c r="L273" s="95">
        <v>39.70984</v>
      </c>
      <c r="M273" s="95">
        <v>45.206829999999997</v>
      </c>
      <c r="N273" s="96">
        <v>9.9353122711181605</v>
      </c>
      <c r="O273" s="96">
        <v>10.723680496215801</v>
      </c>
      <c r="P273" s="96">
        <v>28.526962280273398</v>
      </c>
      <c r="Q273" s="96">
        <v>969.84460449218795</v>
      </c>
      <c r="R273" s="96">
        <v>27.671667098998999</v>
      </c>
      <c r="S273" s="96">
        <v>-9.9200000762939506</v>
      </c>
      <c r="T273" s="96">
        <v>37.591667175292997</v>
      </c>
      <c r="U273" s="96">
        <v>13.6748609542847</v>
      </c>
      <c r="V273" s="96">
        <v>21.713333129882798</v>
      </c>
      <c r="W273" s="96">
        <v>21.8165283203125</v>
      </c>
      <c r="X273" s="96">
        <v>-2.1375000476837198</v>
      </c>
      <c r="Y273" s="96">
        <v>351.18331909179699</v>
      </c>
      <c r="Z273" s="96">
        <v>54.866664886474602</v>
      </c>
      <c r="AA273" s="96">
        <v>14.4166669845581</v>
      </c>
      <c r="AB273" s="96">
        <f t="shared" si="40"/>
        <v>1.1588648666574823</v>
      </c>
      <c r="AC273" s="96">
        <v>42.281002044677699</v>
      </c>
      <c r="AD273" s="96">
        <v>143.89999389648401</v>
      </c>
      <c r="AE273" s="96">
        <v>52.424999237060497</v>
      </c>
      <c r="AF273" s="96">
        <v>64.291664123535199</v>
      </c>
      <c r="AG273" s="96">
        <f t="shared" si="38"/>
        <v>1.8081546671725197</v>
      </c>
      <c r="AH273" s="96">
        <v>65.900001525878906</v>
      </c>
      <c r="AI273" s="96">
        <f t="shared" si="39"/>
        <v>1.8188854246498638</v>
      </c>
      <c r="AJ273" s="93">
        <v>1</v>
      </c>
      <c r="AK273" s="93">
        <v>1</v>
      </c>
    </row>
    <row r="274" spans="1:37" x14ac:dyDescent="0.3">
      <c r="A274" s="93" t="s">
        <v>202</v>
      </c>
      <c r="B274" s="94" t="s">
        <v>160</v>
      </c>
      <c r="C274" s="93">
        <v>2017</v>
      </c>
      <c r="D274" s="93" t="s">
        <v>70</v>
      </c>
      <c r="E274" s="93">
        <v>1</v>
      </c>
      <c r="F274" s="93">
        <v>2</v>
      </c>
      <c r="G274" s="93">
        <v>1</v>
      </c>
      <c r="H274" s="85">
        <v>0</v>
      </c>
      <c r="I274" s="85">
        <v>1</v>
      </c>
      <c r="J274" s="91">
        <v>0</v>
      </c>
      <c r="K274" s="91">
        <v>0</v>
      </c>
      <c r="L274" s="95">
        <v>40.055</v>
      </c>
      <c r="M274" s="95">
        <v>44.292499999999997</v>
      </c>
      <c r="N274" s="96">
        <v>11.8115701675415</v>
      </c>
      <c r="O274" s="96">
        <v>12.8573007583618</v>
      </c>
      <c r="P274" s="96">
        <v>31.758966445922901</v>
      </c>
      <c r="Q274" s="96">
        <v>984.19525146484398</v>
      </c>
      <c r="R274" s="96">
        <v>30.542148590087901</v>
      </c>
      <c r="S274" s="96">
        <v>-9.9413223266601598</v>
      </c>
      <c r="T274" s="96">
        <v>40.483470916747997</v>
      </c>
      <c r="U274" s="96">
        <v>16.3735542297363</v>
      </c>
      <c r="V274" s="96">
        <v>23.2395324707031</v>
      </c>
      <c r="W274" s="96">
        <v>23.5471076965332</v>
      </c>
      <c r="X274" s="96">
        <v>-0.78815424442291304</v>
      </c>
      <c r="Y274" s="96">
        <v>270.04959106445301</v>
      </c>
      <c r="Z274" s="96">
        <v>43.892562866210902</v>
      </c>
      <c r="AA274" s="96">
        <v>9.2892560958862305</v>
      </c>
      <c r="AB274" s="96">
        <f t="shared" si="40"/>
        <v>0.9679809361263062</v>
      </c>
      <c r="AC274" s="96">
        <v>42.979869842529297</v>
      </c>
      <c r="AD274" s="96">
        <v>107.50413513183599</v>
      </c>
      <c r="AE274" s="96">
        <v>31.842975616455099</v>
      </c>
      <c r="AF274" s="96">
        <v>52.867767333984403</v>
      </c>
      <c r="AG274" s="96">
        <f t="shared" si="38"/>
        <v>1.7231909700418695</v>
      </c>
      <c r="AH274" s="96">
        <v>58.644626617431598</v>
      </c>
      <c r="AI274" s="96">
        <f t="shared" si="39"/>
        <v>1.7682282255341371</v>
      </c>
      <c r="AJ274" s="93">
        <v>1</v>
      </c>
      <c r="AK274" s="93">
        <v>1</v>
      </c>
    </row>
    <row r="275" spans="1:37" x14ac:dyDescent="0.3">
      <c r="A275" s="93" t="s">
        <v>203</v>
      </c>
      <c r="B275" s="94" t="s">
        <v>204</v>
      </c>
      <c r="C275" s="93">
        <v>2017</v>
      </c>
      <c r="D275" s="93" t="s">
        <v>70</v>
      </c>
      <c r="E275" s="93">
        <v>1</v>
      </c>
      <c r="F275" s="93">
        <v>2</v>
      </c>
      <c r="G275" s="93">
        <v>3</v>
      </c>
      <c r="H275" s="85">
        <v>0</v>
      </c>
      <c r="I275" s="85">
        <v>0.86</v>
      </c>
      <c r="J275" s="91">
        <v>0.96</v>
      </c>
      <c r="K275" s="91">
        <v>1</v>
      </c>
      <c r="L275" s="95">
        <v>42.32817</v>
      </c>
      <c r="M275" s="95">
        <v>21.897690000000001</v>
      </c>
      <c r="N275" s="96">
        <v>9.9307537078857404</v>
      </c>
      <c r="O275" s="96">
        <v>10.3386240005493</v>
      </c>
      <c r="P275" s="96">
        <v>33.206127166747997</v>
      </c>
      <c r="Q275" s="96">
        <v>764.52294921875</v>
      </c>
      <c r="R275" s="96">
        <v>24.230157852172901</v>
      </c>
      <c r="S275" s="96">
        <v>-6.8912696838378897</v>
      </c>
      <c r="T275" s="96">
        <v>31.1214294433594</v>
      </c>
      <c r="U275" s="96">
        <v>13.880423545837401</v>
      </c>
      <c r="V275" s="96">
        <v>1.9322751760482799</v>
      </c>
      <c r="W275" s="96">
        <v>19.2523803710937</v>
      </c>
      <c r="X275" s="96">
        <v>0.37857142090797402</v>
      </c>
      <c r="Y275" s="96">
        <v>571.70635986328102</v>
      </c>
      <c r="Z275" s="96">
        <v>61.952381134033203</v>
      </c>
      <c r="AA275" s="96">
        <v>34.261905670166001</v>
      </c>
      <c r="AB275" s="96">
        <f t="shared" si="40"/>
        <v>1.5348115150515742</v>
      </c>
      <c r="AC275" s="96">
        <v>17.505880355835</v>
      </c>
      <c r="AD275" s="96">
        <v>173.73809814453099</v>
      </c>
      <c r="AE275" s="96">
        <v>113.317459106445</v>
      </c>
      <c r="AF275" s="96">
        <v>149.75396728515599</v>
      </c>
      <c r="AG275" s="96">
        <f t="shared" si="38"/>
        <v>2.1753783365520247</v>
      </c>
      <c r="AH275" s="96">
        <v>120.51587677002</v>
      </c>
      <c r="AI275" s="96">
        <f t="shared" si="39"/>
        <v>2.0810442646652736</v>
      </c>
      <c r="AJ275" s="93">
        <v>2</v>
      </c>
      <c r="AK275" s="93">
        <v>1</v>
      </c>
    </row>
    <row r="276" spans="1:37" x14ac:dyDescent="0.3">
      <c r="A276" s="93" t="s">
        <v>205</v>
      </c>
      <c r="B276" s="94" t="s">
        <v>206</v>
      </c>
      <c r="C276" s="93">
        <v>2017</v>
      </c>
      <c r="D276" s="93" t="s">
        <v>70</v>
      </c>
      <c r="E276" s="93">
        <v>1</v>
      </c>
      <c r="F276" s="93">
        <v>2</v>
      </c>
      <c r="G276" s="93">
        <v>3</v>
      </c>
      <c r="H276" s="85">
        <v>0</v>
      </c>
      <c r="I276" s="85">
        <v>0.42</v>
      </c>
      <c r="J276" s="91">
        <v>0.12</v>
      </c>
      <c r="K276" s="91">
        <v>0.2</v>
      </c>
      <c r="L276" s="95">
        <v>41.601944439999997</v>
      </c>
      <c r="M276" s="95">
        <v>44.522222220000003</v>
      </c>
      <c r="N276" s="96">
        <v>10.1431007385254</v>
      </c>
      <c r="O276" s="96">
        <v>10.268715858459499</v>
      </c>
      <c r="P276" s="96">
        <v>33.278419494628899</v>
      </c>
      <c r="Q276" s="96">
        <v>753.810302734375</v>
      </c>
      <c r="R276" s="96">
        <v>25.389345169067401</v>
      </c>
      <c r="S276" s="96">
        <v>-5.4647541046142596</v>
      </c>
      <c r="T276" s="96">
        <v>30.854099273681602</v>
      </c>
      <c r="U276" s="96">
        <v>13.255464553833001</v>
      </c>
      <c r="V276" s="96">
        <v>0.99699455499649103</v>
      </c>
      <c r="W276" s="96">
        <v>19.3987712860107</v>
      </c>
      <c r="X276" s="96">
        <v>0.99699455499649103</v>
      </c>
      <c r="Y276" s="96">
        <v>634.00817871093705</v>
      </c>
      <c r="Z276" s="96">
        <v>99.213111877441406</v>
      </c>
      <c r="AA276" s="96">
        <v>24.163934707641602</v>
      </c>
      <c r="AB276" s="96">
        <f t="shared" si="40"/>
        <v>1.3831676535700397</v>
      </c>
      <c r="AC276" s="96">
        <v>44.499729156494098</v>
      </c>
      <c r="AD276" s="96">
        <v>260.60656738281199</v>
      </c>
      <c r="AE276" s="96">
        <v>82.885246276855497</v>
      </c>
      <c r="AF276" s="96">
        <v>202.84426879882801</v>
      </c>
      <c r="AG276" s="96">
        <f t="shared" si="38"/>
        <v>2.3071627415734675</v>
      </c>
      <c r="AH276" s="96">
        <v>82.885246276855497</v>
      </c>
      <c r="AI276" s="96">
        <f t="shared" si="39"/>
        <v>1.9184772322295847</v>
      </c>
      <c r="AJ276" s="93">
        <v>2</v>
      </c>
      <c r="AK276" s="93">
        <v>1</v>
      </c>
    </row>
    <row r="277" spans="1:37" x14ac:dyDescent="0.3">
      <c r="A277" s="93" t="s">
        <v>207</v>
      </c>
      <c r="B277" s="94" t="s">
        <v>206</v>
      </c>
      <c r="C277" s="93">
        <v>2017</v>
      </c>
      <c r="D277" s="93" t="s">
        <v>70</v>
      </c>
      <c r="E277" s="93">
        <v>1</v>
      </c>
      <c r="F277" s="93">
        <v>2</v>
      </c>
      <c r="G277" s="93">
        <v>3</v>
      </c>
      <c r="H277" s="85">
        <v>0</v>
      </c>
      <c r="I277" s="85">
        <v>0.54</v>
      </c>
      <c r="J277" s="91">
        <v>0.16</v>
      </c>
      <c r="K277" s="91">
        <v>0.2</v>
      </c>
      <c r="L277" s="95">
        <v>41.90361111</v>
      </c>
      <c r="M277" s="95">
        <v>44.094444439999997</v>
      </c>
      <c r="N277" s="96">
        <v>9.5443086624145508</v>
      </c>
      <c r="O277" s="96">
        <v>9.6528453826904297</v>
      </c>
      <c r="P277" s="96">
        <v>31.826227188110298</v>
      </c>
      <c r="Q277" s="96">
        <v>753.48089599609398</v>
      </c>
      <c r="R277" s="96">
        <v>23.9796752929688</v>
      </c>
      <c r="S277" s="96">
        <v>-6.3219513893127397</v>
      </c>
      <c r="T277" s="96">
        <v>30.3016262054443</v>
      </c>
      <c r="U277" s="96">
        <v>12.599322319030801</v>
      </c>
      <c r="V277" s="96">
        <v>0.60555559396743797</v>
      </c>
      <c r="W277" s="96">
        <v>18.799728393554702</v>
      </c>
      <c r="X277" s="96">
        <v>0.49376696348190302</v>
      </c>
      <c r="Y277" s="96">
        <v>713.61785888671898</v>
      </c>
      <c r="Z277" s="96">
        <v>99.292686462402401</v>
      </c>
      <c r="AA277" s="96">
        <v>41.317073822021499</v>
      </c>
      <c r="AB277" s="96">
        <f t="shared" si="40"/>
        <v>1.6161295561208286</v>
      </c>
      <c r="AC277" s="96">
        <v>32.283210754394503</v>
      </c>
      <c r="AD277" s="96">
        <v>263.38211059570301</v>
      </c>
      <c r="AE277" s="96">
        <v>128.55284118652301</v>
      </c>
      <c r="AF277" s="96">
        <v>202.918701171875</v>
      </c>
      <c r="AG277" s="96">
        <f t="shared" si="38"/>
        <v>2.3073220738518869</v>
      </c>
      <c r="AH277" s="96">
        <v>128.59349060058599</v>
      </c>
      <c r="AI277" s="96">
        <f t="shared" si="39"/>
        <v>2.1092189851683272</v>
      </c>
      <c r="AJ277" s="93">
        <v>2</v>
      </c>
      <c r="AK277" s="93">
        <v>1</v>
      </c>
    </row>
    <row r="278" spans="1:37" x14ac:dyDescent="0.3">
      <c r="A278" s="93">
        <v>713</v>
      </c>
      <c r="B278" s="94" t="s">
        <v>98</v>
      </c>
      <c r="C278" s="93">
        <v>2018</v>
      </c>
      <c r="D278" s="93" t="s">
        <v>70</v>
      </c>
      <c r="E278" s="93">
        <v>1</v>
      </c>
      <c r="F278" s="93">
        <v>5</v>
      </c>
      <c r="G278" s="93">
        <v>1</v>
      </c>
      <c r="H278" s="85">
        <v>0</v>
      </c>
      <c r="I278" s="85">
        <v>0.8</v>
      </c>
      <c r="J278" s="91">
        <v>0.04</v>
      </c>
      <c r="K278" s="91">
        <v>0.32</v>
      </c>
      <c r="L278" s="95">
        <v>31.427489999999999</v>
      </c>
      <c r="M278" s="95">
        <v>34.770319999999998</v>
      </c>
      <c r="N278" s="96">
        <v>19.2785339355469</v>
      </c>
      <c r="O278" s="96">
        <v>12.438169479370099</v>
      </c>
      <c r="P278" s="96">
        <v>45.807903289794901</v>
      </c>
      <c r="Q278" s="96">
        <v>555.509521484375</v>
      </c>
      <c r="R278" s="96">
        <v>31.91428565979</v>
      </c>
      <c r="S278" s="96">
        <v>4.7616071701049796</v>
      </c>
      <c r="T278" s="96">
        <v>27.1526775360107</v>
      </c>
      <c r="U278" s="96">
        <v>12.3130950927734</v>
      </c>
      <c r="V278" s="96">
        <v>25.500148773193398</v>
      </c>
      <c r="W278" s="96">
        <v>25.686012268066399</v>
      </c>
      <c r="X278" s="96">
        <v>12.3130950927734</v>
      </c>
      <c r="Y278" s="96">
        <v>299.54464721679699</v>
      </c>
      <c r="Z278" s="96">
        <v>72.544639587402301</v>
      </c>
      <c r="AA278" s="96">
        <v>0</v>
      </c>
      <c r="AB278" s="96">
        <v>0</v>
      </c>
      <c r="AC278" s="96">
        <v>108.138549804688</v>
      </c>
      <c r="AD278" s="96">
        <v>189.714279174805</v>
      </c>
      <c r="AE278" s="96">
        <v>0</v>
      </c>
      <c r="AF278" s="96">
        <v>0</v>
      </c>
      <c r="AG278" s="96">
        <v>0</v>
      </c>
      <c r="AH278" s="96">
        <v>189.714279174805</v>
      </c>
      <c r="AI278" s="96">
        <f t="shared" si="39"/>
        <v>2.2781000200475439</v>
      </c>
      <c r="AJ278" s="93">
        <v>1</v>
      </c>
      <c r="AK278" s="93">
        <v>1</v>
      </c>
    </row>
    <row r="279" spans="1:37" x14ac:dyDescent="0.3">
      <c r="A279" s="93">
        <v>721</v>
      </c>
      <c r="B279" s="94" t="s">
        <v>98</v>
      </c>
      <c r="C279" s="93">
        <v>2018</v>
      </c>
      <c r="D279" s="93" t="s">
        <v>70</v>
      </c>
      <c r="E279" s="93">
        <v>1</v>
      </c>
      <c r="F279" s="93">
        <v>5</v>
      </c>
      <c r="G279" s="93">
        <v>1</v>
      </c>
      <c r="H279" s="85">
        <v>0</v>
      </c>
      <c r="I279" s="85">
        <v>0.92</v>
      </c>
      <c r="J279" s="91">
        <v>0.04</v>
      </c>
      <c r="K279" s="91">
        <v>0.04</v>
      </c>
      <c r="L279" s="95">
        <v>32.626739999999998</v>
      </c>
      <c r="M279" s="95">
        <v>35.008540000000004</v>
      </c>
      <c r="N279" s="96">
        <v>19.385282516479499</v>
      </c>
      <c r="O279" s="96">
        <v>10.047630310058601</v>
      </c>
      <c r="P279" s="96">
        <v>39.852294921875</v>
      </c>
      <c r="Q279" s="96">
        <v>573.83770751953102</v>
      </c>
      <c r="R279" s="96">
        <v>31.854127883911101</v>
      </c>
      <c r="S279" s="96">
        <v>6.6486239433288601</v>
      </c>
      <c r="T279" s="96">
        <v>25.205503463745099</v>
      </c>
      <c r="U279" s="96">
        <v>12.1345567703247</v>
      </c>
      <c r="V279" s="96">
        <v>25.762691497802699</v>
      </c>
      <c r="W279" s="96">
        <v>26.012538909912099</v>
      </c>
      <c r="X279" s="96">
        <v>12.1345567703247</v>
      </c>
      <c r="Y279" s="96">
        <v>580.61468505859398</v>
      </c>
      <c r="Z279" s="96">
        <v>148.94496154785199</v>
      </c>
      <c r="AA279" s="96">
        <v>0</v>
      </c>
      <c r="AB279" s="96">
        <v>0</v>
      </c>
      <c r="AC279" s="96">
        <v>115.763801574707</v>
      </c>
      <c r="AD279" s="96">
        <v>390</v>
      </c>
      <c r="AE279" s="96">
        <v>0</v>
      </c>
      <c r="AF279" s="96">
        <v>1.0550458431243901</v>
      </c>
      <c r="AG279" s="96">
        <f t="shared" ref="AG279:AG288" si="41">LOG10(AF279)</f>
        <v>2.3271330708028483E-2</v>
      </c>
      <c r="AH279" s="96">
        <v>390</v>
      </c>
      <c r="AI279" s="96">
        <f t="shared" si="39"/>
        <v>2.5910646070264991</v>
      </c>
      <c r="AJ279" s="93">
        <v>1</v>
      </c>
      <c r="AK279" s="93">
        <v>1</v>
      </c>
    </row>
    <row r="280" spans="1:37" x14ac:dyDescent="0.3">
      <c r="A280" s="93">
        <v>722</v>
      </c>
      <c r="B280" s="94" t="s">
        <v>98</v>
      </c>
      <c r="C280" s="93">
        <v>2018</v>
      </c>
      <c r="D280" s="93" t="s">
        <v>70</v>
      </c>
      <c r="E280" s="93">
        <v>1</v>
      </c>
      <c r="F280" s="93">
        <v>5</v>
      </c>
      <c r="G280" s="93">
        <v>2</v>
      </c>
      <c r="H280" s="85">
        <v>0</v>
      </c>
      <c r="I280" s="85">
        <v>0.96</v>
      </c>
      <c r="J280" s="91">
        <v>0</v>
      </c>
      <c r="K280" s="91">
        <v>0</v>
      </c>
      <c r="L280" s="95">
        <v>33.076700000000002</v>
      </c>
      <c r="M280" s="95">
        <v>35.211730000000003</v>
      </c>
      <c r="N280" s="96">
        <v>18.885255813598601</v>
      </c>
      <c r="O280" s="96">
        <v>9.4668807983398402</v>
      </c>
      <c r="P280" s="96">
        <v>37.877750396728501</v>
      </c>
      <c r="Q280" s="96">
        <v>587.15093994140602</v>
      </c>
      <c r="R280" s="96">
        <v>30.9576930999756</v>
      </c>
      <c r="S280" s="96">
        <v>5.9717950820922896</v>
      </c>
      <c r="T280" s="96">
        <v>24.985897064208999</v>
      </c>
      <c r="U280" s="96">
        <v>11.5916662216187</v>
      </c>
      <c r="V280" s="96">
        <v>25.598077774047901</v>
      </c>
      <c r="W280" s="96">
        <v>25.6307697296143</v>
      </c>
      <c r="X280" s="96">
        <v>11.5916662216187</v>
      </c>
      <c r="Y280" s="96">
        <v>738.96154785156295</v>
      </c>
      <c r="Z280" s="96">
        <v>196.44871520996099</v>
      </c>
      <c r="AA280" s="96">
        <v>0</v>
      </c>
      <c r="AB280" s="96">
        <v>0</v>
      </c>
      <c r="AC280" s="96">
        <v>110.552871704102</v>
      </c>
      <c r="AD280" s="96">
        <v>483.56411743164102</v>
      </c>
      <c r="AE280" s="96">
        <v>0</v>
      </c>
      <c r="AF280" s="96">
        <v>1.8461538553237899</v>
      </c>
      <c r="AG280" s="96">
        <f t="shared" si="41"/>
        <v>0.26626789156193292</v>
      </c>
      <c r="AH280" s="96">
        <v>483.56411743164102</v>
      </c>
      <c r="AI280" s="96">
        <f t="shared" si="39"/>
        <v>2.6844540668380183</v>
      </c>
      <c r="AJ280" s="93">
        <v>1</v>
      </c>
      <c r="AK280" s="93">
        <v>2</v>
      </c>
    </row>
    <row r="281" spans="1:37" x14ac:dyDescent="0.3">
      <c r="A281" s="93" t="s">
        <v>158</v>
      </c>
      <c r="B281" s="94" t="s">
        <v>45</v>
      </c>
      <c r="C281" s="93">
        <v>2018</v>
      </c>
      <c r="D281" s="93" t="s">
        <v>70</v>
      </c>
      <c r="E281" s="93">
        <v>1</v>
      </c>
      <c r="F281" s="93">
        <v>5</v>
      </c>
      <c r="G281" s="93">
        <v>1</v>
      </c>
      <c r="H281" s="85">
        <v>0</v>
      </c>
      <c r="I281" s="85">
        <v>0.48</v>
      </c>
      <c r="J281" s="91">
        <v>0.28000000000000003</v>
      </c>
      <c r="K281" s="91">
        <v>0.72</v>
      </c>
      <c r="L281" s="95">
        <v>36</v>
      </c>
      <c r="M281" s="95">
        <v>9.3833300000000008</v>
      </c>
      <c r="N281" s="96">
        <v>17.361272811889599</v>
      </c>
      <c r="O281" s="96">
        <v>12.0098962783813</v>
      </c>
      <c r="P281" s="96">
        <v>38.866233825683601</v>
      </c>
      <c r="Q281" s="96">
        <v>694.80023193359398</v>
      </c>
      <c r="R281" s="96">
        <v>32.158927917480497</v>
      </c>
      <c r="S281" s="96">
        <v>1.2749999761581401</v>
      </c>
      <c r="T281" s="96">
        <v>30.883928298950199</v>
      </c>
      <c r="U281" s="96">
        <v>9.44226169586182</v>
      </c>
      <c r="V281" s="96">
        <v>26.300148010253899</v>
      </c>
      <c r="W281" s="96">
        <v>26.300148010253899</v>
      </c>
      <c r="X281" s="96">
        <v>9.3104162216186506</v>
      </c>
      <c r="Y281" s="96">
        <v>443.80355834960898</v>
      </c>
      <c r="Z281" s="96">
        <v>53.0535697937012</v>
      </c>
      <c r="AA281" s="96">
        <v>7.75</v>
      </c>
      <c r="AB281" s="96">
        <f t="shared" ref="AB281:AB288" si="42">LOG10(AA281)</f>
        <v>0.88930170250631024</v>
      </c>
      <c r="AC281" s="96">
        <v>40.188735961914098</v>
      </c>
      <c r="AD281" s="96">
        <v>156.526779174805</v>
      </c>
      <c r="AE281" s="96">
        <v>43.464286804199197</v>
      </c>
      <c r="AF281" s="96">
        <v>43.464286804199197</v>
      </c>
      <c r="AG281" s="96">
        <f t="shared" si="41"/>
        <v>1.6381325577782446</v>
      </c>
      <c r="AH281" s="96">
        <v>156.48214721679699</v>
      </c>
      <c r="AI281" s="96">
        <f t="shared" si="39"/>
        <v>2.1944647967866269</v>
      </c>
      <c r="AJ281" s="93">
        <v>1</v>
      </c>
      <c r="AK281" s="93">
        <v>1</v>
      </c>
    </row>
    <row r="282" spans="1:37" x14ac:dyDescent="0.3">
      <c r="A282" s="93" t="s">
        <v>159</v>
      </c>
      <c r="B282" s="94" t="s">
        <v>160</v>
      </c>
      <c r="C282" s="93">
        <v>2018</v>
      </c>
      <c r="D282" s="93" t="s">
        <v>70</v>
      </c>
      <c r="E282" s="93">
        <v>1</v>
      </c>
      <c r="F282" s="93">
        <v>5</v>
      </c>
      <c r="G282" s="93">
        <v>3</v>
      </c>
      <c r="H282" s="85">
        <v>0</v>
      </c>
      <c r="I282" s="85">
        <v>1</v>
      </c>
      <c r="J282" s="91">
        <v>0.04</v>
      </c>
      <c r="K282" s="91">
        <v>0.44</v>
      </c>
      <c r="L282" s="95">
        <v>46.575000000000003</v>
      </c>
      <c r="M282" s="95">
        <v>39.643329999999999</v>
      </c>
      <c r="N282" s="96">
        <v>10.2071285247803</v>
      </c>
      <c r="O282" s="96">
        <v>8.9289712905883807</v>
      </c>
      <c r="P282" s="96">
        <v>25.102855682373001</v>
      </c>
      <c r="Q282" s="96">
        <v>993.32415771484398</v>
      </c>
      <c r="R282" s="96">
        <v>26.852344512939499</v>
      </c>
      <c r="S282" s="96">
        <v>-8.7171878814697301</v>
      </c>
      <c r="T282" s="96">
        <v>35.569530487060497</v>
      </c>
      <c r="U282" s="96">
        <v>20.4791660308838</v>
      </c>
      <c r="V282" s="96">
        <v>10.8335933685303</v>
      </c>
      <c r="W282" s="96">
        <v>22.3235683441162</v>
      </c>
      <c r="X282" s="96">
        <v>-2.0442707538604701</v>
      </c>
      <c r="Y282" s="96">
        <v>593.0546875</v>
      </c>
      <c r="Z282" s="96">
        <v>67.3046875</v>
      </c>
      <c r="AA282" s="96">
        <v>35.078125</v>
      </c>
      <c r="AB282" s="96">
        <f t="shared" si="42"/>
        <v>1.5450363713554549</v>
      </c>
      <c r="AC282" s="96">
        <v>20.622694015502901</v>
      </c>
      <c r="AD282" s="96">
        <v>184.109375</v>
      </c>
      <c r="AE282" s="96">
        <v>122.8515625</v>
      </c>
      <c r="AF282" s="96">
        <v>170.5</v>
      </c>
      <c r="AG282" s="96">
        <f t="shared" si="41"/>
        <v>2.2317243833285163</v>
      </c>
      <c r="AH282" s="96">
        <v>148.921875</v>
      </c>
      <c r="AI282" s="96">
        <f t="shared" si="39"/>
        <v>2.1729584955629226</v>
      </c>
      <c r="AJ282" s="93">
        <v>2</v>
      </c>
      <c r="AK282" s="93">
        <v>1</v>
      </c>
    </row>
    <row r="283" spans="1:37" x14ac:dyDescent="0.3">
      <c r="A283" s="93" t="s">
        <v>161</v>
      </c>
      <c r="B283" s="94" t="s">
        <v>160</v>
      </c>
      <c r="C283" s="93">
        <v>2018</v>
      </c>
      <c r="D283" s="93" t="s">
        <v>70</v>
      </c>
      <c r="E283" s="93">
        <v>1</v>
      </c>
      <c r="F283" s="93">
        <v>5</v>
      </c>
      <c r="G283" s="93">
        <v>3</v>
      </c>
      <c r="H283" s="85">
        <v>0</v>
      </c>
      <c r="I283" s="85">
        <v>0.56000000000000005</v>
      </c>
      <c r="J283" s="91">
        <v>0.6</v>
      </c>
      <c r="K283" s="91">
        <v>0.8</v>
      </c>
      <c r="L283" s="95">
        <v>45.946111000000002</v>
      </c>
      <c r="M283" s="95">
        <v>39.43777</v>
      </c>
      <c r="N283" s="96">
        <v>10.533771514892599</v>
      </c>
      <c r="O283" s="96">
        <v>10.0518798828125</v>
      </c>
      <c r="P283" s="96">
        <v>27.971681594848601</v>
      </c>
      <c r="Q283" s="96">
        <v>957.41491699218705</v>
      </c>
      <c r="R283" s="96">
        <v>27.348871231079102</v>
      </c>
      <c r="S283" s="96">
        <v>-8.5857143402099592</v>
      </c>
      <c r="T283" s="96">
        <v>35.934585571289098</v>
      </c>
      <c r="U283" s="96">
        <v>20.421678543090799</v>
      </c>
      <c r="V283" s="96">
        <v>8.2704257965087908</v>
      </c>
      <c r="W283" s="96">
        <v>22.274436950683601</v>
      </c>
      <c r="X283" s="96">
        <v>-1.25626564025879</v>
      </c>
      <c r="Y283" s="96">
        <v>612.23309326171898</v>
      </c>
      <c r="Z283" s="96">
        <v>70.917289733886705</v>
      </c>
      <c r="AA283" s="96">
        <v>38.593986511230497</v>
      </c>
      <c r="AB283" s="96">
        <f t="shared" si="42"/>
        <v>1.5865196407224527</v>
      </c>
      <c r="AC283" s="96">
        <v>20.410467147827099</v>
      </c>
      <c r="AD283" s="96">
        <v>189.22557067871099</v>
      </c>
      <c r="AE283" s="96">
        <v>125.70676422119099</v>
      </c>
      <c r="AF283" s="96">
        <v>175.90977478027301</v>
      </c>
      <c r="AG283" s="96">
        <f t="shared" si="41"/>
        <v>2.2452899725739339</v>
      </c>
      <c r="AH283" s="96">
        <v>153.60902404785199</v>
      </c>
      <c r="AI283" s="96">
        <f t="shared" si="39"/>
        <v>2.1864167298821275</v>
      </c>
      <c r="AJ283" s="93">
        <v>2</v>
      </c>
      <c r="AK283" s="93">
        <v>1</v>
      </c>
    </row>
    <row r="284" spans="1:37" x14ac:dyDescent="0.3">
      <c r="A284" s="93" t="s">
        <v>162</v>
      </c>
      <c r="B284" s="94" t="s">
        <v>55</v>
      </c>
      <c r="C284" s="93">
        <v>2018</v>
      </c>
      <c r="D284" s="93" t="s">
        <v>70</v>
      </c>
      <c r="E284" s="93">
        <v>1</v>
      </c>
      <c r="F284" s="93">
        <v>5</v>
      </c>
      <c r="G284" s="93">
        <v>2</v>
      </c>
      <c r="H284" s="85">
        <v>0.08</v>
      </c>
      <c r="I284" s="85">
        <v>1</v>
      </c>
      <c r="J284" s="91">
        <v>1</v>
      </c>
      <c r="K284" s="91">
        <v>1</v>
      </c>
      <c r="L284" s="95">
        <v>36.794719999999998</v>
      </c>
      <c r="M284" s="95">
        <v>36.780279999999998</v>
      </c>
      <c r="N284" s="96">
        <v>15.7175807952881</v>
      </c>
      <c r="O284" s="96">
        <v>11.835014343261699</v>
      </c>
      <c r="P284" s="96">
        <v>34.232753753662102</v>
      </c>
      <c r="Q284" s="96">
        <v>851.66961669921898</v>
      </c>
      <c r="R284" s="96">
        <v>32.298244476318402</v>
      </c>
      <c r="S284" s="96">
        <v>-2.26929831504822</v>
      </c>
      <c r="T284" s="96">
        <v>34.567543029785199</v>
      </c>
      <c r="U284" s="96">
        <v>5.2350878715515101</v>
      </c>
      <c r="V284" s="96">
        <v>25.847953796386701</v>
      </c>
      <c r="W284" s="96">
        <v>25.860527038574201</v>
      </c>
      <c r="X284" s="96">
        <v>5.2350878715515101</v>
      </c>
      <c r="Y284" s="96">
        <v>661.08770751953102</v>
      </c>
      <c r="Z284" s="96">
        <v>125.754386901855</v>
      </c>
      <c r="AA284" s="96">
        <v>1.07894742488861</v>
      </c>
      <c r="AB284" s="96">
        <f t="shared" si="42"/>
        <v>3.3000282832067303E-2</v>
      </c>
      <c r="AC284" s="96">
        <v>84.885017395019503</v>
      </c>
      <c r="AD284" s="96">
        <v>358.39474487304699</v>
      </c>
      <c r="AE284" s="96">
        <v>11.0701751708984</v>
      </c>
      <c r="AF284" s="96">
        <v>11.3596487045288</v>
      </c>
      <c r="AG284" s="96">
        <f t="shared" si="41"/>
        <v>1.0553649010894657</v>
      </c>
      <c r="AH284" s="96">
        <v>358.39474487304699</v>
      </c>
      <c r="AI284" s="96">
        <f t="shared" si="39"/>
        <v>2.5543616329951941</v>
      </c>
      <c r="AJ284" s="93">
        <v>1</v>
      </c>
      <c r="AK284" s="93">
        <v>2</v>
      </c>
    </row>
    <row r="285" spans="1:37" x14ac:dyDescent="0.3">
      <c r="A285" s="93" t="s">
        <v>163</v>
      </c>
      <c r="B285" s="94" t="s">
        <v>39</v>
      </c>
      <c r="C285" s="93">
        <v>2018</v>
      </c>
      <c r="D285" s="93" t="s">
        <v>70</v>
      </c>
      <c r="E285" s="93">
        <v>1</v>
      </c>
      <c r="F285" s="93">
        <v>5</v>
      </c>
      <c r="G285" s="93">
        <v>2</v>
      </c>
      <c r="H285" s="85">
        <v>0</v>
      </c>
      <c r="I285" s="85">
        <v>1</v>
      </c>
      <c r="J285" s="91">
        <v>0.92</v>
      </c>
      <c r="K285" s="91">
        <v>0.88</v>
      </c>
      <c r="L285" s="95">
        <v>37.5</v>
      </c>
      <c r="M285" s="95">
        <v>36.299999999999997</v>
      </c>
      <c r="N285" s="96">
        <v>14.9616956710815</v>
      </c>
      <c r="O285" s="96">
        <v>10.1710529327393</v>
      </c>
      <c r="P285" s="96">
        <v>35.416938781738303</v>
      </c>
      <c r="Q285" s="96">
        <v>668.71954345703102</v>
      </c>
      <c r="R285" s="96">
        <v>28.7157897949219</v>
      </c>
      <c r="S285" s="96">
        <v>-5.2284776508315603E-10</v>
      </c>
      <c r="T285" s="96">
        <v>28.7157897949219</v>
      </c>
      <c r="U285" s="96">
        <v>6.7418127059936497</v>
      </c>
      <c r="V285" s="96">
        <v>22.9068717956543</v>
      </c>
      <c r="W285" s="96">
        <v>23.002193450927699</v>
      </c>
      <c r="X285" s="96">
        <v>6.7418127059936497</v>
      </c>
      <c r="Y285" s="96">
        <v>776.75439453125</v>
      </c>
      <c r="Z285" s="96">
        <v>128.14912414550801</v>
      </c>
      <c r="AA285" s="96">
        <v>9.1842107772827202</v>
      </c>
      <c r="AB285" s="96">
        <f t="shared" si="42"/>
        <v>0.96304184220986244</v>
      </c>
      <c r="AC285" s="96">
        <v>63.393653869628899</v>
      </c>
      <c r="AD285" s="96">
        <v>341.25439453125</v>
      </c>
      <c r="AE285" s="96">
        <v>36.403507232666001</v>
      </c>
      <c r="AF285" s="96">
        <v>43.114036560058601</v>
      </c>
      <c r="AG285" s="96">
        <f t="shared" si="41"/>
        <v>1.6346186856627878</v>
      </c>
      <c r="AH285" s="96">
        <v>341.25439453125</v>
      </c>
      <c r="AI285" s="96">
        <f t="shared" si="39"/>
        <v>2.533078252747373</v>
      </c>
      <c r="AJ285" s="93">
        <v>1</v>
      </c>
      <c r="AK285" s="93">
        <v>2</v>
      </c>
    </row>
    <row r="286" spans="1:37" x14ac:dyDescent="0.3">
      <c r="A286" s="93" t="s">
        <v>164</v>
      </c>
      <c r="B286" s="94" t="s">
        <v>39</v>
      </c>
      <c r="C286" s="93">
        <v>2018</v>
      </c>
      <c r="D286" s="93" t="s">
        <v>70</v>
      </c>
      <c r="E286" s="93">
        <v>1</v>
      </c>
      <c r="F286" s="93">
        <v>5</v>
      </c>
      <c r="G286" s="93">
        <v>2</v>
      </c>
      <c r="H286" s="85">
        <v>1</v>
      </c>
      <c r="I286" s="85">
        <v>1</v>
      </c>
      <c r="J286" s="91">
        <v>1</v>
      </c>
      <c r="K286" s="91">
        <v>1</v>
      </c>
      <c r="L286" s="95">
        <v>36.633330000000001</v>
      </c>
      <c r="M286" s="95">
        <v>36.4</v>
      </c>
      <c r="N286" s="96">
        <v>16.037647247314499</v>
      </c>
      <c r="O286" s="96">
        <v>9.4515485763549805</v>
      </c>
      <c r="P286" s="96">
        <v>32.308757781982401</v>
      </c>
      <c r="Q286" s="96">
        <v>720.80572509765602</v>
      </c>
      <c r="R286" s="96">
        <v>30.415044784545898</v>
      </c>
      <c r="S286" s="96">
        <v>1.2141592502594001</v>
      </c>
      <c r="T286" s="96">
        <v>29.200885772705099</v>
      </c>
      <c r="U286" s="96">
        <v>7.0646018981933603</v>
      </c>
      <c r="V286" s="96">
        <v>24.5933628082275</v>
      </c>
      <c r="W286" s="96">
        <v>24.693805694580099</v>
      </c>
      <c r="X286" s="96">
        <v>7.0646018981933603</v>
      </c>
      <c r="Y286" s="96">
        <v>809.67254638671898</v>
      </c>
      <c r="Z286" s="96">
        <v>143.274337768555</v>
      </c>
      <c r="AA286" s="96">
        <v>4.4778761863708496</v>
      </c>
      <c r="AB286" s="96">
        <f t="shared" si="42"/>
        <v>0.65107208113240145</v>
      </c>
      <c r="AC286" s="96">
        <v>73.528839111328097</v>
      </c>
      <c r="AD286" s="96">
        <v>395.58407592773398</v>
      </c>
      <c r="AE286" s="96">
        <v>26.442478179931602</v>
      </c>
      <c r="AF286" s="96">
        <v>28.8495578765869</v>
      </c>
      <c r="AG286" s="96">
        <f t="shared" si="41"/>
        <v>1.4601391619205224</v>
      </c>
      <c r="AH286" s="96">
        <v>395.58407592773398</v>
      </c>
      <c r="AI286" s="96">
        <f t="shared" si="39"/>
        <v>2.5972388009334639</v>
      </c>
      <c r="AJ286" s="93">
        <v>1</v>
      </c>
      <c r="AK286" s="93">
        <v>2</v>
      </c>
    </row>
    <row r="287" spans="1:37" x14ac:dyDescent="0.3">
      <c r="A287" s="93" t="s">
        <v>165</v>
      </c>
      <c r="B287" s="94" t="s">
        <v>39</v>
      </c>
      <c r="C287" s="93">
        <v>2018</v>
      </c>
      <c r="D287" s="93" t="s">
        <v>70</v>
      </c>
      <c r="E287" s="93">
        <v>1</v>
      </c>
      <c r="F287" s="93">
        <v>5</v>
      </c>
      <c r="G287" s="93">
        <v>2</v>
      </c>
      <c r="H287" s="85">
        <v>0.65</v>
      </c>
      <c r="I287" s="85">
        <v>1</v>
      </c>
      <c r="J287" s="91">
        <v>0.76</v>
      </c>
      <c r="K287" s="91">
        <v>0.56000000000000005</v>
      </c>
      <c r="L287" s="95">
        <v>36.35</v>
      </c>
      <c r="M287" s="95">
        <v>35.916670000000003</v>
      </c>
      <c r="N287" s="96">
        <v>16.8349704742432</v>
      </c>
      <c r="O287" s="96">
        <v>7.9904761314392099</v>
      </c>
      <c r="P287" s="96">
        <v>30.805107116699201</v>
      </c>
      <c r="Q287" s="96">
        <v>649.55926513671898</v>
      </c>
      <c r="R287" s="96">
        <v>29.775892257690401</v>
      </c>
      <c r="S287" s="96">
        <v>3.8446428775787398</v>
      </c>
      <c r="T287" s="96">
        <v>25.931249618530298</v>
      </c>
      <c r="U287" s="96">
        <v>8.7873516082763707</v>
      </c>
      <c r="V287" s="96">
        <v>24.4555053710937</v>
      </c>
      <c r="W287" s="96">
        <v>24.688541412353501</v>
      </c>
      <c r="X287" s="96">
        <v>8.7873516082763707</v>
      </c>
      <c r="Y287" s="96">
        <v>989.10711669921898</v>
      </c>
      <c r="Z287" s="96">
        <v>179.92857360839801</v>
      </c>
      <c r="AA287" s="96">
        <v>9.1517858505249006</v>
      </c>
      <c r="AB287" s="96">
        <f t="shared" si="42"/>
        <v>0.96150584918676973</v>
      </c>
      <c r="AC287" s="96">
        <v>70.3609619140625</v>
      </c>
      <c r="AD287" s="96">
        <v>473.47320556640602</v>
      </c>
      <c r="AE287" s="96">
        <v>41.7589302062988</v>
      </c>
      <c r="AF287" s="96">
        <v>47.1964302062988</v>
      </c>
      <c r="AG287" s="96">
        <f t="shared" si="41"/>
        <v>1.6739091511693411</v>
      </c>
      <c r="AH287" s="96">
        <v>473.47320556640602</v>
      </c>
      <c r="AI287" s="96">
        <f t="shared" si="39"/>
        <v>2.6752954067734711</v>
      </c>
      <c r="AJ287" s="93">
        <v>1</v>
      </c>
      <c r="AK287" s="93">
        <v>2</v>
      </c>
    </row>
    <row r="288" spans="1:37" x14ac:dyDescent="0.3">
      <c r="A288" s="93" t="s">
        <v>166</v>
      </c>
      <c r="B288" s="94" t="s">
        <v>39</v>
      </c>
      <c r="C288" s="93">
        <v>2018</v>
      </c>
      <c r="D288" s="93" t="s">
        <v>70</v>
      </c>
      <c r="E288" s="93">
        <v>1</v>
      </c>
      <c r="F288" s="93">
        <v>5</v>
      </c>
      <c r="G288" s="93">
        <v>2</v>
      </c>
      <c r="H288" s="85">
        <v>0</v>
      </c>
      <c r="I288" s="85">
        <v>0.8</v>
      </c>
      <c r="J288" s="91">
        <v>0.04</v>
      </c>
      <c r="K288" s="91">
        <v>0.24</v>
      </c>
      <c r="L288" s="95">
        <v>38.35</v>
      </c>
      <c r="M288" s="95">
        <v>41.817</v>
      </c>
      <c r="N288" s="96">
        <v>10.202862739563001</v>
      </c>
      <c r="O288" s="96">
        <v>10.566739082336399</v>
      </c>
      <c r="P288" s="96">
        <v>29.260128021240199</v>
      </c>
      <c r="Q288" s="96">
        <v>942.18585205078102</v>
      </c>
      <c r="R288" s="96">
        <v>27.416521072387699</v>
      </c>
      <c r="S288" s="96">
        <v>-8.6843481063842791</v>
      </c>
      <c r="T288" s="96">
        <v>36.100868225097699</v>
      </c>
      <c r="U288" s="96">
        <v>2.9800000190734899</v>
      </c>
      <c r="V288" s="96">
        <v>21.619276046752901</v>
      </c>
      <c r="W288" s="96">
        <v>21.634202957153299</v>
      </c>
      <c r="X288" s="96">
        <v>-1.1402899026870701</v>
      </c>
      <c r="Y288" s="96">
        <v>936.78259277343705</v>
      </c>
      <c r="Z288" s="96">
        <v>133.36521911621099</v>
      </c>
      <c r="AA288" s="96">
        <v>4.5826086997985804</v>
      </c>
      <c r="AB288" s="96">
        <f t="shared" si="42"/>
        <v>0.66111277525189049</v>
      </c>
      <c r="AC288" s="96">
        <v>67.937110900878906</v>
      </c>
      <c r="AD288" s="96">
        <v>384.37390136718699</v>
      </c>
      <c r="AE288" s="96">
        <v>19.6608695983887</v>
      </c>
      <c r="AF288" s="96">
        <v>22.1913051605225</v>
      </c>
      <c r="AG288" s="96">
        <f t="shared" si="41"/>
        <v>1.3461828456003717</v>
      </c>
      <c r="AH288" s="96">
        <v>364.53042602539102</v>
      </c>
      <c r="AI288" s="96">
        <f t="shared" si="39"/>
        <v>2.5617337831436013</v>
      </c>
      <c r="AJ288" s="93">
        <v>1</v>
      </c>
      <c r="AK288" s="93">
        <v>2</v>
      </c>
    </row>
    <row r="289" spans="1:37" x14ac:dyDescent="0.3">
      <c r="A289" s="93" t="s">
        <v>167</v>
      </c>
      <c r="B289" s="94" t="s">
        <v>168</v>
      </c>
      <c r="C289" s="93">
        <v>2018</v>
      </c>
      <c r="D289" s="93" t="s">
        <v>70</v>
      </c>
      <c r="E289" s="93">
        <v>1</v>
      </c>
      <c r="F289" s="93">
        <v>5</v>
      </c>
      <c r="G289" s="93">
        <v>1</v>
      </c>
      <c r="H289" s="85">
        <v>0.08</v>
      </c>
      <c r="I289" s="85">
        <v>1</v>
      </c>
      <c r="J289" s="91">
        <v>0.6</v>
      </c>
      <c r="K289" s="91">
        <v>1</v>
      </c>
      <c r="L289" s="95">
        <v>32.299999999999997</v>
      </c>
      <c r="M289" s="95">
        <v>35.783329999999999</v>
      </c>
      <c r="N289" s="96">
        <v>15.8079128265381</v>
      </c>
      <c r="O289" s="96">
        <v>11.836620330810501</v>
      </c>
      <c r="P289" s="96">
        <v>39.945178985595703</v>
      </c>
      <c r="Q289" s="96">
        <v>670.23834228515602</v>
      </c>
      <c r="R289" s="96">
        <v>29.157798767089801</v>
      </c>
      <c r="S289" s="96">
        <v>-0.46972477436065702</v>
      </c>
      <c r="T289" s="96">
        <v>29.6275234222412</v>
      </c>
      <c r="U289" s="96">
        <v>7.3356270790100098</v>
      </c>
      <c r="V289" s="96">
        <v>23.378288269043001</v>
      </c>
      <c r="W289" s="96">
        <v>23.378746032714801</v>
      </c>
      <c r="X289" s="96">
        <v>7.3356270790100098</v>
      </c>
      <c r="Y289" s="96">
        <v>480.14678955078102</v>
      </c>
      <c r="Z289" s="96">
        <v>111.954132080078</v>
      </c>
      <c r="AA289" s="96">
        <v>0</v>
      </c>
      <c r="AB289" s="96">
        <v>0</v>
      </c>
      <c r="AC289" s="96">
        <v>109.427764892578</v>
      </c>
      <c r="AD289" s="96">
        <v>308.20184326171898</v>
      </c>
      <c r="AE289" s="96">
        <v>0</v>
      </c>
      <c r="AF289" s="96">
        <v>0</v>
      </c>
      <c r="AG289" s="96">
        <v>0</v>
      </c>
      <c r="AH289" s="96">
        <v>308.20184326171898</v>
      </c>
      <c r="AI289" s="96">
        <f t="shared" si="39"/>
        <v>2.4888352317737028</v>
      </c>
      <c r="AJ289" s="93">
        <v>1</v>
      </c>
      <c r="AK289" s="93">
        <v>1</v>
      </c>
    </row>
    <row r="290" spans="1:37" x14ac:dyDescent="0.3">
      <c r="A290" s="93" t="s">
        <v>169</v>
      </c>
      <c r="B290" s="94" t="s">
        <v>61</v>
      </c>
      <c r="C290" s="93">
        <v>2018</v>
      </c>
      <c r="D290" s="93" t="s">
        <v>70</v>
      </c>
      <c r="E290" s="93">
        <v>1</v>
      </c>
      <c r="F290" s="93">
        <v>5</v>
      </c>
      <c r="G290" s="93">
        <v>1</v>
      </c>
      <c r="H290" s="85">
        <v>0</v>
      </c>
      <c r="I290" s="85">
        <v>0.2</v>
      </c>
      <c r="J290" s="91">
        <v>0.04</v>
      </c>
      <c r="K290" s="91">
        <v>0.12</v>
      </c>
      <c r="L290" s="95">
        <v>36.446606000000003</v>
      </c>
      <c r="M290" s="95">
        <v>1.0541666700000001</v>
      </c>
      <c r="N290" s="96">
        <v>17.26686668396</v>
      </c>
      <c r="O290" s="96">
        <v>10.6566505432129</v>
      </c>
      <c r="P290" s="96">
        <v>39.6746215820312</v>
      </c>
      <c r="Q290" s="96">
        <v>587.38250732421898</v>
      </c>
      <c r="R290" s="96">
        <v>31.085577011108398</v>
      </c>
      <c r="S290" s="96">
        <v>4.2221155166626003</v>
      </c>
      <c r="T290" s="96">
        <v>26.863460540771499</v>
      </c>
      <c r="U290" s="96">
        <v>11.687019348144499</v>
      </c>
      <c r="V290" s="96">
        <v>24.7070503234863</v>
      </c>
      <c r="W290" s="96">
        <v>24.828205108642599</v>
      </c>
      <c r="X290" s="96">
        <v>10.6499996185303</v>
      </c>
      <c r="Y290" s="96">
        <v>466.99038696289102</v>
      </c>
      <c r="Z290" s="96">
        <v>70.490386962890597</v>
      </c>
      <c r="AA290" s="96">
        <v>2.0384614467620801</v>
      </c>
      <c r="AB290" s="96">
        <f>LOG10(AA290)</f>
        <v>0.30930250209338972</v>
      </c>
      <c r="AC290" s="96">
        <v>61.694179534912102</v>
      </c>
      <c r="AD290" s="96">
        <v>201.70191955566401</v>
      </c>
      <c r="AE290" s="96">
        <v>14.221154212951699</v>
      </c>
      <c r="AF290" s="96">
        <v>26.442308425903299</v>
      </c>
      <c r="AG290" s="96">
        <f t="shared" ref="AG290:AG299" si="43">LOG10(AF290)</f>
        <v>1.4222993665802235</v>
      </c>
      <c r="AH290" s="96">
        <v>178.70191955566401</v>
      </c>
      <c r="AI290" s="96">
        <f t="shared" si="39"/>
        <v>2.2521292175753431</v>
      </c>
      <c r="AJ290" s="93">
        <v>1</v>
      </c>
      <c r="AK290" s="93">
        <v>1</v>
      </c>
    </row>
    <row r="291" spans="1:37" x14ac:dyDescent="0.3">
      <c r="A291" s="93" t="s">
        <v>170</v>
      </c>
      <c r="B291" s="94" t="s">
        <v>98</v>
      </c>
      <c r="C291" s="93">
        <v>2018</v>
      </c>
      <c r="D291" s="93" t="s">
        <v>70</v>
      </c>
      <c r="E291" s="93">
        <v>1</v>
      </c>
      <c r="F291" s="93">
        <v>5</v>
      </c>
      <c r="G291" s="93">
        <v>1</v>
      </c>
      <c r="H291" s="85">
        <v>0</v>
      </c>
      <c r="I291" s="85">
        <v>0.72</v>
      </c>
      <c r="J291" s="91">
        <v>0</v>
      </c>
      <c r="K291" s="91">
        <v>0.2</v>
      </c>
      <c r="L291" s="95">
        <v>33.089399999999998</v>
      </c>
      <c r="M291" s="95">
        <v>35.616</v>
      </c>
      <c r="N291" s="96">
        <v>19.338657379150401</v>
      </c>
      <c r="O291" s="96">
        <v>11.860339164733899</v>
      </c>
      <c r="P291" s="96">
        <v>42.976779937744098</v>
      </c>
      <c r="Q291" s="96">
        <v>591.48724365234398</v>
      </c>
      <c r="R291" s="96">
        <v>32.621295928955099</v>
      </c>
      <c r="S291" s="96">
        <v>5.0259261131286603</v>
      </c>
      <c r="T291" s="96">
        <v>27.595371246337901</v>
      </c>
      <c r="U291" s="96">
        <v>11.866512298584</v>
      </c>
      <c r="V291" s="96">
        <v>25.9871921539307</v>
      </c>
      <c r="W291" s="96">
        <v>26.223611831665</v>
      </c>
      <c r="X291" s="96">
        <v>11.866512298584</v>
      </c>
      <c r="Y291" s="96">
        <v>530.50927734375</v>
      </c>
      <c r="Z291" s="96">
        <v>139.77777099609401</v>
      </c>
      <c r="AA291" s="96">
        <v>0</v>
      </c>
      <c r="AB291" s="96">
        <v>0</v>
      </c>
      <c r="AC291" s="96">
        <v>109.19882965087901</v>
      </c>
      <c r="AD291" s="96">
        <v>345.43518066406199</v>
      </c>
      <c r="AE291" s="96">
        <v>0</v>
      </c>
      <c r="AF291" s="96">
        <v>1.1851851940155</v>
      </c>
      <c r="AG291" s="96">
        <f t="shared" si="43"/>
        <v>7.3786217396663634E-2</v>
      </c>
      <c r="AH291" s="96">
        <v>345.43518066406199</v>
      </c>
      <c r="AI291" s="96">
        <f t="shared" si="39"/>
        <v>2.5383665659767103</v>
      </c>
      <c r="AJ291" s="93">
        <v>1</v>
      </c>
      <c r="AK291" s="93">
        <v>1</v>
      </c>
    </row>
    <row r="292" spans="1:37" x14ac:dyDescent="0.3">
      <c r="A292" s="93" t="s">
        <v>171</v>
      </c>
      <c r="B292" s="94" t="s">
        <v>98</v>
      </c>
      <c r="C292" s="93">
        <v>2018</v>
      </c>
      <c r="D292" s="93" t="s">
        <v>70</v>
      </c>
      <c r="E292" s="93">
        <v>1</v>
      </c>
      <c r="F292" s="93">
        <v>5</v>
      </c>
      <c r="G292" s="93">
        <v>2</v>
      </c>
      <c r="H292" s="85">
        <v>0</v>
      </c>
      <c r="I292" s="85">
        <v>0.84</v>
      </c>
      <c r="J292" s="91">
        <v>0</v>
      </c>
      <c r="K292" s="91">
        <v>0.04</v>
      </c>
      <c r="L292" s="95">
        <v>33.009300000000003</v>
      </c>
      <c r="M292" s="95">
        <v>35.304000000000002</v>
      </c>
      <c r="N292" s="96">
        <v>17.582836151123001</v>
      </c>
      <c r="O292" s="96">
        <v>9.8026762008666992</v>
      </c>
      <c r="P292" s="96">
        <v>37.489189147949197</v>
      </c>
      <c r="Q292" s="96">
        <v>623.36614990234398</v>
      </c>
      <c r="R292" s="96">
        <v>29.742200851440401</v>
      </c>
      <c r="S292" s="96">
        <v>3.6036696434021001</v>
      </c>
      <c r="T292" s="96">
        <v>26.138532638549801</v>
      </c>
      <c r="U292" s="96">
        <v>9.80076408386231</v>
      </c>
      <c r="V292" s="96">
        <v>24.679204940795898</v>
      </c>
      <c r="W292" s="96">
        <v>24.681804656982401</v>
      </c>
      <c r="X292" s="96">
        <v>9.80076408386231</v>
      </c>
      <c r="Y292" s="96">
        <v>802.25689697265602</v>
      </c>
      <c r="Z292" s="96">
        <v>201.37614440918</v>
      </c>
      <c r="AA292" s="96">
        <v>0</v>
      </c>
      <c r="AB292" s="96">
        <v>0</v>
      </c>
      <c r="AC292" s="96">
        <v>108.279090881348</v>
      </c>
      <c r="AD292" s="96">
        <v>516.15594482421898</v>
      </c>
      <c r="AE292" s="96">
        <v>0.25688073039054898</v>
      </c>
      <c r="AF292" s="96">
        <v>0.58715593814849898</v>
      </c>
      <c r="AG292" s="96">
        <f t="shared" si="43"/>
        <v>-0.23124654256227625</v>
      </c>
      <c r="AH292" s="96">
        <v>516.15594482421898</v>
      </c>
      <c r="AI292" s="96">
        <f t="shared" si="39"/>
        <v>2.7127809336905342</v>
      </c>
      <c r="AJ292" s="93">
        <v>1</v>
      </c>
      <c r="AK292" s="93">
        <v>2</v>
      </c>
    </row>
    <row r="293" spans="1:37" x14ac:dyDescent="0.3">
      <c r="A293" s="93" t="s">
        <v>172</v>
      </c>
      <c r="B293" s="94" t="s">
        <v>36</v>
      </c>
      <c r="C293" s="93">
        <v>2018</v>
      </c>
      <c r="D293" s="93" t="s">
        <v>70</v>
      </c>
      <c r="E293" s="93">
        <v>1</v>
      </c>
      <c r="F293" s="93">
        <v>5</v>
      </c>
      <c r="G293" s="93">
        <v>4</v>
      </c>
      <c r="H293" s="85">
        <v>0</v>
      </c>
      <c r="I293" s="85">
        <v>1</v>
      </c>
      <c r="J293" s="91">
        <v>0.08</v>
      </c>
      <c r="K293" s="91">
        <v>0.12</v>
      </c>
      <c r="L293" s="95">
        <v>40.33</v>
      </c>
      <c r="M293" s="95">
        <v>15.18</v>
      </c>
      <c r="N293" s="96">
        <v>14.7862501144409</v>
      </c>
      <c r="O293" s="96">
        <v>7.8851389884948704</v>
      </c>
      <c r="P293" s="96">
        <v>32.815811157226598</v>
      </c>
      <c r="Q293" s="96">
        <v>583.195556640625</v>
      </c>
      <c r="R293" s="96">
        <v>26.795000076293899</v>
      </c>
      <c r="S293" s="96">
        <v>2.8150000572204599</v>
      </c>
      <c r="T293" s="96">
        <v>23.9799995422363</v>
      </c>
      <c r="U293" s="96">
        <v>12.419166564941399</v>
      </c>
      <c r="V293" s="96">
        <v>22.185277938842798</v>
      </c>
      <c r="W293" s="96">
        <v>22.215415954589801</v>
      </c>
      <c r="X293" s="96">
        <v>8.3347225189209002</v>
      </c>
      <c r="Y293" s="96">
        <v>855.76666259765602</v>
      </c>
      <c r="Z293" s="96">
        <v>120.425003051758</v>
      </c>
      <c r="AA293" s="96">
        <v>22.733333587646499</v>
      </c>
      <c r="AB293" s="96">
        <f t="shared" ref="AB293:AB299" si="44">LOG10(AA293)</f>
        <v>1.3566631247951804</v>
      </c>
      <c r="AC293" s="96">
        <v>44.597969055175803</v>
      </c>
      <c r="AD293" s="96">
        <v>322.79165649414102</v>
      </c>
      <c r="AE293" s="96">
        <v>81.224998474121094</v>
      </c>
      <c r="AF293" s="96">
        <v>117.65000152587901</v>
      </c>
      <c r="AG293" s="96">
        <f t="shared" si="43"/>
        <v>2.0705919371446861</v>
      </c>
      <c r="AH293" s="96">
        <v>268.42498779296898</v>
      </c>
      <c r="AI293" s="96">
        <f t="shared" si="39"/>
        <v>2.4288229420315086</v>
      </c>
      <c r="AJ293" s="93">
        <v>2</v>
      </c>
      <c r="AK293" s="93">
        <v>2</v>
      </c>
    </row>
    <row r="294" spans="1:37" x14ac:dyDescent="0.3">
      <c r="A294" s="93" t="s">
        <v>173</v>
      </c>
      <c r="B294" s="94" t="s">
        <v>39</v>
      </c>
      <c r="C294" s="93">
        <v>2018</v>
      </c>
      <c r="D294" s="93" t="s">
        <v>70</v>
      </c>
      <c r="E294" s="93">
        <v>1</v>
      </c>
      <c r="F294" s="93">
        <v>5</v>
      </c>
      <c r="G294" s="93">
        <v>2</v>
      </c>
      <c r="H294" s="85">
        <v>0</v>
      </c>
      <c r="I294" s="85">
        <v>0.92</v>
      </c>
      <c r="J294" s="91">
        <v>0</v>
      </c>
      <c r="K294" s="91">
        <v>0</v>
      </c>
      <c r="L294" s="95">
        <v>36.851638000000001</v>
      </c>
      <c r="M294" s="95">
        <v>34.618040000000001</v>
      </c>
      <c r="N294" s="96">
        <v>18.7147827148437</v>
      </c>
      <c r="O294" s="96">
        <v>8.9165220260620099</v>
      </c>
      <c r="P294" s="96">
        <v>33.644611358642599</v>
      </c>
      <c r="Q294" s="96">
        <v>652.73687744140602</v>
      </c>
      <c r="R294" s="96">
        <v>32.177391052246101</v>
      </c>
      <c r="S294" s="96">
        <v>5.7069563865661603</v>
      </c>
      <c r="T294" s="96">
        <v>26.470434188842798</v>
      </c>
      <c r="U294" s="96">
        <v>11.1440582275391</v>
      </c>
      <c r="V294" s="96">
        <v>26.6666660308838</v>
      </c>
      <c r="W294" s="96">
        <v>26.6666660308838</v>
      </c>
      <c r="X294" s="96">
        <v>10.752174377441399</v>
      </c>
      <c r="Y294" s="96">
        <v>685.156494140625</v>
      </c>
      <c r="Z294" s="96">
        <v>149.26086425781301</v>
      </c>
      <c r="AA294" s="96">
        <v>6.6608695983886701</v>
      </c>
      <c r="AB294" s="96">
        <f t="shared" si="44"/>
        <v>0.82353093144178846</v>
      </c>
      <c r="AC294" s="96">
        <v>79.162246704101605</v>
      </c>
      <c r="AD294" s="96">
        <v>355.10433959960898</v>
      </c>
      <c r="AE294" s="96">
        <v>29.8608703613281</v>
      </c>
      <c r="AF294" s="96">
        <v>29.8608703613281</v>
      </c>
      <c r="AG294" s="96">
        <f t="shared" si="43"/>
        <v>1.4751024620498665</v>
      </c>
      <c r="AH294" s="96">
        <v>355.06088256835898</v>
      </c>
      <c r="AI294" s="96">
        <f t="shared" si="39"/>
        <v>2.5503028282562954</v>
      </c>
      <c r="AJ294" s="93">
        <v>1</v>
      </c>
      <c r="AK294" s="93">
        <v>2</v>
      </c>
    </row>
    <row r="295" spans="1:37" x14ac:dyDescent="0.3">
      <c r="A295" s="93" t="s">
        <v>174</v>
      </c>
      <c r="B295" s="94" t="s">
        <v>175</v>
      </c>
      <c r="C295" s="93">
        <v>2018</v>
      </c>
      <c r="D295" s="93" t="s">
        <v>70</v>
      </c>
      <c r="E295" s="93">
        <v>1</v>
      </c>
      <c r="F295" s="93">
        <v>5</v>
      </c>
      <c r="G295" s="93">
        <v>3</v>
      </c>
      <c r="H295" s="85">
        <v>0</v>
      </c>
      <c r="I295" s="85">
        <v>1</v>
      </c>
      <c r="J295" s="91">
        <v>0.04</v>
      </c>
      <c r="K295" s="91">
        <v>0.52</v>
      </c>
      <c r="L295" s="95">
        <v>44.933333300000001</v>
      </c>
      <c r="M295" s="95">
        <v>35.216666699999998</v>
      </c>
      <c r="N295" s="96">
        <v>11.641767501831101</v>
      </c>
      <c r="O295" s="96">
        <v>7.6502008438110396</v>
      </c>
      <c r="P295" s="96">
        <v>25.896923065185501</v>
      </c>
      <c r="Q295" s="96">
        <v>804.8369140625</v>
      </c>
      <c r="R295" s="96">
        <v>26.3626499176025</v>
      </c>
      <c r="S295" s="96">
        <v>-3.14819288253784</v>
      </c>
      <c r="T295" s="96">
        <v>29.5108432769775</v>
      </c>
      <c r="U295" s="96">
        <v>9.9224901199340803</v>
      </c>
      <c r="V295" s="96">
        <v>5.4218873977661097</v>
      </c>
      <c r="W295" s="96">
        <v>21.841365814208999</v>
      </c>
      <c r="X295" s="96">
        <v>2.3279116153717001</v>
      </c>
      <c r="Y295" s="96">
        <v>496.13253784179699</v>
      </c>
      <c r="Z295" s="96">
        <v>54.132530212402301</v>
      </c>
      <c r="AA295" s="96">
        <v>33.915660858154297</v>
      </c>
      <c r="AB295" s="96">
        <f t="shared" si="44"/>
        <v>1.5304002838587587</v>
      </c>
      <c r="AC295" s="96">
        <v>14.9831027984619</v>
      </c>
      <c r="AD295" s="96">
        <v>136.44578552246099</v>
      </c>
      <c r="AE295" s="96">
        <v>112.46987915039099</v>
      </c>
      <c r="AF295" s="96">
        <v>133.60241699218801</v>
      </c>
      <c r="AG295" s="96">
        <f t="shared" si="43"/>
        <v>2.1258143150023643</v>
      </c>
      <c r="AH295" s="96">
        <v>128.04818725585901</v>
      </c>
      <c r="AI295" s="96">
        <f t="shared" si="39"/>
        <v>2.1073734346564588</v>
      </c>
      <c r="AJ295" s="93">
        <v>2</v>
      </c>
      <c r="AK295" s="93">
        <v>1</v>
      </c>
    </row>
    <row r="296" spans="1:37" x14ac:dyDescent="0.3">
      <c r="A296" s="93" t="s">
        <v>176</v>
      </c>
      <c r="B296" s="94" t="s">
        <v>63</v>
      </c>
      <c r="C296" s="93">
        <v>2018</v>
      </c>
      <c r="D296" s="93" t="s">
        <v>70</v>
      </c>
      <c r="E296" s="93">
        <v>1</v>
      </c>
      <c r="F296" s="93">
        <v>5</v>
      </c>
      <c r="G296" s="93">
        <v>1</v>
      </c>
      <c r="H296" s="85">
        <v>0</v>
      </c>
      <c r="I296" s="85">
        <v>0.88</v>
      </c>
      <c r="J296" s="91">
        <v>0</v>
      </c>
      <c r="K296" s="91">
        <v>0.16</v>
      </c>
      <c r="L296" s="95">
        <v>39.889339</v>
      </c>
      <c r="M296" s="95">
        <v>4.2524309999999996</v>
      </c>
      <c r="N296" s="96">
        <v>16.863401412963899</v>
      </c>
      <c r="O296" s="96">
        <v>7.9269518852233896</v>
      </c>
      <c r="P296" s="96">
        <v>35.530998229980497</v>
      </c>
      <c r="Q296" s="96">
        <v>536.53112792968795</v>
      </c>
      <c r="R296" s="96">
        <v>28.548648834228501</v>
      </c>
      <c r="S296" s="96">
        <v>6.2504506111145002</v>
      </c>
      <c r="T296" s="96">
        <v>22.2981986999512</v>
      </c>
      <c r="U296" s="96">
        <v>14.9693689346313</v>
      </c>
      <c r="V296" s="96">
        <v>23.5112609863281</v>
      </c>
      <c r="W296" s="96">
        <v>23.939338684081999</v>
      </c>
      <c r="X296" s="96">
        <v>11.069970130920399</v>
      </c>
      <c r="Y296" s="96">
        <v>554</v>
      </c>
      <c r="Z296" s="96">
        <v>82.342338562011705</v>
      </c>
      <c r="AA296" s="96">
        <v>2.97297286987305</v>
      </c>
      <c r="AB296" s="96">
        <f t="shared" si="44"/>
        <v>0.47319094603030321</v>
      </c>
      <c r="AC296" s="96">
        <v>51.014205932617202</v>
      </c>
      <c r="AD296" s="96">
        <v>223.34234619140599</v>
      </c>
      <c r="AE296" s="96">
        <v>40.207206726074197</v>
      </c>
      <c r="AF296" s="96">
        <v>77.810813903808594</v>
      </c>
      <c r="AG296" s="96">
        <f t="shared" si="43"/>
        <v>1.8910399580743931</v>
      </c>
      <c r="AH296" s="96">
        <v>174.063064575195</v>
      </c>
      <c r="AI296" s="96">
        <f t="shared" si="39"/>
        <v>2.2407066254943637</v>
      </c>
      <c r="AJ296" s="93">
        <v>1</v>
      </c>
      <c r="AK296" s="93">
        <v>1</v>
      </c>
    </row>
    <row r="297" spans="1:37" x14ac:dyDescent="0.3">
      <c r="A297" s="93" t="s">
        <v>177</v>
      </c>
      <c r="B297" s="94" t="s">
        <v>48</v>
      </c>
      <c r="C297" s="93">
        <v>2018</v>
      </c>
      <c r="D297" s="93" t="s">
        <v>70</v>
      </c>
      <c r="E297" s="93">
        <v>1</v>
      </c>
      <c r="F297" s="93">
        <v>5</v>
      </c>
      <c r="G297" s="93">
        <v>3</v>
      </c>
      <c r="H297" s="85">
        <v>0</v>
      </c>
      <c r="I297" s="85">
        <v>0.72</v>
      </c>
      <c r="J297" s="91">
        <v>0.12</v>
      </c>
      <c r="K297" s="91">
        <v>0.56000000000000005</v>
      </c>
      <c r="L297" s="95">
        <v>43.383000000000003</v>
      </c>
      <c r="M297" s="95">
        <v>5.850047</v>
      </c>
      <c r="N297" s="96">
        <v>12.765040397644</v>
      </c>
      <c r="O297" s="96">
        <v>10.3047428131104</v>
      </c>
      <c r="P297" s="96">
        <v>37.744052886962898</v>
      </c>
      <c r="Q297" s="96">
        <v>627.40979003906295</v>
      </c>
      <c r="R297" s="96">
        <v>26.2203254699707</v>
      </c>
      <c r="S297" s="96">
        <v>-1.0691057443618801</v>
      </c>
      <c r="T297" s="96">
        <v>27.289430618286101</v>
      </c>
      <c r="U297" s="96">
        <v>9.27032566070557</v>
      </c>
      <c r="V297" s="96">
        <v>20.748102188110401</v>
      </c>
      <c r="W297" s="96">
        <v>20.748102188110401</v>
      </c>
      <c r="X297" s="96">
        <v>5.4364500045776403</v>
      </c>
      <c r="Y297" s="96">
        <v>740.61785888671898</v>
      </c>
      <c r="Z297" s="96">
        <v>106.723579406738</v>
      </c>
      <c r="AA297" s="96">
        <v>15.008130073547401</v>
      </c>
      <c r="AB297" s="96">
        <f t="shared" si="44"/>
        <v>1.1763265850261326</v>
      </c>
      <c r="AC297" s="96">
        <v>37.2988471984863</v>
      </c>
      <c r="AD297" s="96">
        <v>259.65042114257801</v>
      </c>
      <c r="AE297" s="96">
        <v>96.487808227539105</v>
      </c>
      <c r="AF297" s="96">
        <v>96.487808227539105</v>
      </c>
      <c r="AG297" s="96">
        <f t="shared" si="43"/>
        <v>1.9844724412815617</v>
      </c>
      <c r="AH297" s="96">
        <v>212.20324707031199</v>
      </c>
      <c r="AI297" s="96">
        <f t="shared" si="39"/>
        <v>2.3267520250598066</v>
      </c>
      <c r="AJ297" s="93">
        <v>2</v>
      </c>
      <c r="AK297" s="93">
        <v>1</v>
      </c>
    </row>
    <row r="298" spans="1:37" x14ac:dyDescent="0.3">
      <c r="A298" s="93" t="s">
        <v>178</v>
      </c>
      <c r="B298" s="94" t="s">
        <v>43</v>
      </c>
      <c r="C298" s="93">
        <v>2018</v>
      </c>
      <c r="D298" s="93" t="s">
        <v>70</v>
      </c>
      <c r="E298" s="93">
        <v>1</v>
      </c>
      <c r="F298" s="93">
        <v>5</v>
      </c>
      <c r="G298" s="93">
        <v>4</v>
      </c>
      <c r="H298" s="85">
        <v>0</v>
      </c>
      <c r="I298" s="85">
        <v>1</v>
      </c>
      <c r="J298" s="91">
        <v>0.04</v>
      </c>
      <c r="K298" s="91">
        <v>0.16</v>
      </c>
      <c r="L298" s="95">
        <v>41.5</v>
      </c>
      <c r="M298" s="95">
        <v>6.4833333</v>
      </c>
      <c r="N298" s="96">
        <v>12.800243377685501</v>
      </c>
      <c r="O298" s="96">
        <v>10.511735916137701</v>
      </c>
      <c r="P298" s="96">
        <v>39.357982635497997</v>
      </c>
      <c r="Q298" s="96">
        <v>574.31011962890602</v>
      </c>
      <c r="R298" s="96">
        <v>25.600000381469702</v>
      </c>
      <c r="S298" s="96">
        <v>-1.1100000143051101</v>
      </c>
      <c r="T298" s="96">
        <v>26.709999084472699</v>
      </c>
      <c r="U298" s="96">
        <v>6.2390279769897496</v>
      </c>
      <c r="V298" s="96">
        <v>20.165138244628899</v>
      </c>
      <c r="W298" s="96">
        <v>20.189722061157202</v>
      </c>
      <c r="X298" s="96">
        <v>6.2390279769897496</v>
      </c>
      <c r="Y298" s="96">
        <v>964.48333740234398</v>
      </c>
      <c r="Z298" s="96">
        <v>141.59165954589801</v>
      </c>
      <c r="AA298" s="96">
        <v>16.7083339691162</v>
      </c>
      <c r="AB298" s="96">
        <f t="shared" si="44"/>
        <v>1.2229331474342811</v>
      </c>
      <c r="AC298" s="96">
        <v>53.148406982421903</v>
      </c>
      <c r="AD298" s="96">
        <v>400.79998779296898</v>
      </c>
      <c r="AE298" s="96">
        <v>80.408332824707003</v>
      </c>
      <c r="AF298" s="96">
        <v>81.633331298828097</v>
      </c>
      <c r="AG298" s="96">
        <f t="shared" si="43"/>
        <v>1.9118675195813553</v>
      </c>
      <c r="AH298" s="96">
        <v>400.79998779296898</v>
      </c>
      <c r="AI298" s="96">
        <f t="shared" si="39"/>
        <v>2.6029276996320281</v>
      </c>
      <c r="AJ298" s="93">
        <v>2</v>
      </c>
      <c r="AK298" s="93">
        <v>2</v>
      </c>
    </row>
    <row r="299" spans="1:37" x14ac:dyDescent="0.3">
      <c r="A299" s="93" t="s">
        <v>179</v>
      </c>
      <c r="B299" s="94" t="s">
        <v>63</v>
      </c>
      <c r="C299" s="93">
        <v>2018</v>
      </c>
      <c r="D299" s="93" t="s">
        <v>70</v>
      </c>
      <c r="E299" s="93">
        <v>1</v>
      </c>
      <c r="F299" s="93">
        <v>5</v>
      </c>
      <c r="G299" s="93">
        <v>3</v>
      </c>
      <c r="H299" s="85">
        <v>0</v>
      </c>
      <c r="I299" s="85">
        <v>1</v>
      </c>
      <c r="J299" s="91">
        <v>0.08</v>
      </c>
      <c r="K299" s="91">
        <v>0.24</v>
      </c>
      <c r="L299" s="95">
        <v>41.351666700000003</v>
      </c>
      <c r="M299" s="95">
        <v>1.0613889000000001</v>
      </c>
      <c r="N299" s="96">
        <v>11.7062330245972</v>
      </c>
      <c r="O299" s="96">
        <v>10.901533126831101</v>
      </c>
      <c r="P299" s="96">
        <v>38.629295349121101</v>
      </c>
      <c r="Q299" s="96">
        <v>628.79144287109398</v>
      </c>
      <c r="R299" s="96">
        <v>25.996799468994102</v>
      </c>
      <c r="S299" s="96">
        <v>-2.2184000015258798</v>
      </c>
      <c r="T299" s="96">
        <v>28.2152004241943</v>
      </c>
      <c r="U299" s="96">
        <v>12.7760000228882</v>
      </c>
      <c r="V299" s="96">
        <v>19.245067596435501</v>
      </c>
      <c r="W299" s="96">
        <v>19.841600418090799</v>
      </c>
      <c r="X299" s="96">
        <v>4.5665335655212402</v>
      </c>
      <c r="Y299" s="96">
        <v>632.43200683593795</v>
      </c>
      <c r="Z299" s="96">
        <v>72.7760009765625</v>
      </c>
      <c r="AA299" s="96">
        <v>23.728000640869102</v>
      </c>
      <c r="AB299" s="96">
        <f t="shared" si="44"/>
        <v>1.3752611454141581</v>
      </c>
      <c r="AC299" s="96">
        <v>27.292724609375</v>
      </c>
      <c r="AD299" s="96">
        <v>200.07200622558599</v>
      </c>
      <c r="AE299" s="96">
        <v>123.279998779297</v>
      </c>
      <c r="AF299" s="96">
        <v>130.919998168945</v>
      </c>
      <c r="AG299" s="96">
        <f t="shared" si="43"/>
        <v>2.1170059905618981</v>
      </c>
      <c r="AH299" s="96">
        <v>134.88000488281301</v>
      </c>
      <c r="AI299" s="96">
        <f t="shared" si="39"/>
        <v>2.1299475730026325</v>
      </c>
      <c r="AJ299" s="93">
        <v>2</v>
      </c>
      <c r="AK299" s="93">
        <v>1</v>
      </c>
    </row>
    <row r="300" spans="1:37" x14ac:dyDescent="0.3">
      <c r="A300" s="93" t="s">
        <v>180</v>
      </c>
      <c r="B300" s="94" t="s">
        <v>98</v>
      </c>
      <c r="C300" s="93">
        <v>2018</v>
      </c>
      <c r="D300" s="93" t="s">
        <v>70</v>
      </c>
      <c r="E300" s="93">
        <v>1</v>
      </c>
      <c r="F300" s="93">
        <v>5</v>
      </c>
      <c r="G300" s="93">
        <v>1</v>
      </c>
      <c r="H300" s="85">
        <v>0.04</v>
      </c>
      <c r="I300" s="85">
        <v>0.84</v>
      </c>
      <c r="J300" s="91">
        <v>0</v>
      </c>
      <c r="K300" s="91">
        <v>0</v>
      </c>
      <c r="L300" s="95">
        <v>32.400083330000001</v>
      </c>
      <c r="M300" s="95">
        <v>35.299627780000002</v>
      </c>
      <c r="N300" s="96">
        <v>18.406154632568398</v>
      </c>
      <c r="O300" s="96">
        <v>11.8827981948853</v>
      </c>
      <c r="P300" s="96">
        <v>42.9610595703125</v>
      </c>
      <c r="Q300" s="96">
        <v>600.71520996093705</v>
      </c>
      <c r="R300" s="96">
        <v>31.256879806518601</v>
      </c>
      <c r="S300" s="96">
        <v>3.5999999046325701</v>
      </c>
      <c r="T300" s="96">
        <v>27.6568813323975</v>
      </c>
      <c r="U300" s="96">
        <v>10.7844038009644</v>
      </c>
      <c r="V300" s="96">
        <v>25.055351257324201</v>
      </c>
      <c r="W300" s="96">
        <v>25.255809783935501</v>
      </c>
      <c r="X300" s="96">
        <v>10.7844038009644</v>
      </c>
      <c r="Y300" s="96">
        <v>522.56878662109398</v>
      </c>
      <c r="Z300" s="96">
        <v>130.01834106445301</v>
      </c>
      <c r="AA300" s="96">
        <v>0</v>
      </c>
      <c r="AB300" s="96">
        <v>0</v>
      </c>
      <c r="AC300" s="96">
        <v>111.95175170898401</v>
      </c>
      <c r="AD300" s="96">
        <v>346.44036865234398</v>
      </c>
      <c r="AE300" s="96">
        <v>0</v>
      </c>
      <c r="AF300" s="96">
        <v>1.83486230671406E-2</v>
      </c>
      <c r="AG300" s="96">
        <v>0</v>
      </c>
      <c r="AH300" s="96">
        <v>346.44036865234398</v>
      </c>
      <c r="AI300" s="96">
        <f t="shared" si="39"/>
        <v>2.5396284920678025</v>
      </c>
      <c r="AJ300" s="93">
        <v>1</v>
      </c>
      <c r="AK300" s="93">
        <v>1</v>
      </c>
    </row>
    <row r="301" spans="1:37" x14ac:dyDescent="0.3">
      <c r="A301" s="93" t="s">
        <v>181</v>
      </c>
      <c r="B301" s="94" t="s">
        <v>39</v>
      </c>
      <c r="C301" s="93">
        <v>2018</v>
      </c>
      <c r="D301" s="93" t="s">
        <v>70</v>
      </c>
      <c r="E301" s="93">
        <v>1</v>
      </c>
      <c r="F301" s="93">
        <v>5</v>
      </c>
      <c r="G301" s="93">
        <v>2</v>
      </c>
      <c r="H301" s="85">
        <v>0.04</v>
      </c>
      <c r="I301" s="85">
        <v>1</v>
      </c>
      <c r="J301" s="91">
        <v>0</v>
      </c>
      <c r="K301" s="91">
        <v>0.2</v>
      </c>
      <c r="L301" s="95">
        <v>37.359850000000002</v>
      </c>
      <c r="M301" s="95">
        <v>28.804733330000001</v>
      </c>
      <c r="N301" s="96">
        <v>13.742913246154799</v>
      </c>
      <c r="O301" s="96">
        <v>12.1089029312134</v>
      </c>
      <c r="P301" s="96">
        <v>37.715415954589801</v>
      </c>
      <c r="Q301" s="96">
        <v>741.676513671875</v>
      </c>
      <c r="R301" s="96">
        <v>29.142734527587901</v>
      </c>
      <c r="S301" s="96">
        <v>-2.9623930454254199</v>
      </c>
      <c r="T301" s="96">
        <v>32.105129241943402</v>
      </c>
      <c r="U301" s="96">
        <v>5.0391736030578604</v>
      </c>
      <c r="V301" s="96">
        <v>22.810113906860298</v>
      </c>
      <c r="W301" s="96">
        <v>23.0450134277344</v>
      </c>
      <c r="X301" s="96">
        <v>5.0391736030578604</v>
      </c>
      <c r="Y301" s="96">
        <v>771.940185546875</v>
      </c>
      <c r="Z301" s="96">
        <v>150.66667175293</v>
      </c>
      <c r="AA301" s="96">
        <v>9.7692308425903303</v>
      </c>
      <c r="AB301" s="96">
        <f>LOG10(AA301)</f>
        <v>0.98986037191034437</v>
      </c>
      <c r="AC301" s="96">
        <v>76.482597351074205</v>
      </c>
      <c r="AD301" s="96">
        <v>403.60684204101602</v>
      </c>
      <c r="AE301" s="96">
        <v>36.290599822997997</v>
      </c>
      <c r="AF301" s="96">
        <v>43.512821197509801</v>
      </c>
      <c r="AG301" s="96">
        <f t="shared" ref="AG301:AG323" si="45">LOG10(AF301)</f>
        <v>1.6386172421249505</v>
      </c>
      <c r="AH301" s="96">
        <v>403.60684204101602</v>
      </c>
      <c r="AI301" s="96">
        <f t="shared" si="39"/>
        <v>2.6059585198926025</v>
      </c>
      <c r="AJ301" s="93">
        <v>1</v>
      </c>
      <c r="AK301" s="93">
        <v>2</v>
      </c>
    </row>
    <row r="302" spans="1:37" x14ac:dyDescent="0.3">
      <c r="A302" s="93" t="s">
        <v>182</v>
      </c>
      <c r="B302" s="94" t="s">
        <v>41</v>
      </c>
      <c r="C302" s="93">
        <v>2018</v>
      </c>
      <c r="D302" s="93" t="s">
        <v>70</v>
      </c>
      <c r="E302" s="93">
        <v>1</v>
      </c>
      <c r="F302" s="93">
        <v>5</v>
      </c>
      <c r="G302" s="93">
        <v>1</v>
      </c>
      <c r="H302" s="85">
        <v>0</v>
      </c>
      <c r="I302" s="85">
        <v>0.92</v>
      </c>
      <c r="J302" s="91">
        <v>0</v>
      </c>
      <c r="K302" s="91">
        <v>0.04</v>
      </c>
      <c r="L302" s="95">
        <v>40.2166</v>
      </c>
      <c r="M302" s="95">
        <v>24.240100000000002</v>
      </c>
      <c r="N302" s="96">
        <v>13.5612745285034</v>
      </c>
      <c r="O302" s="96">
        <v>7.4621567726135298</v>
      </c>
      <c r="P302" s="96">
        <v>28.3491401672363</v>
      </c>
      <c r="Q302" s="96">
        <v>697.31787109375</v>
      </c>
      <c r="R302" s="96">
        <v>25.927059173583999</v>
      </c>
      <c r="S302" s="96">
        <v>-0.39176470041275002</v>
      </c>
      <c r="T302" s="96">
        <v>26.318822860717798</v>
      </c>
      <c r="U302" s="96">
        <v>7.1907844543456996</v>
      </c>
      <c r="V302" s="96">
        <v>21.872352600097699</v>
      </c>
      <c r="W302" s="96">
        <v>22.471765518188501</v>
      </c>
      <c r="X302" s="96">
        <v>5.5515685081481898</v>
      </c>
      <c r="Y302" s="96">
        <v>524.505859375</v>
      </c>
      <c r="Z302" s="96">
        <v>73.341178894042997</v>
      </c>
      <c r="AA302" s="96">
        <v>14.6352939605713</v>
      </c>
      <c r="AB302" s="96">
        <f>LOG10(AA302)</f>
        <v>1.1654014499793686</v>
      </c>
      <c r="AC302" s="96">
        <v>44.827831268310497</v>
      </c>
      <c r="AD302" s="96">
        <v>208.62353515625</v>
      </c>
      <c r="AE302" s="96">
        <v>58.917648315429702</v>
      </c>
      <c r="AF302" s="96">
        <v>66.588233947753906</v>
      </c>
      <c r="AG302" s="96">
        <f t="shared" si="45"/>
        <v>1.8233974966928728</v>
      </c>
      <c r="AH302" s="96">
        <v>189.77647399902301</v>
      </c>
      <c r="AI302" s="96">
        <f t="shared" si="39"/>
        <v>2.2782423732879153</v>
      </c>
      <c r="AJ302" s="93">
        <v>1</v>
      </c>
      <c r="AK302" s="93">
        <v>1</v>
      </c>
    </row>
    <row r="303" spans="1:37" x14ac:dyDescent="0.3">
      <c r="A303" s="93" t="s">
        <v>183</v>
      </c>
      <c r="B303" s="94" t="s">
        <v>36</v>
      </c>
      <c r="C303" s="93">
        <v>2018</v>
      </c>
      <c r="D303" s="93" t="s">
        <v>70</v>
      </c>
      <c r="E303" s="93">
        <v>1</v>
      </c>
      <c r="F303" s="93">
        <v>5</v>
      </c>
      <c r="G303" s="93">
        <v>1</v>
      </c>
      <c r="H303" s="85">
        <v>0</v>
      </c>
      <c r="I303" s="85">
        <v>0.6</v>
      </c>
      <c r="J303" s="91">
        <v>0.28000000000000003</v>
      </c>
      <c r="K303" s="91">
        <v>0.76</v>
      </c>
      <c r="L303" s="95">
        <v>37.888663889999997</v>
      </c>
      <c r="M303" s="95">
        <v>13.388444440000001</v>
      </c>
      <c r="N303" s="96">
        <v>13.9044179916382</v>
      </c>
      <c r="O303" s="96">
        <v>7.9698996543884304</v>
      </c>
      <c r="P303" s="96">
        <v>32.459377288818402</v>
      </c>
      <c r="Q303" s="96">
        <v>622.81726074218795</v>
      </c>
      <c r="R303" s="96">
        <v>26.368965148925799</v>
      </c>
      <c r="S303" s="96">
        <v>1.8767241239547701</v>
      </c>
      <c r="T303" s="96">
        <v>24.492240905761701</v>
      </c>
      <c r="U303" s="96">
        <v>11.403592109680201</v>
      </c>
      <c r="V303" s="96">
        <v>21.748418807983398</v>
      </c>
      <c r="W303" s="96">
        <v>21.8670978546143</v>
      </c>
      <c r="X303" s="96">
        <v>7.0277299880981401</v>
      </c>
      <c r="Y303" s="96">
        <v>560.73278808593795</v>
      </c>
      <c r="Z303" s="96">
        <v>78.370689392089901</v>
      </c>
      <c r="AA303" s="96">
        <v>6.3793101310729998</v>
      </c>
      <c r="AB303" s="96">
        <f>LOG10(AA303)</f>
        <v>0.80477371595194569</v>
      </c>
      <c r="AC303" s="96">
        <v>55.488731384277301</v>
      </c>
      <c r="AD303" s="96">
        <v>232.10345458984401</v>
      </c>
      <c r="AE303" s="96">
        <v>30.974138259887699</v>
      </c>
      <c r="AF303" s="96">
        <v>62.120689392089901</v>
      </c>
      <c r="AG303" s="96">
        <f t="shared" si="45"/>
        <v>1.7932362667203843</v>
      </c>
      <c r="AH303" s="96">
        <v>197.68965148925801</v>
      </c>
      <c r="AI303" s="96">
        <f t="shared" si="39"/>
        <v>2.295983935784379</v>
      </c>
      <c r="AJ303" s="93">
        <v>1</v>
      </c>
      <c r="AK303" s="93">
        <v>1</v>
      </c>
    </row>
    <row r="304" spans="1:37" x14ac:dyDescent="0.3">
      <c r="A304" s="93" t="s">
        <v>184</v>
      </c>
      <c r="B304" s="94" t="s">
        <v>36</v>
      </c>
      <c r="C304" s="93">
        <v>2018</v>
      </c>
      <c r="D304" s="93" t="s">
        <v>70</v>
      </c>
      <c r="E304" s="93">
        <v>1</v>
      </c>
      <c r="F304" s="93">
        <v>5</v>
      </c>
      <c r="G304" s="93">
        <v>1</v>
      </c>
      <c r="H304" s="85">
        <v>0</v>
      </c>
      <c r="I304" s="85">
        <v>0.72</v>
      </c>
      <c r="J304" s="91">
        <v>0.04</v>
      </c>
      <c r="K304" s="91">
        <v>0.04</v>
      </c>
      <c r="L304" s="95">
        <v>38.014386109999997</v>
      </c>
      <c r="M304" s="95">
        <v>13.427894439999999</v>
      </c>
      <c r="N304" s="96">
        <v>16.397773742675799</v>
      </c>
      <c r="O304" s="96">
        <v>8.0943965911865199</v>
      </c>
      <c r="P304" s="96">
        <v>34.933311462402301</v>
      </c>
      <c r="Q304" s="96">
        <v>563.19616699218795</v>
      </c>
      <c r="R304" s="96">
        <v>28.264656066894499</v>
      </c>
      <c r="S304" s="96">
        <v>5.0818967819213903</v>
      </c>
      <c r="T304" s="96">
        <v>23.1827583312988</v>
      </c>
      <c r="U304" s="96">
        <v>14.404741287231399</v>
      </c>
      <c r="V304" s="96">
        <v>23.234912872314499</v>
      </c>
      <c r="W304" s="96">
        <v>23.611925125122099</v>
      </c>
      <c r="X304" s="96">
        <v>10.080603599548301</v>
      </c>
      <c r="Y304" s="96">
        <v>504</v>
      </c>
      <c r="Z304" s="96">
        <v>71.724136352539105</v>
      </c>
      <c r="AA304" s="96">
        <v>3.9137930870056201</v>
      </c>
      <c r="AB304" s="96">
        <f>LOG10(AA304)</f>
        <v>0.59259786180562435</v>
      </c>
      <c r="AC304" s="96">
        <v>57.5256538391113</v>
      </c>
      <c r="AD304" s="96">
        <v>211.19827270507801</v>
      </c>
      <c r="AE304" s="96">
        <v>25.284482955932599</v>
      </c>
      <c r="AF304" s="96">
        <v>60.353446960449197</v>
      </c>
      <c r="AG304" s="96">
        <f t="shared" si="45"/>
        <v>1.7807020789595109</v>
      </c>
      <c r="AH304" s="96">
        <v>178.46551513671901</v>
      </c>
      <c r="AI304" s="96">
        <f t="shared" si="39"/>
        <v>2.2515543099008699</v>
      </c>
      <c r="AJ304" s="93">
        <v>1</v>
      </c>
      <c r="AK304" s="93">
        <v>1</v>
      </c>
    </row>
    <row r="305" spans="1:37" x14ac:dyDescent="0.3">
      <c r="A305" s="93" t="s">
        <v>185</v>
      </c>
      <c r="B305" s="94" t="s">
        <v>98</v>
      </c>
      <c r="C305" s="93">
        <v>2018</v>
      </c>
      <c r="D305" s="93" t="s">
        <v>70</v>
      </c>
      <c r="E305" s="93">
        <v>1</v>
      </c>
      <c r="F305" s="93">
        <v>5</v>
      </c>
      <c r="G305" s="93">
        <v>2</v>
      </c>
      <c r="H305" s="85">
        <v>0</v>
      </c>
      <c r="I305" s="85">
        <v>1</v>
      </c>
      <c r="J305" s="91">
        <v>0.28000000000000003</v>
      </c>
      <c r="K305" s="91">
        <v>0.4</v>
      </c>
      <c r="L305" s="95">
        <v>33.076445999999997</v>
      </c>
      <c r="M305" s="95">
        <v>35.275967999999999</v>
      </c>
      <c r="N305" s="96">
        <v>17.896896362304702</v>
      </c>
      <c r="O305" s="96">
        <v>9.4718542098999006</v>
      </c>
      <c r="P305" s="96">
        <v>37.060398101806598</v>
      </c>
      <c r="Q305" s="96">
        <v>612.61688232421898</v>
      </c>
      <c r="R305" s="96">
        <v>29.767347335815401</v>
      </c>
      <c r="S305" s="96">
        <v>4.2153062820434597</v>
      </c>
      <c r="T305" s="96">
        <v>25.552040100097699</v>
      </c>
      <c r="U305" s="96">
        <v>10.2511901855469</v>
      </c>
      <c r="V305" s="96">
        <v>24.836225509643601</v>
      </c>
      <c r="W305" s="96">
        <v>24.857822418212901</v>
      </c>
      <c r="X305" s="96">
        <v>10.2511901855469</v>
      </c>
      <c r="Y305" s="96">
        <v>819.80615234375</v>
      </c>
      <c r="Z305" s="96">
        <v>208.54081726074199</v>
      </c>
      <c r="AA305" s="96">
        <v>0</v>
      </c>
      <c r="AB305" s="96">
        <v>0</v>
      </c>
      <c r="AC305" s="96">
        <v>108.559852600098</v>
      </c>
      <c r="AD305" s="96">
        <v>528.98980712890602</v>
      </c>
      <c r="AE305" s="96">
        <v>0.22448979318141901</v>
      </c>
      <c r="AF305" s="96">
        <v>1.8673468828201301</v>
      </c>
      <c r="AG305" s="96">
        <f t="shared" si="45"/>
        <v>0.2712250010242237</v>
      </c>
      <c r="AH305" s="96">
        <v>528.98980712890602</v>
      </c>
      <c r="AI305" s="96">
        <f t="shared" si="39"/>
        <v>2.7234473038871352</v>
      </c>
      <c r="AJ305" s="93">
        <v>1</v>
      </c>
      <c r="AK305" s="93">
        <v>2</v>
      </c>
    </row>
    <row r="306" spans="1:37" x14ac:dyDescent="0.3">
      <c r="A306" s="93" t="s">
        <v>186</v>
      </c>
      <c r="B306" s="94" t="s">
        <v>36</v>
      </c>
      <c r="C306" s="93">
        <v>2018</v>
      </c>
      <c r="D306" s="93" t="s">
        <v>70</v>
      </c>
      <c r="E306" s="93">
        <v>1</v>
      </c>
      <c r="F306" s="93">
        <v>5</v>
      </c>
      <c r="G306" s="93">
        <v>4</v>
      </c>
      <c r="H306" s="85">
        <v>0</v>
      </c>
      <c r="I306" s="85">
        <v>0.36</v>
      </c>
      <c r="J306" s="91">
        <v>0</v>
      </c>
      <c r="K306" s="91">
        <v>0</v>
      </c>
      <c r="L306" s="95">
        <v>44.33822</v>
      </c>
      <c r="M306" s="95">
        <v>9.1607400000000005</v>
      </c>
      <c r="N306" s="96">
        <v>14.5343885421753</v>
      </c>
      <c r="O306" s="96">
        <v>6.5154442787170401</v>
      </c>
      <c r="P306" s="96">
        <v>29.524349212646499</v>
      </c>
      <c r="Q306" s="96">
        <v>579.07623291015602</v>
      </c>
      <c r="R306" s="96">
        <v>25.378665924072301</v>
      </c>
      <c r="S306" s="96">
        <v>3.3213334083557098</v>
      </c>
      <c r="T306" s="96">
        <v>22.0573329925537</v>
      </c>
      <c r="U306" s="96">
        <v>15.2422218322754</v>
      </c>
      <c r="V306" s="96">
        <v>21.321332931518601</v>
      </c>
      <c r="W306" s="96">
        <v>21.9097785949707</v>
      </c>
      <c r="X306" s="96">
        <v>8.0731115341186506</v>
      </c>
      <c r="Y306" s="96">
        <v>1281.35998535156</v>
      </c>
      <c r="Z306" s="96">
        <v>209.96000671386699</v>
      </c>
      <c r="AA306" s="96">
        <v>34.680000305175803</v>
      </c>
      <c r="AB306" s="96">
        <f t="shared" ref="AB306:AB323" si="46">LOG10(AA306)</f>
        <v>1.5400790926258614</v>
      </c>
      <c r="AC306" s="96">
        <v>42.2800102233887</v>
      </c>
      <c r="AD306" s="96">
        <v>486.11999511718699</v>
      </c>
      <c r="AE306" s="96">
        <v>181.54666137695301</v>
      </c>
      <c r="AF306" s="96">
        <v>182.44000244140599</v>
      </c>
      <c r="AG306" s="96">
        <f t="shared" si="45"/>
        <v>2.261120069380615</v>
      </c>
      <c r="AH306" s="96">
        <v>326.21334838867199</v>
      </c>
      <c r="AI306" s="96">
        <f t="shared" si="39"/>
        <v>2.5135017280498544</v>
      </c>
      <c r="AJ306" s="93">
        <v>2</v>
      </c>
      <c r="AK306" s="93">
        <v>2</v>
      </c>
    </row>
    <row r="307" spans="1:37" x14ac:dyDescent="0.3">
      <c r="A307" s="93" t="s">
        <v>187</v>
      </c>
      <c r="B307" s="94" t="s">
        <v>188</v>
      </c>
      <c r="C307" s="93">
        <v>2018</v>
      </c>
      <c r="D307" s="93" t="s">
        <v>70</v>
      </c>
      <c r="E307" s="93">
        <v>1</v>
      </c>
      <c r="F307" s="93">
        <v>5</v>
      </c>
      <c r="G307" s="93">
        <v>3</v>
      </c>
      <c r="H307" s="85">
        <v>0</v>
      </c>
      <c r="I307" s="85">
        <v>1</v>
      </c>
      <c r="J307" s="91">
        <v>0</v>
      </c>
      <c r="K307" s="91">
        <v>0</v>
      </c>
      <c r="L307" s="95">
        <v>45.855069999999998</v>
      </c>
      <c r="M307" s="95">
        <v>18.418970000000002</v>
      </c>
      <c r="N307" s="96">
        <v>10.9482507705688</v>
      </c>
      <c r="O307" s="96">
        <v>9.3844146728515607</v>
      </c>
      <c r="P307" s="96">
        <v>30.388553619384801</v>
      </c>
      <c r="Q307" s="96">
        <v>787.93127441406295</v>
      </c>
      <c r="R307" s="96">
        <v>25.146564483642599</v>
      </c>
      <c r="S307" s="96">
        <v>-5.7305345535278303</v>
      </c>
      <c r="T307" s="96">
        <v>30.877099990844702</v>
      </c>
      <c r="U307" s="96">
        <v>19.430152893066399</v>
      </c>
      <c r="V307" s="96">
        <v>2.7544529438018799</v>
      </c>
      <c r="W307" s="96">
        <v>20.455724716186499</v>
      </c>
      <c r="X307" s="96">
        <v>1.06437659263611</v>
      </c>
      <c r="Y307" s="96">
        <v>620.78625488281295</v>
      </c>
      <c r="Z307" s="96">
        <v>81.091606140136705</v>
      </c>
      <c r="AA307" s="96">
        <v>31.679389953613299</v>
      </c>
      <c r="AB307" s="96">
        <f t="shared" si="46"/>
        <v>1.500776809838845</v>
      </c>
      <c r="AC307" s="96">
        <v>26.2087516784668</v>
      </c>
      <c r="AD307" s="96">
        <v>202.51908874511699</v>
      </c>
      <c r="AE307" s="96">
        <v>102.03816986084</v>
      </c>
      <c r="AF307" s="96">
        <v>202.25190734863301</v>
      </c>
      <c r="AG307" s="96">
        <f t="shared" si="45"/>
        <v>2.3058926259435459</v>
      </c>
      <c r="AH307" s="96">
        <v>114.70229339599599</v>
      </c>
      <c r="AI307" s="96">
        <f t="shared" si="39"/>
        <v>2.0595721014171224</v>
      </c>
      <c r="AJ307" s="93">
        <v>2</v>
      </c>
      <c r="AK307" s="93">
        <v>1</v>
      </c>
    </row>
    <row r="308" spans="1:37" x14ac:dyDescent="0.3">
      <c r="A308" s="93" t="s">
        <v>189</v>
      </c>
      <c r="B308" s="94" t="s">
        <v>48</v>
      </c>
      <c r="C308" s="93">
        <v>2018</v>
      </c>
      <c r="D308" s="93" t="s">
        <v>70</v>
      </c>
      <c r="E308" s="93">
        <v>1</v>
      </c>
      <c r="F308" s="93">
        <v>5</v>
      </c>
      <c r="G308" s="93">
        <v>3</v>
      </c>
      <c r="H308" s="85">
        <v>0</v>
      </c>
      <c r="I308" s="85">
        <v>0.92</v>
      </c>
      <c r="J308" s="91">
        <v>0</v>
      </c>
      <c r="K308" s="91">
        <v>0.04</v>
      </c>
      <c r="L308" s="95">
        <v>44.394722000000002</v>
      </c>
      <c r="M308" s="95">
        <v>2.0697220000000001</v>
      </c>
      <c r="N308" s="96">
        <v>11.5383977890015</v>
      </c>
      <c r="O308" s="96">
        <v>9.97064113616943</v>
      </c>
      <c r="P308" s="96">
        <v>38.962265014648402</v>
      </c>
      <c r="Q308" s="96">
        <v>576.54022216796898</v>
      </c>
      <c r="R308" s="96">
        <v>23.968461990356399</v>
      </c>
      <c r="S308" s="96">
        <v>-1.6207692623138401</v>
      </c>
      <c r="T308" s="96">
        <v>25.589231491088899</v>
      </c>
      <c r="U308" s="96">
        <v>13.441282272338899</v>
      </c>
      <c r="V308" s="96">
        <v>18.731410980224599</v>
      </c>
      <c r="W308" s="96">
        <v>18.827949523925799</v>
      </c>
      <c r="X308" s="96">
        <v>4.8602561950683603</v>
      </c>
      <c r="Y308" s="96">
        <v>778.31536865234398</v>
      </c>
      <c r="Z308" s="96">
        <v>83.023078918457003</v>
      </c>
      <c r="AA308" s="96">
        <v>48.361537933349602</v>
      </c>
      <c r="AB308" s="96">
        <f t="shared" si="46"/>
        <v>1.6845001033001288</v>
      </c>
      <c r="AC308" s="96">
        <v>13.995679855346699</v>
      </c>
      <c r="AD308" s="96">
        <v>220.06153869628901</v>
      </c>
      <c r="AE308" s="96">
        <v>173.807693481445</v>
      </c>
      <c r="AF308" s="96">
        <v>175.24615478515599</v>
      </c>
      <c r="AG308" s="96">
        <f t="shared" si="45"/>
        <v>2.2436484975436364</v>
      </c>
      <c r="AH308" s="96">
        <v>193.79231262207</v>
      </c>
      <c r="AI308" s="96">
        <f t="shared" si="39"/>
        <v>2.287336545408079</v>
      </c>
      <c r="AJ308" s="93">
        <v>2</v>
      </c>
      <c r="AK308" s="93">
        <v>1</v>
      </c>
    </row>
    <row r="309" spans="1:37" x14ac:dyDescent="0.3">
      <c r="A309" s="93" t="s">
        <v>190</v>
      </c>
      <c r="B309" s="94" t="s">
        <v>191</v>
      </c>
      <c r="C309" s="93">
        <v>2018</v>
      </c>
      <c r="D309" s="93" t="s">
        <v>70</v>
      </c>
      <c r="E309" s="93">
        <v>1</v>
      </c>
      <c r="F309" s="93">
        <v>5</v>
      </c>
      <c r="G309" s="93">
        <v>3</v>
      </c>
      <c r="H309" s="85">
        <v>0</v>
      </c>
      <c r="I309" s="85">
        <v>0.68</v>
      </c>
      <c r="J309" s="91">
        <v>0</v>
      </c>
      <c r="K309" s="91">
        <v>0.28000000000000003</v>
      </c>
      <c r="L309" s="95">
        <v>41.875959999999999</v>
      </c>
      <c r="M309" s="95">
        <v>21.490410000000001</v>
      </c>
      <c r="N309" s="96">
        <v>10.478590965271</v>
      </c>
      <c r="O309" s="96">
        <v>10.238888740539601</v>
      </c>
      <c r="P309" s="96">
        <v>32.3524169921875</v>
      </c>
      <c r="Q309" s="96">
        <v>782.844482421875</v>
      </c>
      <c r="R309" s="96">
        <v>24.913820266723601</v>
      </c>
      <c r="S309" s="96">
        <v>-6.7227640151977504</v>
      </c>
      <c r="T309" s="96">
        <v>31.6365852355957</v>
      </c>
      <c r="U309" s="96">
        <v>7.25121974945068</v>
      </c>
      <c r="V309" s="96">
        <v>14.6956644058228</v>
      </c>
      <c r="W309" s="96">
        <v>19.9746608734131</v>
      </c>
      <c r="X309" s="96">
        <v>0.66097563505172696</v>
      </c>
      <c r="Y309" s="96">
        <v>545.80487060546898</v>
      </c>
      <c r="Z309" s="96">
        <v>58.373985290527301</v>
      </c>
      <c r="AA309" s="96">
        <v>35.219512939453097</v>
      </c>
      <c r="AB309" s="96">
        <f t="shared" si="46"/>
        <v>1.5467833456922886</v>
      </c>
      <c r="AC309" s="96">
        <v>17.544610977172901</v>
      </c>
      <c r="AD309" s="96">
        <v>158.926834106445</v>
      </c>
      <c r="AE309" s="96">
        <v>113.869918823242</v>
      </c>
      <c r="AF309" s="96">
        <v>125.82926940918</v>
      </c>
      <c r="AG309" s="96">
        <f t="shared" si="45"/>
        <v>2.0997816750071161</v>
      </c>
      <c r="AH309" s="96">
        <v>123.772354125977</v>
      </c>
      <c r="AI309" s="96">
        <f t="shared" si="39"/>
        <v>2.0926236512162473</v>
      </c>
      <c r="AJ309" s="93">
        <v>2</v>
      </c>
      <c r="AK309" s="93">
        <v>1</v>
      </c>
    </row>
    <row r="310" spans="1:37" x14ac:dyDescent="0.3">
      <c r="A310" s="93" t="s">
        <v>192</v>
      </c>
      <c r="B310" s="94" t="s">
        <v>39</v>
      </c>
      <c r="C310" s="93">
        <v>2018</v>
      </c>
      <c r="D310" s="93" t="s">
        <v>70</v>
      </c>
      <c r="E310" s="93">
        <v>1</v>
      </c>
      <c r="F310" s="93">
        <v>5</v>
      </c>
      <c r="G310" s="93">
        <v>1</v>
      </c>
      <c r="H310" s="85">
        <v>0</v>
      </c>
      <c r="I310" s="85">
        <v>0.68</v>
      </c>
      <c r="J310" s="91">
        <v>0.72</v>
      </c>
      <c r="K310" s="91">
        <v>0.8</v>
      </c>
      <c r="L310" s="95">
        <v>36.734507000000001</v>
      </c>
      <c r="M310" s="95">
        <v>29.920390000000001</v>
      </c>
      <c r="N310" s="96">
        <v>11.8402042388916</v>
      </c>
      <c r="O310" s="96">
        <v>12.709210395813001</v>
      </c>
      <c r="P310" s="96">
        <v>39.151145935058601</v>
      </c>
      <c r="Q310" s="96">
        <v>729.38116455078102</v>
      </c>
      <c r="R310" s="96">
        <v>27.657016754150401</v>
      </c>
      <c r="S310" s="96">
        <v>-4.7763156890869096</v>
      </c>
      <c r="T310" s="96">
        <v>32.433334350585902</v>
      </c>
      <c r="U310" s="96">
        <v>3.1039474010467498</v>
      </c>
      <c r="V310" s="96">
        <v>20.700584411621101</v>
      </c>
      <c r="W310" s="96">
        <v>20.870176315307599</v>
      </c>
      <c r="X310" s="96">
        <v>3.1039474010467498</v>
      </c>
      <c r="Y310" s="96">
        <v>533.52630615234398</v>
      </c>
      <c r="Z310" s="96">
        <v>99.4385986328125</v>
      </c>
      <c r="AA310" s="96">
        <v>9.6403512954711896</v>
      </c>
      <c r="AB310" s="96">
        <f t="shared" si="46"/>
        <v>0.98409285993030648</v>
      </c>
      <c r="AC310" s="96">
        <v>68.531318664550795</v>
      </c>
      <c r="AD310" s="96">
        <v>268.78070068359398</v>
      </c>
      <c r="AE310" s="96">
        <v>31.991228103637699</v>
      </c>
      <c r="AF310" s="96">
        <v>45.754386901855497</v>
      </c>
      <c r="AG310" s="96">
        <f t="shared" si="45"/>
        <v>1.6604327402807302</v>
      </c>
      <c r="AH310" s="96">
        <v>268.78070068359398</v>
      </c>
      <c r="AI310" s="96">
        <f t="shared" si="39"/>
        <v>2.4293980817645076</v>
      </c>
      <c r="AJ310" s="93">
        <v>1</v>
      </c>
      <c r="AK310" s="93">
        <v>1</v>
      </c>
    </row>
    <row r="311" spans="1:37" x14ac:dyDescent="0.3">
      <c r="A311" s="93" t="s">
        <v>193</v>
      </c>
      <c r="B311" s="94" t="s">
        <v>39</v>
      </c>
      <c r="C311" s="93">
        <v>2018</v>
      </c>
      <c r="D311" s="93" t="s">
        <v>70</v>
      </c>
      <c r="E311" s="93">
        <v>1</v>
      </c>
      <c r="F311" s="93">
        <v>5</v>
      </c>
      <c r="G311" s="93">
        <v>2</v>
      </c>
      <c r="H311" s="85">
        <v>0</v>
      </c>
      <c r="I311" s="85">
        <v>0.88</v>
      </c>
      <c r="J311" s="91">
        <v>0.48</v>
      </c>
      <c r="K311" s="91">
        <v>1</v>
      </c>
      <c r="L311" s="95">
        <v>37.564683007076297</v>
      </c>
      <c r="M311" s="95">
        <v>43.5292130336165</v>
      </c>
      <c r="N311" s="96">
        <v>9.1838865280151403</v>
      </c>
      <c r="O311" s="96">
        <v>11.4639377593994</v>
      </c>
      <c r="P311" s="96">
        <v>29.599281311035199</v>
      </c>
      <c r="Q311" s="96">
        <v>1003.7490234375</v>
      </c>
      <c r="R311" s="96">
        <v>27.466371536254901</v>
      </c>
      <c r="S311" s="96">
        <v>-11.2495574951172</v>
      </c>
      <c r="T311" s="96">
        <v>38.715930938720703</v>
      </c>
      <c r="U311" s="96">
        <v>1.5690265893936199</v>
      </c>
      <c r="V311" s="96">
        <v>21.429645538330099</v>
      </c>
      <c r="W311" s="96">
        <v>21.429645538330099</v>
      </c>
      <c r="X311" s="96">
        <v>-3.1884956359863299</v>
      </c>
      <c r="Y311" s="96">
        <v>709.27435302734398</v>
      </c>
      <c r="Z311" s="96">
        <v>114.89380645752</v>
      </c>
      <c r="AA311" s="96">
        <v>3.3008849620819101</v>
      </c>
      <c r="AB311" s="96">
        <f t="shared" si="46"/>
        <v>0.51863038915806059</v>
      </c>
      <c r="AC311" s="96">
        <v>70.513542175292997</v>
      </c>
      <c r="AD311" s="96">
        <v>319.94689941406199</v>
      </c>
      <c r="AE311" s="96">
        <v>14.716814041137701</v>
      </c>
      <c r="AF311" s="96">
        <v>14.716814041137701</v>
      </c>
      <c r="AG311" s="96">
        <f t="shared" si="45"/>
        <v>1.1678138022493547</v>
      </c>
      <c r="AH311" s="96">
        <v>254.39822387695301</v>
      </c>
      <c r="AI311" s="96">
        <f t="shared" si="39"/>
        <v>2.4055140748885964</v>
      </c>
      <c r="AJ311" s="93">
        <v>1</v>
      </c>
      <c r="AK311" s="93">
        <v>2</v>
      </c>
    </row>
    <row r="312" spans="1:37" x14ac:dyDescent="0.3">
      <c r="A312" s="93" t="s">
        <v>194</v>
      </c>
      <c r="B312" s="94" t="s">
        <v>39</v>
      </c>
      <c r="C312" s="93">
        <v>2018</v>
      </c>
      <c r="D312" s="93" t="s">
        <v>70</v>
      </c>
      <c r="E312" s="93">
        <v>1</v>
      </c>
      <c r="F312" s="93">
        <v>5</v>
      </c>
      <c r="G312" s="93">
        <v>2</v>
      </c>
      <c r="H312" s="85">
        <v>0</v>
      </c>
      <c r="I312" s="85">
        <v>0.44</v>
      </c>
      <c r="J312" s="91">
        <v>1</v>
      </c>
      <c r="K312" s="91">
        <v>1</v>
      </c>
      <c r="L312" s="95">
        <v>37.555627031251703</v>
      </c>
      <c r="M312" s="95">
        <v>42.425904041156102</v>
      </c>
      <c r="N312" s="96">
        <v>12.8013763427734</v>
      </c>
      <c r="O312" s="96">
        <v>11.9765214920044</v>
      </c>
      <c r="P312" s="96">
        <v>30.4714965820312</v>
      </c>
      <c r="Q312" s="96">
        <v>994.22900390625</v>
      </c>
      <c r="R312" s="96">
        <v>31.4260864257812</v>
      </c>
      <c r="S312" s="96">
        <v>-7.8660869598388699</v>
      </c>
      <c r="T312" s="96">
        <v>39.2921752929687</v>
      </c>
      <c r="U312" s="96">
        <v>5.5475363731384304</v>
      </c>
      <c r="V312" s="96">
        <v>24.79811668396</v>
      </c>
      <c r="W312" s="96">
        <v>24.836666107177699</v>
      </c>
      <c r="X312" s="96">
        <v>0.44333335757255599</v>
      </c>
      <c r="Y312" s="96">
        <v>805</v>
      </c>
      <c r="Z312" s="96">
        <v>122.24347686767599</v>
      </c>
      <c r="AA312" s="96">
        <v>1.36521744728088</v>
      </c>
      <c r="AB312" s="96">
        <f t="shared" si="46"/>
        <v>0.13520182986252863</v>
      </c>
      <c r="AC312" s="96">
        <v>75.787872314453097</v>
      </c>
      <c r="AD312" s="96">
        <v>359.05218505859398</v>
      </c>
      <c r="AE312" s="96">
        <v>7.42608690261841</v>
      </c>
      <c r="AF312" s="96">
        <v>8.7652177810668892</v>
      </c>
      <c r="AG312" s="96">
        <f t="shared" si="45"/>
        <v>0.94276271106764831</v>
      </c>
      <c r="AH312" s="96">
        <v>338.35653686523398</v>
      </c>
      <c r="AI312" s="96">
        <f t="shared" si="39"/>
        <v>2.5293745712349649</v>
      </c>
      <c r="AJ312" s="93">
        <v>1</v>
      </c>
      <c r="AK312" s="93">
        <v>2</v>
      </c>
    </row>
    <row r="313" spans="1:37" x14ac:dyDescent="0.3">
      <c r="A313" s="93" t="s">
        <v>195</v>
      </c>
      <c r="B313" s="94" t="s">
        <v>39</v>
      </c>
      <c r="C313" s="93">
        <v>2018</v>
      </c>
      <c r="D313" s="93" t="s">
        <v>70</v>
      </c>
      <c r="E313" s="93">
        <v>1</v>
      </c>
      <c r="F313" s="93">
        <v>5</v>
      </c>
      <c r="G313" s="93">
        <v>1</v>
      </c>
      <c r="H313" s="85">
        <v>0</v>
      </c>
      <c r="I313" s="85">
        <v>0.48</v>
      </c>
      <c r="J313" s="91">
        <v>0.48</v>
      </c>
      <c r="K313" s="91">
        <v>0.84</v>
      </c>
      <c r="L313" s="95">
        <v>37.475822009146199</v>
      </c>
      <c r="M313" s="95">
        <v>37.431414015591102</v>
      </c>
      <c r="N313" s="96">
        <v>14.405190467834499</v>
      </c>
      <c r="O313" s="96">
        <v>12.192982673645</v>
      </c>
      <c r="P313" s="96">
        <v>32.389377593994098</v>
      </c>
      <c r="Q313" s="96">
        <v>940.74719238281205</v>
      </c>
      <c r="R313" s="96">
        <v>32.380702972412102</v>
      </c>
      <c r="S313" s="96">
        <v>-5.2596492767334002</v>
      </c>
      <c r="T313" s="96">
        <v>37.640350341796903</v>
      </c>
      <c r="U313" s="96">
        <v>2.9239766597747798</v>
      </c>
      <c r="V313" s="96">
        <v>25.756139755248999</v>
      </c>
      <c r="W313" s="96">
        <v>25.814180374145501</v>
      </c>
      <c r="X313" s="96">
        <v>2.9239766597747798</v>
      </c>
      <c r="Y313" s="96">
        <v>558.385986328125</v>
      </c>
      <c r="Z313" s="96">
        <v>97.456138610839901</v>
      </c>
      <c r="AA313" s="96">
        <v>2</v>
      </c>
      <c r="AB313" s="96">
        <f t="shared" si="46"/>
        <v>0.3010299956639812</v>
      </c>
      <c r="AC313" s="96">
        <v>75.507843017578097</v>
      </c>
      <c r="AD313" s="96">
        <v>267.122802734375</v>
      </c>
      <c r="AE313" s="96">
        <v>9.2280702590942401</v>
      </c>
      <c r="AF313" s="96">
        <v>12.307017326355</v>
      </c>
      <c r="AG313" s="96">
        <f t="shared" si="45"/>
        <v>1.0901528120165047</v>
      </c>
      <c r="AH313" s="96">
        <v>267.122802734375</v>
      </c>
      <c r="AI313" s="96">
        <f t="shared" si="39"/>
        <v>2.4267109628211259</v>
      </c>
      <c r="AJ313" s="93">
        <v>1</v>
      </c>
      <c r="AK313" s="93">
        <v>1</v>
      </c>
    </row>
    <row r="314" spans="1:37" x14ac:dyDescent="0.3">
      <c r="A314" s="93" t="s">
        <v>196</v>
      </c>
      <c r="B314" s="94" t="s">
        <v>39</v>
      </c>
      <c r="C314" s="93">
        <v>2018</v>
      </c>
      <c r="D314" s="93" t="s">
        <v>70</v>
      </c>
      <c r="E314" s="93">
        <v>1</v>
      </c>
      <c r="F314" s="93">
        <v>5</v>
      </c>
      <c r="G314" s="93">
        <v>1</v>
      </c>
      <c r="H314" s="85">
        <v>0</v>
      </c>
      <c r="I314" s="85">
        <v>0.68</v>
      </c>
      <c r="J314" s="91">
        <v>0.72</v>
      </c>
      <c r="K314" s="91">
        <v>0.96</v>
      </c>
      <c r="L314" s="95">
        <v>37.614904018118899</v>
      </c>
      <c r="M314" s="95">
        <v>37.084293002262697</v>
      </c>
      <c r="N314" s="96">
        <v>10.8933258056641</v>
      </c>
      <c r="O314" s="96">
        <v>12.0273599624634</v>
      </c>
      <c r="P314" s="96">
        <v>35.186477661132798</v>
      </c>
      <c r="Q314" s="96">
        <v>817.82702636718795</v>
      </c>
      <c r="R314" s="96">
        <v>26.768140792846701</v>
      </c>
      <c r="S314" s="96">
        <v>-7.3946900367736799</v>
      </c>
      <c r="T314" s="96">
        <v>34.162830352783203</v>
      </c>
      <c r="U314" s="96">
        <v>0.79454278945922896</v>
      </c>
      <c r="V314" s="96">
        <v>20.602655410766602</v>
      </c>
      <c r="W314" s="96">
        <v>20.641445159912099</v>
      </c>
      <c r="X314" s="96">
        <v>0.79454278945922896</v>
      </c>
      <c r="Y314" s="96">
        <v>620.69909667968795</v>
      </c>
      <c r="Z314" s="96">
        <v>99.106193542480497</v>
      </c>
      <c r="AA314" s="96">
        <v>4.1769909858703604</v>
      </c>
      <c r="AB314" s="96">
        <f t="shared" si="46"/>
        <v>0.62086353803960381</v>
      </c>
      <c r="AC314" s="96">
        <v>67.840988159179702</v>
      </c>
      <c r="AD314" s="96">
        <v>267.51327514648398</v>
      </c>
      <c r="AE314" s="96">
        <v>17.327434539794901</v>
      </c>
      <c r="AF314" s="96">
        <v>21.610618591308601</v>
      </c>
      <c r="AG314" s="96">
        <f t="shared" si="45"/>
        <v>1.3346671984865202</v>
      </c>
      <c r="AH314" s="96">
        <v>267.51327514648398</v>
      </c>
      <c r="AI314" s="96">
        <f t="shared" si="39"/>
        <v>2.4273453384313113</v>
      </c>
      <c r="AJ314" s="93">
        <v>1</v>
      </c>
      <c r="AK314" s="93">
        <v>1</v>
      </c>
    </row>
    <row r="315" spans="1:37" x14ac:dyDescent="0.3">
      <c r="A315" s="93" t="s">
        <v>197</v>
      </c>
      <c r="B315" s="94" t="s">
        <v>39</v>
      </c>
      <c r="C315" s="93">
        <v>2018</v>
      </c>
      <c r="D315" s="93" t="s">
        <v>70</v>
      </c>
      <c r="E315" s="93">
        <v>1</v>
      </c>
      <c r="F315" s="93">
        <v>5</v>
      </c>
      <c r="G315" s="93">
        <v>1</v>
      </c>
      <c r="H315" s="85">
        <v>0</v>
      </c>
      <c r="I315" s="85">
        <v>0.8</v>
      </c>
      <c r="J315" s="91">
        <v>0.92</v>
      </c>
      <c r="K315" s="91">
        <v>1</v>
      </c>
      <c r="L315" s="95">
        <v>37.614919021725598</v>
      </c>
      <c r="M315" s="95">
        <v>37.084174985065999</v>
      </c>
      <c r="N315" s="96">
        <v>10.8933258056641</v>
      </c>
      <c r="O315" s="96">
        <v>12.0273599624634</v>
      </c>
      <c r="P315" s="96">
        <v>35.186477661132798</v>
      </c>
      <c r="Q315" s="96">
        <v>817.82702636718795</v>
      </c>
      <c r="R315" s="96">
        <v>26.768140792846701</v>
      </c>
      <c r="S315" s="96">
        <v>-7.3946900367736799</v>
      </c>
      <c r="T315" s="96">
        <v>34.162830352783203</v>
      </c>
      <c r="U315" s="96">
        <v>0.79454278945922896</v>
      </c>
      <c r="V315" s="96">
        <v>20.602655410766602</v>
      </c>
      <c r="W315" s="96">
        <v>20.641445159912099</v>
      </c>
      <c r="X315" s="96">
        <v>0.79454278945922896</v>
      </c>
      <c r="Y315" s="96">
        <v>620.69909667968795</v>
      </c>
      <c r="Z315" s="96">
        <v>99.106193542480497</v>
      </c>
      <c r="AA315" s="96">
        <v>4.1769909858703604</v>
      </c>
      <c r="AB315" s="96">
        <f t="shared" si="46"/>
        <v>0.62086353803960381</v>
      </c>
      <c r="AC315" s="96">
        <v>67.840988159179702</v>
      </c>
      <c r="AD315" s="96">
        <v>267.51327514648398</v>
      </c>
      <c r="AE315" s="96">
        <v>17.327434539794901</v>
      </c>
      <c r="AF315" s="96">
        <v>21.610618591308601</v>
      </c>
      <c r="AG315" s="96">
        <f t="shared" si="45"/>
        <v>1.3346671984865202</v>
      </c>
      <c r="AH315" s="96">
        <v>267.51327514648398</v>
      </c>
      <c r="AI315" s="96">
        <f t="shared" si="39"/>
        <v>2.4273453384313113</v>
      </c>
      <c r="AJ315" s="93">
        <v>1</v>
      </c>
      <c r="AK315" s="93">
        <v>1</v>
      </c>
    </row>
    <row r="316" spans="1:37" x14ac:dyDescent="0.3">
      <c r="A316" s="93" t="s">
        <v>198</v>
      </c>
      <c r="B316" s="94" t="s">
        <v>39</v>
      </c>
      <c r="C316" s="93">
        <v>2018</v>
      </c>
      <c r="D316" s="93" t="s">
        <v>70</v>
      </c>
      <c r="E316" s="93">
        <v>1</v>
      </c>
      <c r="F316" s="93">
        <v>5</v>
      </c>
      <c r="G316" s="93">
        <v>1</v>
      </c>
      <c r="H316" s="85">
        <v>0</v>
      </c>
      <c r="I316" s="85">
        <v>0.72</v>
      </c>
      <c r="J316" s="91">
        <v>0.04</v>
      </c>
      <c r="K316" s="91">
        <v>0.2</v>
      </c>
      <c r="L316" s="95">
        <v>37.638742988929103</v>
      </c>
      <c r="M316" s="95">
        <v>37.644693972542797</v>
      </c>
      <c r="N316" s="96">
        <v>14.1689853668213</v>
      </c>
      <c r="O316" s="96">
        <v>12.391883850097701</v>
      </c>
      <c r="P316" s="96">
        <v>32.364383697509801</v>
      </c>
      <c r="Q316" s="96">
        <v>956.85485839843795</v>
      </c>
      <c r="R316" s="96">
        <v>32.527824401855497</v>
      </c>
      <c r="S316" s="96">
        <v>-5.7356519699096697</v>
      </c>
      <c r="T316" s="96">
        <v>38.263477325439503</v>
      </c>
      <c r="U316" s="96">
        <v>2.45014500617981</v>
      </c>
      <c r="V316" s="96">
        <v>25.6766662597656</v>
      </c>
      <c r="W316" s="96">
        <v>25.688695907592798</v>
      </c>
      <c r="X316" s="96">
        <v>2.45014500617981</v>
      </c>
      <c r="Y316" s="96">
        <v>544.00866699218795</v>
      </c>
      <c r="Z316" s="96">
        <v>92.373916625976605</v>
      </c>
      <c r="AA316" s="96">
        <v>2</v>
      </c>
      <c r="AB316" s="96">
        <f t="shared" si="46"/>
        <v>0.3010299956639812</v>
      </c>
      <c r="AC316" s="96">
        <v>72.595481872558594</v>
      </c>
      <c r="AD316" s="96">
        <v>248.56521606445301</v>
      </c>
      <c r="AE316" s="96">
        <v>9.6434783935546893</v>
      </c>
      <c r="AF316" s="96">
        <v>12.2173910140991</v>
      </c>
      <c r="AG316" s="96">
        <f t="shared" si="45"/>
        <v>1.0869784735699473</v>
      </c>
      <c r="AH316" s="96">
        <v>248.56521606445301</v>
      </c>
      <c r="AI316" s="96">
        <f t="shared" si="39"/>
        <v>2.3954403538783979</v>
      </c>
      <c r="AJ316" s="93">
        <v>1</v>
      </c>
      <c r="AK316" s="93">
        <v>1</v>
      </c>
    </row>
    <row r="317" spans="1:37" x14ac:dyDescent="0.3">
      <c r="A317" s="93" t="s">
        <v>199</v>
      </c>
      <c r="B317" s="94" t="s">
        <v>39</v>
      </c>
      <c r="C317" s="93">
        <v>2018</v>
      </c>
      <c r="D317" s="93" t="s">
        <v>70</v>
      </c>
      <c r="E317" s="93">
        <v>1</v>
      </c>
      <c r="F317" s="93">
        <v>5</v>
      </c>
      <c r="G317" s="93">
        <v>1</v>
      </c>
      <c r="H317" s="85">
        <v>0</v>
      </c>
      <c r="I317" s="85">
        <v>0.48</v>
      </c>
      <c r="J317" s="91">
        <v>0.16</v>
      </c>
      <c r="K317" s="91">
        <v>0.4</v>
      </c>
      <c r="L317" s="95">
        <v>37.988239999999998</v>
      </c>
      <c r="M317" s="95">
        <v>39.149250000000002</v>
      </c>
      <c r="N317" s="96">
        <v>15.207556724548301</v>
      </c>
      <c r="O317" s="96">
        <v>10.850847244262701</v>
      </c>
      <c r="P317" s="96">
        <v>28.2781467437744</v>
      </c>
      <c r="Q317" s="96">
        <v>998.05621337890602</v>
      </c>
      <c r="R317" s="96">
        <v>33.239830017089801</v>
      </c>
      <c r="S317" s="96">
        <v>-5.1508474349975604</v>
      </c>
      <c r="T317" s="96">
        <v>38.390678405761697</v>
      </c>
      <c r="U317" s="96">
        <v>3.0853106975555402</v>
      </c>
      <c r="V317" s="96">
        <v>27.336864471435501</v>
      </c>
      <c r="W317" s="96">
        <v>27.397739410400401</v>
      </c>
      <c r="X317" s="96">
        <v>3.0853106975555402</v>
      </c>
      <c r="Y317" s="96">
        <v>547.85595703125</v>
      </c>
      <c r="Z317" s="96">
        <v>82.177963256835895</v>
      </c>
      <c r="AA317" s="96">
        <v>2</v>
      </c>
      <c r="AB317" s="96">
        <f t="shared" si="46"/>
        <v>0.3010299956639812</v>
      </c>
      <c r="AC317" s="96">
        <v>69.004386901855497</v>
      </c>
      <c r="AD317" s="96">
        <v>228.686447143555</v>
      </c>
      <c r="AE317" s="96">
        <v>8.2542371749877894</v>
      </c>
      <c r="AF317" s="96">
        <v>14.6525421142578</v>
      </c>
      <c r="AG317" s="96">
        <f t="shared" si="45"/>
        <v>1.1659129783023163</v>
      </c>
      <c r="AH317" s="96">
        <v>228.686447143555</v>
      </c>
      <c r="AI317" s="96">
        <f t="shared" si="39"/>
        <v>2.3592404273737957</v>
      </c>
      <c r="AJ317" s="93">
        <v>1</v>
      </c>
      <c r="AK317" s="93">
        <v>1</v>
      </c>
    </row>
    <row r="318" spans="1:37" x14ac:dyDescent="0.3">
      <c r="A318" s="93" t="s">
        <v>200</v>
      </c>
      <c r="B318" s="94" t="s">
        <v>160</v>
      </c>
      <c r="C318" s="93">
        <v>2018</v>
      </c>
      <c r="D318" s="93" t="s">
        <v>70</v>
      </c>
      <c r="E318" s="93">
        <v>1</v>
      </c>
      <c r="F318" s="93">
        <v>5</v>
      </c>
      <c r="G318" s="93">
        <v>3</v>
      </c>
      <c r="H318" s="85">
        <v>0</v>
      </c>
      <c r="I318" s="85">
        <v>0.72</v>
      </c>
      <c r="J318" s="91">
        <v>0.2</v>
      </c>
      <c r="K318" s="91">
        <v>0.8</v>
      </c>
      <c r="L318" s="95">
        <v>39.134770000000003</v>
      </c>
      <c r="M318" s="95">
        <v>46.464820000000003</v>
      </c>
      <c r="N318" s="96">
        <v>10.5575351715088</v>
      </c>
      <c r="O318" s="96">
        <v>9.7095136642456108</v>
      </c>
      <c r="P318" s="96">
        <v>30.767763137817401</v>
      </c>
      <c r="Q318" s="96">
        <v>776.85070800781295</v>
      </c>
      <c r="R318" s="96">
        <v>25.9899997711182</v>
      </c>
      <c r="S318" s="96">
        <v>-5.5416665077209499</v>
      </c>
      <c r="T318" s="96">
        <v>31.531665802001999</v>
      </c>
      <c r="U318" s="96">
        <v>13.6766662597656</v>
      </c>
      <c r="V318" s="96">
        <v>7.9704165458679199</v>
      </c>
      <c r="W318" s="96">
        <v>20.0465278625488</v>
      </c>
      <c r="X318" s="96">
        <v>0.89236110448837302</v>
      </c>
      <c r="Y318" s="96">
        <v>472.43331909179699</v>
      </c>
      <c r="Z318" s="96">
        <v>78.308334350585895</v>
      </c>
      <c r="AA318" s="96">
        <v>20.591667175293001</v>
      </c>
      <c r="AB318" s="96">
        <f t="shared" si="46"/>
        <v>1.3136915100817848</v>
      </c>
      <c r="AC318" s="96">
        <v>46.882778167724602</v>
      </c>
      <c r="AD318" s="96">
        <v>194.95832824707</v>
      </c>
      <c r="AE318" s="96">
        <v>70.483329772949205</v>
      </c>
      <c r="AF318" s="96">
        <v>97.608329772949205</v>
      </c>
      <c r="AG318" s="96">
        <f t="shared" si="45"/>
        <v>1.9894868813968487</v>
      </c>
      <c r="AH318" s="96">
        <v>73.083335876464801</v>
      </c>
      <c r="AI318" s="96">
        <f t="shared" si="39"/>
        <v>1.863818362430862</v>
      </c>
      <c r="AJ318" s="93">
        <v>2</v>
      </c>
      <c r="AK318" s="93">
        <v>1</v>
      </c>
    </row>
    <row r="319" spans="1:37" x14ac:dyDescent="0.3">
      <c r="A319" s="93" t="s">
        <v>201</v>
      </c>
      <c r="B319" s="94" t="s">
        <v>160</v>
      </c>
      <c r="C319" s="93">
        <v>2018</v>
      </c>
      <c r="D319" s="93" t="s">
        <v>70</v>
      </c>
      <c r="E319" s="93">
        <v>1</v>
      </c>
      <c r="F319" s="93">
        <v>5</v>
      </c>
      <c r="G319" s="93">
        <v>1</v>
      </c>
      <c r="H319" s="85">
        <v>0</v>
      </c>
      <c r="I319" s="85">
        <v>0.32</v>
      </c>
      <c r="J319" s="91">
        <v>0.04</v>
      </c>
      <c r="K319" s="91">
        <v>0.16</v>
      </c>
      <c r="L319" s="95">
        <v>39.70984</v>
      </c>
      <c r="M319" s="95">
        <v>45.206829999999997</v>
      </c>
      <c r="N319" s="96">
        <v>9.9353122711181605</v>
      </c>
      <c r="O319" s="96">
        <v>10.723680496215801</v>
      </c>
      <c r="P319" s="96">
        <v>28.526962280273398</v>
      </c>
      <c r="Q319" s="96">
        <v>969.84460449218795</v>
      </c>
      <c r="R319" s="96">
        <v>27.671667098998999</v>
      </c>
      <c r="S319" s="96">
        <v>-9.9200000762939506</v>
      </c>
      <c r="T319" s="96">
        <v>37.591667175292997</v>
      </c>
      <c r="U319" s="96">
        <v>13.6748609542847</v>
      </c>
      <c r="V319" s="96">
        <v>21.713333129882798</v>
      </c>
      <c r="W319" s="96">
        <v>21.8165283203125</v>
      </c>
      <c r="X319" s="96">
        <v>-2.1375000476837198</v>
      </c>
      <c r="Y319" s="96">
        <v>351.18331909179699</v>
      </c>
      <c r="Z319" s="96">
        <v>54.866664886474602</v>
      </c>
      <c r="AA319" s="96">
        <v>14.4166669845581</v>
      </c>
      <c r="AB319" s="96">
        <f t="shared" si="46"/>
        <v>1.1588648666574823</v>
      </c>
      <c r="AC319" s="96">
        <v>42.281002044677699</v>
      </c>
      <c r="AD319" s="96">
        <v>143.89999389648401</v>
      </c>
      <c r="AE319" s="96">
        <v>52.424999237060497</v>
      </c>
      <c r="AF319" s="96">
        <v>64.291664123535199</v>
      </c>
      <c r="AG319" s="96">
        <f t="shared" si="45"/>
        <v>1.8081546671725197</v>
      </c>
      <c r="AH319" s="96">
        <v>65.900001525878906</v>
      </c>
      <c r="AI319" s="96">
        <f t="shared" si="39"/>
        <v>1.8188854246498638</v>
      </c>
      <c r="AJ319" s="93">
        <v>1</v>
      </c>
      <c r="AK319" s="93">
        <v>1</v>
      </c>
    </row>
    <row r="320" spans="1:37" x14ac:dyDescent="0.3">
      <c r="A320" s="93" t="s">
        <v>202</v>
      </c>
      <c r="B320" s="94" t="s">
        <v>160</v>
      </c>
      <c r="C320" s="93">
        <v>2018</v>
      </c>
      <c r="D320" s="93" t="s">
        <v>70</v>
      </c>
      <c r="E320" s="93">
        <v>1</v>
      </c>
      <c r="F320" s="93">
        <v>5</v>
      </c>
      <c r="G320" s="93">
        <v>1</v>
      </c>
      <c r="H320" s="85">
        <v>0</v>
      </c>
      <c r="I320" s="85">
        <v>1</v>
      </c>
      <c r="J320" s="91">
        <v>0.08</v>
      </c>
      <c r="K320" s="91">
        <v>0.28000000000000003</v>
      </c>
      <c r="L320" s="95">
        <v>40.055</v>
      </c>
      <c r="M320" s="95">
        <v>44.292499999999997</v>
      </c>
      <c r="N320" s="96">
        <v>11.8115701675415</v>
      </c>
      <c r="O320" s="96">
        <v>12.8573007583618</v>
      </c>
      <c r="P320" s="96">
        <v>31.758966445922901</v>
      </c>
      <c r="Q320" s="96">
        <v>984.19525146484398</v>
      </c>
      <c r="R320" s="96">
        <v>30.542148590087901</v>
      </c>
      <c r="S320" s="96">
        <v>-9.9413223266601598</v>
      </c>
      <c r="T320" s="96">
        <v>40.483470916747997</v>
      </c>
      <c r="U320" s="96">
        <v>16.3735542297363</v>
      </c>
      <c r="V320" s="96">
        <v>23.2395324707031</v>
      </c>
      <c r="W320" s="96">
        <v>23.5471076965332</v>
      </c>
      <c r="X320" s="96">
        <v>-0.78815424442291304</v>
      </c>
      <c r="Y320" s="96">
        <v>270.04959106445301</v>
      </c>
      <c r="Z320" s="96">
        <v>43.892562866210902</v>
      </c>
      <c r="AA320" s="96">
        <v>9.2892560958862305</v>
      </c>
      <c r="AB320" s="96">
        <f t="shared" si="46"/>
        <v>0.9679809361263062</v>
      </c>
      <c r="AC320" s="96">
        <v>42.979869842529297</v>
      </c>
      <c r="AD320" s="96">
        <v>107.50413513183599</v>
      </c>
      <c r="AE320" s="96">
        <v>31.842975616455099</v>
      </c>
      <c r="AF320" s="96">
        <v>52.867767333984403</v>
      </c>
      <c r="AG320" s="96">
        <f t="shared" si="45"/>
        <v>1.7231909700418695</v>
      </c>
      <c r="AH320" s="96">
        <v>58.644626617431598</v>
      </c>
      <c r="AI320" s="96">
        <f t="shared" si="39"/>
        <v>1.7682282255341371</v>
      </c>
      <c r="AJ320" s="93">
        <v>1</v>
      </c>
      <c r="AK320" s="93">
        <v>1</v>
      </c>
    </row>
    <row r="321" spans="1:37" x14ac:dyDescent="0.3">
      <c r="A321" s="93" t="s">
        <v>203</v>
      </c>
      <c r="B321" s="94" t="s">
        <v>204</v>
      </c>
      <c r="C321" s="93">
        <v>2018</v>
      </c>
      <c r="D321" s="93" t="s">
        <v>70</v>
      </c>
      <c r="E321" s="93">
        <v>1</v>
      </c>
      <c r="F321" s="93">
        <v>5</v>
      </c>
      <c r="G321" s="93">
        <v>3</v>
      </c>
      <c r="H321" s="85">
        <v>0</v>
      </c>
      <c r="I321" s="85">
        <v>0.96</v>
      </c>
      <c r="J321" s="91">
        <v>1</v>
      </c>
      <c r="K321" s="91">
        <v>1</v>
      </c>
      <c r="L321" s="95">
        <v>42.32817</v>
      </c>
      <c r="M321" s="95">
        <v>21.897690000000001</v>
      </c>
      <c r="N321" s="96">
        <v>9.9307537078857404</v>
      </c>
      <c r="O321" s="96">
        <v>10.3386240005493</v>
      </c>
      <c r="P321" s="96">
        <v>33.206127166747997</v>
      </c>
      <c r="Q321" s="96">
        <v>764.52294921875</v>
      </c>
      <c r="R321" s="96">
        <v>24.230157852172901</v>
      </c>
      <c r="S321" s="96">
        <v>-6.8912696838378897</v>
      </c>
      <c r="T321" s="96">
        <v>31.1214294433594</v>
      </c>
      <c r="U321" s="96">
        <v>13.880423545837401</v>
      </c>
      <c r="V321" s="96">
        <v>1.9322751760482799</v>
      </c>
      <c r="W321" s="96">
        <v>19.2523803710937</v>
      </c>
      <c r="X321" s="96">
        <v>0.37857142090797402</v>
      </c>
      <c r="Y321" s="96">
        <v>571.70635986328102</v>
      </c>
      <c r="Z321" s="96">
        <v>61.952381134033203</v>
      </c>
      <c r="AA321" s="96">
        <v>34.261905670166001</v>
      </c>
      <c r="AB321" s="96">
        <f t="shared" si="46"/>
        <v>1.5348115150515742</v>
      </c>
      <c r="AC321" s="96">
        <v>17.505880355835</v>
      </c>
      <c r="AD321" s="96">
        <v>173.73809814453099</v>
      </c>
      <c r="AE321" s="96">
        <v>113.317459106445</v>
      </c>
      <c r="AF321" s="96">
        <v>149.75396728515599</v>
      </c>
      <c r="AG321" s="96">
        <f t="shared" si="45"/>
        <v>2.1753783365520247</v>
      </c>
      <c r="AH321" s="96">
        <v>120.51587677002</v>
      </c>
      <c r="AI321" s="96">
        <f t="shared" si="39"/>
        <v>2.0810442646652736</v>
      </c>
      <c r="AJ321" s="93">
        <v>2</v>
      </c>
      <c r="AK321" s="93">
        <v>1</v>
      </c>
    </row>
    <row r="322" spans="1:37" x14ac:dyDescent="0.3">
      <c r="A322" s="93" t="s">
        <v>205</v>
      </c>
      <c r="B322" s="94" t="s">
        <v>206</v>
      </c>
      <c r="C322" s="93">
        <v>2018</v>
      </c>
      <c r="D322" s="93" t="s">
        <v>70</v>
      </c>
      <c r="E322" s="93">
        <v>1</v>
      </c>
      <c r="F322" s="93">
        <v>5</v>
      </c>
      <c r="G322" s="93">
        <v>3</v>
      </c>
      <c r="H322" s="85">
        <v>0</v>
      </c>
      <c r="I322" s="85">
        <v>0.8</v>
      </c>
      <c r="J322" s="91">
        <v>0</v>
      </c>
      <c r="K322" s="91">
        <v>0.04</v>
      </c>
      <c r="L322" s="95">
        <v>41.601944439999997</v>
      </c>
      <c r="M322" s="95">
        <v>44.522222220000003</v>
      </c>
      <c r="N322" s="96">
        <v>10.1431007385254</v>
      </c>
      <c r="O322" s="96">
        <v>10.268715858459499</v>
      </c>
      <c r="P322" s="96">
        <v>33.278419494628899</v>
      </c>
      <c r="Q322" s="96">
        <v>753.810302734375</v>
      </c>
      <c r="R322" s="96">
        <v>25.389345169067401</v>
      </c>
      <c r="S322" s="96">
        <v>-5.4647541046142596</v>
      </c>
      <c r="T322" s="96">
        <v>30.854099273681602</v>
      </c>
      <c r="U322" s="96">
        <v>13.255464553833001</v>
      </c>
      <c r="V322" s="96">
        <v>0.99699455499649103</v>
      </c>
      <c r="W322" s="96">
        <v>19.3987712860107</v>
      </c>
      <c r="X322" s="96">
        <v>0.99699455499649103</v>
      </c>
      <c r="Y322" s="96">
        <v>634.00817871093705</v>
      </c>
      <c r="Z322" s="96">
        <v>99.213111877441406</v>
      </c>
      <c r="AA322" s="96">
        <v>24.163934707641602</v>
      </c>
      <c r="AB322" s="96">
        <f t="shared" si="46"/>
        <v>1.3831676535700397</v>
      </c>
      <c r="AC322" s="96">
        <v>44.499729156494098</v>
      </c>
      <c r="AD322" s="96">
        <v>260.60656738281199</v>
      </c>
      <c r="AE322" s="96">
        <v>82.885246276855497</v>
      </c>
      <c r="AF322" s="96">
        <v>202.84426879882801</v>
      </c>
      <c r="AG322" s="96">
        <f t="shared" si="45"/>
        <v>2.3071627415734675</v>
      </c>
      <c r="AH322" s="96">
        <v>82.885246276855497</v>
      </c>
      <c r="AI322" s="96">
        <f t="shared" ref="AI322:AI369" si="47">LOG10(AH322)</f>
        <v>1.9184772322295847</v>
      </c>
      <c r="AJ322" s="93">
        <v>2</v>
      </c>
      <c r="AK322" s="93">
        <v>1</v>
      </c>
    </row>
    <row r="323" spans="1:37" x14ac:dyDescent="0.3">
      <c r="A323" s="93" t="s">
        <v>207</v>
      </c>
      <c r="B323" s="94" t="s">
        <v>206</v>
      </c>
      <c r="C323" s="93">
        <v>2018</v>
      </c>
      <c r="D323" s="93" t="s">
        <v>70</v>
      </c>
      <c r="E323" s="93">
        <v>1</v>
      </c>
      <c r="F323" s="93">
        <v>5</v>
      </c>
      <c r="G323" s="93">
        <v>3</v>
      </c>
      <c r="H323" s="85">
        <v>0</v>
      </c>
      <c r="I323" s="85">
        <v>0.56000000000000005</v>
      </c>
      <c r="J323" s="91">
        <v>0.24</v>
      </c>
      <c r="K323" s="91">
        <v>0.52</v>
      </c>
      <c r="L323" s="95">
        <v>41.90361111</v>
      </c>
      <c r="M323" s="95">
        <v>44.094444439999997</v>
      </c>
      <c r="N323" s="96">
        <v>9.5443086624145508</v>
      </c>
      <c r="O323" s="96">
        <v>9.6528453826904297</v>
      </c>
      <c r="P323" s="96">
        <v>31.826227188110298</v>
      </c>
      <c r="Q323" s="96">
        <v>753.48089599609398</v>
      </c>
      <c r="R323" s="96">
        <v>23.9796752929688</v>
      </c>
      <c r="S323" s="96">
        <v>-6.3219513893127397</v>
      </c>
      <c r="T323" s="96">
        <v>30.3016262054443</v>
      </c>
      <c r="U323" s="96">
        <v>12.599322319030801</v>
      </c>
      <c r="V323" s="96">
        <v>0.60555559396743797</v>
      </c>
      <c r="W323" s="96">
        <v>18.799728393554702</v>
      </c>
      <c r="X323" s="96">
        <v>0.49376696348190302</v>
      </c>
      <c r="Y323" s="96">
        <v>713.61785888671898</v>
      </c>
      <c r="Z323" s="96">
        <v>99.292686462402401</v>
      </c>
      <c r="AA323" s="96">
        <v>41.317073822021499</v>
      </c>
      <c r="AB323" s="96">
        <f t="shared" si="46"/>
        <v>1.6161295561208286</v>
      </c>
      <c r="AC323" s="96">
        <v>32.283210754394503</v>
      </c>
      <c r="AD323" s="96">
        <v>263.38211059570301</v>
      </c>
      <c r="AE323" s="96">
        <v>128.55284118652301</v>
      </c>
      <c r="AF323" s="96">
        <v>202.918701171875</v>
      </c>
      <c r="AG323" s="96">
        <f t="shared" si="45"/>
        <v>2.3073220738518869</v>
      </c>
      <c r="AH323" s="96">
        <v>128.59349060058599</v>
      </c>
      <c r="AI323" s="96">
        <f t="shared" si="47"/>
        <v>2.1092189851683272</v>
      </c>
      <c r="AJ323" s="93">
        <v>2</v>
      </c>
      <c r="AK323" s="93">
        <v>1</v>
      </c>
    </row>
    <row r="324" spans="1:37" x14ac:dyDescent="0.3">
      <c r="A324" s="93">
        <v>713</v>
      </c>
      <c r="B324" s="94" t="s">
        <v>98</v>
      </c>
      <c r="C324" s="93">
        <v>2019</v>
      </c>
      <c r="D324" s="93" t="s">
        <v>70</v>
      </c>
      <c r="E324" s="93">
        <v>1</v>
      </c>
      <c r="F324" s="93">
        <v>8</v>
      </c>
      <c r="G324" s="93">
        <v>1</v>
      </c>
      <c r="H324" s="85">
        <v>0</v>
      </c>
      <c r="I324" s="85">
        <v>0.56000000000000005</v>
      </c>
      <c r="J324" s="91">
        <v>0</v>
      </c>
      <c r="K324" s="91">
        <v>0.15</v>
      </c>
      <c r="L324" s="95">
        <v>31.427489999999999</v>
      </c>
      <c r="M324" s="95">
        <v>34.770319999999998</v>
      </c>
      <c r="N324" s="96">
        <v>19.2785339355469</v>
      </c>
      <c r="O324" s="96">
        <v>12.438169479370099</v>
      </c>
      <c r="P324" s="96">
        <v>45.807903289794901</v>
      </c>
      <c r="Q324" s="96">
        <v>555.509521484375</v>
      </c>
      <c r="R324" s="96">
        <v>31.91428565979</v>
      </c>
      <c r="S324" s="96">
        <v>4.7616071701049796</v>
      </c>
      <c r="T324" s="96">
        <v>27.1526775360107</v>
      </c>
      <c r="U324" s="96">
        <v>12.3130950927734</v>
      </c>
      <c r="V324" s="96">
        <v>25.500148773193398</v>
      </c>
      <c r="W324" s="96">
        <v>25.686012268066399</v>
      </c>
      <c r="X324" s="96">
        <v>12.3130950927734</v>
      </c>
      <c r="Y324" s="96">
        <v>299.54464721679699</v>
      </c>
      <c r="Z324" s="96">
        <v>72.544639587402301</v>
      </c>
      <c r="AA324" s="96">
        <v>0</v>
      </c>
      <c r="AB324" s="96">
        <v>0</v>
      </c>
      <c r="AC324" s="96">
        <v>108.138549804688</v>
      </c>
      <c r="AD324" s="96">
        <v>189.714279174805</v>
      </c>
      <c r="AE324" s="96">
        <v>0</v>
      </c>
      <c r="AF324" s="96">
        <v>0</v>
      </c>
      <c r="AG324" s="96">
        <v>0</v>
      </c>
      <c r="AH324" s="96">
        <v>189.714279174805</v>
      </c>
      <c r="AI324" s="96">
        <f t="shared" si="47"/>
        <v>2.2781000200475439</v>
      </c>
      <c r="AJ324" s="93">
        <v>1</v>
      </c>
      <c r="AK324" s="93">
        <v>1</v>
      </c>
    </row>
    <row r="325" spans="1:37" x14ac:dyDescent="0.3">
      <c r="A325" s="93">
        <v>721</v>
      </c>
      <c r="B325" s="94" t="s">
        <v>98</v>
      </c>
      <c r="C325" s="93">
        <v>2019</v>
      </c>
      <c r="D325" s="93" t="s">
        <v>70</v>
      </c>
      <c r="E325" s="93">
        <v>1</v>
      </c>
      <c r="F325" s="93">
        <v>8</v>
      </c>
      <c r="G325" s="93">
        <v>1</v>
      </c>
      <c r="H325" s="85">
        <v>0</v>
      </c>
      <c r="I325" s="85">
        <v>0.46</v>
      </c>
      <c r="J325" s="91">
        <v>0.05</v>
      </c>
      <c r="K325" s="91">
        <v>0.15</v>
      </c>
      <c r="L325" s="95">
        <v>32.626739999999998</v>
      </c>
      <c r="M325" s="95">
        <v>35.008540000000004</v>
      </c>
      <c r="N325" s="96">
        <v>19.385282516479499</v>
      </c>
      <c r="O325" s="96">
        <v>10.047630310058601</v>
      </c>
      <c r="P325" s="96">
        <v>39.852294921875</v>
      </c>
      <c r="Q325" s="96">
        <v>573.83770751953102</v>
      </c>
      <c r="R325" s="96">
        <v>31.854127883911101</v>
      </c>
      <c r="S325" s="96">
        <v>6.6486239433288601</v>
      </c>
      <c r="T325" s="96">
        <v>25.205503463745099</v>
      </c>
      <c r="U325" s="96">
        <v>12.1345567703247</v>
      </c>
      <c r="V325" s="96">
        <v>25.762691497802699</v>
      </c>
      <c r="W325" s="96">
        <v>26.012538909912099</v>
      </c>
      <c r="X325" s="96">
        <v>12.1345567703247</v>
      </c>
      <c r="Y325" s="96">
        <v>580.61468505859398</v>
      </c>
      <c r="Z325" s="96">
        <v>148.94496154785199</v>
      </c>
      <c r="AA325" s="96">
        <v>0</v>
      </c>
      <c r="AB325" s="96">
        <v>0</v>
      </c>
      <c r="AC325" s="96">
        <v>115.763801574707</v>
      </c>
      <c r="AD325" s="96">
        <v>390</v>
      </c>
      <c r="AE325" s="96">
        <v>0</v>
      </c>
      <c r="AF325" s="96">
        <v>1.0550458431243901</v>
      </c>
      <c r="AG325" s="96">
        <f t="shared" ref="AG325:AG334" si="48">LOG10(AF325)</f>
        <v>2.3271330708028483E-2</v>
      </c>
      <c r="AH325" s="96">
        <v>390</v>
      </c>
      <c r="AI325" s="96">
        <f t="shared" si="47"/>
        <v>2.5910646070264991</v>
      </c>
      <c r="AJ325" s="93">
        <v>1</v>
      </c>
      <c r="AK325" s="93">
        <v>1</v>
      </c>
    </row>
    <row r="326" spans="1:37" x14ac:dyDescent="0.3">
      <c r="A326" s="93">
        <v>722</v>
      </c>
      <c r="B326" s="94" t="s">
        <v>98</v>
      </c>
      <c r="C326" s="93">
        <v>2019</v>
      </c>
      <c r="D326" s="93" t="s">
        <v>70</v>
      </c>
      <c r="E326" s="93">
        <v>1</v>
      </c>
      <c r="F326" s="93">
        <v>8</v>
      </c>
      <c r="G326" s="93">
        <v>2</v>
      </c>
      <c r="H326" s="85">
        <v>0</v>
      </c>
      <c r="I326" s="85">
        <v>0.42</v>
      </c>
      <c r="J326" s="91">
        <v>0.05</v>
      </c>
      <c r="K326" s="91">
        <v>0.25</v>
      </c>
      <c r="L326" s="95">
        <v>33.076700000000002</v>
      </c>
      <c r="M326" s="95">
        <v>35.211730000000003</v>
      </c>
      <c r="N326" s="96">
        <v>18.885255813598601</v>
      </c>
      <c r="O326" s="96">
        <v>9.4668807983398402</v>
      </c>
      <c r="P326" s="96">
        <v>37.877750396728501</v>
      </c>
      <c r="Q326" s="96">
        <v>587.15093994140602</v>
      </c>
      <c r="R326" s="96">
        <v>30.9576930999756</v>
      </c>
      <c r="S326" s="96">
        <v>5.9717950820922896</v>
      </c>
      <c r="T326" s="96">
        <v>24.985897064208999</v>
      </c>
      <c r="U326" s="96">
        <v>11.5916662216187</v>
      </c>
      <c r="V326" s="96">
        <v>25.598077774047901</v>
      </c>
      <c r="W326" s="96">
        <v>25.6307697296143</v>
      </c>
      <c r="X326" s="96">
        <v>11.5916662216187</v>
      </c>
      <c r="Y326" s="96">
        <v>738.96154785156295</v>
      </c>
      <c r="Z326" s="96">
        <v>196.44871520996099</v>
      </c>
      <c r="AA326" s="96">
        <v>0</v>
      </c>
      <c r="AB326" s="96">
        <v>0</v>
      </c>
      <c r="AC326" s="96">
        <v>110.552871704102</v>
      </c>
      <c r="AD326" s="96">
        <v>483.56411743164102</v>
      </c>
      <c r="AE326" s="96">
        <v>0</v>
      </c>
      <c r="AF326" s="96">
        <v>1.8461538553237899</v>
      </c>
      <c r="AG326" s="96">
        <f t="shared" si="48"/>
        <v>0.26626789156193292</v>
      </c>
      <c r="AH326" s="96">
        <v>483.56411743164102</v>
      </c>
      <c r="AI326" s="96">
        <f t="shared" si="47"/>
        <v>2.6844540668380183</v>
      </c>
      <c r="AJ326" s="93">
        <v>1</v>
      </c>
      <c r="AK326" s="93">
        <v>2</v>
      </c>
    </row>
    <row r="327" spans="1:37" x14ac:dyDescent="0.3">
      <c r="A327" s="93" t="s">
        <v>158</v>
      </c>
      <c r="B327" s="94" t="s">
        <v>45</v>
      </c>
      <c r="C327" s="93">
        <v>2019</v>
      </c>
      <c r="D327" s="93" t="s">
        <v>70</v>
      </c>
      <c r="E327" s="93">
        <v>1</v>
      </c>
      <c r="F327" s="93">
        <v>8</v>
      </c>
      <c r="G327" s="93">
        <v>1</v>
      </c>
      <c r="H327" s="85">
        <v>0</v>
      </c>
      <c r="I327" s="85">
        <v>0.56000000000000005</v>
      </c>
      <c r="J327" s="91">
        <v>0.43</v>
      </c>
      <c r="K327" s="91">
        <v>0.56000000000000005</v>
      </c>
      <c r="L327" s="95">
        <v>36</v>
      </c>
      <c r="M327" s="95">
        <v>9.3833300000000008</v>
      </c>
      <c r="N327" s="96">
        <v>17.361272811889599</v>
      </c>
      <c r="O327" s="96">
        <v>12.0098962783813</v>
      </c>
      <c r="P327" s="96">
        <v>38.866233825683601</v>
      </c>
      <c r="Q327" s="96">
        <v>694.80023193359398</v>
      </c>
      <c r="R327" s="96">
        <v>32.158927917480497</v>
      </c>
      <c r="S327" s="96">
        <v>1.2749999761581401</v>
      </c>
      <c r="T327" s="96">
        <v>30.883928298950199</v>
      </c>
      <c r="U327" s="96">
        <v>9.44226169586182</v>
      </c>
      <c r="V327" s="96">
        <v>26.300148010253899</v>
      </c>
      <c r="W327" s="96">
        <v>26.300148010253899</v>
      </c>
      <c r="X327" s="96">
        <v>9.3104162216186506</v>
      </c>
      <c r="Y327" s="96">
        <v>443.80355834960898</v>
      </c>
      <c r="Z327" s="96">
        <v>53.0535697937012</v>
      </c>
      <c r="AA327" s="96">
        <v>7.75</v>
      </c>
      <c r="AB327" s="96">
        <f t="shared" ref="AB327:AB334" si="49">LOG10(AA327)</f>
        <v>0.88930170250631024</v>
      </c>
      <c r="AC327" s="96">
        <v>40.188735961914098</v>
      </c>
      <c r="AD327" s="96">
        <v>156.526779174805</v>
      </c>
      <c r="AE327" s="96">
        <v>43.464286804199197</v>
      </c>
      <c r="AF327" s="96">
        <v>43.464286804199197</v>
      </c>
      <c r="AG327" s="96">
        <f t="shared" si="48"/>
        <v>1.6381325577782446</v>
      </c>
      <c r="AH327" s="96">
        <v>156.48214721679699</v>
      </c>
      <c r="AI327" s="96">
        <f t="shared" si="47"/>
        <v>2.1944647967866269</v>
      </c>
      <c r="AJ327" s="93">
        <v>1</v>
      </c>
      <c r="AK327" s="93">
        <v>1</v>
      </c>
    </row>
    <row r="328" spans="1:37" x14ac:dyDescent="0.3">
      <c r="A328" s="93" t="s">
        <v>159</v>
      </c>
      <c r="B328" s="94" t="s">
        <v>160</v>
      </c>
      <c r="C328" s="93">
        <v>2019</v>
      </c>
      <c r="D328" s="93" t="s">
        <v>70</v>
      </c>
      <c r="E328" s="93">
        <v>1</v>
      </c>
      <c r="F328" s="93">
        <v>8</v>
      </c>
      <c r="G328" s="93">
        <v>3</v>
      </c>
      <c r="H328" s="85">
        <v>0</v>
      </c>
      <c r="I328" s="85">
        <v>0.72</v>
      </c>
      <c r="J328" s="91">
        <v>0.05</v>
      </c>
      <c r="K328" s="91">
        <v>0.32</v>
      </c>
      <c r="L328" s="95">
        <v>46.575000000000003</v>
      </c>
      <c r="M328" s="95">
        <v>39.643329999999999</v>
      </c>
      <c r="N328" s="96">
        <v>10.2071285247803</v>
      </c>
      <c r="O328" s="96">
        <v>8.9289712905883807</v>
      </c>
      <c r="P328" s="96">
        <v>25.102855682373001</v>
      </c>
      <c r="Q328" s="96">
        <v>993.32415771484398</v>
      </c>
      <c r="R328" s="96">
        <v>26.852344512939499</v>
      </c>
      <c r="S328" s="96">
        <v>-8.7171878814697301</v>
      </c>
      <c r="T328" s="96">
        <v>35.569530487060497</v>
      </c>
      <c r="U328" s="96">
        <v>20.4791660308838</v>
      </c>
      <c r="V328" s="96">
        <v>10.8335933685303</v>
      </c>
      <c r="W328" s="96">
        <v>22.3235683441162</v>
      </c>
      <c r="X328" s="96">
        <v>-2.0442707538604701</v>
      </c>
      <c r="Y328" s="96">
        <v>593.0546875</v>
      </c>
      <c r="Z328" s="96">
        <v>67.3046875</v>
      </c>
      <c r="AA328" s="96">
        <v>35.078125</v>
      </c>
      <c r="AB328" s="96">
        <f t="shared" si="49"/>
        <v>1.5450363713554549</v>
      </c>
      <c r="AC328" s="96">
        <v>20.622694015502901</v>
      </c>
      <c r="AD328" s="96">
        <v>184.109375</v>
      </c>
      <c r="AE328" s="96">
        <v>122.8515625</v>
      </c>
      <c r="AF328" s="96">
        <v>170.5</v>
      </c>
      <c r="AG328" s="96">
        <f t="shared" si="48"/>
        <v>2.2317243833285163</v>
      </c>
      <c r="AH328" s="96">
        <v>148.921875</v>
      </c>
      <c r="AI328" s="96">
        <f t="shared" si="47"/>
        <v>2.1729584955629226</v>
      </c>
      <c r="AJ328" s="93">
        <v>2</v>
      </c>
      <c r="AK328" s="93">
        <v>1</v>
      </c>
    </row>
    <row r="329" spans="1:37" x14ac:dyDescent="0.3">
      <c r="A329" s="93" t="s">
        <v>161</v>
      </c>
      <c r="B329" s="94" t="s">
        <v>160</v>
      </c>
      <c r="C329" s="93">
        <v>2019</v>
      </c>
      <c r="D329" s="93" t="s">
        <v>70</v>
      </c>
      <c r="E329" s="93">
        <v>1</v>
      </c>
      <c r="F329" s="93">
        <v>8</v>
      </c>
      <c r="G329" s="93">
        <v>3</v>
      </c>
      <c r="H329" s="85">
        <v>0</v>
      </c>
      <c r="I329" s="85">
        <v>0.4</v>
      </c>
      <c r="J329" s="91">
        <v>0.5</v>
      </c>
      <c r="K329" s="91">
        <v>0.76</v>
      </c>
      <c r="L329" s="95">
        <v>45.946111000000002</v>
      </c>
      <c r="M329" s="95">
        <v>39.43777</v>
      </c>
      <c r="N329" s="96">
        <v>10.533771514892599</v>
      </c>
      <c r="O329" s="96">
        <v>10.0518798828125</v>
      </c>
      <c r="P329" s="96">
        <v>27.971681594848601</v>
      </c>
      <c r="Q329" s="96">
        <v>957.41491699218705</v>
      </c>
      <c r="R329" s="96">
        <v>27.348871231079102</v>
      </c>
      <c r="S329" s="96">
        <v>-8.5857143402099592</v>
      </c>
      <c r="T329" s="96">
        <v>35.934585571289098</v>
      </c>
      <c r="U329" s="96">
        <v>20.421678543090799</v>
      </c>
      <c r="V329" s="96">
        <v>8.2704257965087908</v>
      </c>
      <c r="W329" s="96">
        <v>22.274436950683601</v>
      </c>
      <c r="X329" s="96">
        <v>-1.25626564025879</v>
      </c>
      <c r="Y329" s="96">
        <v>612.23309326171898</v>
      </c>
      <c r="Z329" s="96">
        <v>70.917289733886705</v>
      </c>
      <c r="AA329" s="96">
        <v>38.593986511230497</v>
      </c>
      <c r="AB329" s="96">
        <f t="shared" si="49"/>
        <v>1.5865196407224527</v>
      </c>
      <c r="AC329" s="96">
        <v>20.410467147827099</v>
      </c>
      <c r="AD329" s="96">
        <v>189.22557067871099</v>
      </c>
      <c r="AE329" s="96">
        <v>125.70676422119099</v>
      </c>
      <c r="AF329" s="96">
        <v>175.90977478027301</v>
      </c>
      <c r="AG329" s="96">
        <f t="shared" si="48"/>
        <v>2.2452899725739339</v>
      </c>
      <c r="AH329" s="96">
        <v>153.60902404785199</v>
      </c>
      <c r="AI329" s="96">
        <f t="shared" si="47"/>
        <v>2.1864167298821275</v>
      </c>
      <c r="AJ329" s="93">
        <v>2</v>
      </c>
      <c r="AK329" s="93">
        <v>1</v>
      </c>
    </row>
    <row r="330" spans="1:37" x14ac:dyDescent="0.3">
      <c r="A330" s="93" t="s">
        <v>162</v>
      </c>
      <c r="B330" s="94" t="s">
        <v>55</v>
      </c>
      <c r="C330" s="93">
        <v>2019</v>
      </c>
      <c r="D330" s="93" t="s">
        <v>70</v>
      </c>
      <c r="E330" s="93">
        <v>1</v>
      </c>
      <c r="F330" s="93">
        <v>8</v>
      </c>
      <c r="G330" s="93">
        <v>2</v>
      </c>
      <c r="H330" s="85">
        <v>0.05</v>
      </c>
      <c r="I330" s="85">
        <v>0.79100000000000004</v>
      </c>
      <c r="J330" s="91">
        <v>0.85</v>
      </c>
      <c r="K330" s="91">
        <v>1</v>
      </c>
      <c r="L330" s="95">
        <v>36.794719999999998</v>
      </c>
      <c r="M330" s="95">
        <v>36.780279999999998</v>
      </c>
      <c r="N330" s="96">
        <v>15.7175807952881</v>
      </c>
      <c r="O330" s="96">
        <v>11.835014343261699</v>
      </c>
      <c r="P330" s="96">
        <v>34.232753753662102</v>
      </c>
      <c r="Q330" s="96">
        <v>851.66961669921898</v>
      </c>
      <c r="R330" s="96">
        <v>32.298244476318402</v>
      </c>
      <c r="S330" s="96">
        <v>-2.26929831504822</v>
      </c>
      <c r="T330" s="96">
        <v>34.567543029785199</v>
      </c>
      <c r="U330" s="96">
        <v>5.2350878715515101</v>
      </c>
      <c r="V330" s="96">
        <v>25.847953796386701</v>
      </c>
      <c r="W330" s="96">
        <v>25.860527038574201</v>
      </c>
      <c r="X330" s="96">
        <v>5.2350878715515101</v>
      </c>
      <c r="Y330" s="96">
        <v>661.08770751953102</v>
      </c>
      <c r="Z330" s="96">
        <v>125.754386901855</v>
      </c>
      <c r="AA330" s="96">
        <v>1.07894742488861</v>
      </c>
      <c r="AB330" s="96">
        <f t="shared" si="49"/>
        <v>3.3000282832067303E-2</v>
      </c>
      <c r="AC330" s="96">
        <v>84.885017395019503</v>
      </c>
      <c r="AD330" s="96">
        <v>358.39474487304699</v>
      </c>
      <c r="AE330" s="96">
        <v>11.0701751708984</v>
      </c>
      <c r="AF330" s="96">
        <v>11.3596487045288</v>
      </c>
      <c r="AG330" s="96">
        <f t="shared" si="48"/>
        <v>1.0553649010894657</v>
      </c>
      <c r="AH330" s="96">
        <v>358.39474487304699</v>
      </c>
      <c r="AI330" s="96">
        <f t="shared" si="47"/>
        <v>2.5543616329951941</v>
      </c>
      <c r="AJ330" s="93">
        <v>1</v>
      </c>
      <c r="AK330" s="93">
        <v>2</v>
      </c>
    </row>
    <row r="331" spans="1:37" x14ac:dyDescent="0.3">
      <c r="A331" s="93" t="s">
        <v>163</v>
      </c>
      <c r="B331" s="94" t="s">
        <v>39</v>
      </c>
      <c r="C331" s="93">
        <v>2019</v>
      </c>
      <c r="D331" s="93" t="s">
        <v>70</v>
      </c>
      <c r="E331" s="93">
        <v>1</v>
      </c>
      <c r="F331" s="93">
        <v>8</v>
      </c>
      <c r="G331" s="93">
        <v>2</v>
      </c>
      <c r="H331" s="85">
        <v>0</v>
      </c>
      <c r="I331" s="85">
        <v>1</v>
      </c>
      <c r="J331" s="91">
        <v>1</v>
      </c>
      <c r="K331" s="91">
        <v>1</v>
      </c>
      <c r="L331" s="95">
        <v>37.5</v>
      </c>
      <c r="M331" s="95">
        <v>36.299999999999997</v>
      </c>
      <c r="N331" s="96">
        <v>14.9616956710815</v>
      </c>
      <c r="O331" s="96">
        <v>10.1710529327393</v>
      </c>
      <c r="P331" s="96">
        <v>35.416938781738303</v>
      </c>
      <c r="Q331" s="96">
        <v>668.71954345703102</v>
      </c>
      <c r="R331" s="96">
        <v>28.7157897949219</v>
      </c>
      <c r="S331" s="96">
        <v>-5.2284776508315603E-10</v>
      </c>
      <c r="T331" s="96">
        <v>28.7157897949219</v>
      </c>
      <c r="U331" s="96">
        <v>6.7418127059936497</v>
      </c>
      <c r="V331" s="96">
        <v>22.9068717956543</v>
      </c>
      <c r="W331" s="96">
        <v>23.002193450927699</v>
      </c>
      <c r="X331" s="96">
        <v>6.7418127059936497</v>
      </c>
      <c r="Y331" s="96">
        <v>776.75439453125</v>
      </c>
      <c r="Z331" s="96">
        <v>128.14912414550801</v>
      </c>
      <c r="AA331" s="96">
        <v>9.1842107772827202</v>
      </c>
      <c r="AB331" s="96">
        <f t="shared" si="49"/>
        <v>0.96304184220986244</v>
      </c>
      <c r="AC331" s="96">
        <v>63.393653869628899</v>
      </c>
      <c r="AD331" s="96">
        <v>341.25439453125</v>
      </c>
      <c r="AE331" s="96">
        <v>36.403507232666001</v>
      </c>
      <c r="AF331" s="96">
        <v>43.114036560058601</v>
      </c>
      <c r="AG331" s="96">
        <f t="shared" si="48"/>
        <v>1.6346186856627878</v>
      </c>
      <c r="AH331" s="96">
        <v>341.25439453125</v>
      </c>
      <c r="AI331" s="96">
        <f t="shared" si="47"/>
        <v>2.533078252747373</v>
      </c>
      <c r="AJ331" s="93">
        <v>1</v>
      </c>
      <c r="AK331" s="93">
        <v>2</v>
      </c>
    </row>
    <row r="332" spans="1:37" x14ac:dyDescent="0.3">
      <c r="A332" s="93" t="s">
        <v>164</v>
      </c>
      <c r="B332" s="94" t="s">
        <v>39</v>
      </c>
      <c r="C332" s="93">
        <v>2019</v>
      </c>
      <c r="D332" s="93" t="s">
        <v>70</v>
      </c>
      <c r="E332" s="93">
        <v>1</v>
      </c>
      <c r="F332" s="93">
        <v>8</v>
      </c>
      <c r="G332" s="93">
        <v>2</v>
      </c>
      <c r="H332" s="85">
        <v>1</v>
      </c>
      <c r="I332" s="85">
        <v>1</v>
      </c>
      <c r="J332" s="91">
        <v>1</v>
      </c>
      <c r="K332" s="91">
        <v>1</v>
      </c>
      <c r="L332" s="95">
        <v>36.633330000000001</v>
      </c>
      <c r="M332" s="95">
        <v>36.4</v>
      </c>
      <c r="N332" s="96">
        <v>16.037647247314499</v>
      </c>
      <c r="O332" s="96">
        <v>9.4515485763549805</v>
      </c>
      <c r="P332" s="96">
        <v>32.308757781982401</v>
      </c>
      <c r="Q332" s="96">
        <v>720.80572509765602</v>
      </c>
      <c r="R332" s="96">
        <v>30.415044784545898</v>
      </c>
      <c r="S332" s="96">
        <v>1.2141592502594001</v>
      </c>
      <c r="T332" s="96">
        <v>29.200885772705099</v>
      </c>
      <c r="U332" s="96">
        <v>7.0646018981933603</v>
      </c>
      <c r="V332" s="96">
        <v>24.5933628082275</v>
      </c>
      <c r="W332" s="96">
        <v>24.693805694580099</v>
      </c>
      <c r="X332" s="96">
        <v>7.0646018981933603</v>
      </c>
      <c r="Y332" s="96">
        <v>809.67254638671898</v>
      </c>
      <c r="Z332" s="96">
        <v>143.274337768555</v>
      </c>
      <c r="AA332" s="96">
        <v>4.4778761863708496</v>
      </c>
      <c r="AB332" s="96">
        <f t="shared" si="49"/>
        <v>0.65107208113240145</v>
      </c>
      <c r="AC332" s="96">
        <v>73.528839111328097</v>
      </c>
      <c r="AD332" s="96">
        <v>395.58407592773398</v>
      </c>
      <c r="AE332" s="96">
        <v>26.442478179931602</v>
      </c>
      <c r="AF332" s="96">
        <v>28.8495578765869</v>
      </c>
      <c r="AG332" s="96">
        <f t="shared" si="48"/>
        <v>1.4601391619205224</v>
      </c>
      <c r="AH332" s="96">
        <v>395.58407592773398</v>
      </c>
      <c r="AI332" s="96">
        <f t="shared" si="47"/>
        <v>2.5972388009334639</v>
      </c>
      <c r="AJ332" s="93">
        <v>1</v>
      </c>
      <c r="AK332" s="93">
        <v>2</v>
      </c>
    </row>
    <row r="333" spans="1:37" x14ac:dyDescent="0.3">
      <c r="A333" s="93" t="s">
        <v>165</v>
      </c>
      <c r="B333" s="94" t="s">
        <v>39</v>
      </c>
      <c r="C333" s="93">
        <v>2019</v>
      </c>
      <c r="D333" s="93" t="s">
        <v>70</v>
      </c>
      <c r="E333" s="93">
        <v>1</v>
      </c>
      <c r="F333" s="93">
        <v>8</v>
      </c>
      <c r="G333" s="93">
        <v>2</v>
      </c>
      <c r="H333" s="85">
        <v>0.8</v>
      </c>
      <c r="I333" s="85">
        <v>1</v>
      </c>
      <c r="J333" s="91">
        <v>0.8</v>
      </c>
      <c r="K333" s="91">
        <v>0.95</v>
      </c>
      <c r="L333" s="95">
        <v>36.35</v>
      </c>
      <c r="M333" s="95">
        <v>35.916670000000003</v>
      </c>
      <c r="N333" s="96">
        <v>16.8349704742432</v>
      </c>
      <c r="O333" s="96">
        <v>7.9904761314392099</v>
      </c>
      <c r="P333" s="96">
        <v>30.805107116699201</v>
      </c>
      <c r="Q333" s="96">
        <v>649.55926513671898</v>
      </c>
      <c r="R333" s="96">
        <v>29.775892257690401</v>
      </c>
      <c r="S333" s="96">
        <v>3.8446428775787398</v>
      </c>
      <c r="T333" s="96">
        <v>25.931249618530298</v>
      </c>
      <c r="U333" s="96">
        <v>8.7873516082763707</v>
      </c>
      <c r="V333" s="96">
        <v>24.4555053710937</v>
      </c>
      <c r="W333" s="96">
        <v>24.688541412353501</v>
      </c>
      <c r="X333" s="96">
        <v>8.7873516082763707</v>
      </c>
      <c r="Y333" s="96">
        <v>989.10711669921898</v>
      </c>
      <c r="Z333" s="96">
        <v>179.92857360839801</v>
      </c>
      <c r="AA333" s="96">
        <v>9.1517858505249006</v>
      </c>
      <c r="AB333" s="96">
        <f t="shared" si="49"/>
        <v>0.96150584918676973</v>
      </c>
      <c r="AC333" s="96">
        <v>70.3609619140625</v>
      </c>
      <c r="AD333" s="96">
        <v>473.47320556640602</v>
      </c>
      <c r="AE333" s="96">
        <v>41.7589302062988</v>
      </c>
      <c r="AF333" s="96">
        <v>47.1964302062988</v>
      </c>
      <c r="AG333" s="96">
        <f t="shared" si="48"/>
        <v>1.6739091511693411</v>
      </c>
      <c r="AH333" s="96">
        <v>473.47320556640602</v>
      </c>
      <c r="AI333" s="96">
        <f t="shared" si="47"/>
        <v>2.6752954067734711</v>
      </c>
      <c r="AJ333" s="93">
        <v>1</v>
      </c>
      <c r="AK333" s="93">
        <v>2</v>
      </c>
    </row>
    <row r="334" spans="1:37" x14ac:dyDescent="0.3">
      <c r="A334" s="93" t="s">
        <v>166</v>
      </c>
      <c r="B334" s="94" t="s">
        <v>39</v>
      </c>
      <c r="C334" s="93">
        <v>2019</v>
      </c>
      <c r="D334" s="93" t="s">
        <v>70</v>
      </c>
      <c r="E334" s="93">
        <v>1</v>
      </c>
      <c r="F334" s="93">
        <v>8</v>
      </c>
      <c r="G334" s="93">
        <v>2</v>
      </c>
      <c r="H334" s="85">
        <v>0</v>
      </c>
      <c r="I334" s="85">
        <v>0.9</v>
      </c>
      <c r="J334" s="91">
        <v>0</v>
      </c>
      <c r="K334" s="91">
        <v>0.24</v>
      </c>
      <c r="L334" s="95">
        <v>38.35</v>
      </c>
      <c r="M334" s="95">
        <v>41.817</v>
      </c>
      <c r="N334" s="96">
        <v>10.202862739563001</v>
      </c>
      <c r="O334" s="96">
        <v>10.566739082336399</v>
      </c>
      <c r="P334" s="96">
        <v>29.260128021240199</v>
      </c>
      <c r="Q334" s="96">
        <v>942.18585205078102</v>
      </c>
      <c r="R334" s="96">
        <v>27.416521072387699</v>
      </c>
      <c r="S334" s="96">
        <v>-8.6843481063842791</v>
      </c>
      <c r="T334" s="96">
        <v>36.100868225097699</v>
      </c>
      <c r="U334" s="96">
        <v>2.9800000190734899</v>
      </c>
      <c r="V334" s="96">
        <v>21.619276046752901</v>
      </c>
      <c r="W334" s="96">
        <v>21.634202957153299</v>
      </c>
      <c r="X334" s="96">
        <v>-1.1402899026870701</v>
      </c>
      <c r="Y334" s="96">
        <v>936.78259277343705</v>
      </c>
      <c r="Z334" s="96">
        <v>133.36521911621099</v>
      </c>
      <c r="AA334" s="96">
        <v>4.5826086997985804</v>
      </c>
      <c r="AB334" s="96">
        <f t="shared" si="49"/>
        <v>0.66111277525189049</v>
      </c>
      <c r="AC334" s="96">
        <v>67.937110900878906</v>
      </c>
      <c r="AD334" s="96">
        <v>384.37390136718699</v>
      </c>
      <c r="AE334" s="96">
        <v>19.6608695983887</v>
      </c>
      <c r="AF334" s="96">
        <v>22.1913051605225</v>
      </c>
      <c r="AG334" s="96">
        <f t="shared" si="48"/>
        <v>1.3461828456003717</v>
      </c>
      <c r="AH334" s="96">
        <v>364.53042602539102</v>
      </c>
      <c r="AI334" s="96">
        <f t="shared" si="47"/>
        <v>2.5617337831436013</v>
      </c>
      <c r="AJ334" s="93">
        <v>1</v>
      </c>
      <c r="AK334" s="93">
        <v>2</v>
      </c>
    </row>
    <row r="335" spans="1:37" x14ac:dyDescent="0.3">
      <c r="A335" s="93" t="s">
        <v>167</v>
      </c>
      <c r="B335" s="94" t="s">
        <v>168</v>
      </c>
      <c r="C335" s="93">
        <v>2019</v>
      </c>
      <c r="D335" s="93" t="s">
        <v>70</v>
      </c>
      <c r="E335" s="93">
        <v>1</v>
      </c>
      <c r="F335" s="93">
        <v>8</v>
      </c>
      <c r="G335" s="93">
        <v>1</v>
      </c>
      <c r="H335" s="85">
        <v>0.05</v>
      </c>
      <c r="I335" s="85">
        <v>0.68650000000000011</v>
      </c>
      <c r="J335" s="91">
        <v>0.73</v>
      </c>
      <c r="K335" s="91">
        <v>1</v>
      </c>
      <c r="L335" s="95">
        <v>32.299999999999997</v>
      </c>
      <c r="M335" s="95">
        <v>35.783329999999999</v>
      </c>
      <c r="N335" s="96">
        <v>15.8079128265381</v>
      </c>
      <c r="O335" s="96">
        <v>11.836620330810501</v>
      </c>
      <c r="P335" s="96">
        <v>39.945178985595703</v>
      </c>
      <c r="Q335" s="96">
        <v>670.23834228515602</v>
      </c>
      <c r="R335" s="96">
        <v>29.157798767089801</v>
      </c>
      <c r="S335" s="96">
        <v>-0.46972477436065702</v>
      </c>
      <c r="T335" s="96">
        <v>29.6275234222412</v>
      </c>
      <c r="U335" s="96">
        <v>7.3356270790100098</v>
      </c>
      <c r="V335" s="96">
        <v>23.378288269043001</v>
      </c>
      <c r="W335" s="96">
        <v>23.378746032714801</v>
      </c>
      <c r="X335" s="96">
        <v>7.3356270790100098</v>
      </c>
      <c r="Y335" s="96">
        <v>480.14678955078102</v>
      </c>
      <c r="Z335" s="96">
        <v>111.954132080078</v>
      </c>
      <c r="AA335" s="96">
        <v>0</v>
      </c>
      <c r="AB335" s="96">
        <v>0</v>
      </c>
      <c r="AC335" s="96">
        <v>109.427764892578</v>
      </c>
      <c r="AD335" s="96">
        <v>308.20184326171898</v>
      </c>
      <c r="AE335" s="96">
        <v>0</v>
      </c>
      <c r="AF335" s="96">
        <v>0</v>
      </c>
      <c r="AG335" s="96">
        <v>0</v>
      </c>
      <c r="AH335" s="96">
        <v>308.20184326171898</v>
      </c>
      <c r="AI335" s="96">
        <f t="shared" si="47"/>
        <v>2.4888352317737028</v>
      </c>
      <c r="AJ335" s="93">
        <v>1</v>
      </c>
      <c r="AK335" s="93">
        <v>1</v>
      </c>
    </row>
    <row r="336" spans="1:37" x14ac:dyDescent="0.3">
      <c r="A336" s="93" t="s">
        <v>169</v>
      </c>
      <c r="B336" s="94" t="s">
        <v>61</v>
      </c>
      <c r="C336" s="93">
        <v>2019</v>
      </c>
      <c r="D336" s="93" t="s">
        <v>70</v>
      </c>
      <c r="E336" s="93">
        <v>1</v>
      </c>
      <c r="F336" s="93">
        <v>8</v>
      </c>
      <c r="G336" s="93">
        <v>1</v>
      </c>
      <c r="H336" s="85">
        <v>0</v>
      </c>
      <c r="I336" s="85">
        <v>0.56000000000000005</v>
      </c>
      <c r="J336" s="91">
        <v>7.0000000000000007E-2</v>
      </c>
      <c r="K336" s="91">
        <v>0.1</v>
      </c>
      <c r="L336" s="95">
        <v>36.446606000000003</v>
      </c>
      <c r="M336" s="95">
        <v>1.0541666700000001</v>
      </c>
      <c r="N336" s="96">
        <v>17.26686668396</v>
      </c>
      <c r="O336" s="96">
        <v>10.6566505432129</v>
      </c>
      <c r="P336" s="96">
        <v>39.6746215820312</v>
      </c>
      <c r="Q336" s="96">
        <v>587.38250732421898</v>
      </c>
      <c r="R336" s="96">
        <v>31.085577011108398</v>
      </c>
      <c r="S336" s="96">
        <v>4.2221155166626003</v>
      </c>
      <c r="T336" s="96">
        <v>26.863460540771499</v>
      </c>
      <c r="U336" s="96">
        <v>11.687019348144499</v>
      </c>
      <c r="V336" s="96">
        <v>24.7070503234863</v>
      </c>
      <c r="W336" s="96">
        <v>24.828205108642599</v>
      </c>
      <c r="X336" s="96">
        <v>10.6499996185303</v>
      </c>
      <c r="Y336" s="96">
        <v>466.99038696289102</v>
      </c>
      <c r="Z336" s="96">
        <v>70.490386962890597</v>
      </c>
      <c r="AA336" s="96">
        <v>2.0384614467620801</v>
      </c>
      <c r="AB336" s="96">
        <f>LOG10(AA336)</f>
        <v>0.30930250209338972</v>
      </c>
      <c r="AC336" s="96">
        <v>61.694179534912102</v>
      </c>
      <c r="AD336" s="96">
        <v>201.70191955566401</v>
      </c>
      <c r="AE336" s="96">
        <v>14.221154212951699</v>
      </c>
      <c r="AF336" s="96">
        <v>26.442308425903299</v>
      </c>
      <c r="AG336" s="96">
        <f t="shared" ref="AG336:AG345" si="50">LOG10(AF336)</f>
        <v>1.4222993665802235</v>
      </c>
      <c r="AH336" s="96">
        <v>178.70191955566401</v>
      </c>
      <c r="AI336" s="96">
        <f t="shared" si="47"/>
        <v>2.2521292175753431</v>
      </c>
      <c r="AJ336" s="93">
        <v>1</v>
      </c>
      <c r="AK336" s="93">
        <v>1</v>
      </c>
    </row>
    <row r="337" spans="1:37" x14ac:dyDescent="0.3">
      <c r="A337" s="93" t="s">
        <v>170</v>
      </c>
      <c r="B337" s="94" t="s">
        <v>98</v>
      </c>
      <c r="C337" s="93">
        <v>2019</v>
      </c>
      <c r="D337" s="93" t="s">
        <v>70</v>
      </c>
      <c r="E337" s="93">
        <v>1</v>
      </c>
      <c r="F337" s="93">
        <v>8</v>
      </c>
      <c r="G337" s="93">
        <v>1</v>
      </c>
      <c r="H337" s="85">
        <v>0</v>
      </c>
      <c r="I337" s="85">
        <v>0.65</v>
      </c>
      <c r="J337" s="91">
        <v>0</v>
      </c>
      <c r="K337" s="91">
        <v>0.1</v>
      </c>
      <c r="L337" s="95">
        <v>33.089399999999998</v>
      </c>
      <c r="M337" s="95">
        <v>35.616</v>
      </c>
      <c r="N337" s="96">
        <v>19.338657379150401</v>
      </c>
      <c r="O337" s="96">
        <v>11.860339164733899</v>
      </c>
      <c r="P337" s="96">
        <v>42.976779937744098</v>
      </c>
      <c r="Q337" s="96">
        <v>591.48724365234398</v>
      </c>
      <c r="R337" s="96">
        <v>32.621295928955099</v>
      </c>
      <c r="S337" s="96">
        <v>5.0259261131286603</v>
      </c>
      <c r="T337" s="96">
        <v>27.595371246337901</v>
      </c>
      <c r="U337" s="96">
        <v>11.866512298584</v>
      </c>
      <c r="V337" s="96">
        <v>25.9871921539307</v>
      </c>
      <c r="W337" s="96">
        <v>26.223611831665</v>
      </c>
      <c r="X337" s="96">
        <v>11.866512298584</v>
      </c>
      <c r="Y337" s="96">
        <v>530.50927734375</v>
      </c>
      <c r="Z337" s="96">
        <v>139.77777099609401</v>
      </c>
      <c r="AA337" s="96">
        <v>0</v>
      </c>
      <c r="AB337" s="96">
        <v>0</v>
      </c>
      <c r="AC337" s="96">
        <v>109.19882965087901</v>
      </c>
      <c r="AD337" s="96">
        <v>345.43518066406199</v>
      </c>
      <c r="AE337" s="96">
        <v>0</v>
      </c>
      <c r="AF337" s="96">
        <v>1.1851851940155</v>
      </c>
      <c r="AG337" s="96">
        <f t="shared" si="50"/>
        <v>7.3786217396663634E-2</v>
      </c>
      <c r="AH337" s="96">
        <v>345.43518066406199</v>
      </c>
      <c r="AI337" s="96">
        <f t="shared" si="47"/>
        <v>2.5383665659767103</v>
      </c>
      <c r="AJ337" s="93">
        <v>1</v>
      </c>
      <c r="AK337" s="93">
        <v>1</v>
      </c>
    </row>
    <row r="338" spans="1:37" x14ac:dyDescent="0.3">
      <c r="A338" s="93" t="s">
        <v>171</v>
      </c>
      <c r="B338" s="94" t="s">
        <v>98</v>
      </c>
      <c r="C338" s="93">
        <v>2019</v>
      </c>
      <c r="D338" s="93" t="s">
        <v>70</v>
      </c>
      <c r="E338" s="93">
        <v>1</v>
      </c>
      <c r="F338" s="93">
        <v>8</v>
      </c>
      <c r="G338" s="93">
        <v>2</v>
      </c>
      <c r="H338" s="85">
        <v>0</v>
      </c>
      <c r="I338" s="85">
        <v>0.62</v>
      </c>
      <c r="J338" s="91">
        <v>0.05</v>
      </c>
      <c r="K338" s="91">
        <v>0.08</v>
      </c>
      <c r="L338" s="95">
        <v>33.009300000000003</v>
      </c>
      <c r="M338" s="95">
        <v>35.304000000000002</v>
      </c>
      <c r="N338" s="96">
        <v>17.582836151123001</v>
      </c>
      <c r="O338" s="96">
        <v>9.8026762008666992</v>
      </c>
      <c r="P338" s="96">
        <v>37.489189147949197</v>
      </c>
      <c r="Q338" s="96">
        <v>623.36614990234398</v>
      </c>
      <c r="R338" s="96">
        <v>29.742200851440401</v>
      </c>
      <c r="S338" s="96">
        <v>3.6036696434021001</v>
      </c>
      <c r="T338" s="96">
        <v>26.138532638549801</v>
      </c>
      <c r="U338" s="96">
        <v>9.80076408386231</v>
      </c>
      <c r="V338" s="96">
        <v>24.679204940795898</v>
      </c>
      <c r="W338" s="96">
        <v>24.681804656982401</v>
      </c>
      <c r="X338" s="96">
        <v>9.80076408386231</v>
      </c>
      <c r="Y338" s="96">
        <v>802.25689697265602</v>
      </c>
      <c r="Z338" s="96">
        <v>201.37614440918</v>
      </c>
      <c r="AA338" s="96">
        <v>0</v>
      </c>
      <c r="AB338" s="96">
        <v>0</v>
      </c>
      <c r="AC338" s="96">
        <v>108.279090881348</v>
      </c>
      <c r="AD338" s="96">
        <v>516.15594482421898</v>
      </c>
      <c r="AE338" s="96">
        <v>0.25688073039054898</v>
      </c>
      <c r="AF338" s="96">
        <v>0.58715593814849898</v>
      </c>
      <c r="AG338" s="96">
        <f t="shared" si="50"/>
        <v>-0.23124654256227625</v>
      </c>
      <c r="AH338" s="96">
        <v>516.15594482421898</v>
      </c>
      <c r="AI338" s="96">
        <f t="shared" si="47"/>
        <v>2.7127809336905342</v>
      </c>
      <c r="AJ338" s="93">
        <v>1</v>
      </c>
      <c r="AK338" s="93">
        <v>2</v>
      </c>
    </row>
    <row r="339" spans="1:37" x14ac:dyDescent="0.3">
      <c r="A339" s="93" t="s">
        <v>172</v>
      </c>
      <c r="B339" s="94" t="s">
        <v>36</v>
      </c>
      <c r="C339" s="93">
        <v>2019</v>
      </c>
      <c r="D339" s="93" t="s">
        <v>70</v>
      </c>
      <c r="E339" s="93">
        <v>1</v>
      </c>
      <c r="F339" s="93">
        <v>8</v>
      </c>
      <c r="G339" s="93">
        <v>4</v>
      </c>
      <c r="H339" s="85">
        <v>0</v>
      </c>
      <c r="I339" s="85">
        <v>0.32</v>
      </c>
      <c r="J339" s="91">
        <v>0.1</v>
      </c>
      <c r="K339" s="91">
        <v>0.22</v>
      </c>
      <c r="L339" s="95">
        <v>40.33</v>
      </c>
      <c r="M339" s="95">
        <v>15.18</v>
      </c>
      <c r="N339" s="96">
        <v>14.7862501144409</v>
      </c>
      <c r="O339" s="96">
        <v>7.8851389884948704</v>
      </c>
      <c r="P339" s="96">
        <v>32.815811157226598</v>
      </c>
      <c r="Q339" s="96">
        <v>583.195556640625</v>
      </c>
      <c r="R339" s="96">
        <v>26.795000076293899</v>
      </c>
      <c r="S339" s="96">
        <v>2.8150000572204599</v>
      </c>
      <c r="T339" s="96">
        <v>23.9799995422363</v>
      </c>
      <c r="U339" s="96">
        <v>12.419166564941399</v>
      </c>
      <c r="V339" s="96">
        <v>22.185277938842798</v>
      </c>
      <c r="W339" s="96">
        <v>22.215415954589801</v>
      </c>
      <c r="X339" s="96">
        <v>8.3347225189209002</v>
      </c>
      <c r="Y339" s="96">
        <v>855.76666259765602</v>
      </c>
      <c r="Z339" s="96">
        <v>120.425003051758</v>
      </c>
      <c r="AA339" s="96">
        <v>22.733333587646499</v>
      </c>
      <c r="AB339" s="96">
        <f t="shared" ref="AB339:AB345" si="51">LOG10(AA339)</f>
        <v>1.3566631247951804</v>
      </c>
      <c r="AC339" s="96">
        <v>44.597969055175803</v>
      </c>
      <c r="AD339" s="96">
        <v>322.79165649414102</v>
      </c>
      <c r="AE339" s="96">
        <v>81.224998474121094</v>
      </c>
      <c r="AF339" s="96">
        <v>117.65000152587901</v>
      </c>
      <c r="AG339" s="96">
        <f t="shared" si="50"/>
        <v>2.0705919371446861</v>
      </c>
      <c r="AH339" s="96">
        <v>268.42498779296898</v>
      </c>
      <c r="AI339" s="96">
        <f t="shared" si="47"/>
        <v>2.4288229420315086</v>
      </c>
      <c r="AJ339" s="93">
        <v>2</v>
      </c>
      <c r="AK339" s="93">
        <v>2</v>
      </c>
    </row>
    <row r="340" spans="1:37" x14ac:dyDescent="0.3">
      <c r="A340" s="93" t="s">
        <v>173</v>
      </c>
      <c r="B340" s="94" t="s">
        <v>39</v>
      </c>
      <c r="C340" s="93">
        <v>2019</v>
      </c>
      <c r="D340" s="93" t="s">
        <v>70</v>
      </c>
      <c r="E340" s="93">
        <v>1</v>
      </c>
      <c r="F340" s="93">
        <v>8</v>
      </c>
      <c r="G340" s="93">
        <v>2</v>
      </c>
      <c r="H340" s="85">
        <v>0</v>
      </c>
      <c r="I340" s="85">
        <v>0.23</v>
      </c>
      <c r="J340" s="91">
        <v>0.05</v>
      </c>
      <c r="K340" s="91">
        <v>0.05</v>
      </c>
      <c r="L340" s="95">
        <v>36.851638000000001</v>
      </c>
      <c r="M340" s="95">
        <v>34.618040000000001</v>
      </c>
      <c r="N340" s="96">
        <v>18.7147827148437</v>
      </c>
      <c r="O340" s="96">
        <v>8.9165220260620099</v>
      </c>
      <c r="P340" s="96">
        <v>33.644611358642599</v>
      </c>
      <c r="Q340" s="96">
        <v>652.73687744140602</v>
      </c>
      <c r="R340" s="96">
        <v>32.177391052246101</v>
      </c>
      <c r="S340" s="96">
        <v>5.7069563865661603</v>
      </c>
      <c r="T340" s="96">
        <v>26.470434188842798</v>
      </c>
      <c r="U340" s="96">
        <v>11.1440582275391</v>
      </c>
      <c r="V340" s="96">
        <v>26.6666660308838</v>
      </c>
      <c r="W340" s="96">
        <v>26.6666660308838</v>
      </c>
      <c r="X340" s="96">
        <v>10.752174377441399</v>
      </c>
      <c r="Y340" s="96">
        <v>685.156494140625</v>
      </c>
      <c r="Z340" s="96">
        <v>149.26086425781301</v>
      </c>
      <c r="AA340" s="96">
        <v>6.6608695983886701</v>
      </c>
      <c r="AB340" s="96">
        <f t="shared" si="51"/>
        <v>0.82353093144178846</v>
      </c>
      <c r="AC340" s="96">
        <v>79.162246704101605</v>
      </c>
      <c r="AD340" s="96">
        <v>355.10433959960898</v>
      </c>
      <c r="AE340" s="96">
        <v>29.8608703613281</v>
      </c>
      <c r="AF340" s="96">
        <v>29.8608703613281</v>
      </c>
      <c r="AG340" s="96">
        <f t="shared" si="50"/>
        <v>1.4751024620498665</v>
      </c>
      <c r="AH340" s="96">
        <v>355.06088256835898</v>
      </c>
      <c r="AI340" s="96">
        <f t="shared" si="47"/>
        <v>2.5503028282562954</v>
      </c>
      <c r="AJ340" s="93">
        <v>1</v>
      </c>
      <c r="AK340" s="93">
        <v>2</v>
      </c>
    </row>
    <row r="341" spans="1:37" x14ac:dyDescent="0.3">
      <c r="A341" s="93" t="s">
        <v>174</v>
      </c>
      <c r="B341" s="94" t="s">
        <v>175</v>
      </c>
      <c r="C341" s="93">
        <v>2019</v>
      </c>
      <c r="D341" s="93" t="s">
        <v>70</v>
      </c>
      <c r="E341" s="93">
        <v>1</v>
      </c>
      <c r="F341" s="93">
        <v>8</v>
      </c>
      <c r="G341" s="93">
        <v>3</v>
      </c>
      <c r="H341" s="85">
        <v>0</v>
      </c>
      <c r="I341" s="85">
        <v>0.32</v>
      </c>
      <c r="J341" s="91">
        <v>0.05</v>
      </c>
      <c r="K341" s="91">
        <v>0.46</v>
      </c>
      <c r="L341" s="95">
        <v>44.933333300000001</v>
      </c>
      <c r="M341" s="95">
        <v>35.216666699999998</v>
      </c>
      <c r="N341" s="96">
        <v>11.641767501831101</v>
      </c>
      <c r="O341" s="96">
        <v>7.6502008438110396</v>
      </c>
      <c r="P341" s="96">
        <v>25.896923065185501</v>
      </c>
      <c r="Q341" s="96">
        <v>804.8369140625</v>
      </c>
      <c r="R341" s="96">
        <v>26.3626499176025</v>
      </c>
      <c r="S341" s="96">
        <v>-3.14819288253784</v>
      </c>
      <c r="T341" s="96">
        <v>29.5108432769775</v>
      </c>
      <c r="U341" s="96">
        <v>9.9224901199340803</v>
      </c>
      <c r="V341" s="96">
        <v>5.4218873977661097</v>
      </c>
      <c r="W341" s="96">
        <v>21.841365814208999</v>
      </c>
      <c r="X341" s="96">
        <v>2.3279116153717001</v>
      </c>
      <c r="Y341" s="96">
        <v>496.13253784179699</v>
      </c>
      <c r="Z341" s="96">
        <v>54.132530212402301</v>
      </c>
      <c r="AA341" s="96">
        <v>33.915660858154297</v>
      </c>
      <c r="AB341" s="96">
        <f t="shared" si="51"/>
        <v>1.5304002838587587</v>
      </c>
      <c r="AC341" s="96">
        <v>14.9831027984619</v>
      </c>
      <c r="AD341" s="96">
        <v>136.44578552246099</v>
      </c>
      <c r="AE341" s="96">
        <v>112.46987915039099</v>
      </c>
      <c r="AF341" s="96">
        <v>133.60241699218801</v>
      </c>
      <c r="AG341" s="96">
        <f t="shared" si="50"/>
        <v>2.1258143150023643</v>
      </c>
      <c r="AH341" s="96">
        <v>128.04818725585901</v>
      </c>
      <c r="AI341" s="96">
        <f t="shared" si="47"/>
        <v>2.1073734346564588</v>
      </c>
      <c r="AJ341" s="93">
        <v>2</v>
      </c>
      <c r="AK341" s="93">
        <v>1</v>
      </c>
    </row>
    <row r="342" spans="1:37" x14ac:dyDescent="0.3">
      <c r="A342" s="93" t="s">
        <v>176</v>
      </c>
      <c r="B342" s="94" t="s">
        <v>63</v>
      </c>
      <c r="C342" s="93">
        <v>2019</v>
      </c>
      <c r="D342" s="93" t="s">
        <v>70</v>
      </c>
      <c r="E342" s="93">
        <v>1</v>
      </c>
      <c r="F342" s="93">
        <v>8</v>
      </c>
      <c r="G342" s="93">
        <v>1</v>
      </c>
      <c r="H342" s="85">
        <v>0</v>
      </c>
      <c r="I342" s="85">
        <v>0.95</v>
      </c>
      <c r="J342" s="91">
        <v>0.05</v>
      </c>
      <c r="K342" s="91">
        <v>0.18</v>
      </c>
      <c r="L342" s="95">
        <v>39.889339</v>
      </c>
      <c r="M342" s="95">
        <v>4.2524309999999996</v>
      </c>
      <c r="N342" s="96">
        <v>16.863401412963899</v>
      </c>
      <c r="O342" s="96">
        <v>7.9269518852233896</v>
      </c>
      <c r="P342" s="96">
        <v>35.530998229980497</v>
      </c>
      <c r="Q342" s="96">
        <v>536.53112792968795</v>
      </c>
      <c r="R342" s="96">
        <v>28.548648834228501</v>
      </c>
      <c r="S342" s="96">
        <v>6.2504506111145002</v>
      </c>
      <c r="T342" s="96">
        <v>22.2981986999512</v>
      </c>
      <c r="U342" s="96">
        <v>14.9693689346313</v>
      </c>
      <c r="V342" s="96">
        <v>23.5112609863281</v>
      </c>
      <c r="W342" s="96">
        <v>23.939338684081999</v>
      </c>
      <c r="X342" s="96">
        <v>11.069970130920399</v>
      </c>
      <c r="Y342" s="96">
        <v>554</v>
      </c>
      <c r="Z342" s="96">
        <v>82.342338562011705</v>
      </c>
      <c r="AA342" s="96">
        <v>2.97297286987305</v>
      </c>
      <c r="AB342" s="96">
        <f t="shared" si="51"/>
        <v>0.47319094603030321</v>
      </c>
      <c r="AC342" s="96">
        <v>51.014205932617202</v>
      </c>
      <c r="AD342" s="96">
        <v>223.34234619140599</v>
      </c>
      <c r="AE342" s="96">
        <v>40.207206726074197</v>
      </c>
      <c r="AF342" s="96">
        <v>77.810813903808594</v>
      </c>
      <c r="AG342" s="96">
        <f t="shared" si="50"/>
        <v>1.8910399580743931</v>
      </c>
      <c r="AH342" s="96">
        <v>174.063064575195</v>
      </c>
      <c r="AI342" s="96">
        <f t="shared" si="47"/>
        <v>2.2407066254943637</v>
      </c>
      <c r="AJ342" s="93">
        <v>1</v>
      </c>
      <c r="AK342" s="93">
        <v>1</v>
      </c>
    </row>
    <row r="343" spans="1:37" x14ac:dyDescent="0.3">
      <c r="A343" s="93" t="s">
        <v>177</v>
      </c>
      <c r="B343" s="94" t="s">
        <v>48</v>
      </c>
      <c r="C343" s="93">
        <v>2019</v>
      </c>
      <c r="D343" s="93" t="s">
        <v>70</v>
      </c>
      <c r="E343" s="93">
        <v>1</v>
      </c>
      <c r="F343" s="93">
        <v>8</v>
      </c>
      <c r="G343" s="93">
        <v>3</v>
      </c>
      <c r="H343" s="85">
        <v>0.1</v>
      </c>
      <c r="I343" s="85">
        <v>0.68500000000000005</v>
      </c>
      <c r="J343" s="91">
        <v>0.2</v>
      </c>
      <c r="K343" s="91">
        <v>0.46</v>
      </c>
      <c r="L343" s="95">
        <v>43.383000000000003</v>
      </c>
      <c r="M343" s="95">
        <v>5.850047</v>
      </c>
      <c r="N343" s="96">
        <v>12.765040397644</v>
      </c>
      <c r="O343" s="96">
        <v>10.3047428131104</v>
      </c>
      <c r="P343" s="96">
        <v>37.744052886962898</v>
      </c>
      <c r="Q343" s="96">
        <v>627.40979003906295</v>
      </c>
      <c r="R343" s="96">
        <v>26.2203254699707</v>
      </c>
      <c r="S343" s="96">
        <v>-1.0691057443618801</v>
      </c>
      <c r="T343" s="96">
        <v>27.289430618286101</v>
      </c>
      <c r="U343" s="96">
        <v>9.27032566070557</v>
      </c>
      <c r="V343" s="96">
        <v>20.748102188110401</v>
      </c>
      <c r="W343" s="96">
        <v>20.748102188110401</v>
      </c>
      <c r="X343" s="96">
        <v>5.4364500045776403</v>
      </c>
      <c r="Y343" s="96">
        <v>740.61785888671898</v>
      </c>
      <c r="Z343" s="96">
        <v>106.723579406738</v>
      </c>
      <c r="AA343" s="96">
        <v>15.008130073547401</v>
      </c>
      <c r="AB343" s="96">
        <f t="shared" si="51"/>
        <v>1.1763265850261326</v>
      </c>
      <c r="AC343" s="96">
        <v>37.2988471984863</v>
      </c>
      <c r="AD343" s="96">
        <v>259.65042114257801</v>
      </c>
      <c r="AE343" s="96">
        <v>96.487808227539105</v>
      </c>
      <c r="AF343" s="96">
        <v>96.487808227539105</v>
      </c>
      <c r="AG343" s="96">
        <f t="shared" si="50"/>
        <v>1.9844724412815617</v>
      </c>
      <c r="AH343" s="96">
        <v>212.20324707031199</v>
      </c>
      <c r="AI343" s="96">
        <f t="shared" si="47"/>
        <v>2.3267520250598066</v>
      </c>
      <c r="AJ343" s="93">
        <v>2</v>
      </c>
      <c r="AK343" s="93">
        <v>1</v>
      </c>
    </row>
    <row r="344" spans="1:37" x14ac:dyDescent="0.3">
      <c r="A344" s="93" t="s">
        <v>178</v>
      </c>
      <c r="B344" s="94" t="s">
        <v>43</v>
      </c>
      <c r="C344" s="93">
        <v>2019</v>
      </c>
      <c r="D344" s="93" t="s">
        <v>70</v>
      </c>
      <c r="E344" s="93">
        <v>1</v>
      </c>
      <c r="F344" s="93">
        <v>8</v>
      </c>
      <c r="G344" s="93">
        <v>4</v>
      </c>
      <c r="H344" s="85">
        <v>0</v>
      </c>
      <c r="I344" s="85">
        <v>0.86</v>
      </c>
      <c r="J344" s="91">
        <v>0.15</v>
      </c>
      <c r="K344" s="91">
        <v>0.2</v>
      </c>
      <c r="L344" s="95">
        <v>41.5</v>
      </c>
      <c r="M344" s="95">
        <v>6.4833333</v>
      </c>
      <c r="N344" s="96">
        <v>12.800243377685501</v>
      </c>
      <c r="O344" s="96">
        <v>10.511735916137701</v>
      </c>
      <c r="P344" s="96">
        <v>39.357982635497997</v>
      </c>
      <c r="Q344" s="96">
        <v>574.31011962890602</v>
      </c>
      <c r="R344" s="96">
        <v>25.600000381469702</v>
      </c>
      <c r="S344" s="96">
        <v>-1.1100000143051101</v>
      </c>
      <c r="T344" s="96">
        <v>26.709999084472699</v>
      </c>
      <c r="U344" s="96">
        <v>6.2390279769897496</v>
      </c>
      <c r="V344" s="96">
        <v>20.165138244628899</v>
      </c>
      <c r="W344" s="96">
        <v>20.189722061157202</v>
      </c>
      <c r="X344" s="96">
        <v>6.2390279769897496</v>
      </c>
      <c r="Y344" s="96">
        <v>964.48333740234398</v>
      </c>
      <c r="Z344" s="96">
        <v>141.59165954589801</v>
      </c>
      <c r="AA344" s="96">
        <v>16.7083339691162</v>
      </c>
      <c r="AB344" s="96">
        <f t="shared" si="51"/>
        <v>1.2229331474342811</v>
      </c>
      <c r="AC344" s="96">
        <v>53.148406982421903</v>
      </c>
      <c r="AD344" s="96">
        <v>400.79998779296898</v>
      </c>
      <c r="AE344" s="96">
        <v>80.408332824707003</v>
      </c>
      <c r="AF344" s="96">
        <v>81.633331298828097</v>
      </c>
      <c r="AG344" s="96">
        <f t="shared" si="50"/>
        <v>1.9118675195813553</v>
      </c>
      <c r="AH344" s="96">
        <v>400.79998779296898</v>
      </c>
      <c r="AI344" s="96">
        <f t="shared" si="47"/>
        <v>2.6029276996320281</v>
      </c>
      <c r="AJ344" s="93">
        <v>2</v>
      </c>
      <c r="AK344" s="93">
        <v>2</v>
      </c>
    </row>
    <row r="345" spans="1:37" x14ac:dyDescent="0.3">
      <c r="A345" s="93" t="s">
        <v>179</v>
      </c>
      <c r="B345" s="94" t="s">
        <v>63</v>
      </c>
      <c r="C345" s="93">
        <v>2019</v>
      </c>
      <c r="D345" s="93" t="s">
        <v>70</v>
      </c>
      <c r="E345" s="93">
        <v>1</v>
      </c>
      <c r="F345" s="93">
        <v>8</v>
      </c>
      <c r="G345" s="93">
        <v>3</v>
      </c>
      <c r="H345" s="85">
        <v>0</v>
      </c>
      <c r="I345" s="85">
        <v>0.85</v>
      </c>
      <c r="J345" s="91">
        <v>0</v>
      </c>
      <c r="K345" s="91">
        <v>0.15</v>
      </c>
      <c r="L345" s="95">
        <v>41.351666700000003</v>
      </c>
      <c r="M345" s="95">
        <v>1.0613889000000001</v>
      </c>
      <c r="N345" s="96">
        <v>11.7062330245972</v>
      </c>
      <c r="O345" s="96">
        <v>10.901533126831101</v>
      </c>
      <c r="P345" s="96">
        <v>38.629295349121101</v>
      </c>
      <c r="Q345" s="96">
        <v>628.79144287109398</v>
      </c>
      <c r="R345" s="96">
        <v>25.996799468994102</v>
      </c>
      <c r="S345" s="96">
        <v>-2.2184000015258798</v>
      </c>
      <c r="T345" s="96">
        <v>28.2152004241943</v>
      </c>
      <c r="U345" s="96">
        <v>12.7760000228882</v>
      </c>
      <c r="V345" s="96">
        <v>19.245067596435501</v>
      </c>
      <c r="W345" s="96">
        <v>19.841600418090799</v>
      </c>
      <c r="X345" s="96">
        <v>4.5665335655212402</v>
      </c>
      <c r="Y345" s="96">
        <v>632.43200683593795</v>
      </c>
      <c r="Z345" s="96">
        <v>72.7760009765625</v>
      </c>
      <c r="AA345" s="96">
        <v>23.728000640869102</v>
      </c>
      <c r="AB345" s="96">
        <f t="shared" si="51"/>
        <v>1.3752611454141581</v>
      </c>
      <c r="AC345" s="96">
        <v>27.292724609375</v>
      </c>
      <c r="AD345" s="96">
        <v>200.07200622558599</v>
      </c>
      <c r="AE345" s="96">
        <v>123.279998779297</v>
      </c>
      <c r="AF345" s="96">
        <v>130.919998168945</v>
      </c>
      <c r="AG345" s="96">
        <f t="shared" si="50"/>
        <v>2.1170059905618981</v>
      </c>
      <c r="AH345" s="96">
        <v>134.88000488281301</v>
      </c>
      <c r="AI345" s="96">
        <f t="shared" si="47"/>
        <v>2.1299475730026325</v>
      </c>
      <c r="AJ345" s="93">
        <v>2</v>
      </c>
      <c r="AK345" s="93">
        <v>1</v>
      </c>
    </row>
    <row r="346" spans="1:37" x14ac:dyDescent="0.3">
      <c r="A346" s="93" t="s">
        <v>180</v>
      </c>
      <c r="B346" s="94" t="s">
        <v>98</v>
      </c>
      <c r="C346" s="93">
        <v>2019</v>
      </c>
      <c r="D346" s="93" t="s">
        <v>70</v>
      </c>
      <c r="E346" s="93">
        <v>1</v>
      </c>
      <c r="F346" s="93">
        <v>8</v>
      </c>
      <c r="G346" s="93">
        <v>1</v>
      </c>
      <c r="H346" s="85">
        <v>0</v>
      </c>
      <c r="I346" s="85">
        <v>0.64</v>
      </c>
      <c r="J346" s="91">
        <v>0</v>
      </c>
      <c r="K346" s="91">
        <v>0.15</v>
      </c>
      <c r="L346" s="95">
        <v>32.400083330000001</v>
      </c>
      <c r="M346" s="95">
        <v>35.299627780000002</v>
      </c>
      <c r="N346" s="96">
        <v>18.406154632568398</v>
      </c>
      <c r="O346" s="96">
        <v>11.8827981948853</v>
      </c>
      <c r="P346" s="96">
        <v>42.9610595703125</v>
      </c>
      <c r="Q346" s="96">
        <v>600.71520996093705</v>
      </c>
      <c r="R346" s="96">
        <v>31.256879806518601</v>
      </c>
      <c r="S346" s="96">
        <v>3.5999999046325701</v>
      </c>
      <c r="T346" s="96">
        <v>27.6568813323975</v>
      </c>
      <c r="U346" s="96">
        <v>10.7844038009644</v>
      </c>
      <c r="V346" s="96">
        <v>25.055351257324201</v>
      </c>
      <c r="W346" s="96">
        <v>25.255809783935501</v>
      </c>
      <c r="X346" s="96">
        <v>10.7844038009644</v>
      </c>
      <c r="Y346" s="96">
        <v>522.56878662109398</v>
      </c>
      <c r="Z346" s="96">
        <v>130.01834106445301</v>
      </c>
      <c r="AA346" s="96">
        <v>0</v>
      </c>
      <c r="AB346" s="96">
        <v>0</v>
      </c>
      <c r="AC346" s="96">
        <v>111.95175170898401</v>
      </c>
      <c r="AD346" s="96">
        <v>346.44036865234398</v>
      </c>
      <c r="AE346" s="96">
        <v>0</v>
      </c>
      <c r="AF346" s="96">
        <v>1.83486230671406E-2</v>
      </c>
      <c r="AG346" s="96">
        <v>0</v>
      </c>
      <c r="AH346" s="96">
        <v>346.44036865234398</v>
      </c>
      <c r="AI346" s="96">
        <f t="shared" si="47"/>
        <v>2.5396284920678025</v>
      </c>
      <c r="AJ346" s="93">
        <v>1</v>
      </c>
      <c r="AK346" s="93">
        <v>1</v>
      </c>
    </row>
    <row r="347" spans="1:37" x14ac:dyDescent="0.3">
      <c r="A347" s="93" t="s">
        <v>181</v>
      </c>
      <c r="B347" s="94" t="s">
        <v>39</v>
      </c>
      <c r="C347" s="93">
        <v>2019</v>
      </c>
      <c r="D347" s="93" t="s">
        <v>70</v>
      </c>
      <c r="E347" s="93">
        <v>1</v>
      </c>
      <c r="F347" s="93">
        <v>8</v>
      </c>
      <c r="G347" s="93">
        <v>2</v>
      </c>
      <c r="H347" s="85">
        <v>0</v>
      </c>
      <c r="I347" s="85">
        <v>0.75</v>
      </c>
      <c r="J347" s="91">
        <v>0.1</v>
      </c>
      <c r="K347" s="91">
        <v>0.24</v>
      </c>
      <c r="L347" s="95">
        <v>37.359850000000002</v>
      </c>
      <c r="M347" s="95">
        <v>28.804733330000001</v>
      </c>
      <c r="N347" s="96">
        <v>13.742913246154799</v>
      </c>
      <c r="O347" s="96">
        <v>12.1089029312134</v>
      </c>
      <c r="P347" s="96">
        <v>37.715415954589801</v>
      </c>
      <c r="Q347" s="96">
        <v>741.676513671875</v>
      </c>
      <c r="R347" s="96">
        <v>29.142734527587901</v>
      </c>
      <c r="S347" s="96">
        <v>-2.9623930454254199</v>
      </c>
      <c r="T347" s="96">
        <v>32.105129241943402</v>
      </c>
      <c r="U347" s="96">
        <v>5.0391736030578604</v>
      </c>
      <c r="V347" s="96">
        <v>22.810113906860298</v>
      </c>
      <c r="W347" s="96">
        <v>23.0450134277344</v>
      </c>
      <c r="X347" s="96">
        <v>5.0391736030578604</v>
      </c>
      <c r="Y347" s="96">
        <v>771.940185546875</v>
      </c>
      <c r="Z347" s="96">
        <v>150.66667175293</v>
      </c>
      <c r="AA347" s="96">
        <v>9.7692308425903303</v>
      </c>
      <c r="AB347" s="96">
        <f>LOG10(AA347)</f>
        <v>0.98986037191034437</v>
      </c>
      <c r="AC347" s="96">
        <v>76.482597351074205</v>
      </c>
      <c r="AD347" s="96">
        <v>403.60684204101602</v>
      </c>
      <c r="AE347" s="96">
        <v>36.290599822997997</v>
      </c>
      <c r="AF347" s="96">
        <v>43.512821197509801</v>
      </c>
      <c r="AG347" s="96">
        <f t="shared" ref="AG347:AG369" si="52">LOG10(AF347)</f>
        <v>1.6386172421249505</v>
      </c>
      <c r="AH347" s="96">
        <v>403.60684204101602</v>
      </c>
      <c r="AI347" s="96">
        <f t="shared" si="47"/>
        <v>2.6059585198926025</v>
      </c>
      <c r="AJ347" s="93">
        <v>1</v>
      </c>
      <c r="AK347" s="93">
        <v>2</v>
      </c>
    </row>
    <row r="348" spans="1:37" x14ac:dyDescent="0.3">
      <c r="A348" s="93" t="s">
        <v>182</v>
      </c>
      <c r="B348" s="94" t="s">
        <v>41</v>
      </c>
      <c r="C348" s="93">
        <v>2019</v>
      </c>
      <c r="D348" s="93" t="s">
        <v>70</v>
      </c>
      <c r="E348" s="93">
        <v>1</v>
      </c>
      <c r="F348" s="93">
        <v>8</v>
      </c>
      <c r="G348" s="93">
        <v>1</v>
      </c>
      <c r="H348" s="85">
        <v>0</v>
      </c>
      <c r="I348" s="85">
        <v>0.42</v>
      </c>
      <c r="J348" s="91">
        <v>0</v>
      </c>
      <c r="K348" s="91">
        <v>0.1</v>
      </c>
      <c r="L348" s="95">
        <v>40.2166</v>
      </c>
      <c r="M348" s="95">
        <v>24.240100000000002</v>
      </c>
      <c r="N348" s="96">
        <v>13.5612745285034</v>
      </c>
      <c r="O348" s="96">
        <v>7.4621567726135298</v>
      </c>
      <c r="P348" s="96">
        <v>28.3491401672363</v>
      </c>
      <c r="Q348" s="96">
        <v>697.31787109375</v>
      </c>
      <c r="R348" s="96">
        <v>25.927059173583999</v>
      </c>
      <c r="S348" s="96">
        <v>-0.39176470041275002</v>
      </c>
      <c r="T348" s="96">
        <v>26.318822860717798</v>
      </c>
      <c r="U348" s="96">
        <v>7.1907844543456996</v>
      </c>
      <c r="V348" s="96">
        <v>21.872352600097699</v>
      </c>
      <c r="W348" s="96">
        <v>22.471765518188501</v>
      </c>
      <c r="X348" s="96">
        <v>5.5515685081481898</v>
      </c>
      <c r="Y348" s="96">
        <v>524.505859375</v>
      </c>
      <c r="Z348" s="96">
        <v>73.341178894042997</v>
      </c>
      <c r="AA348" s="96">
        <v>14.6352939605713</v>
      </c>
      <c r="AB348" s="96">
        <f>LOG10(AA348)</f>
        <v>1.1654014499793686</v>
      </c>
      <c r="AC348" s="96">
        <v>44.827831268310497</v>
      </c>
      <c r="AD348" s="96">
        <v>208.62353515625</v>
      </c>
      <c r="AE348" s="96">
        <v>58.917648315429702</v>
      </c>
      <c r="AF348" s="96">
        <v>66.588233947753906</v>
      </c>
      <c r="AG348" s="96">
        <f t="shared" si="52"/>
        <v>1.8233974966928728</v>
      </c>
      <c r="AH348" s="96">
        <v>189.77647399902301</v>
      </c>
      <c r="AI348" s="96">
        <f t="shared" si="47"/>
        <v>2.2782423732879153</v>
      </c>
      <c r="AJ348" s="93">
        <v>1</v>
      </c>
      <c r="AK348" s="93">
        <v>1</v>
      </c>
    </row>
    <row r="349" spans="1:37" x14ac:dyDescent="0.3">
      <c r="A349" s="93" t="s">
        <v>183</v>
      </c>
      <c r="B349" s="94" t="s">
        <v>36</v>
      </c>
      <c r="C349" s="93">
        <v>2019</v>
      </c>
      <c r="D349" s="93" t="s">
        <v>70</v>
      </c>
      <c r="E349" s="93">
        <v>1</v>
      </c>
      <c r="F349" s="93">
        <v>8</v>
      </c>
      <c r="G349" s="93">
        <v>1</v>
      </c>
      <c r="H349" s="85">
        <v>0</v>
      </c>
      <c r="I349" s="85">
        <v>0.6</v>
      </c>
      <c r="J349" s="91">
        <v>0.2</v>
      </c>
      <c r="K349" s="91">
        <v>0.65</v>
      </c>
      <c r="L349" s="95">
        <v>37.888663889999997</v>
      </c>
      <c r="M349" s="95">
        <v>13.388444440000001</v>
      </c>
      <c r="N349" s="96">
        <v>13.9044179916382</v>
      </c>
      <c r="O349" s="96">
        <v>7.9698996543884304</v>
      </c>
      <c r="P349" s="96">
        <v>32.459377288818402</v>
      </c>
      <c r="Q349" s="96">
        <v>622.81726074218795</v>
      </c>
      <c r="R349" s="96">
        <v>26.368965148925799</v>
      </c>
      <c r="S349" s="96">
        <v>1.8767241239547701</v>
      </c>
      <c r="T349" s="96">
        <v>24.492240905761701</v>
      </c>
      <c r="U349" s="96">
        <v>11.403592109680201</v>
      </c>
      <c r="V349" s="96">
        <v>21.748418807983398</v>
      </c>
      <c r="W349" s="96">
        <v>21.8670978546143</v>
      </c>
      <c r="X349" s="96">
        <v>7.0277299880981401</v>
      </c>
      <c r="Y349" s="96">
        <v>560.73278808593795</v>
      </c>
      <c r="Z349" s="96">
        <v>78.370689392089901</v>
      </c>
      <c r="AA349" s="96">
        <v>6.3793101310729998</v>
      </c>
      <c r="AB349" s="96">
        <f>LOG10(AA349)</f>
        <v>0.80477371595194569</v>
      </c>
      <c r="AC349" s="96">
        <v>55.488731384277301</v>
      </c>
      <c r="AD349" s="96">
        <v>232.10345458984401</v>
      </c>
      <c r="AE349" s="96">
        <v>30.974138259887699</v>
      </c>
      <c r="AF349" s="96">
        <v>62.120689392089901</v>
      </c>
      <c r="AG349" s="96">
        <f t="shared" si="52"/>
        <v>1.7932362667203843</v>
      </c>
      <c r="AH349" s="96">
        <v>197.68965148925801</v>
      </c>
      <c r="AI349" s="96">
        <f t="shared" si="47"/>
        <v>2.295983935784379</v>
      </c>
      <c r="AJ349" s="93">
        <v>1</v>
      </c>
      <c r="AK349" s="93">
        <v>1</v>
      </c>
    </row>
    <row r="350" spans="1:37" x14ac:dyDescent="0.3">
      <c r="A350" s="93" t="s">
        <v>184</v>
      </c>
      <c r="B350" s="94" t="s">
        <v>36</v>
      </c>
      <c r="C350" s="93">
        <v>2019</v>
      </c>
      <c r="D350" s="93" t="s">
        <v>70</v>
      </c>
      <c r="E350" s="93">
        <v>1</v>
      </c>
      <c r="F350" s="93">
        <v>8</v>
      </c>
      <c r="G350" s="93">
        <v>1</v>
      </c>
      <c r="H350" s="85">
        <v>0</v>
      </c>
      <c r="I350" s="85">
        <v>0.6</v>
      </c>
      <c r="J350" s="91">
        <v>0.05</v>
      </c>
      <c r="K350" s="91">
        <v>0.16</v>
      </c>
      <c r="L350" s="95">
        <v>38.014386109999997</v>
      </c>
      <c r="M350" s="95">
        <v>13.427894439999999</v>
      </c>
      <c r="N350" s="96">
        <v>16.397773742675799</v>
      </c>
      <c r="O350" s="96">
        <v>8.0943965911865199</v>
      </c>
      <c r="P350" s="96">
        <v>34.933311462402301</v>
      </c>
      <c r="Q350" s="96">
        <v>563.19616699218795</v>
      </c>
      <c r="R350" s="96">
        <v>28.264656066894499</v>
      </c>
      <c r="S350" s="96">
        <v>5.0818967819213903</v>
      </c>
      <c r="T350" s="96">
        <v>23.1827583312988</v>
      </c>
      <c r="U350" s="96">
        <v>14.404741287231399</v>
      </c>
      <c r="V350" s="96">
        <v>23.234912872314499</v>
      </c>
      <c r="W350" s="96">
        <v>23.611925125122099</v>
      </c>
      <c r="X350" s="96">
        <v>10.080603599548301</v>
      </c>
      <c r="Y350" s="96">
        <v>504</v>
      </c>
      <c r="Z350" s="96">
        <v>71.724136352539105</v>
      </c>
      <c r="AA350" s="96">
        <v>3.9137930870056201</v>
      </c>
      <c r="AB350" s="96">
        <f>LOG10(AA350)</f>
        <v>0.59259786180562435</v>
      </c>
      <c r="AC350" s="96">
        <v>57.5256538391113</v>
      </c>
      <c r="AD350" s="96">
        <v>211.19827270507801</v>
      </c>
      <c r="AE350" s="96">
        <v>25.284482955932599</v>
      </c>
      <c r="AF350" s="96">
        <v>60.353446960449197</v>
      </c>
      <c r="AG350" s="96">
        <f t="shared" si="52"/>
        <v>1.7807020789595109</v>
      </c>
      <c r="AH350" s="96">
        <v>178.46551513671901</v>
      </c>
      <c r="AI350" s="96">
        <f t="shared" si="47"/>
        <v>2.2515543099008699</v>
      </c>
      <c r="AJ350" s="93">
        <v>1</v>
      </c>
      <c r="AK350" s="93">
        <v>1</v>
      </c>
    </row>
    <row r="351" spans="1:37" x14ac:dyDescent="0.3">
      <c r="A351" s="93" t="s">
        <v>185</v>
      </c>
      <c r="B351" s="94" t="s">
        <v>98</v>
      </c>
      <c r="C351" s="93">
        <v>2019</v>
      </c>
      <c r="D351" s="93" t="s">
        <v>70</v>
      </c>
      <c r="E351" s="93">
        <v>1</v>
      </c>
      <c r="F351" s="93">
        <v>8</v>
      </c>
      <c r="G351" s="93">
        <v>2</v>
      </c>
      <c r="H351" s="85">
        <v>0</v>
      </c>
      <c r="I351" s="85">
        <v>0.85</v>
      </c>
      <c r="J351" s="91">
        <v>0.44</v>
      </c>
      <c r="K351" s="91">
        <v>0.76</v>
      </c>
      <c r="L351" s="95">
        <v>33.076445999999997</v>
      </c>
      <c r="M351" s="95">
        <v>35.275967999999999</v>
      </c>
      <c r="N351" s="96">
        <v>17.896896362304702</v>
      </c>
      <c r="O351" s="96">
        <v>9.4718542098999006</v>
      </c>
      <c r="P351" s="96">
        <v>37.060398101806598</v>
      </c>
      <c r="Q351" s="96">
        <v>612.61688232421898</v>
      </c>
      <c r="R351" s="96">
        <v>29.767347335815401</v>
      </c>
      <c r="S351" s="96">
        <v>4.2153062820434597</v>
      </c>
      <c r="T351" s="96">
        <v>25.552040100097699</v>
      </c>
      <c r="U351" s="96">
        <v>10.2511901855469</v>
      </c>
      <c r="V351" s="96">
        <v>24.836225509643601</v>
      </c>
      <c r="W351" s="96">
        <v>24.857822418212901</v>
      </c>
      <c r="X351" s="96">
        <v>10.2511901855469</v>
      </c>
      <c r="Y351" s="96">
        <v>819.80615234375</v>
      </c>
      <c r="Z351" s="96">
        <v>208.54081726074199</v>
      </c>
      <c r="AA351" s="96">
        <v>0</v>
      </c>
      <c r="AB351" s="96">
        <v>0</v>
      </c>
      <c r="AC351" s="96">
        <v>108.559852600098</v>
      </c>
      <c r="AD351" s="96">
        <v>528.98980712890602</v>
      </c>
      <c r="AE351" s="96">
        <v>0.22448979318141901</v>
      </c>
      <c r="AF351" s="96">
        <v>1.8673468828201301</v>
      </c>
      <c r="AG351" s="96">
        <f t="shared" si="52"/>
        <v>0.2712250010242237</v>
      </c>
      <c r="AH351" s="96">
        <v>528.98980712890602</v>
      </c>
      <c r="AI351" s="96">
        <f t="shared" si="47"/>
        <v>2.7234473038871352</v>
      </c>
      <c r="AJ351" s="93">
        <v>1</v>
      </c>
      <c r="AK351" s="93">
        <v>2</v>
      </c>
    </row>
    <row r="352" spans="1:37" x14ac:dyDescent="0.3">
      <c r="A352" s="93" t="s">
        <v>186</v>
      </c>
      <c r="B352" s="94" t="s">
        <v>36</v>
      </c>
      <c r="C352" s="93">
        <v>2019</v>
      </c>
      <c r="D352" s="93" t="s">
        <v>70</v>
      </c>
      <c r="E352" s="93">
        <v>1</v>
      </c>
      <c r="F352" s="93">
        <v>8</v>
      </c>
      <c r="G352" s="93">
        <v>4</v>
      </c>
      <c r="H352" s="85">
        <v>0</v>
      </c>
      <c r="I352" s="85">
        <v>0.56000000000000005</v>
      </c>
      <c r="J352" s="91">
        <v>0.15</v>
      </c>
      <c r="K352" s="91">
        <v>0.2</v>
      </c>
      <c r="L352" s="95">
        <v>44.33822</v>
      </c>
      <c r="M352" s="95">
        <v>9.1607400000000005</v>
      </c>
      <c r="N352" s="96">
        <v>14.5343885421753</v>
      </c>
      <c r="O352" s="96">
        <v>6.5154442787170401</v>
      </c>
      <c r="P352" s="96">
        <v>29.524349212646499</v>
      </c>
      <c r="Q352" s="96">
        <v>579.07623291015602</v>
      </c>
      <c r="R352" s="96">
        <v>25.378665924072301</v>
      </c>
      <c r="S352" s="96">
        <v>3.3213334083557098</v>
      </c>
      <c r="T352" s="96">
        <v>22.0573329925537</v>
      </c>
      <c r="U352" s="96">
        <v>15.2422218322754</v>
      </c>
      <c r="V352" s="96">
        <v>21.321332931518601</v>
      </c>
      <c r="W352" s="96">
        <v>21.9097785949707</v>
      </c>
      <c r="X352" s="96">
        <v>8.0731115341186506</v>
      </c>
      <c r="Y352" s="96">
        <v>1281.35998535156</v>
      </c>
      <c r="Z352" s="96">
        <v>209.96000671386699</v>
      </c>
      <c r="AA352" s="96">
        <v>34.680000305175803</v>
      </c>
      <c r="AB352" s="96">
        <f t="shared" ref="AB352:AB369" si="53">LOG10(AA352)</f>
        <v>1.5400790926258614</v>
      </c>
      <c r="AC352" s="96">
        <v>42.2800102233887</v>
      </c>
      <c r="AD352" s="96">
        <v>486.11999511718699</v>
      </c>
      <c r="AE352" s="96">
        <v>181.54666137695301</v>
      </c>
      <c r="AF352" s="96">
        <v>182.44000244140599</v>
      </c>
      <c r="AG352" s="96">
        <f t="shared" si="52"/>
        <v>2.261120069380615</v>
      </c>
      <c r="AH352" s="96">
        <v>326.21334838867199</v>
      </c>
      <c r="AI352" s="96">
        <f t="shared" si="47"/>
        <v>2.5135017280498544</v>
      </c>
      <c r="AJ352" s="93">
        <v>2</v>
      </c>
      <c r="AK352" s="93">
        <v>2</v>
      </c>
    </row>
    <row r="353" spans="1:37" x14ac:dyDescent="0.3">
      <c r="A353" s="93" t="s">
        <v>187</v>
      </c>
      <c r="B353" s="94" t="s">
        <v>188</v>
      </c>
      <c r="C353" s="93">
        <v>2019</v>
      </c>
      <c r="D353" s="93" t="s">
        <v>70</v>
      </c>
      <c r="E353" s="93">
        <v>1</v>
      </c>
      <c r="F353" s="93">
        <v>8</v>
      </c>
      <c r="G353" s="93">
        <v>3</v>
      </c>
      <c r="H353" s="85">
        <v>0</v>
      </c>
      <c r="I353" s="85">
        <v>0.94</v>
      </c>
      <c r="J353" s="91">
        <v>0</v>
      </c>
      <c r="K353" s="91">
        <v>0.15</v>
      </c>
      <c r="L353" s="95">
        <v>45.855069999999998</v>
      </c>
      <c r="M353" s="95">
        <v>18.418970000000002</v>
      </c>
      <c r="N353" s="96">
        <v>10.9482507705688</v>
      </c>
      <c r="O353" s="96">
        <v>9.3844146728515607</v>
      </c>
      <c r="P353" s="96">
        <v>30.388553619384801</v>
      </c>
      <c r="Q353" s="96">
        <v>787.93127441406295</v>
      </c>
      <c r="R353" s="96">
        <v>25.146564483642599</v>
      </c>
      <c r="S353" s="96">
        <v>-5.7305345535278303</v>
      </c>
      <c r="T353" s="96">
        <v>30.877099990844702</v>
      </c>
      <c r="U353" s="96">
        <v>19.430152893066399</v>
      </c>
      <c r="V353" s="96">
        <v>2.7544529438018799</v>
      </c>
      <c r="W353" s="96">
        <v>20.455724716186499</v>
      </c>
      <c r="X353" s="96">
        <v>1.06437659263611</v>
      </c>
      <c r="Y353" s="96">
        <v>620.78625488281295</v>
      </c>
      <c r="Z353" s="96">
        <v>81.091606140136705</v>
      </c>
      <c r="AA353" s="96">
        <v>31.679389953613299</v>
      </c>
      <c r="AB353" s="96">
        <f t="shared" si="53"/>
        <v>1.500776809838845</v>
      </c>
      <c r="AC353" s="96">
        <v>26.2087516784668</v>
      </c>
      <c r="AD353" s="96">
        <v>202.51908874511699</v>
      </c>
      <c r="AE353" s="96">
        <v>102.03816986084</v>
      </c>
      <c r="AF353" s="96">
        <v>202.25190734863301</v>
      </c>
      <c r="AG353" s="96">
        <f t="shared" si="52"/>
        <v>2.3058926259435459</v>
      </c>
      <c r="AH353" s="96">
        <v>114.70229339599599</v>
      </c>
      <c r="AI353" s="96">
        <f t="shared" si="47"/>
        <v>2.0595721014171224</v>
      </c>
      <c r="AJ353" s="93">
        <v>2</v>
      </c>
      <c r="AK353" s="93">
        <v>1</v>
      </c>
    </row>
    <row r="354" spans="1:37" x14ac:dyDescent="0.3">
      <c r="A354" s="93" t="s">
        <v>189</v>
      </c>
      <c r="B354" s="94" t="s">
        <v>48</v>
      </c>
      <c r="C354" s="93">
        <v>2019</v>
      </c>
      <c r="D354" s="93" t="s">
        <v>70</v>
      </c>
      <c r="E354" s="93">
        <v>1</v>
      </c>
      <c r="F354" s="93">
        <v>8</v>
      </c>
      <c r="G354" s="93">
        <v>3</v>
      </c>
      <c r="H354" s="85">
        <v>0</v>
      </c>
      <c r="I354" s="85">
        <v>0.82</v>
      </c>
      <c r="J354" s="91">
        <v>0.05</v>
      </c>
      <c r="K354" s="91">
        <v>0.12</v>
      </c>
      <c r="L354" s="95">
        <v>44.394722000000002</v>
      </c>
      <c r="M354" s="95">
        <v>2.0697220000000001</v>
      </c>
      <c r="N354" s="96">
        <v>11.5383977890015</v>
      </c>
      <c r="O354" s="96">
        <v>9.97064113616943</v>
      </c>
      <c r="P354" s="96">
        <v>38.962265014648402</v>
      </c>
      <c r="Q354" s="96">
        <v>576.54022216796898</v>
      </c>
      <c r="R354" s="96">
        <v>23.968461990356399</v>
      </c>
      <c r="S354" s="96">
        <v>-1.6207692623138401</v>
      </c>
      <c r="T354" s="96">
        <v>25.589231491088899</v>
      </c>
      <c r="U354" s="96">
        <v>13.441282272338899</v>
      </c>
      <c r="V354" s="96">
        <v>18.731410980224599</v>
      </c>
      <c r="W354" s="96">
        <v>18.827949523925799</v>
      </c>
      <c r="X354" s="96">
        <v>4.8602561950683603</v>
      </c>
      <c r="Y354" s="96">
        <v>778.31536865234398</v>
      </c>
      <c r="Z354" s="96">
        <v>83.023078918457003</v>
      </c>
      <c r="AA354" s="96">
        <v>48.361537933349602</v>
      </c>
      <c r="AB354" s="96">
        <f t="shared" si="53"/>
        <v>1.6845001033001288</v>
      </c>
      <c r="AC354" s="96">
        <v>13.995679855346699</v>
      </c>
      <c r="AD354" s="96">
        <v>220.06153869628901</v>
      </c>
      <c r="AE354" s="96">
        <v>173.807693481445</v>
      </c>
      <c r="AF354" s="96">
        <v>175.24615478515599</v>
      </c>
      <c r="AG354" s="96">
        <f t="shared" si="52"/>
        <v>2.2436484975436364</v>
      </c>
      <c r="AH354" s="96">
        <v>193.79231262207</v>
      </c>
      <c r="AI354" s="96">
        <f t="shared" si="47"/>
        <v>2.287336545408079</v>
      </c>
      <c r="AJ354" s="93">
        <v>2</v>
      </c>
      <c r="AK354" s="93">
        <v>1</v>
      </c>
    </row>
    <row r="355" spans="1:37" x14ac:dyDescent="0.3">
      <c r="A355" s="93" t="s">
        <v>190</v>
      </c>
      <c r="B355" s="94" t="s">
        <v>191</v>
      </c>
      <c r="C355" s="93">
        <v>2019</v>
      </c>
      <c r="D355" s="93" t="s">
        <v>70</v>
      </c>
      <c r="E355" s="93">
        <v>1</v>
      </c>
      <c r="F355" s="93">
        <v>8</v>
      </c>
      <c r="G355" s="93">
        <v>3</v>
      </c>
      <c r="H355" s="85">
        <v>0</v>
      </c>
      <c r="I355" s="85">
        <v>0.25</v>
      </c>
      <c r="J355" s="91">
        <v>0.1</v>
      </c>
      <c r="K355" s="91">
        <v>0.2</v>
      </c>
      <c r="L355" s="95">
        <v>41.875959999999999</v>
      </c>
      <c r="M355" s="95">
        <v>21.490410000000001</v>
      </c>
      <c r="N355" s="96">
        <v>10.478590965271</v>
      </c>
      <c r="O355" s="96">
        <v>10.238888740539601</v>
      </c>
      <c r="P355" s="96">
        <v>32.3524169921875</v>
      </c>
      <c r="Q355" s="96">
        <v>782.844482421875</v>
      </c>
      <c r="R355" s="96">
        <v>24.913820266723601</v>
      </c>
      <c r="S355" s="96">
        <v>-6.7227640151977504</v>
      </c>
      <c r="T355" s="96">
        <v>31.6365852355957</v>
      </c>
      <c r="U355" s="96">
        <v>7.25121974945068</v>
      </c>
      <c r="V355" s="96">
        <v>14.6956644058228</v>
      </c>
      <c r="W355" s="96">
        <v>19.9746608734131</v>
      </c>
      <c r="X355" s="96">
        <v>0.66097563505172696</v>
      </c>
      <c r="Y355" s="96">
        <v>545.80487060546898</v>
      </c>
      <c r="Z355" s="96">
        <v>58.373985290527301</v>
      </c>
      <c r="AA355" s="96">
        <v>35.219512939453097</v>
      </c>
      <c r="AB355" s="96">
        <f t="shared" si="53"/>
        <v>1.5467833456922886</v>
      </c>
      <c r="AC355" s="96">
        <v>17.544610977172901</v>
      </c>
      <c r="AD355" s="96">
        <v>158.926834106445</v>
      </c>
      <c r="AE355" s="96">
        <v>113.869918823242</v>
      </c>
      <c r="AF355" s="96">
        <v>125.82926940918</v>
      </c>
      <c r="AG355" s="96">
        <f t="shared" si="52"/>
        <v>2.0997816750071161</v>
      </c>
      <c r="AH355" s="96">
        <v>123.772354125977</v>
      </c>
      <c r="AI355" s="96">
        <f t="shared" si="47"/>
        <v>2.0926236512162473</v>
      </c>
      <c r="AJ355" s="93">
        <v>2</v>
      </c>
      <c r="AK355" s="93">
        <v>1</v>
      </c>
    </row>
    <row r="356" spans="1:37" x14ac:dyDescent="0.3">
      <c r="A356" s="93" t="s">
        <v>192</v>
      </c>
      <c r="B356" s="94" t="s">
        <v>39</v>
      </c>
      <c r="C356" s="93">
        <v>2019</v>
      </c>
      <c r="D356" s="93" t="s">
        <v>70</v>
      </c>
      <c r="E356" s="93">
        <v>1</v>
      </c>
      <c r="F356" s="93">
        <v>8</v>
      </c>
      <c r="G356" s="93">
        <v>1</v>
      </c>
      <c r="H356" s="85">
        <v>0</v>
      </c>
      <c r="I356" s="85">
        <v>0.75</v>
      </c>
      <c r="J356" s="91">
        <v>0.84</v>
      </c>
      <c r="K356" s="91">
        <v>0.98</v>
      </c>
      <c r="L356" s="95">
        <v>36.734507000000001</v>
      </c>
      <c r="M356" s="95">
        <v>29.920390000000001</v>
      </c>
      <c r="N356" s="96">
        <v>11.8402042388916</v>
      </c>
      <c r="O356" s="96">
        <v>12.709210395813001</v>
      </c>
      <c r="P356" s="96">
        <v>39.151145935058601</v>
      </c>
      <c r="Q356" s="96">
        <v>729.38116455078102</v>
      </c>
      <c r="R356" s="96">
        <v>27.657016754150401</v>
      </c>
      <c r="S356" s="96">
        <v>-4.7763156890869096</v>
      </c>
      <c r="T356" s="96">
        <v>32.433334350585902</v>
      </c>
      <c r="U356" s="96">
        <v>3.1039474010467498</v>
      </c>
      <c r="V356" s="96">
        <v>20.700584411621101</v>
      </c>
      <c r="W356" s="96">
        <v>20.870176315307599</v>
      </c>
      <c r="X356" s="96">
        <v>3.1039474010467498</v>
      </c>
      <c r="Y356" s="96">
        <v>533.52630615234398</v>
      </c>
      <c r="Z356" s="96">
        <v>99.4385986328125</v>
      </c>
      <c r="AA356" s="96">
        <v>9.6403512954711896</v>
      </c>
      <c r="AB356" s="96">
        <f t="shared" si="53"/>
        <v>0.98409285993030648</v>
      </c>
      <c r="AC356" s="96">
        <v>68.531318664550795</v>
      </c>
      <c r="AD356" s="96">
        <v>268.78070068359398</v>
      </c>
      <c r="AE356" s="96">
        <v>31.991228103637699</v>
      </c>
      <c r="AF356" s="96">
        <v>45.754386901855497</v>
      </c>
      <c r="AG356" s="96">
        <f t="shared" si="52"/>
        <v>1.6604327402807302</v>
      </c>
      <c r="AH356" s="96">
        <v>268.78070068359398</v>
      </c>
      <c r="AI356" s="96">
        <f t="shared" si="47"/>
        <v>2.4293980817645076</v>
      </c>
      <c r="AJ356" s="93">
        <v>1</v>
      </c>
      <c r="AK356" s="93">
        <v>1</v>
      </c>
    </row>
    <row r="357" spans="1:37" x14ac:dyDescent="0.3">
      <c r="A357" s="93" t="s">
        <v>193</v>
      </c>
      <c r="B357" s="94" t="s">
        <v>39</v>
      </c>
      <c r="C357" s="93">
        <v>2019</v>
      </c>
      <c r="D357" s="93" t="s">
        <v>70</v>
      </c>
      <c r="E357" s="93">
        <v>1</v>
      </c>
      <c r="F357" s="93">
        <v>8</v>
      </c>
      <c r="G357" s="93">
        <v>2</v>
      </c>
      <c r="H357" s="85">
        <v>0.02</v>
      </c>
      <c r="I357" s="85">
        <v>0.70599999999999996</v>
      </c>
      <c r="J357" s="91">
        <v>0.62</v>
      </c>
      <c r="K357" s="91">
        <v>1</v>
      </c>
      <c r="L357" s="95">
        <v>37.564683007076297</v>
      </c>
      <c r="M357" s="95">
        <v>43.5292130336165</v>
      </c>
      <c r="N357" s="96">
        <v>9.1838865280151403</v>
      </c>
      <c r="O357" s="96">
        <v>11.4639377593994</v>
      </c>
      <c r="P357" s="96">
        <v>29.599281311035199</v>
      </c>
      <c r="Q357" s="96">
        <v>1003.7490234375</v>
      </c>
      <c r="R357" s="96">
        <v>27.466371536254901</v>
      </c>
      <c r="S357" s="96">
        <v>-11.2495574951172</v>
      </c>
      <c r="T357" s="96">
        <v>38.715930938720703</v>
      </c>
      <c r="U357" s="96">
        <v>1.5690265893936199</v>
      </c>
      <c r="V357" s="96">
        <v>21.429645538330099</v>
      </c>
      <c r="W357" s="96">
        <v>21.429645538330099</v>
      </c>
      <c r="X357" s="96">
        <v>-3.1884956359863299</v>
      </c>
      <c r="Y357" s="96">
        <v>709.27435302734398</v>
      </c>
      <c r="Z357" s="96">
        <v>114.89380645752</v>
      </c>
      <c r="AA357" s="96">
        <v>3.3008849620819101</v>
      </c>
      <c r="AB357" s="96">
        <f t="shared" si="53"/>
        <v>0.51863038915806059</v>
      </c>
      <c r="AC357" s="96">
        <v>70.513542175292997</v>
      </c>
      <c r="AD357" s="96">
        <v>319.94689941406199</v>
      </c>
      <c r="AE357" s="96">
        <v>14.716814041137701</v>
      </c>
      <c r="AF357" s="96">
        <v>14.716814041137701</v>
      </c>
      <c r="AG357" s="96">
        <f t="shared" si="52"/>
        <v>1.1678138022493547</v>
      </c>
      <c r="AH357" s="96">
        <v>254.39822387695301</v>
      </c>
      <c r="AI357" s="96">
        <f t="shared" si="47"/>
        <v>2.4055140748885964</v>
      </c>
      <c r="AJ357" s="93">
        <v>1</v>
      </c>
      <c r="AK357" s="93">
        <v>2</v>
      </c>
    </row>
    <row r="358" spans="1:37" x14ac:dyDescent="0.3">
      <c r="A358" s="93" t="s">
        <v>194</v>
      </c>
      <c r="B358" s="94" t="s">
        <v>39</v>
      </c>
      <c r="C358" s="93">
        <v>2019</v>
      </c>
      <c r="D358" s="93" t="s">
        <v>70</v>
      </c>
      <c r="E358" s="93">
        <v>1</v>
      </c>
      <c r="F358" s="93">
        <v>8</v>
      </c>
      <c r="G358" s="93">
        <v>2</v>
      </c>
      <c r="H358" s="85">
        <v>0</v>
      </c>
      <c r="I358" s="85">
        <v>0.32</v>
      </c>
      <c r="J358" s="91">
        <v>0.84</v>
      </c>
      <c r="K358" s="91">
        <v>1</v>
      </c>
      <c r="L358" s="95">
        <v>37.555627031251703</v>
      </c>
      <c r="M358" s="95">
        <v>42.425904041156102</v>
      </c>
      <c r="N358" s="96">
        <v>12.8013763427734</v>
      </c>
      <c r="O358" s="96">
        <v>11.9765214920044</v>
      </c>
      <c r="P358" s="96">
        <v>30.4714965820312</v>
      </c>
      <c r="Q358" s="96">
        <v>994.22900390625</v>
      </c>
      <c r="R358" s="96">
        <v>31.4260864257812</v>
      </c>
      <c r="S358" s="96">
        <v>-7.8660869598388699</v>
      </c>
      <c r="T358" s="96">
        <v>39.2921752929687</v>
      </c>
      <c r="U358" s="96">
        <v>5.5475363731384304</v>
      </c>
      <c r="V358" s="96">
        <v>24.79811668396</v>
      </c>
      <c r="W358" s="96">
        <v>24.836666107177699</v>
      </c>
      <c r="X358" s="96">
        <v>0.44333335757255599</v>
      </c>
      <c r="Y358" s="96">
        <v>805</v>
      </c>
      <c r="Z358" s="96">
        <v>122.24347686767599</v>
      </c>
      <c r="AA358" s="96">
        <v>1.36521744728088</v>
      </c>
      <c r="AB358" s="96">
        <f t="shared" si="53"/>
        <v>0.13520182986252863</v>
      </c>
      <c r="AC358" s="96">
        <v>75.787872314453097</v>
      </c>
      <c r="AD358" s="96">
        <v>359.05218505859398</v>
      </c>
      <c r="AE358" s="96">
        <v>7.42608690261841</v>
      </c>
      <c r="AF358" s="96">
        <v>8.7652177810668892</v>
      </c>
      <c r="AG358" s="96">
        <f t="shared" si="52"/>
        <v>0.94276271106764831</v>
      </c>
      <c r="AH358" s="96">
        <v>338.35653686523398</v>
      </c>
      <c r="AI358" s="96">
        <f t="shared" si="47"/>
        <v>2.5293745712349649</v>
      </c>
      <c r="AJ358" s="93">
        <v>1</v>
      </c>
      <c r="AK358" s="93">
        <v>2</v>
      </c>
    </row>
    <row r="359" spans="1:37" x14ac:dyDescent="0.3">
      <c r="A359" s="93" t="s">
        <v>195</v>
      </c>
      <c r="B359" s="94" t="s">
        <v>39</v>
      </c>
      <c r="C359" s="93">
        <v>2019</v>
      </c>
      <c r="D359" s="93" t="s">
        <v>70</v>
      </c>
      <c r="E359" s="93">
        <v>1</v>
      </c>
      <c r="F359" s="93">
        <v>8</v>
      </c>
      <c r="G359" s="93">
        <v>1</v>
      </c>
      <c r="H359" s="85">
        <v>0</v>
      </c>
      <c r="I359" s="85">
        <v>0.66</v>
      </c>
      <c r="J359" s="91">
        <v>0.78</v>
      </c>
      <c r="K359" s="91">
        <v>0.88</v>
      </c>
      <c r="L359" s="95">
        <v>37.475822009146199</v>
      </c>
      <c r="M359" s="95">
        <v>37.431414015591102</v>
      </c>
      <c r="N359" s="96">
        <v>14.405190467834499</v>
      </c>
      <c r="O359" s="96">
        <v>12.192982673645</v>
      </c>
      <c r="P359" s="96">
        <v>32.389377593994098</v>
      </c>
      <c r="Q359" s="96">
        <v>940.74719238281205</v>
      </c>
      <c r="R359" s="96">
        <v>32.380702972412102</v>
      </c>
      <c r="S359" s="96">
        <v>-5.2596492767334002</v>
      </c>
      <c r="T359" s="96">
        <v>37.640350341796903</v>
      </c>
      <c r="U359" s="96">
        <v>2.9239766597747798</v>
      </c>
      <c r="V359" s="96">
        <v>25.756139755248999</v>
      </c>
      <c r="W359" s="96">
        <v>25.814180374145501</v>
      </c>
      <c r="X359" s="96">
        <v>2.9239766597747798</v>
      </c>
      <c r="Y359" s="96">
        <v>558.385986328125</v>
      </c>
      <c r="Z359" s="96">
        <v>97.456138610839901</v>
      </c>
      <c r="AA359" s="96">
        <v>2</v>
      </c>
      <c r="AB359" s="96">
        <f t="shared" si="53"/>
        <v>0.3010299956639812</v>
      </c>
      <c r="AC359" s="96">
        <v>75.507843017578097</v>
      </c>
      <c r="AD359" s="96">
        <v>267.122802734375</v>
      </c>
      <c r="AE359" s="96">
        <v>9.2280702590942401</v>
      </c>
      <c r="AF359" s="96">
        <v>12.307017326355</v>
      </c>
      <c r="AG359" s="96">
        <f t="shared" si="52"/>
        <v>1.0901528120165047</v>
      </c>
      <c r="AH359" s="96">
        <v>267.122802734375</v>
      </c>
      <c r="AI359" s="96">
        <f t="shared" si="47"/>
        <v>2.4267109628211259</v>
      </c>
      <c r="AJ359" s="93">
        <v>1</v>
      </c>
      <c r="AK359" s="93">
        <v>1</v>
      </c>
    </row>
    <row r="360" spans="1:37" x14ac:dyDescent="0.3">
      <c r="A360" s="93" t="s">
        <v>196</v>
      </c>
      <c r="B360" s="94" t="s">
        <v>39</v>
      </c>
      <c r="C360" s="93">
        <v>2019</v>
      </c>
      <c r="D360" s="93" t="s">
        <v>70</v>
      </c>
      <c r="E360" s="93">
        <v>1</v>
      </c>
      <c r="F360" s="93">
        <v>8</v>
      </c>
      <c r="G360" s="93">
        <v>1</v>
      </c>
      <c r="H360" s="85">
        <v>0</v>
      </c>
      <c r="I360" s="85">
        <v>0.53</v>
      </c>
      <c r="J360" s="91">
        <v>0.43</v>
      </c>
      <c r="K360" s="91">
        <v>1</v>
      </c>
      <c r="L360" s="95">
        <v>37.614904018118899</v>
      </c>
      <c r="M360" s="95">
        <v>37.084293002262697</v>
      </c>
      <c r="N360" s="96">
        <v>10.8933258056641</v>
      </c>
      <c r="O360" s="96">
        <v>12.0273599624634</v>
      </c>
      <c r="P360" s="96">
        <v>35.186477661132798</v>
      </c>
      <c r="Q360" s="96">
        <v>817.82702636718795</v>
      </c>
      <c r="R360" s="96">
        <v>26.768140792846701</v>
      </c>
      <c r="S360" s="96">
        <v>-7.3946900367736799</v>
      </c>
      <c r="T360" s="96">
        <v>34.162830352783203</v>
      </c>
      <c r="U360" s="96">
        <v>0.79454278945922896</v>
      </c>
      <c r="V360" s="96">
        <v>20.602655410766602</v>
      </c>
      <c r="W360" s="96">
        <v>20.641445159912099</v>
      </c>
      <c r="X360" s="96">
        <v>0.79454278945922896</v>
      </c>
      <c r="Y360" s="96">
        <v>620.69909667968795</v>
      </c>
      <c r="Z360" s="96">
        <v>99.106193542480497</v>
      </c>
      <c r="AA360" s="96">
        <v>4.1769909858703604</v>
      </c>
      <c r="AB360" s="96">
        <f t="shared" si="53"/>
        <v>0.62086353803960381</v>
      </c>
      <c r="AC360" s="96">
        <v>67.840988159179702</v>
      </c>
      <c r="AD360" s="96">
        <v>267.51327514648398</v>
      </c>
      <c r="AE360" s="96">
        <v>17.327434539794901</v>
      </c>
      <c r="AF360" s="96">
        <v>21.610618591308601</v>
      </c>
      <c r="AG360" s="96">
        <f t="shared" si="52"/>
        <v>1.3346671984865202</v>
      </c>
      <c r="AH360" s="96">
        <v>267.51327514648398</v>
      </c>
      <c r="AI360" s="96">
        <f t="shared" si="47"/>
        <v>2.4273453384313113</v>
      </c>
      <c r="AJ360" s="93">
        <v>1</v>
      </c>
      <c r="AK360" s="93">
        <v>1</v>
      </c>
    </row>
    <row r="361" spans="1:37" x14ac:dyDescent="0.3">
      <c r="A361" s="93" t="s">
        <v>197</v>
      </c>
      <c r="B361" s="94" t="s">
        <v>39</v>
      </c>
      <c r="C361" s="93">
        <v>2019</v>
      </c>
      <c r="D361" s="93" t="s">
        <v>70</v>
      </c>
      <c r="E361" s="93">
        <v>1</v>
      </c>
      <c r="F361" s="93">
        <v>8</v>
      </c>
      <c r="G361" s="93">
        <v>1</v>
      </c>
      <c r="H361" s="85">
        <v>0</v>
      </c>
      <c r="I361" s="85">
        <v>0.55000000000000004</v>
      </c>
      <c r="J361" s="91">
        <v>0.8</v>
      </c>
      <c r="K361" s="91">
        <v>1</v>
      </c>
      <c r="L361" s="95">
        <v>37.614919021725598</v>
      </c>
      <c r="M361" s="95">
        <v>37.084174985065999</v>
      </c>
      <c r="N361" s="96">
        <v>10.8933258056641</v>
      </c>
      <c r="O361" s="96">
        <v>12.0273599624634</v>
      </c>
      <c r="P361" s="96">
        <v>35.186477661132798</v>
      </c>
      <c r="Q361" s="96">
        <v>817.82702636718795</v>
      </c>
      <c r="R361" s="96">
        <v>26.768140792846701</v>
      </c>
      <c r="S361" s="96">
        <v>-7.3946900367736799</v>
      </c>
      <c r="T361" s="96">
        <v>34.162830352783203</v>
      </c>
      <c r="U361" s="96">
        <v>0.79454278945922896</v>
      </c>
      <c r="V361" s="96">
        <v>20.602655410766602</v>
      </c>
      <c r="W361" s="96">
        <v>20.641445159912099</v>
      </c>
      <c r="X361" s="96">
        <v>0.79454278945922896</v>
      </c>
      <c r="Y361" s="96">
        <v>620.69909667968795</v>
      </c>
      <c r="Z361" s="96">
        <v>99.106193542480497</v>
      </c>
      <c r="AA361" s="96">
        <v>4.1769909858703604</v>
      </c>
      <c r="AB361" s="96">
        <f t="shared" si="53"/>
        <v>0.62086353803960381</v>
      </c>
      <c r="AC361" s="96">
        <v>67.840988159179702</v>
      </c>
      <c r="AD361" s="96">
        <v>267.51327514648398</v>
      </c>
      <c r="AE361" s="96">
        <v>17.327434539794901</v>
      </c>
      <c r="AF361" s="96">
        <v>21.610618591308601</v>
      </c>
      <c r="AG361" s="96">
        <f t="shared" si="52"/>
        <v>1.3346671984865202</v>
      </c>
      <c r="AH361" s="96">
        <v>267.51327514648398</v>
      </c>
      <c r="AI361" s="96">
        <f t="shared" si="47"/>
        <v>2.4273453384313113</v>
      </c>
      <c r="AJ361" s="93">
        <v>1</v>
      </c>
      <c r="AK361" s="93">
        <v>1</v>
      </c>
    </row>
    <row r="362" spans="1:37" x14ac:dyDescent="0.3">
      <c r="A362" s="93" t="s">
        <v>198</v>
      </c>
      <c r="B362" s="94" t="s">
        <v>39</v>
      </c>
      <c r="C362" s="93">
        <v>2019</v>
      </c>
      <c r="D362" s="93" t="s">
        <v>70</v>
      </c>
      <c r="E362" s="93">
        <v>1</v>
      </c>
      <c r="F362" s="93">
        <v>8</v>
      </c>
      <c r="G362" s="93">
        <v>1</v>
      </c>
      <c r="H362" s="85">
        <v>0</v>
      </c>
      <c r="I362" s="85">
        <v>0.82</v>
      </c>
      <c r="J362" s="91">
        <v>0.05</v>
      </c>
      <c r="K362" s="91">
        <v>0.32</v>
      </c>
      <c r="L362" s="95">
        <v>37.638742988929103</v>
      </c>
      <c r="M362" s="95">
        <v>37.644693972542797</v>
      </c>
      <c r="N362" s="96">
        <v>14.1689853668213</v>
      </c>
      <c r="O362" s="96">
        <v>12.391883850097701</v>
      </c>
      <c r="P362" s="96">
        <v>32.364383697509801</v>
      </c>
      <c r="Q362" s="96">
        <v>956.85485839843795</v>
      </c>
      <c r="R362" s="96">
        <v>32.527824401855497</v>
      </c>
      <c r="S362" s="96">
        <v>-5.7356519699096697</v>
      </c>
      <c r="T362" s="96">
        <v>38.263477325439503</v>
      </c>
      <c r="U362" s="96">
        <v>2.45014500617981</v>
      </c>
      <c r="V362" s="96">
        <v>25.6766662597656</v>
      </c>
      <c r="W362" s="96">
        <v>25.688695907592798</v>
      </c>
      <c r="X362" s="96">
        <v>2.45014500617981</v>
      </c>
      <c r="Y362" s="96">
        <v>544.00866699218795</v>
      </c>
      <c r="Z362" s="96">
        <v>92.373916625976605</v>
      </c>
      <c r="AA362" s="96">
        <v>2</v>
      </c>
      <c r="AB362" s="96">
        <f t="shared" si="53"/>
        <v>0.3010299956639812</v>
      </c>
      <c r="AC362" s="96">
        <v>72.595481872558594</v>
      </c>
      <c r="AD362" s="96">
        <v>248.56521606445301</v>
      </c>
      <c r="AE362" s="96">
        <v>9.6434783935546893</v>
      </c>
      <c r="AF362" s="96">
        <v>12.2173910140991</v>
      </c>
      <c r="AG362" s="96">
        <f t="shared" si="52"/>
        <v>1.0869784735699473</v>
      </c>
      <c r="AH362" s="96">
        <v>248.56521606445301</v>
      </c>
      <c r="AI362" s="96">
        <f t="shared" si="47"/>
        <v>2.3954403538783979</v>
      </c>
      <c r="AJ362" s="93">
        <v>1</v>
      </c>
      <c r="AK362" s="93">
        <v>1</v>
      </c>
    </row>
    <row r="363" spans="1:37" x14ac:dyDescent="0.3">
      <c r="A363" s="93" t="s">
        <v>199</v>
      </c>
      <c r="B363" s="94" t="s">
        <v>39</v>
      </c>
      <c r="C363" s="93">
        <v>2019</v>
      </c>
      <c r="D363" s="93" t="s">
        <v>70</v>
      </c>
      <c r="E363" s="93">
        <v>1</v>
      </c>
      <c r="F363" s="93">
        <v>8</v>
      </c>
      <c r="G363" s="93">
        <v>1</v>
      </c>
      <c r="H363" s="85">
        <v>0</v>
      </c>
      <c r="I363" s="85">
        <v>0.8</v>
      </c>
      <c r="J363" s="91">
        <v>0.2</v>
      </c>
      <c r="K363" s="91">
        <v>0.35</v>
      </c>
      <c r="L363" s="95">
        <v>37.988239999999998</v>
      </c>
      <c r="M363" s="95">
        <v>39.149250000000002</v>
      </c>
      <c r="N363" s="96">
        <v>15.207556724548301</v>
      </c>
      <c r="O363" s="96">
        <v>10.850847244262701</v>
      </c>
      <c r="P363" s="96">
        <v>28.2781467437744</v>
      </c>
      <c r="Q363" s="96">
        <v>998.05621337890602</v>
      </c>
      <c r="R363" s="96">
        <v>33.239830017089801</v>
      </c>
      <c r="S363" s="96">
        <v>-5.1508474349975604</v>
      </c>
      <c r="T363" s="96">
        <v>38.390678405761697</v>
      </c>
      <c r="U363" s="96">
        <v>3.0853106975555402</v>
      </c>
      <c r="V363" s="96">
        <v>27.336864471435501</v>
      </c>
      <c r="W363" s="96">
        <v>27.397739410400401</v>
      </c>
      <c r="X363" s="96">
        <v>3.0853106975555402</v>
      </c>
      <c r="Y363" s="96">
        <v>547.85595703125</v>
      </c>
      <c r="Z363" s="96">
        <v>82.177963256835895</v>
      </c>
      <c r="AA363" s="96">
        <v>2</v>
      </c>
      <c r="AB363" s="96">
        <f t="shared" si="53"/>
        <v>0.3010299956639812</v>
      </c>
      <c r="AC363" s="96">
        <v>69.004386901855497</v>
      </c>
      <c r="AD363" s="96">
        <v>228.686447143555</v>
      </c>
      <c r="AE363" s="96">
        <v>8.2542371749877894</v>
      </c>
      <c r="AF363" s="96">
        <v>14.6525421142578</v>
      </c>
      <c r="AG363" s="96">
        <f t="shared" si="52"/>
        <v>1.1659129783023163</v>
      </c>
      <c r="AH363" s="96">
        <v>228.686447143555</v>
      </c>
      <c r="AI363" s="96">
        <f t="shared" si="47"/>
        <v>2.3592404273737957</v>
      </c>
      <c r="AJ363" s="93">
        <v>1</v>
      </c>
      <c r="AK363" s="93">
        <v>1</v>
      </c>
    </row>
    <row r="364" spans="1:37" x14ac:dyDescent="0.3">
      <c r="A364" s="93" t="s">
        <v>200</v>
      </c>
      <c r="B364" s="94" t="s">
        <v>160</v>
      </c>
      <c r="C364" s="93">
        <v>2019</v>
      </c>
      <c r="D364" s="93" t="s">
        <v>70</v>
      </c>
      <c r="E364" s="93">
        <v>1</v>
      </c>
      <c r="F364" s="93">
        <v>8</v>
      </c>
      <c r="G364" s="93">
        <v>3</v>
      </c>
      <c r="H364" s="85">
        <v>0</v>
      </c>
      <c r="I364" s="85">
        <v>0.35</v>
      </c>
      <c r="J364" s="91">
        <v>0.16</v>
      </c>
      <c r="K364" s="91">
        <v>0.76</v>
      </c>
      <c r="L364" s="95">
        <v>39.134770000000003</v>
      </c>
      <c r="M364" s="95">
        <v>46.464820000000003</v>
      </c>
      <c r="N364" s="96">
        <v>10.5575351715088</v>
      </c>
      <c r="O364" s="96">
        <v>9.7095136642456108</v>
      </c>
      <c r="P364" s="96">
        <v>30.767763137817401</v>
      </c>
      <c r="Q364" s="96">
        <v>776.85070800781295</v>
      </c>
      <c r="R364" s="96">
        <v>25.9899997711182</v>
      </c>
      <c r="S364" s="96">
        <v>-5.5416665077209499</v>
      </c>
      <c r="T364" s="96">
        <v>31.531665802001999</v>
      </c>
      <c r="U364" s="96">
        <v>13.6766662597656</v>
      </c>
      <c r="V364" s="96">
        <v>7.9704165458679199</v>
      </c>
      <c r="W364" s="96">
        <v>20.0465278625488</v>
      </c>
      <c r="X364" s="96">
        <v>0.89236110448837302</v>
      </c>
      <c r="Y364" s="96">
        <v>472.43331909179699</v>
      </c>
      <c r="Z364" s="96">
        <v>78.308334350585895</v>
      </c>
      <c r="AA364" s="96">
        <v>20.591667175293001</v>
      </c>
      <c r="AB364" s="96">
        <f t="shared" si="53"/>
        <v>1.3136915100817848</v>
      </c>
      <c r="AC364" s="96">
        <v>46.882778167724602</v>
      </c>
      <c r="AD364" s="96">
        <v>194.95832824707</v>
      </c>
      <c r="AE364" s="96">
        <v>70.483329772949205</v>
      </c>
      <c r="AF364" s="96">
        <v>97.608329772949205</v>
      </c>
      <c r="AG364" s="96">
        <f t="shared" si="52"/>
        <v>1.9894868813968487</v>
      </c>
      <c r="AH364" s="96">
        <v>73.083335876464801</v>
      </c>
      <c r="AI364" s="96">
        <f t="shared" si="47"/>
        <v>1.863818362430862</v>
      </c>
      <c r="AJ364" s="93">
        <v>2</v>
      </c>
      <c r="AK364" s="93">
        <v>1</v>
      </c>
    </row>
    <row r="365" spans="1:37" x14ac:dyDescent="0.3">
      <c r="A365" s="93" t="s">
        <v>201</v>
      </c>
      <c r="B365" s="94" t="s">
        <v>160</v>
      </c>
      <c r="C365" s="93">
        <v>2019</v>
      </c>
      <c r="D365" s="93" t="s">
        <v>70</v>
      </c>
      <c r="E365" s="93">
        <v>1</v>
      </c>
      <c r="F365" s="93">
        <v>8</v>
      </c>
      <c r="G365" s="93">
        <v>1</v>
      </c>
      <c r="H365" s="85">
        <v>0</v>
      </c>
      <c r="I365" s="85">
        <v>0.53</v>
      </c>
      <c r="J365" s="91">
        <v>0.08</v>
      </c>
      <c r="K365" s="91">
        <v>0.12</v>
      </c>
      <c r="L365" s="95">
        <v>39.70984</v>
      </c>
      <c r="M365" s="95">
        <v>45.206829999999997</v>
      </c>
      <c r="N365" s="96">
        <v>9.9353122711181605</v>
      </c>
      <c r="O365" s="96">
        <v>10.723680496215801</v>
      </c>
      <c r="P365" s="96">
        <v>28.526962280273398</v>
      </c>
      <c r="Q365" s="96">
        <v>969.84460449218795</v>
      </c>
      <c r="R365" s="96">
        <v>27.671667098998999</v>
      </c>
      <c r="S365" s="96">
        <v>-9.9200000762939506</v>
      </c>
      <c r="T365" s="96">
        <v>37.591667175292997</v>
      </c>
      <c r="U365" s="96">
        <v>13.6748609542847</v>
      </c>
      <c r="V365" s="96">
        <v>21.713333129882798</v>
      </c>
      <c r="W365" s="96">
        <v>21.8165283203125</v>
      </c>
      <c r="X365" s="96">
        <v>-2.1375000476837198</v>
      </c>
      <c r="Y365" s="96">
        <v>351.18331909179699</v>
      </c>
      <c r="Z365" s="96">
        <v>54.866664886474602</v>
      </c>
      <c r="AA365" s="96">
        <v>14.4166669845581</v>
      </c>
      <c r="AB365" s="96">
        <f t="shared" si="53"/>
        <v>1.1588648666574823</v>
      </c>
      <c r="AC365" s="96">
        <v>42.281002044677699</v>
      </c>
      <c r="AD365" s="96">
        <v>143.89999389648401</v>
      </c>
      <c r="AE365" s="96">
        <v>52.424999237060497</v>
      </c>
      <c r="AF365" s="96">
        <v>64.291664123535199</v>
      </c>
      <c r="AG365" s="96">
        <f t="shared" si="52"/>
        <v>1.8081546671725197</v>
      </c>
      <c r="AH365" s="96">
        <v>65.900001525878906</v>
      </c>
      <c r="AI365" s="96">
        <f t="shared" si="47"/>
        <v>1.8188854246498638</v>
      </c>
      <c r="AJ365" s="93">
        <v>1</v>
      </c>
      <c r="AK365" s="93">
        <v>1</v>
      </c>
    </row>
    <row r="366" spans="1:37" x14ac:dyDescent="0.3">
      <c r="A366" s="93" t="s">
        <v>202</v>
      </c>
      <c r="B366" s="94" t="s">
        <v>160</v>
      </c>
      <c r="C366" s="93">
        <v>2019</v>
      </c>
      <c r="D366" s="93" t="s">
        <v>70</v>
      </c>
      <c r="E366" s="93">
        <v>1</v>
      </c>
      <c r="F366" s="93">
        <v>8</v>
      </c>
      <c r="G366" s="93">
        <v>1</v>
      </c>
      <c r="H366" s="85">
        <v>0</v>
      </c>
      <c r="I366" s="85">
        <v>0.56000000000000005</v>
      </c>
      <c r="J366" s="91">
        <v>0.15</v>
      </c>
      <c r="K366" s="91">
        <v>0.46</v>
      </c>
      <c r="L366" s="95">
        <v>40.055</v>
      </c>
      <c r="M366" s="95">
        <v>44.292499999999997</v>
      </c>
      <c r="N366" s="96">
        <v>11.8115701675415</v>
      </c>
      <c r="O366" s="96">
        <v>12.8573007583618</v>
      </c>
      <c r="P366" s="96">
        <v>31.758966445922901</v>
      </c>
      <c r="Q366" s="96">
        <v>984.19525146484398</v>
      </c>
      <c r="R366" s="96">
        <v>30.542148590087901</v>
      </c>
      <c r="S366" s="96">
        <v>-9.9413223266601598</v>
      </c>
      <c r="T366" s="96">
        <v>40.483470916747997</v>
      </c>
      <c r="U366" s="96">
        <v>16.3735542297363</v>
      </c>
      <c r="V366" s="96">
        <v>23.2395324707031</v>
      </c>
      <c r="W366" s="96">
        <v>23.5471076965332</v>
      </c>
      <c r="X366" s="96">
        <v>-0.78815424442291304</v>
      </c>
      <c r="Y366" s="96">
        <v>270.04959106445301</v>
      </c>
      <c r="Z366" s="96">
        <v>43.892562866210902</v>
      </c>
      <c r="AA366" s="96">
        <v>9.2892560958862305</v>
      </c>
      <c r="AB366" s="96">
        <f t="shared" si="53"/>
        <v>0.9679809361263062</v>
      </c>
      <c r="AC366" s="96">
        <v>42.979869842529297</v>
      </c>
      <c r="AD366" s="96">
        <v>107.50413513183599</v>
      </c>
      <c r="AE366" s="96">
        <v>31.842975616455099</v>
      </c>
      <c r="AF366" s="96">
        <v>52.867767333984403</v>
      </c>
      <c r="AG366" s="96">
        <f t="shared" si="52"/>
        <v>1.7231909700418695</v>
      </c>
      <c r="AH366" s="96">
        <v>58.644626617431598</v>
      </c>
      <c r="AI366" s="96">
        <f t="shared" si="47"/>
        <v>1.7682282255341371</v>
      </c>
      <c r="AJ366" s="93">
        <v>1</v>
      </c>
      <c r="AK366" s="93">
        <v>1</v>
      </c>
    </row>
    <row r="367" spans="1:37" x14ac:dyDescent="0.3">
      <c r="A367" s="93" t="s">
        <v>203</v>
      </c>
      <c r="B367" s="94" t="s">
        <v>204</v>
      </c>
      <c r="C367" s="93">
        <v>2019</v>
      </c>
      <c r="D367" s="93" t="s">
        <v>70</v>
      </c>
      <c r="E367" s="93">
        <v>1</v>
      </c>
      <c r="F367" s="93">
        <v>8</v>
      </c>
      <c r="G367" s="93">
        <v>3</v>
      </c>
      <c r="H367" s="85">
        <v>0</v>
      </c>
      <c r="I367" s="85">
        <v>0.9</v>
      </c>
      <c r="J367" s="91">
        <v>1</v>
      </c>
      <c r="K367" s="91">
        <v>1</v>
      </c>
      <c r="L367" s="95">
        <v>42.32817</v>
      </c>
      <c r="M367" s="95">
        <v>21.897690000000001</v>
      </c>
      <c r="N367" s="96">
        <v>9.9307537078857404</v>
      </c>
      <c r="O367" s="96">
        <v>10.3386240005493</v>
      </c>
      <c r="P367" s="96">
        <v>33.206127166747997</v>
      </c>
      <c r="Q367" s="96">
        <v>764.52294921875</v>
      </c>
      <c r="R367" s="96">
        <v>24.230157852172901</v>
      </c>
      <c r="S367" s="96">
        <v>-6.8912696838378897</v>
      </c>
      <c r="T367" s="96">
        <v>31.1214294433594</v>
      </c>
      <c r="U367" s="96">
        <v>13.880423545837401</v>
      </c>
      <c r="V367" s="96">
        <v>1.9322751760482799</v>
      </c>
      <c r="W367" s="96">
        <v>19.2523803710937</v>
      </c>
      <c r="X367" s="96">
        <v>0.37857142090797402</v>
      </c>
      <c r="Y367" s="96">
        <v>571.70635986328102</v>
      </c>
      <c r="Z367" s="96">
        <v>61.952381134033203</v>
      </c>
      <c r="AA367" s="96">
        <v>34.261905670166001</v>
      </c>
      <c r="AB367" s="96">
        <f t="shared" si="53"/>
        <v>1.5348115150515742</v>
      </c>
      <c r="AC367" s="96">
        <v>17.505880355835</v>
      </c>
      <c r="AD367" s="96">
        <v>173.73809814453099</v>
      </c>
      <c r="AE367" s="96">
        <v>113.317459106445</v>
      </c>
      <c r="AF367" s="96">
        <v>149.75396728515599</v>
      </c>
      <c r="AG367" s="96">
        <f t="shared" si="52"/>
        <v>2.1753783365520247</v>
      </c>
      <c r="AH367" s="96">
        <v>120.51587677002</v>
      </c>
      <c r="AI367" s="96">
        <f t="shared" si="47"/>
        <v>2.0810442646652736</v>
      </c>
      <c r="AJ367" s="93">
        <v>2</v>
      </c>
      <c r="AK367" s="93">
        <v>1</v>
      </c>
    </row>
    <row r="368" spans="1:37" x14ac:dyDescent="0.3">
      <c r="A368" s="93" t="s">
        <v>205</v>
      </c>
      <c r="B368" s="94" t="s">
        <v>206</v>
      </c>
      <c r="C368" s="93">
        <v>2019</v>
      </c>
      <c r="D368" s="93" t="s">
        <v>70</v>
      </c>
      <c r="E368" s="93">
        <v>1</v>
      </c>
      <c r="F368" s="93">
        <v>8</v>
      </c>
      <c r="G368" s="93">
        <v>3</v>
      </c>
      <c r="H368" s="85">
        <v>0</v>
      </c>
      <c r="I368" s="85">
        <v>0.45</v>
      </c>
      <c r="J368" s="91">
        <v>0.05</v>
      </c>
      <c r="K368" s="91">
        <v>0.14000000000000001</v>
      </c>
      <c r="L368" s="95">
        <v>41.601944439999997</v>
      </c>
      <c r="M368" s="95">
        <v>44.522222220000003</v>
      </c>
      <c r="N368" s="96">
        <v>10.1431007385254</v>
      </c>
      <c r="O368" s="96">
        <v>10.268715858459499</v>
      </c>
      <c r="P368" s="96">
        <v>33.278419494628899</v>
      </c>
      <c r="Q368" s="96">
        <v>753.810302734375</v>
      </c>
      <c r="R368" s="96">
        <v>25.389345169067401</v>
      </c>
      <c r="S368" s="96">
        <v>-5.4647541046142596</v>
      </c>
      <c r="T368" s="96">
        <v>30.854099273681602</v>
      </c>
      <c r="U368" s="96">
        <v>13.255464553833001</v>
      </c>
      <c r="V368" s="96">
        <v>0.99699455499649103</v>
      </c>
      <c r="W368" s="96">
        <v>19.3987712860107</v>
      </c>
      <c r="X368" s="96">
        <v>0.99699455499649103</v>
      </c>
      <c r="Y368" s="96">
        <v>634.00817871093705</v>
      </c>
      <c r="Z368" s="96">
        <v>99.213111877441406</v>
      </c>
      <c r="AA368" s="96">
        <v>24.163934707641602</v>
      </c>
      <c r="AB368" s="96">
        <f t="shared" si="53"/>
        <v>1.3831676535700397</v>
      </c>
      <c r="AC368" s="96">
        <v>44.499729156494098</v>
      </c>
      <c r="AD368" s="96">
        <v>260.60656738281199</v>
      </c>
      <c r="AE368" s="96">
        <v>82.885246276855497</v>
      </c>
      <c r="AF368" s="96">
        <v>202.84426879882801</v>
      </c>
      <c r="AG368" s="96">
        <f t="shared" si="52"/>
        <v>2.3071627415734675</v>
      </c>
      <c r="AH368" s="96">
        <v>82.885246276855497</v>
      </c>
      <c r="AI368" s="96">
        <f t="shared" si="47"/>
        <v>1.9184772322295847</v>
      </c>
      <c r="AJ368" s="93">
        <v>2</v>
      </c>
      <c r="AK368" s="93">
        <v>1</v>
      </c>
    </row>
    <row r="369" spans="1:37" s="120" customFormat="1" x14ac:dyDescent="0.3">
      <c r="A369" s="114" t="s">
        <v>207</v>
      </c>
      <c r="B369" s="115" t="s">
        <v>206</v>
      </c>
      <c r="C369" s="114">
        <v>2019</v>
      </c>
      <c r="D369" s="114" t="s">
        <v>70</v>
      </c>
      <c r="E369" s="114">
        <v>1</v>
      </c>
      <c r="F369" s="114">
        <v>8</v>
      </c>
      <c r="G369" s="114">
        <v>3</v>
      </c>
      <c r="H369" s="116">
        <v>0</v>
      </c>
      <c r="I369" s="116">
        <v>0.74</v>
      </c>
      <c r="J369" s="117">
        <v>0.15</v>
      </c>
      <c r="K369" s="117">
        <v>0.43</v>
      </c>
      <c r="L369" s="118">
        <v>41.90361111</v>
      </c>
      <c r="M369" s="118">
        <v>44.094444439999997</v>
      </c>
      <c r="N369" s="119">
        <v>9.5443086624145508</v>
      </c>
      <c r="O369" s="119">
        <v>9.6528453826904297</v>
      </c>
      <c r="P369" s="119">
        <v>31.826227188110298</v>
      </c>
      <c r="Q369" s="119">
        <v>753.48089599609398</v>
      </c>
      <c r="R369" s="119">
        <v>23.9796752929688</v>
      </c>
      <c r="S369" s="119">
        <v>-6.3219513893127397</v>
      </c>
      <c r="T369" s="119">
        <v>30.3016262054443</v>
      </c>
      <c r="U369" s="119">
        <v>12.599322319030801</v>
      </c>
      <c r="V369" s="119">
        <v>0.60555559396743797</v>
      </c>
      <c r="W369" s="119">
        <v>18.799728393554702</v>
      </c>
      <c r="X369" s="119">
        <v>0.49376696348190302</v>
      </c>
      <c r="Y369" s="119">
        <v>713.61785888671898</v>
      </c>
      <c r="Z369" s="119">
        <v>99.292686462402401</v>
      </c>
      <c r="AA369" s="119">
        <v>41.317073822021499</v>
      </c>
      <c r="AB369" s="119">
        <f t="shared" si="53"/>
        <v>1.6161295561208286</v>
      </c>
      <c r="AC369" s="119">
        <v>32.283210754394503</v>
      </c>
      <c r="AD369" s="119">
        <v>263.38211059570301</v>
      </c>
      <c r="AE369" s="119">
        <v>128.55284118652301</v>
      </c>
      <c r="AF369" s="119">
        <v>202.918701171875</v>
      </c>
      <c r="AG369" s="119">
        <f t="shared" si="52"/>
        <v>2.3073220738518869</v>
      </c>
      <c r="AH369" s="119">
        <v>128.59349060058599</v>
      </c>
      <c r="AI369" s="119">
        <f t="shared" si="47"/>
        <v>2.1092189851683272</v>
      </c>
      <c r="AJ369" s="114">
        <v>2</v>
      </c>
      <c r="AK369" s="114">
        <v>1</v>
      </c>
    </row>
  </sheetData>
  <sortState ref="A2:AI369">
    <sortCondition ref="D2:D369"/>
    <sortCondition ref="C2:C369"/>
    <sortCondition ref="A2:A369"/>
  </sortState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68"/>
  <sheetViews>
    <sheetView workbookViewId="0">
      <selection activeCell="K59" sqref="K59"/>
    </sheetView>
  </sheetViews>
  <sheetFormatPr defaultColWidth="11.42578125" defaultRowHeight="15" x14ac:dyDescent="0.25"/>
  <cols>
    <col min="1" max="1" width="14.7109375" customWidth="1"/>
    <col min="2" max="16" width="12.28515625" bestFit="1" customWidth="1"/>
    <col min="17" max="17" width="11.5703125" bestFit="1" customWidth="1"/>
    <col min="18" max="18" width="12.28515625" bestFit="1" customWidth="1"/>
    <col min="19" max="20" width="11.5703125" bestFit="1" customWidth="1"/>
  </cols>
  <sheetData>
    <row r="1" spans="1:20" x14ac:dyDescent="0.25">
      <c r="A1" t="s">
        <v>514</v>
      </c>
    </row>
    <row r="2" spans="1:20" x14ac:dyDescent="0.25">
      <c r="A2" t="s">
        <v>492</v>
      </c>
    </row>
    <row r="3" spans="1:20" x14ac:dyDescent="0.25">
      <c r="A3" t="s">
        <v>456</v>
      </c>
      <c r="B3" s="6" t="s">
        <v>457</v>
      </c>
      <c r="C3" s="6" t="s">
        <v>458</v>
      </c>
      <c r="D3" s="6" t="s">
        <v>459</v>
      </c>
      <c r="E3" s="6" t="s">
        <v>460</v>
      </c>
      <c r="F3" s="6" t="s">
        <v>461</v>
      </c>
      <c r="G3" s="6" t="s">
        <v>462</v>
      </c>
      <c r="H3" s="6" t="s">
        <v>463</v>
      </c>
      <c r="I3" s="6" t="s">
        <v>464</v>
      </c>
      <c r="J3" s="6" t="s">
        <v>465</v>
      </c>
      <c r="K3" s="6" t="s">
        <v>466</v>
      </c>
      <c r="L3" s="6" t="s">
        <v>467</v>
      </c>
      <c r="M3" s="6" t="s">
        <v>468</v>
      </c>
      <c r="N3" s="6" t="s">
        <v>469</v>
      </c>
      <c r="O3" s="6" t="s">
        <v>470</v>
      </c>
      <c r="P3" s="6" t="s">
        <v>471</v>
      </c>
      <c r="Q3" s="6" t="s">
        <v>472</v>
      </c>
      <c r="R3" s="6" t="s">
        <v>473</v>
      </c>
      <c r="S3" s="6" t="s">
        <v>474</v>
      </c>
      <c r="T3" s="6" t="s">
        <v>475</v>
      </c>
    </row>
    <row r="4" spans="1:20" x14ac:dyDescent="0.25">
      <c r="A4" t="s">
        <v>476</v>
      </c>
      <c r="B4" s="4"/>
      <c r="C4" s="4">
        <v>9.6227748000000002E-2</v>
      </c>
      <c r="D4" s="4">
        <v>0</v>
      </c>
      <c r="E4" s="4">
        <v>1.0000000000000001E-9</v>
      </c>
      <c r="F4" s="4">
        <v>0</v>
      </c>
      <c r="G4" s="4">
        <v>0</v>
      </c>
      <c r="H4" s="4">
        <v>2.0501289999999999E-3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1.7965400000000001E-4</v>
      </c>
      <c r="O4" s="4">
        <v>0</v>
      </c>
      <c r="P4" s="4">
        <v>0</v>
      </c>
      <c r="Q4" s="4">
        <v>1.3545E-5</v>
      </c>
      <c r="R4" s="4">
        <v>0</v>
      </c>
      <c r="S4" s="4">
        <v>0</v>
      </c>
      <c r="T4" s="4">
        <v>0.86807179400000001</v>
      </c>
    </row>
    <row r="5" spans="1:20" x14ac:dyDescent="0.25">
      <c r="A5" t="s">
        <v>477</v>
      </c>
      <c r="B5" s="64">
        <v>8.0415348999999997E-2</v>
      </c>
      <c r="C5" s="64"/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1.0000000000000001E-9</v>
      </c>
      <c r="J5" s="4">
        <v>0</v>
      </c>
      <c r="K5" s="4">
        <v>0</v>
      </c>
      <c r="L5" s="4">
        <v>8.5894499999999996E-4</v>
      </c>
      <c r="M5" s="4">
        <v>0</v>
      </c>
      <c r="N5" s="4">
        <v>0</v>
      </c>
      <c r="O5" s="4">
        <v>0.198998178</v>
      </c>
      <c r="P5" s="4">
        <v>0.70271603900000001</v>
      </c>
      <c r="Q5" s="4">
        <v>0</v>
      </c>
      <c r="R5" s="4">
        <v>4.2139999999999998E-6</v>
      </c>
      <c r="S5" s="4">
        <v>1.628979E-3</v>
      </c>
      <c r="T5" s="4">
        <v>4.4129999999999999E-5</v>
      </c>
    </row>
    <row r="6" spans="1:20" x14ac:dyDescent="0.25">
      <c r="A6" t="s">
        <v>478</v>
      </c>
      <c r="B6" s="64">
        <v>0.42675327299999999</v>
      </c>
      <c r="C6" s="64">
        <v>0.69511455200000005</v>
      </c>
      <c r="D6" s="4"/>
      <c r="E6" s="4">
        <v>1.0638999999999999E-5</v>
      </c>
      <c r="F6" s="4">
        <v>0</v>
      </c>
      <c r="G6" s="4">
        <v>3.1530490000000001E-2</v>
      </c>
      <c r="H6" s="4">
        <v>2.4999999999999999E-8</v>
      </c>
      <c r="I6" s="4">
        <v>3.2151392000000001E-2</v>
      </c>
      <c r="J6" s="4">
        <v>1.0000000000000001E-9</v>
      </c>
      <c r="K6" s="4">
        <v>0</v>
      </c>
      <c r="L6" s="4">
        <v>0</v>
      </c>
      <c r="M6" s="4">
        <v>0</v>
      </c>
      <c r="N6" s="4">
        <v>3.1884999999999997E-5</v>
      </c>
      <c r="O6" s="4">
        <v>0</v>
      </c>
      <c r="P6" s="4">
        <v>0</v>
      </c>
      <c r="Q6" s="4">
        <v>5.8239999999999996E-6</v>
      </c>
      <c r="R6" s="4">
        <v>0</v>
      </c>
      <c r="S6" s="4">
        <v>0</v>
      </c>
      <c r="T6" s="4">
        <v>3.3615606999999999E-2</v>
      </c>
    </row>
    <row r="7" spans="1:20" x14ac:dyDescent="0.25">
      <c r="A7" t="s">
        <v>479</v>
      </c>
      <c r="B7" s="64">
        <v>-0.29061711000000001</v>
      </c>
      <c r="C7" s="64">
        <v>0.50585220900000005</v>
      </c>
      <c r="D7" s="64">
        <v>-0.210836097</v>
      </c>
      <c r="E7" s="64"/>
      <c r="F7" s="64">
        <v>0</v>
      </c>
      <c r="G7" s="4">
        <v>0</v>
      </c>
      <c r="H7" s="4">
        <v>0</v>
      </c>
      <c r="I7" s="4">
        <v>0</v>
      </c>
      <c r="J7" s="4">
        <v>2.5440000000000001E-6</v>
      </c>
      <c r="K7" s="4">
        <v>5.6239999999999999E-6</v>
      </c>
      <c r="L7" s="4">
        <v>0</v>
      </c>
      <c r="M7" s="4">
        <v>5.1752655000000002E-2</v>
      </c>
      <c r="N7" s="4">
        <v>6.0397900000000004E-4</v>
      </c>
      <c r="O7" s="4">
        <v>0</v>
      </c>
      <c r="P7" s="4">
        <v>6.9999999999999998E-9</v>
      </c>
      <c r="Q7" s="4">
        <v>1.00713E-4</v>
      </c>
      <c r="R7" s="4">
        <v>1.04823E-4</v>
      </c>
      <c r="S7" s="4">
        <v>1.0165E-5</v>
      </c>
      <c r="T7" s="4">
        <v>0.103253943</v>
      </c>
    </row>
    <row r="8" spans="1:20" x14ac:dyDescent="0.25">
      <c r="A8" s="1" t="s">
        <v>480</v>
      </c>
      <c r="B8" s="68">
        <v>0.47772888699999999</v>
      </c>
      <c r="C8" s="66">
        <v>0.78713414400000004</v>
      </c>
      <c r="D8" s="68">
        <v>0.47426467700000002</v>
      </c>
      <c r="E8" s="68">
        <v>0.56798153900000004</v>
      </c>
      <c r="F8" s="68"/>
      <c r="G8" s="4">
        <v>1.4776747E-2</v>
      </c>
      <c r="H8" s="4">
        <v>0</v>
      </c>
      <c r="I8" s="4">
        <v>0.56893634800000004</v>
      </c>
      <c r="J8" s="4">
        <v>0</v>
      </c>
      <c r="K8" s="4">
        <v>0</v>
      </c>
      <c r="L8" s="4">
        <v>1.87587E-3</v>
      </c>
      <c r="M8" s="4">
        <v>0</v>
      </c>
      <c r="N8" s="4">
        <v>0</v>
      </c>
      <c r="O8" s="4">
        <v>3.8915289999999999E-3</v>
      </c>
      <c r="P8" s="4">
        <v>8.6128950000000006E-3</v>
      </c>
      <c r="Q8" s="4">
        <v>0</v>
      </c>
      <c r="R8" s="4">
        <v>0</v>
      </c>
      <c r="S8" s="4">
        <v>2.7000000000000001E-7</v>
      </c>
      <c r="T8" s="4">
        <v>7.0783100000000002E-4</v>
      </c>
    </row>
    <row r="9" spans="1:20" x14ac:dyDescent="0.25">
      <c r="A9" t="s">
        <v>481</v>
      </c>
      <c r="B9" s="68">
        <v>0.77068375300000003</v>
      </c>
      <c r="C9" s="68">
        <v>-0.47782390000000002</v>
      </c>
      <c r="D9" s="68">
        <v>0.103840241</v>
      </c>
      <c r="E9" s="68">
        <v>-0.71613950900000001</v>
      </c>
      <c r="F9" s="68">
        <v>-0.11763264599999999</v>
      </c>
      <c r="G9" s="4"/>
      <c r="H9" s="4">
        <v>0</v>
      </c>
      <c r="I9" s="4">
        <v>0</v>
      </c>
      <c r="J9" s="4">
        <v>2.35056E-12</v>
      </c>
      <c r="K9" s="4">
        <v>0</v>
      </c>
      <c r="L9" s="4">
        <v>0</v>
      </c>
      <c r="M9" s="4">
        <v>2.2067010000000001E-3</v>
      </c>
      <c r="N9" s="4">
        <v>0.16543533999999999</v>
      </c>
      <c r="O9" s="4">
        <v>0</v>
      </c>
      <c r="P9" s="4">
        <v>0</v>
      </c>
      <c r="Q9" s="4">
        <v>0.12557527399999999</v>
      </c>
      <c r="R9" s="4">
        <v>0</v>
      </c>
      <c r="S9" s="4">
        <v>0</v>
      </c>
      <c r="T9" s="4">
        <v>3.1025527000000001E-2</v>
      </c>
    </row>
    <row r="10" spans="1:20" x14ac:dyDescent="0.25">
      <c r="A10" t="s">
        <v>482</v>
      </c>
      <c r="B10" s="68">
        <v>-0.148450096</v>
      </c>
      <c r="C10" s="68">
        <v>0.85749350800000002</v>
      </c>
      <c r="D10" s="68">
        <v>0.26490413499999999</v>
      </c>
      <c r="E10" s="68">
        <v>0.85465058699999996</v>
      </c>
      <c r="F10" s="66">
        <v>0.77529984100000005</v>
      </c>
      <c r="G10" s="64">
        <v>-0.70246666499999999</v>
      </c>
      <c r="H10" s="4"/>
      <c r="I10" s="4">
        <v>0</v>
      </c>
      <c r="J10" s="4">
        <v>4.0402600000000002E-10</v>
      </c>
      <c r="K10" s="4">
        <v>1.6014499999999999E-10</v>
      </c>
      <c r="L10" s="4">
        <v>0</v>
      </c>
      <c r="M10" s="4">
        <v>3.5000000000000002E-8</v>
      </c>
      <c r="N10" s="4">
        <v>4.3918200000000002E-12</v>
      </c>
      <c r="O10" s="4">
        <v>6.2099999999999996E-7</v>
      </c>
      <c r="P10" s="4">
        <v>2.6526999999999999E-5</v>
      </c>
      <c r="Q10" s="4">
        <v>0</v>
      </c>
      <c r="R10" s="4">
        <v>0.91192752499999996</v>
      </c>
      <c r="S10" s="4">
        <v>0.14510841999999999</v>
      </c>
      <c r="T10" s="4">
        <v>9.9245000000000003E-5</v>
      </c>
    </row>
    <row r="11" spans="1:20" x14ac:dyDescent="0.25">
      <c r="A11" t="s">
        <v>483</v>
      </c>
      <c r="B11" s="67">
        <v>0.61221598200000005</v>
      </c>
      <c r="C11" s="67">
        <v>-0.28957790900000002</v>
      </c>
      <c r="D11" s="67">
        <v>0.103466113</v>
      </c>
      <c r="E11" s="67">
        <v>-0.55805636599999997</v>
      </c>
      <c r="F11" s="67">
        <v>-2.7576678E-2</v>
      </c>
      <c r="G11" s="64">
        <v>0.72831019699999999</v>
      </c>
      <c r="H11" s="64">
        <v>-0.479963529</v>
      </c>
      <c r="I11" s="64"/>
      <c r="J11" s="4">
        <v>7.8159999999999997E-5</v>
      </c>
      <c r="K11" s="4">
        <v>1.58504E-11</v>
      </c>
      <c r="L11" s="4">
        <v>0</v>
      </c>
      <c r="M11" s="4">
        <v>1.8199999999999999E-7</v>
      </c>
      <c r="N11" s="4">
        <v>8.5529999999999993E-6</v>
      </c>
      <c r="O11" s="4">
        <v>0</v>
      </c>
      <c r="P11" s="4">
        <v>0.22212747599999999</v>
      </c>
      <c r="Q11" s="4">
        <v>2.435E-6</v>
      </c>
      <c r="R11" s="4">
        <v>0.17130557599999999</v>
      </c>
      <c r="S11" s="4">
        <v>1.1460660000000001E-3</v>
      </c>
      <c r="T11" s="4">
        <v>6.8936631999999998E-2</v>
      </c>
    </row>
    <row r="12" spans="1:20" x14ac:dyDescent="0.25">
      <c r="A12" t="s">
        <v>484</v>
      </c>
      <c r="B12" s="67">
        <v>0.72870043699999998</v>
      </c>
      <c r="C12" s="67">
        <v>0.33848033</v>
      </c>
      <c r="D12" s="67">
        <v>0.28850293700000001</v>
      </c>
      <c r="E12" s="67">
        <v>0.22488070199999999</v>
      </c>
      <c r="F12" s="68">
        <v>0.71313690299999999</v>
      </c>
      <c r="G12" s="64">
        <v>0.32997357999999999</v>
      </c>
      <c r="H12" s="64">
        <v>0.29594688200000002</v>
      </c>
      <c r="I12" s="64">
        <v>0.18952820300000001</v>
      </c>
      <c r="J12" s="4"/>
      <c r="K12" s="4">
        <v>0</v>
      </c>
      <c r="L12" s="4">
        <v>0</v>
      </c>
      <c r="M12" s="4">
        <v>0</v>
      </c>
      <c r="N12" s="4">
        <v>7.8539999999999997E-6</v>
      </c>
      <c r="O12" s="4">
        <v>2.69318E-12</v>
      </c>
      <c r="P12" s="4">
        <v>0</v>
      </c>
      <c r="Q12" s="4">
        <v>7.3399999999999998E-7</v>
      </c>
      <c r="R12" s="4">
        <v>0</v>
      </c>
      <c r="S12" s="4">
        <v>0</v>
      </c>
      <c r="T12" s="4">
        <v>0.90444359600000002</v>
      </c>
    </row>
    <row r="13" spans="1:20" x14ac:dyDescent="0.25">
      <c r="A13" s="1" t="s">
        <v>485</v>
      </c>
      <c r="B13" s="66">
        <v>0.85406151900000005</v>
      </c>
      <c r="C13" s="67">
        <v>0.36062009099999998</v>
      </c>
      <c r="D13" s="67">
        <v>0.33664739599999999</v>
      </c>
      <c r="E13" s="67">
        <v>0.21720678299999999</v>
      </c>
      <c r="F13" s="66">
        <v>0.79318921799999997</v>
      </c>
      <c r="G13" s="64">
        <v>0.41283692799999999</v>
      </c>
      <c r="H13" s="64">
        <v>0.30239601300000002</v>
      </c>
      <c r="I13" s="64">
        <v>0.31785543100000002</v>
      </c>
      <c r="J13" s="64">
        <v>0.85829860800000002</v>
      </c>
      <c r="K13" s="64"/>
      <c r="L13" s="4">
        <v>0</v>
      </c>
      <c r="M13" s="4">
        <v>0</v>
      </c>
      <c r="N13" s="4">
        <v>3.2999999999999998E-8</v>
      </c>
      <c r="O13" s="4">
        <v>0</v>
      </c>
      <c r="P13" s="4">
        <v>0</v>
      </c>
      <c r="Q13" s="4">
        <v>2.7950500000000001E-10</v>
      </c>
      <c r="R13" s="4">
        <v>0</v>
      </c>
      <c r="S13" s="4">
        <v>0</v>
      </c>
      <c r="T13" s="4">
        <v>0.65960343300000002</v>
      </c>
    </row>
    <row r="14" spans="1:20" x14ac:dyDescent="0.25">
      <c r="A14" t="s">
        <v>486</v>
      </c>
      <c r="B14" s="67">
        <v>0.903178653</v>
      </c>
      <c r="C14" s="67">
        <v>-0.16034735</v>
      </c>
      <c r="D14" s="67">
        <v>0.39511886699999998</v>
      </c>
      <c r="E14" s="67">
        <v>-0.64174916500000001</v>
      </c>
      <c r="F14" s="68">
        <v>0.149704167</v>
      </c>
      <c r="G14" s="64">
        <v>0.91676785599999999</v>
      </c>
      <c r="H14" s="64">
        <v>-0.47444914599999999</v>
      </c>
      <c r="I14" s="64">
        <v>0.73057092000000001</v>
      </c>
      <c r="J14" s="64">
        <v>0.47935086300000002</v>
      </c>
      <c r="K14" s="64">
        <v>0.58074942699999998</v>
      </c>
      <c r="L14" s="4"/>
      <c r="M14" s="4">
        <v>0</v>
      </c>
      <c r="N14" s="4">
        <v>4.8982889000000002E-2</v>
      </c>
      <c r="O14" s="4">
        <v>0</v>
      </c>
      <c r="P14" s="4">
        <v>0</v>
      </c>
      <c r="Q14" s="4">
        <v>3.8140116000000002E-2</v>
      </c>
      <c r="R14" s="4">
        <v>0</v>
      </c>
      <c r="S14" s="4">
        <v>0</v>
      </c>
      <c r="T14" s="4">
        <v>0.41089161400000002</v>
      </c>
    </row>
    <row r="15" spans="1:20" x14ac:dyDescent="0.25">
      <c r="A15" s="1" t="s">
        <v>487</v>
      </c>
      <c r="B15" s="67">
        <v>-0.514110862</v>
      </c>
      <c r="C15" s="67">
        <v>-0.38691272300000001</v>
      </c>
      <c r="D15" s="67">
        <v>-0.40954876800000001</v>
      </c>
      <c r="E15" s="67">
        <v>-9.3980692000000005E-2</v>
      </c>
      <c r="F15" s="68">
        <v>-0.52354445199999999</v>
      </c>
      <c r="G15" s="64">
        <v>-0.14740384500000001</v>
      </c>
      <c r="H15" s="64">
        <v>-0.262334236</v>
      </c>
      <c r="I15" s="64">
        <v>-0.24863858899999999</v>
      </c>
      <c r="J15" s="64">
        <v>-0.46452770999999998</v>
      </c>
      <c r="K15" s="64">
        <v>-0.54943847400000001</v>
      </c>
      <c r="L15" s="64">
        <v>-0.353426132</v>
      </c>
      <c r="M15" s="64"/>
      <c r="N15" s="4">
        <v>0</v>
      </c>
      <c r="O15" s="4">
        <v>0</v>
      </c>
      <c r="P15" s="4">
        <v>5.0420000000000002E-5</v>
      </c>
      <c r="Q15" s="4">
        <v>0</v>
      </c>
      <c r="R15" s="4">
        <v>0</v>
      </c>
      <c r="S15" s="4">
        <v>0</v>
      </c>
      <c r="T15" s="4">
        <v>0</v>
      </c>
    </row>
    <row r="16" spans="1:20" x14ac:dyDescent="0.25">
      <c r="A16" t="s">
        <v>488</v>
      </c>
      <c r="B16" s="67">
        <v>-0.17990719199999999</v>
      </c>
      <c r="C16" s="67">
        <v>-0.35782284800000003</v>
      </c>
      <c r="D16" s="67">
        <v>-0.19938772099999999</v>
      </c>
      <c r="E16" s="67">
        <v>-0.16493903700000001</v>
      </c>
      <c r="F16" s="68">
        <v>-0.40604490399999998</v>
      </c>
      <c r="G16" s="64">
        <v>6.7086282999999997E-2</v>
      </c>
      <c r="H16" s="64">
        <v>-0.32606376999999998</v>
      </c>
      <c r="I16" s="64">
        <v>-0.21303859999999999</v>
      </c>
      <c r="J16" s="64">
        <v>-0.21389362000000001</v>
      </c>
      <c r="K16" s="64">
        <v>-0.26268090700000002</v>
      </c>
      <c r="L16" s="64">
        <v>-9.5113611000000001E-2</v>
      </c>
      <c r="M16" s="65">
        <v>0.80964935299999996</v>
      </c>
      <c r="N16" s="4"/>
      <c r="O16" s="4">
        <v>5.1256950000000003E-2</v>
      </c>
      <c r="P16" s="4">
        <v>0</v>
      </c>
      <c r="Q16" s="4">
        <v>0</v>
      </c>
      <c r="R16" s="4">
        <v>0.76916749500000003</v>
      </c>
      <c r="S16" s="4">
        <v>0.52650532100000003</v>
      </c>
      <c r="T16" s="4">
        <v>0</v>
      </c>
    </row>
    <row r="17" spans="1:20" x14ac:dyDescent="0.25">
      <c r="A17" t="s">
        <v>401</v>
      </c>
      <c r="B17" s="67">
        <v>-0.61753952300000003</v>
      </c>
      <c r="C17" s="67">
        <v>-6.2133304E-2</v>
      </c>
      <c r="D17" s="67">
        <v>-0.47939706399999998</v>
      </c>
      <c r="E17" s="67">
        <v>0.44363376999999998</v>
      </c>
      <c r="F17" s="68">
        <v>-0.13910477700000001</v>
      </c>
      <c r="G17" s="64">
        <v>-0.54919845499999997</v>
      </c>
      <c r="H17" s="64">
        <v>0.23788621500000001</v>
      </c>
      <c r="I17" s="64">
        <v>-0.35123480200000001</v>
      </c>
      <c r="J17" s="64">
        <v>-0.329127418</v>
      </c>
      <c r="K17" s="64">
        <v>-0.39809193599999998</v>
      </c>
      <c r="L17" s="64">
        <v>-0.64094743300000001</v>
      </c>
      <c r="M17" s="64">
        <v>0.43267358099999997</v>
      </c>
      <c r="N17" s="64">
        <v>9.4179669999999993E-2</v>
      </c>
      <c r="O17" s="64"/>
      <c r="P17" s="4">
        <v>0</v>
      </c>
      <c r="Q17" s="4">
        <v>1.2190128999999999E-2</v>
      </c>
      <c r="R17" s="4">
        <v>0</v>
      </c>
      <c r="S17" s="4">
        <v>0</v>
      </c>
      <c r="T17" s="4">
        <v>2.8850849999999999E-3</v>
      </c>
    </row>
    <row r="18" spans="1:20" x14ac:dyDescent="0.25">
      <c r="A18" t="s">
        <v>489</v>
      </c>
      <c r="B18" s="67">
        <v>0.57344845300000002</v>
      </c>
      <c r="C18" s="67">
        <v>1.8478899999999999E-2</v>
      </c>
      <c r="D18" s="67">
        <v>0.40950930400000002</v>
      </c>
      <c r="E18" s="67">
        <v>-0.27508436200000003</v>
      </c>
      <c r="F18" s="68">
        <v>0.12669329800000001</v>
      </c>
      <c r="G18" s="64">
        <v>0.448099209</v>
      </c>
      <c r="H18" s="64">
        <v>-0.201351802</v>
      </c>
      <c r="I18" s="64">
        <v>5.9066010000000002E-2</v>
      </c>
      <c r="J18" s="64">
        <v>0.392737532</v>
      </c>
      <c r="K18" s="64">
        <v>0.42632071100000002</v>
      </c>
      <c r="L18" s="64">
        <v>0.50910601200000005</v>
      </c>
      <c r="M18" s="64">
        <v>-0.19440985299999999</v>
      </c>
      <c r="N18" s="64">
        <v>0.36390724099999999</v>
      </c>
      <c r="O18" s="64">
        <v>-0.64004531200000003</v>
      </c>
      <c r="P18" s="4"/>
      <c r="Q18" s="4">
        <v>3.8125099999999999E-12</v>
      </c>
      <c r="R18" s="4">
        <v>0</v>
      </c>
      <c r="S18" s="4">
        <v>0</v>
      </c>
      <c r="T18" s="4">
        <v>6.9999999999999998E-9</v>
      </c>
    </row>
    <row r="19" spans="1:20" x14ac:dyDescent="0.25">
      <c r="A19" s="1" t="s">
        <v>490</v>
      </c>
      <c r="B19" s="67">
        <v>-0.20837151300000001</v>
      </c>
      <c r="C19" s="67">
        <v>-0.37410038400000001</v>
      </c>
      <c r="D19" s="67">
        <v>-0.216862623</v>
      </c>
      <c r="E19" s="67">
        <v>-0.18664842600000001</v>
      </c>
      <c r="F19" s="68">
        <v>-0.42792218199999998</v>
      </c>
      <c r="G19" s="64">
        <v>7.4069812999999998E-2</v>
      </c>
      <c r="H19" s="64">
        <v>-0.34440875500000001</v>
      </c>
      <c r="I19" s="64">
        <v>-0.22529472</v>
      </c>
      <c r="J19" s="64">
        <v>-0.236382591</v>
      </c>
      <c r="K19" s="64">
        <v>-0.298533875</v>
      </c>
      <c r="L19" s="64">
        <v>-0.1001425</v>
      </c>
      <c r="M19" s="65">
        <v>0.84779410200000005</v>
      </c>
      <c r="N19" s="64">
        <v>0.98801366099999999</v>
      </c>
      <c r="O19" s="64">
        <v>0.120927812</v>
      </c>
      <c r="P19" s="64">
        <v>0.32695369699999999</v>
      </c>
      <c r="Q19" s="4"/>
      <c r="R19" s="4">
        <v>0.602015093</v>
      </c>
      <c r="S19" s="4">
        <v>0.97208101700000005</v>
      </c>
      <c r="T19" s="4">
        <v>0</v>
      </c>
    </row>
    <row r="20" spans="1:20" x14ac:dyDescent="0.25">
      <c r="A20" t="s">
        <v>491</v>
      </c>
      <c r="B20" s="67">
        <v>-0.61232955300000003</v>
      </c>
      <c r="C20" s="67">
        <v>-0.22002930700000001</v>
      </c>
      <c r="D20" s="67">
        <v>-0.49994565699999999</v>
      </c>
      <c r="E20" s="67">
        <v>0.186190101</v>
      </c>
      <c r="F20" s="68">
        <v>-0.37238015899999999</v>
      </c>
      <c r="G20" s="64">
        <v>-0.39783787100000001</v>
      </c>
      <c r="H20" s="64">
        <v>5.3557730000000003E-3</v>
      </c>
      <c r="I20" s="64">
        <v>-6.6169322000000003E-2</v>
      </c>
      <c r="J20" s="64">
        <v>-0.53893043699999998</v>
      </c>
      <c r="K20" s="64">
        <v>-0.54671207200000005</v>
      </c>
      <c r="L20" s="64">
        <v>-0.53875918700000003</v>
      </c>
      <c r="M20" s="64">
        <v>0.466423109</v>
      </c>
      <c r="N20" s="64">
        <v>1.4209319E-2</v>
      </c>
      <c r="O20" s="64">
        <v>0.65768208100000003</v>
      </c>
      <c r="P20" s="64">
        <v>-0.81307269299999996</v>
      </c>
      <c r="Q20" s="64">
        <v>2.5248145E-2</v>
      </c>
      <c r="R20" s="64"/>
      <c r="S20" s="4">
        <v>0</v>
      </c>
      <c r="T20" s="4">
        <v>3.4456582999999999E-2</v>
      </c>
    </row>
    <row r="21" spans="1:20" x14ac:dyDescent="0.25">
      <c r="A21" s="1" t="s">
        <v>402</v>
      </c>
      <c r="B21" s="67">
        <v>-0.55938245499999995</v>
      </c>
      <c r="C21" s="67">
        <v>-0.15167718499999999</v>
      </c>
      <c r="D21" s="67">
        <v>-0.46969160799999998</v>
      </c>
      <c r="E21" s="67">
        <v>0.21129775200000001</v>
      </c>
      <c r="F21" s="68">
        <v>-0.24522632599999999</v>
      </c>
      <c r="G21" s="64">
        <v>-0.385809972</v>
      </c>
      <c r="H21" s="64">
        <v>7.0464141999999994E-2</v>
      </c>
      <c r="I21" s="64">
        <v>-0.156494931</v>
      </c>
      <c r="J21" s="64">
        <v>-0.385120564</v>
      </c>
      <c r="K21" s="64">
        <v>-0.45110009299999998</v>
      </c>
      <c r="L21" s="64">
        <v>-0.472912891</v>
      </c>
      <c r="M21" s="64">
        <v>0.40417692100000002</v>
      </c>
      <c r="N21" s="64">
        <v>-3.0660678E-2</v>
      </c>
      <c r="O21" s="64">
        <v>0.74193672600000005</v>
      </c>
      <c r="P21" s="65">
        <v>-0.79167586400000001</v>
      </c>
      <c r="Q21" s="64">
        <v>1.6946820000000001E-3</v>
      </c>
      <c r="R21" s="64">
        <v>0.70905218199999998</v>
      </c>
      <c r="S21" s="4"/>
      <c r="T21" s="4">
        <v>0.98129391499999996</v>
      </c>
    </row>
    <row r="22" spans="1:20" x14ac:dyDescent="0.25">
      <c r="A22" t="s">
        <v>403</v>
      </c>
      <c r="B22" s="67">
        <v>8.0431170000000007E-3</v>
      </c>
      <c r="C22" s="67">
        <v>-0.19587000199999999</v>
      </c>
      <c r="D22" s="67">
        <v>-0.102607685</v>
      </c>
      <c r="E22" s="67">
        <v>-7.8769897000000005E-2</v>
      </c>
      <c r="F22" s="68">
        <v>-0.16288511999999999</v>
      </c>
      <c r="G22" s="64">
        <v>0.10414918099999999</v>
      </c>
      <c r="H22" s="64">
        <v>-0.18681632500000001</v>
      </c>
      <c r="I22" s="64">
        <v>-8.7900591E-2</v>
      </c>
      <c r="J22" s="64">
        <v>5.8129770000000004E-3</v>
      </c>
      <c r="K22" s="64">
        <v>-2.1325447000000001E-2</v>
      </c>
      <c r="L22" s="64">
        <v>3.9802650000000002E-2</v>
      </c>
      <c r="M22" s="64">
        <v>0.52906299499999998</v>
      </c>
      <c r="N22" s="64">
        <v>0.68929329900000003</v>
      </c>
      <c r="O22" s="64">
        <v>0.143535577</v>
      </c>
      <c r="P22" s="64">
        <v>0.27540227</v>
      </c>
      <c r="Q22" s="64">
        <v>0.69001000999999995</v>
      </c>
      <c r="R22" s="64">
        <v>-0.10212895900000001</v>
      </c>
      <c r="S22" s="64">
        <v>1.135332E-3</v>
      </c>
      <c r="T22" s="4"/>
    </row>
    <row r="25" spans="1:20" x14ac:dyDescent="0.25">
      <c r="A25" s="3" t="s">
        <v>513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x14ac:dyDescent="0.25">
      <c r="A26" s="3" t="s">
        <v>456</v>
      </c>
      <c r="B26" s="6" t="s">
        <v>493</v>
      </c>
      <c r="C26" s="6" t="s">
        <v>494</v>
      </c>
      <c r="D26" s="6" t="s">
        <v>495</v>
      </c>
      <c r="E26" s="6" t="s">
        <v>496</v>
      </c>
      <c r="F26" s="6" t="s">
        <v>497</v>
      </c>
      <c r="G26" s="6" t="s">
        <v>498</v>
      </c>
      <c r="H26" s="6" t="s">
        <v>499</v>
      </c>
      <c r="I26" s="6" t="s">
        <v>500</v>
      </c>
      <c r="J26" s="6" t="s">
        <v>501</v>
      </c>
      <c r="K26" s="6" t="s">
        <v>502</v>
      </c>
      <c r="L26" s="6" t="s">
        <v>503</v>
      </c>
      <c r="M26" s="6" t="s">
        <v>504</v>
      </c>
      <c r="N26" s="6" t="s">
        <v>505</v>
      </c>
      <c r="O26" s="6" t="s">
        <v>506</v>
      </c>
      <c r="P26" s="6" t="s">
        <v>507</v>
      </c>
      <c r="Q26" s="6" t="s">
        <v>508</v>
      </c>
      <c r="R26" s="6" t="s">
        <v>509</v>
      </c>
      <c r="S26" s="6" t="s">
        <v>510</v>
      </c>
      <c r="T26" s="6" t="s">
        <v>511</v>
      </c>
    </row>
    <row r="27" spans="1:20" x14ac:dyDescent="0.25">
      <c r="A27" s="3" t="s">
        <v>476</v>
      </c>
      <c r="B27" s="70"/>
      <c r="C27" s="70">
        <v>6.0428200000000001E-2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0.72370069999999997</v>
      </c>
      <c r="J27" s="70">
        <v>0</v>
      </c>
      <c r="K27" s="70">
        <v>0</v>
      </c>
      <c r="L27" s="70">
        <v>0</v>
      </c>
      <c r="M27" s="70">
        <v>0.60494349999999997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</row>
    <row r="28" spans="1:20" x14ac:dyDescent="0.25">
      <c r="A28" s="3" t="s">
        <v>477</v>
      </c>
      <c r="B28" s="64">
        <v>-9.7977300000000003E-2</v>
      </c>
      <c r="C28" s="64"/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5.6999999999999996E-6</v>
      </c>
      <c r="K28" s="70">
        <v>4.7676999999999997E-3</v>
      </c>
      <c r="L28" s="70">
        <v>4.4000000000000002E-6</v>
      </c>
      <c r="M28" s="70">
        <v>0</v>
      </c>
      <c r="N28" s="70">
        <v>3.9389999999999998E-4</v>
      </c>
      <c r="O28" s="70">
        <v>0</v>
      </c>
      <c r="P28" s="70">
        <v>1.846E-9</v>
      </c>
      <c r="Q28" s="70">
        <v>6.2922999999999998E-3</v>
      </c>
      <c r="R28" s="70">
        <v>0</v>
      </c>
      <c r="S28" s="70">
        <v>2.6620000000000002E-10</v>
      </c>
      <c r="T28" s="70">
        <v>0.4054875</v>
      </c>
    </row>
    <row r="29" spans="1:20" x14ac:dyDescent="0.25">
      <c r="A29" s="3" t="s">
        <v>478</v>
      </c>
      <c r="B29" s="64">
        <v>0.57106210000000002</v>
      </c>
      <c r="C29" s="64">
        <v>0.4005765</v>
      </c>
      <c r="D29" s="70"/>
      <c r="E29" s="70">
        <v>0</v>
      </c>
      <c r="F29" s="70">
        <v>2.9230000000000001E-10</v>
      </c>
      <c r="G29" s="70">
        <v>0</v>
      </c>
      <c r="H29" s="70">
        <v>0</v>
      </c>
      <c r="I29" s="70">
        <v>0.20229</v>
      </c>
      <c r="J29" s="70">
        <v>0</v>
      </c>
      <c r="K29" s="70">
        <v>1.3699999999999999E-5</v>
      </c>
      <c r="L29" s="70">
        <v>0</v>
      </c>
      <c r="M29" s="70">
        <v>6.1833000000000001E-3</v>
      </c>
      <c r="N29" s="70">
        <v>3.4700000000000003E-5</v>
      </c>
      <c r="O29" s="70">
        <v>0</v>
      </c>
      <c r="P29" s="70">
        <v>0</v>
      </c>
      <c r="Q29" s="70">
        <v>4.85E-5</v>
      </c>
      <c r="R29" s="70">
        <v>8.2460000000000005E-11</v>
      </c>
      <c r="S29" s="70">
        <v>0</v>
      </c>
      <c r="T29" s="70">
        <v>7.7700000000000005E-5</v>
      </c>
    </row>
    <row r="30" spans="1:20" x14ac:dyDescent="0.25">
      <c r="A30" s="3" t="s">
        <v>479</v>
      </c>
      <c r="B30" s="64">
        <v>-0.61596770000000001</v>
      </c>
      <c r="C30" s="64">
        <v>0.36945850000000002</v>
      </c>
      <c r="D30" s="64">
        <v>-0.68082160000000003</v>
      </c>
      <c r="E30" s="64"/>
      <c r="F30" s="70">
        <v>0.37755490000000003</v>
      </c>
      <c r="G30" s="70">
        <v>0</v>
      </c>
      <c r="H30" s="70">
        <v>0</v>
      </c>
      <c r="I30" s="70">
        <v>5.8000000000000004E-6</v>
      </c>
      <c r="J30" s="70">
        <v>1.07E-4</v>
      </c>
      <c r="K30" s="70">
        <v>0.34038889999999999</v>
      </c>
      <c r="L30" s="70">
        <v>0</v>
      </c>
      <c r="M30" s="70">
        <v>7.3700000000000002E-5</v>
      </c>
      <c r="N30" s="70">
        <v>1.829E-12</v>
      </c>
      <c r="O30" s="70">
        <v>4.8351000000000002E-3</v>
      </c>
      <c r="P30" s="70">
        <v>4.1999999999999996E-6</v>
      </c>
      <c r="Q30" s="70">
        <v>2.255E-10</v>
      </c>
      <c r="R30" s="70">
        <v>0.45450180000000001</v>
      </c>
      <c r="S30" s="70">
        <v>9.5817000000000003E-3</v>
      </c>
      <c r="T30" s="70">
        <v>9.9999999999999995E-7</v>
      </c>
    </row>
    <row r="31" spans="1:20" x14ac:dyDescent="0.25">
      <c r="A31" s="5" t="s">
        <v>512</v>
      </c>
      <c r="B31" s="65">
        <v>0.71664309999999998</v>
      </c>
      <c r="C31" s="64">
        <v>0.40228740000000002</v>
      </c>
      <c r="D31" s="64">
        <v>0.3209186</v>
      </c>
      <c r="E31" s="64">
        <v>4.61313E-2</v>
      </c>
      <c r="F31" s="70"/>
      <c r="G31" s="70">
        <v>0</v>
      </c>
      <c r="H31" s="70">
        <v>3.4738999999999998E-3</v>
      </c>
      <c r="I31" s="70">
        <v>5.9999999999999997E-7</v>
      </c>
      <c r="J31" s="70">
        <v>0</v>
      </c>
      <c r="K31" s="70">
        <v>0</v>
      </c>
      <c r="L31" s="70">
        <v>0</v>
      </c>
      <c r="M31" s="70">
        <v>6.9999999999999997E-7</v>
      </c>
      <c r="N31" s="70">
        <v>4.8999999999999997E-6</v>
      </c>
      <c r="O31" s="70">
        <v>0</v>
      </c>
      <c r="P31" s="70">
        <v>0</v>
      </c>
      <c r="Q31" s="70">
        <v>9.9999999999999995E-7</v>
      </c>
      <c r="R31" s="70">
        <v>0</v>
      </c>
      <c r="S31" s="70">
        <v>0</v>
      </c>
      <c r="T31" s="70">
        <v>0</v>
      </c>
    </row>
    <row r="32" spans="1:20" x14ac:dyDescent="0.25">
      <c r="A32" s="3" t="s">
        <v>481</v>
      </c>
      <c r="B32" s="64">
        <v>0.89882980000000001</v>
      </c>
      <c r="C32" s="64">
        <v>-0.37838729999999998</v>
      </c>
      <c r="D32" s="64">
        <v>0.58064530000000003</v>
      </c>
      <c r="E32" s="64">
        <v>-0.86919820000000003</v>
      </c>
      <c r="F32" s="64">
        <v>0.36896800000000002</v>
      </c>
      <c r="G32" s="64"/>
      <c r="H32" s="70">
        <v>0</v>
      </c>
      <c r="I32" s="70">
        <v>2.0528999999999999E-3</v>
      </c>
      <c r="J32" s="70">
        <v>0</v>
      </c>
      <c r="K32" s="70">
        <v>0</v>
      </c>
      <c r="L32" s="70">
        <v>0</v>
      </c>
      <c r="M32" s="70">
        <v>2.8080000000000002E-3</v>
      </c>
      <c r="N32" s="70">
        <v>0</v>
      </c>
      <c r="O32" s="70">
        <v>0</v>
      </c>
      <c r="P32" s="70">
        <v>0</v>
      </c>
      <c r="Q32" s="70">
        <v>0</v>
      </c>
      <c r="R32" s="70">
        <v>2.9999999999999999E-7</v>
      </c>
      <c r="S32" s="70">
        <v>0</v>
      </c>
      <c r="T32" s="70">
        <v>0</v>
      </c>
    </row>
    <row r="33" spans="1:20" x14ac:dyDescent="0.25">
      <c r="A33" s="3" t="s">
        <v>482</v>
      </c>
      <c r="B33" s="64">
        <v>-0.56124379999999996</v>
      </c>
      <c r="C33" s="64">
        <v>0.62257479999999998</v>
      </c>
      <c r="D33" s="64">
        <v>-0.44241279999999999</v>
      </c>
      <c r="E33" s="64">
        <v>0.95257789999999998</v>
      </c>
      <c r="F33" s="64">
        <v>0.15196999999999999</v>
      </c>
      <c r="G33" s="64">
        <v>-0.85815330000000001</v>
      </c>
      <c r="H33" s="70"/>
      <c r="I33" s="70">
        <v>1.9260000000000001E-10</v>
      </c>
      <c r="J33" s="70">
        <v>3.0607599999999999E-2</v>
      </c>
      <c r="K33" s="70">
        <v>0.76061239999999997</v>
      </c>
      <c r="L33" s="70">
        <v>0</v>
      </c>
      <c r="M33" s="70">
        <v>4.7330000000000001E-9</v>
      </c>
      <c r="N33" s="70">
        <v>0</v>
      </c>
      <c r="O33" s="70">
        <v>0.72698169999999995</v>
      </c>
      <c r="P33" s="70">
        <v>1.9815200000000002E-2</v>
      </c>
      <c r="Q33" s="70">
        <v>8.9220000000000003E-11</v>
      </c>
      <c r="R33" s="70">
        <v>4.1276999999999998E-3</v>
      </c>
      <c r="S33" s="70">
        <v>0.58153239999999995</v>
      </c>
      <c r="T33" s="70">
        <v>5.5999999999999997E-6</v>
      </c>
    </row>
    <row r="34" spans="1:20" x14ac:dyDescent="0.25">
      <c r="A34" s="3" t="s">
        <v>483</v>
      </c>
      <c r="B34" s="64">
        <v>1.8489700000000001E-2</v>
      </c>
      <c r="C34" s="64">
        <v>-0.43371349999999997</v>
      </c>
      <c r="D34" s="64">
        <v>-6.6619600000000001E-2</v>
      </c>
      <c r="E34" s="64">
        <v>-0.2338103</v>
      </c>
      <c r="F34" s="64">
        <v>-0.25732110000000002</v>
      </c>
      <c r="G34" s="64">
        <v>0.16019130000000001</v>
      </c>
      <c r="H34" s="64">
        <v>-0.324015</v>
      </c>
      <c r="I34" s="64"/>
      <c r="J34" s="70">
        <v>0</v>
      </c>
      <c r="K34" s="70">
        <v>1.0338999999999999E-3</v>
      </c>
      <c r="L34" s="70">
        <v>5.7986599999999999E-2</v>
      </c>
      <c r="M34" s="70">
        <v>1.01285E-2</v>
      </c>
      <c r="N34" s="70">
        <v>4.3199999999999998E-4</v>
      </c>
      <c r="O34" s="70">
        <v>0</v>
      </c>
      <c r="P34" s="70">
        <v>0</v>
      </c>
      <c r="Q34" s="70">
        <v>2.9999999999999999E-7</v>
      </c>
      <c r="R34" s="70">
        <v>0</v>
      </c>
      <c r="S34" s="70">
        <v>1.9999999999999999E-7</v>
      </c>
      <c r="T34" s="70">
        <v>4.7834000000000002E-3</v>
      </c>
    </row>
    <row r="35" spans="1:20" x14ac:dyDescent="0.25">
      <c r="A35" s="3" t="s">
        <v>484</v>
      </c>
      <c r="B35" s="64">
        <v>0.67319059999999997</v>
      </c>
      <c r="C35" s="64">
        <v>0.23395579999999999</v>
      </c>
      <c r="D35" s="64">
        <v>0.40756179999999997</v>
      </c>
      <c r="E35" s="64">
        <v>-0.20058110000000001</v>
      </c>
      <c r="F35" s="65">
        <v>0.73353769999999996</v>
      </c>
      <c r="G35" s="64">
        <v>0.47212179999999998</v>
      </c>
      <c r="H35" s="64">
        <v>-0.11273320000000001</v>
      </c>
      <c r="I35" s="64">
        <v>-0.4434689</v>
      </c>
      <c r="J35" s="70"/>
      <c r="K35" s="70">
        <v>0</v>
      </c>
      <c r="L35" s="70">
        <v>0</v>
      </c>
      <c r="M35" s="70">
        <v>0.35972949999999998</v>
      </c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0">
        <v>0</v>
      </c>
    </row>
    <row r="36" spans="1:20" x14ac:dyDescent="0.25">
      <c r="A36" s="5" t="s">
        <v>485</v>
      </c>
      <c r="B36" s="65">
        <v>0.80635409999999996</v>
      </c>
      <c r="C36" s="64">
        <v>0.14682500000000001</v>
      </c>
      <c r="D36" s="64">
        <v>0.2245124</v>
      </c>
      <c r="E36" s="64">
        <v>-4.9837899999999997E-2</v>
      </c>
      <c r="F36" s="65">
        <v>0.95256410000000002</v>
      </c>
      <c r="G36" s="64">
        <v>0.50609510000000002</v>
      </c>
      <c r="H36" s="64">
        <v>-1.5935600000000001E-2</v>
      </c>
      <c r="I36" s="64">
        <v>-0.17036809999999999</v>
      </c>
      <c r="J36" s="65">
        <v>0.74153100000000005</v>
      </c>
      <c r="K36" s="64"/>
      <c r="L36" s="70">
        <v>0</v>
      </c>
      <c r="M36" s="70">
        <v>8.4063000000000002E-3</v>
      </c>
      <c r="N36" s="70">
        <v>3.2589999999999998E-10</v>
      </c>
      <c r="O36" s="70">
        <v>0</v>
      </c>
      <c r="P36" s="70">
        <v>0</v>
      </c>
      <c r="Q36" s="70">
        <v>1.2610000000000001E-10</v>
      </c>
      <c r="R36" s="70">
        <v>0</v>
      </c>
      <c r="S36" s="70">
        <v>0</v>
      </c>
      <c r="T36" s="70">
        <v>0</v>
      </c>
    </row>
    <row r="37" spans="1:20" x14ac:dyDescent="0.25">
      <c r="A37" s="3" t="s">
        <v>486</v>
      </c>
      <c r="B37" s="64">
        <v>0.93506040000000001</v>
      </c>
      <c r="C37" s="64">
        <v>-0.23680380000000001</v>
      </c>
      <c r="D37" s="64">
        <v>0.66921180000000002</v>
      </c>
      <c r="E37" s="64">
        <v>-0.84430760000000005</v>
      </c>
      <c r="F37" s="64">
        <v>0.46542309999999998</v>
      </c>
      <c r="G37" s="64">
        <v>0.98440190000000005</v>
      </c>
      <c r="H37" s="64">
        <v>-0.79105420000000004</v>
      </c>
      <c r="I37" s="64">
        <v>9.8919400000000005E-2</v>
      </c>
      <c r="J37" s="64">
        <v>0.55989250000000002</v>
      </c>
      <c r="K37" s="64">
        <v>0.57093300000000002</v>
      </c>
      <c r="L37" s="70"/>
      <c r="M37" s="70">
        <v>6.1219500000000003E-2</v>
      </c>
      <c r="N37" s="70">
        <v>0</v>
      </c>
      <c r="O37" s="70">
        <v>0</v>
      </c>
      <c r="P37" s="70">
        <v>0</v>
      </c>
      <c r="Q37" s="70">
        <v>0</v>
      </c>
      <c r="R37" s="70">
        <v>7.4699999999999995E-12</v>
      </c>
      <c r="S37" s="70">
        <v>0</v>
      </c>
      <c r="T37" s="70">
        <v>0</v>
      </c>
    </row>
    <row r="38" spans="1:20" x14ac:dyDescent="0.25">
      <c r="A38" s="5" t="s">
        <v>487</v>
      </c>
      <c r="B38" s="64">
        <v>2.7053500000000001E-2</v>
      </c>
      <c r="C38" s="64">
        <v>-0.38313229999999998</v>
      </c>
      <c r="D38" s="64">
        <v>-0.14247870000000001</v>
      </c>
      <c r="E38" s="64">
        <v>-0.2051296</v>
      </c>
      <c r="F38" s="64">
        <v>-0.25476929999999998</v>
      </c>
      <c r="G38" s="64">
        <v>0.1553428</v>
      </c>
      <c r="H38" s="64">
        <v>-0.2992745</v>
      </c>
      <c r="I38" s="64">
        <v>-0.1338955</v>
      </c>
      <c r="J38" s="64">
        <v>4.7879100000000001E-2</v>
      </c>
      <c r="K38" s="64">
        <v>-0.13719100000000001</v>
      </c>
      <c r="L38" s="64">
        <v>9.7678699999999993E-2</v>
      </c>
      <c r="M38" s="64"/>
      <c r="N38" s="70">
        <v>0</v>
      </c>
      <c r="O38" s="70">
        <v>1.605E-4</v>
      </c>
      <c r="P38" s="70">
        <v>0.87414650000000005</v>
      </c>
      <c r="Q38" s="70">
        <v>0</v>
      </c>
      <c r="R38" s="70">
        <v>3.1079999999999998E-8</v>
      </c>
      <c r="S38" s="70">
        <v>0.1616988</v>
      </c>
      <c r="T38" s="70">
        <v>0</v>
      </c>
    </row>
    <row r="39" spans="1:20" x14ac:dyDescent="0.25">
      <c r="A39" s="3" t="s">
        <v>488</v>
      </c>
      <c r="B39" s="64">
        <v>0.50287199999999999</v>
      </c>
      <c r="C39" s="64">
        <v>-0.1838014</v>
      </c>
      <c r="D39" s="64">
        <v>0.2140531</v>
      </c>
      <c r="E39" s="64">
        <v>-0.35642659999999998</v>
      </c>
      <c r="F39" s="64">
        <v>0.23564309999999999</v>
      </c>
      <c r="G39" s="64">
        <v>0.48057759999999999</v>
      </c>
      <c r="H39" s="64">
        <v>-0.37028729999999999</v>
      </c>
      <c r="I39" s="64">
        <v>-0.1825552</v>
      </c>
      <c r="J39" s="64">
        <v>0.3712356</v>
      </c>
      <c r="K39" s="64">
        <v>0.32010519999999998</v>
      </c>
      <c r="L39" s="64">
        <v>0.46786610000000001</v>
      </c>
      <c r="M39" s="64">
        <v>0.73851750000000005</v>
      </c>
      <c r="N39" s="70"/>
      <c r="O39" s="70">
        <v>4.6209999999999999E-10</v>
      </c>
      <c r="P39" s="70">
        <v>0</v>
      </c>
      <c r="Q39" s="70">
        <v>0</v>
      </c>
      <c r="R39" s="70">
        <v>1.1999999999999999E-6</v>
      </c>
      <c r="S39" s="70">
        <v>0</v>
      </c>
      <c r="T39" s="70">
        <v>0</v>
      </c>
    </row>
    <row r="40" spans="1:20" x14ac:dyDescent="0.25">
      <c r="A40" s="3" t="s">
        <v>400</v>
      </c>
      <c r="B40" s="64">
        <v>-0.66579410000000006</v>
      </c>
      <c r="C40" s="64">
        <v>-0.36987170000000003</v>
      </c>
      <c r="D40" s="64">
        <v>-0.48116370000000003</v>
      </c>
      <c r="E40" s="64">
        <v>0.14659330000000001</v>
      </c>
      <c r="F40" s="65">
        <v>-0.79618619999999996</v>
      </c>
      <c r="G40" s="64">
        <v>-0.43391039999999997</v>
      </c>
      <c r="H40" s="64">
        <v>1.8260999999999999E-2</v>
      </c>
      <c r="I40" s="64">
        <v>0.36498459999999999</v>
      </c>
      <c r="J40" s="64">
        <v>-0.71358220000000006</v>
      </c>
      <c r="K40" s="65">
        <v>-0.73079720000000004</v>
      </c>
      <c r="L40" s="64">
        <v>-0.51412310000000006</v>
      </c>
      <c r="M40" s="64">
        <v>0.19550780000000001</v>
      </c>
      <c r="N40" s="64">
        <v>-0.31747520000000001</v>
      </c>
      <c r="O40" s="64"/>
      <c r="P40" s="70">
        <v>0</v>
      </c>
      <c r="Q40" s="70">
        <v>1.082E-12</v>
      </c>
      <c r="R40" s="70">
        <v>0</v>
      </c>
      <c r="S40" s="70">
        <v>0</v>
      </c>
      <c r="T40" s="70">
        <v>5.8800000000000004E-10</v>
      </c>
    </row>
    <row r="41" spans="1:20" x14ac:dyDescent="0.25">
      <c r="A41" s="3" t="s">
        <v>489</v>
      </c>
      <c r="B41" s="64">
        <v>0.71129830000000005</v>
      </c>
      <c r="C41" s="64">
        <v>0.30679299999999998</v>
      </c>
      <c r="D41" s="64">
        <v>0.5276246</v>
      </c>
      <c r="E41" s="64">
        <v>-0.2371422</v>
      </c>
      <c r="F41" s="65">
        <v>0.71738950000000001</v>
      </c>
      <c r="G41" s="64">
        <v>0.49972840000000002</v>
      </c>
      <c r="H41" s="64">
        <v>-0.1214142</v>
      </c>
      <c r="I41" s="64">
        <v>-0.36809639999999999</v>
      </c>
      <c r="J41" s="64">
        <v>0.65912689999999996</v>
      </c>
      <c r="K41" s="65">
        <v>0.68738659999999996</v>
      </c>
      <c r="L41" s="64">
        <v>0.56736330000000001</v>
      </c>
      <c r="M41" s="64">
        <v>8.2848999999999996E-3</v>
      </c>
      <c r="N41" s="64">
        <v>0.61202429999999997</v>
      </c>
      <c r="O41" s="64">
        <v>-0.83440559999999997</v>
      </c>
      <c r="P41" s="70"/>
      <c r="Q41" s="70">
        <v>0</v>
      </c>
      <c r="R41" s="70">
        <v>0</v>
      </c>
      <c r="S41" s="70">
        <v>0</v>
      </c>
      <c r="T41" s="70">
        <v>0</v>
      </c>
    </row>
    <row r="42" spans="1:20" x14ac:dyDescent="0.25">
      <c r="A42" s="5" t="s">
        <v>490</v>
      </c>
      <c r="B42" s="64">
        <v>0.48578120000000002</v>
      </c>
      <c r="C42" s="64">
        <v>-0.14218249999999999</v>
      </c>
      <c r="D42" s="64">
        <v>0.21012639999999999</v>
      </c>
      <c r="E42" s="64">
        <v>-0.32284800000000002</v>
      </c>
      <c r="F42" s="64">
        <v>0.25209530000000002</v>
      </c>
      <c r="G42" s="64">
        <v>0.45295920000000001</v>
      </c>
      <c r="H42" s="64">
        <v>-0.3296385</v>
      </c>
      <c r="I42" s="64">
        <v>-0.26303579999999999</v>
      </c>
      <c r="J42" s="64">
        <v>0.403451</v>
      </c>
      <c r="K42" s="64">
        <v>0.32712259999999999</v>
      </c>
      <c r="L42" s="64">
        <v>0.44533810000000001</v>
      </c>
      <c r="M42" s="65">
        <v>0.74542889999999995</v>
      </c>
      <c r="N42" s="65">
        <v>0.98711930000000003</v>
      </c>
      <c r="O42" s="64">
        <v>-0.35985729999999999</v>
      </c>
      <c r="P42" s="64">
        <v>0.63647589999999998</v>
      </c>
      <c r="Q42" s="64"/>
      <c r="R42" s="70">
        <v>1.057E-9</v>
      </c>
      <c r="S42" s="70">
        <v>0</v>
      </c>
      <c r="T42" s="70">
        <v>0</v>
      </c>
    </row>
    <row r="43" spans="1:20" x14ac:dyDescent="0.25">
      <c r="A43" s="3" t="s">
        <v>491</v>
      </c>
      <c r="B43" s="64">
        <v>-0.53161599999999998</v>
      </c>
      <c r="C43" s="64">
        <v>-0.41507919999999998</v>
      </c>
      <c r="D43" s="64">
        <v>-0.33020769999999999</v>
      </c>
      <c r="E43" s="64">
        <v>-3.9106700000000001E-2</v>
      </c>
      <c r="F43" s="65">
        <v>-0.77559199999999995</v>
      </c>
      <c r="G43" s="64">
        <v>-0.2646308</v>
      </c>
      <c r="H43" s="64">
        <v>-0.14918699999999999</v>
      </c>
      <c r="I43" s="64">
        <v>0.50175970000000003</v>
      </c>
      <c r="J43" s="64">
        <v>-0.66423759999999998</v>
      </c>
      <c r="K43" s="65">
        <v>-0.70512889999999995</v>
      </c>
      <c r="L43" s="64">
        <v>-0.3470221</v>
      </c>
      <c r="M43" s="64">
        <v>0.28356530000000002</v>
      </c>
      <c r="N43" s="64">
        <v>-0.25014429999999999</v>
      </c>
      <c r="O43" s="64">
        <v>0.85162210000000005</v>
      </c>
      <c r="P43" s="72">
        <v>-0.8420607</v>
      </c>
      <c r="Q43" s="64">
        <v>-0.31114700000000001</v>
      </c>
      <c r="R43" s="70"/>
      <c r="S43" s="70">
        <v>0</v>
      </c>
      <c r="T43" s="70">
        <v>1.08E-9</v>
      </c>
    </row>
    <row r="44" spans="1:20" x14ac:dyDescent="0.25">
      <c r="A44" s="5" t="s">
        <v>402</v>
      </c>
      <c r="B44" s="64">
        <v>-0.60058040000000001</v>
      </c>
      <c r="C44" s="64">
        <v>-0.32161499999999998</v>
      </c>
      <c r="D44" s="64">
        <v>-0.47201969999999999</v>
      </c>
      <c r="E44" s="64">
        <v>0.134884</v>
      </c>
      <c r="F44" s="64">
        <v>-0.63429639999999998</v>
      </c>
      <c r="G44" s="64">
        <v>-0.37876209999999999</v>
      </c>
      <c r="H44" s="64">
        <v>2.88226E-2</v>
      </c>
      <c r="I44" s="64">
        <v>0.26828960000000002</v>
      </c>
      <c r="J44" s="64">
        <v>-0.50647120000000001</v>
      </c>
      <c r="K44" s="64">
        <v>-0.61319539999999995</v>
      </c>
      <c r="L44" s="64">
        <v>-0.44755220000000001</v>
      </c>
      <c r="M44" s="64">
        <v>7.3098800000000005E-2</v>
      </c>
      <c r="N44" s="64">
        <v>-0.48115960000000002</v>
      </c>
      <c r="O44" s="65">
        <v>0.73340859999999997</v>
      </c>
      <c r="P44" s="65">
        <v>-0.88571040000000001</v>
      </c>
      <c r="Q44" s="64">
        <v>-0.49043629999999999</v>
      </c>
      <c r="R44" s="64">
        <v>0.70240760000000002</v>
      </c>
      <c r="S44" s="64"/>
      <c r="T44" s="70">
        <v>0</v>
      </c>
    </row>
    <row r="45" spans="1:20" x14ac:dyDescent="0.25">
      <c r="A45" s="3" t="s">
        <v>403</v>
      </c>
      <c r="B45" s="64">
        <v>0.51970110000000003</v>
      </c>
      <c r="C45" s="64">
        <v>-4.3491200000000001E-2</v>
      </c>
      <c r="D45" s="64">
        <v>0.20449429999999999</v>
      </c>
      <c r="E45" s="64">
        <v>-0.25133149999999999</v>
      </c>
      <c r="F45" s="64">
        <v>0.3782179</v>
      </c>
      <c r="G45" s="64">
        <v>0.42555140000000002</v>
      </c>
      <c r="H45" s="64">
        <v>-0.23421429999999999</v>
      </c>
      <c r="I45" s="64">
        <v>-0.14677080000000001</v>
      </c>
      <c r="J45" s="64">
        <v>0.41217480000000001</v>
      </c>
      <c r="K45" s="64">
        <v>0.43758089999999999</v>
      </c>
      <c r="L45" s="64">
        <v>0.43971749999999998</v>
      </c>
      <c r="M45" s="64">
        <v>0.58904380000000001</v>
      </c>
      <c r="N45" s="64">
        <v>0.83247729999999998</v>
      </c>
      <c r="O45" s="64">
        <v>-0.31564740000000002</v>
      </c>
      <c r="P45" s="64">
        <v>0.57469159999999997</v>
      </c>
      <c r="Q45" s="65">
        <v>0.8475665</v>
      </c>
      <c r="R45" s="64">
        <v>-0.31097930000000001</v>
      </c>
      <c r="S45" s="64">
        <v>-0.43292730000000001</v>
      </c>
      <c r="T45" s="70"/>
    </row>
    <row r="46" spans="1:20" x14ac:dyDescent="0.25">
      <c r="B46" s="71"/>
      <c r="C46" s="71"/>
      <c r="N46" s="71"/>
      <c r="O46" s="71"/>
      <c r="R46" s="71"/>
      <c r="S46" s="71"/>
    </row>
    <row r="49" spans="1:6" ht="17.25" x14ac:dyDescent="0.35">
      <c r="A49" s="46" t="s">
        <v>420</v>
      </c>
      <c r="B49" s="122" t="s">
        <v>421</v>
      </c>
      <c r="C49" s="122"/>
      <c r="D49" s="122"/>
      <c r="E49" s="122"/>
      <c r="F49" s="122"/>
    </row>
    <row r="50" spans="1:6" ht="16.5" x14ac:dyDescent="0.3">
      <c r="A50" s="69" t="s">
        <v>422</v>
      </c>
      <c r="B50" s="69" t="s">
        <v>234</v>
      </c>
      <c r="C50" s="2"/>
      <c r="D50" s="2"/>
    </row>
    <row r="51" spans="1:6" ht="17.25" x14ac:dyDescent="0.35">
      <c r="A51" s="73" t="s">
        <v>423</v>
      </c>
      <c r="B51" s="73" t="s">
        <v>236</v>
      </c>
      <c r="C51" s="2"/>
      <c r="D51" s="2"/>
    </row>
    <row r="52" spans="1:6" ht="16.5" x14ac:dyDescent="0.3">
      <c r="A52" s="69" t="s">
        <v>424</v>
      </c>
      <c r="B52" s="69" t="s">
        <v>237</v>
      </c>
      <c r="C52" s="2"/>
      <c r="D52" s="2"/>
    </row>
    <row r="53" spans="1:6" ht="16.5" x14ac:dyDescent="0.3">
      <c r="A53" s="69" t="s">
        <v>425</v>
      </c>
      <c r="B53" s="69" t="s">
        <v>238</v>
      </c>
      <c r="C53" s="2"/>
      <c r="D53" s="2"/>
    </row>
    <row r="54" spans="1:6" ht="17.25" x14ac:dyDescent="0.35">
      <c r="A54" s="73" t="s">
        <v>426</v>
      </c>
      <c r="B54" s="73" t="s">
        <v>239</v>
      </c>
      <c r="C54" s="2"/>
      <c r="D54" s="2"/>
    </row>
    <row r="55" spans="1:6" ht="16.5" x14ac:dyDescent="0.3">
      <c r="A55" s="69" t="s">
        <v>427</v>
      </c>
      <c r="B55" s="69" t="s">
        <v>240</v>
      </c>
      <c r="C55" s="2"/>
      <c r="D55" s="2"/>
    </row>
    <row r="56" spans="1:6" ht="17.25" x14ac:dyDescent="0.35">
      <c r="A56" s="73" t="s">
        <v>428</v>
      </c>
      <c r="B56" s="73" t="s">
        <v>242</v>
      </c>
      <c r="C56" s="2"/>
      <c r="D56" s="2"/>
    </row>
    <row r="57" spans="1:6" ht="16.5" x14ac:dyDescent="0.3">
      <c r="A57" s="69" t="s">
        <v>429</v>
      </c>
      <c r="B57" s="69" t="s">
        <v>244</v>
      </c>
      <c r="C57" s="2"/>
      <c r="D57" s="2"/>
    </row>
    <row r="58" spans="1:6" ht="16.5" x14ac:dyDescent="0.3">
      <c r="A58" s="69" t="s">
        <v>430</v>
      </c>
      <c r="B58" s="69" t="s">
        <v>245</v>
      </c>
      <c r="C58" s="2"/>
      <c r="D58" s="2"/>
    </row>
    <row r="59" spans="1:6" ht="17.25" x14ac:dyDescent="0.35">
      <c r="A59" s="73" t="s">
        <v>431</v>
      </c>
      <c r="B59" s="73" t="s">
        <v>246</v>
      </c>
      <c r="C59" s="2"/>
      <c r="D59" s="2"/>
    </row>
    <row r="60" spans="1:6" ht="16.5" x14ac:dyDescent="0.3">
      <c r="A60" s="69" t="s">
        <v>432</v>
      </c>
      <c r="B60" s="69" t="s">
        <v>248</v>
      </c>
      <c r="C60" s="2"/>
      <c r="D60" s="2"/>
    </row>
    <row r="61" spans="1:6" ht="17.25" x14ac:dyDescent="0.35">
      <c r="A61" s="73" t="s">
        <v>433</v>
      </c>
      <c r="B61" s="73" t="s">
        <v>250</v>
      </c>
      <c r="C61" s="2"/>
      <c r="D61" s="2"/>
    </row>
    <row r="62" spans="1:6" ht="17.25" x14ac:dyDescent="0.35">
      <c r="A62" s="73" t="s">
        <v>434</v>
      </c>
      <c r="B62" s="73" t="s">
        <v>251</v>
      </c>
      <c r="C62" s="2"/>
      <c r="D62" s="2"/>
    </row>
    <row r="63" spans="1:6" ht="16.5" x14ac:dyDescent="0.3">
      <c r="A63" s="69" t="s">
        <v>435</v>
      </c>
      <c r="B63" s="69" t="s">
        <v>254</v>
      </c>
      <c r="C63" s="2"/>
      <c r="D63" s="2"/>
    </row>
    <row r="64" spans="1:6" ht="17.25" x14ac:dyDescent="0.35">
      <c r="A64" s="73" t="s">
        <v>436</v>
      </c>
      <c r="B64" s="73" t="s">
        <v>256</v>
      </c>
      <c r="C64" s="2"/>
      <c r="D64" s="2"/>
    </row>
    <row r="65" spans="1:4" ht="17.25" x14ac:dyDescent="0.35">
      <c r="A65" s="73" t="s">
        <v>437</v>
      </c>
      <c r="B65" s="73" t="s">
        <v>258</v>
      </c>
      <c r="C65" s="2"/>
      <c r="D65" s="2"/>
    </row>
    <row r="66" spans="1:4" ht="16.5" x14ac:dyDescent="0.3">
      <c r="A66" s="69" t="s">
        <v>438</v>
      </c>
      <c r="B66" s="69" t="s">
        <v>260</v>
      </c>
      <c r="C66" s="2"/>
      <c r="D66" s="2"/>
    </row>
    <row r="67" spans="1:4" ht="17.25" x14ac:dyDescent="0.35">
      <c r="A67" s="73" t="s">
        <v>439</v>
      </c>
      <c r="B67" s="73" t="s">
        <v>261</v>
      </c>
      <c r="C67" s="2"/>
      <c r="D67" s="2"/>
    </row>
    <row r="68" spans="1:4" ht="16.5" x14ac:dyDescent="0.3">
      <c r="A68" s="69" t="s">
        <v>440</v>
      </c>
      <c r="B68" s="69" t="s">
        <v>263</v>
      </c>
      <c r="C68" s="2"/>
      <c r="D68" s="2"/>
    </row>
  </sheetData>
  <mergeCells count="1">
    <mergeCell ref="B49:F4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0"/>
  <sheetViews>
    <sheetView zoomScale="130" zoomScaleNormal="130" workbookViewId="0">
      <selection activeCell="H13" sqref="H13"/>
    </sheetView>
  </sheetViews>
  <sheetFormatPr defaultColWidth="11.42578125" defaultRowHeight="13.5" x14ac:dyDescent="0.3"/>
  <cols>
    <col min="1" max="1" width="37.7109375" style="10" customWidth="1"/>
    <col min="2" max="9" width="6.42578125" style="10" customWidth="1"/>
    <col min="10" max="10" width="7.140625" style="10" customWidth="1"/>
    <col min="11" max="234" width="11.42578125" style="10"/>
    <col min="235" max="235" width="46.85546875" style="10" customWidth="1"/>
    <col min="236" max="236" width="9.28515625" style="10" customWidth="1"/>
    <col min="237" max="244" width="6.42578125" style="10" customWidth="1"/>
    <col min="245" max="245" width="7.140625" style="10" customWidth="1"/>
    <col min="246" max="490" width="11.42578125" style="10"/>
    <col min="491" max="491" width="46.85546875" style="10" customWidth="1"/>
    <col min="492" max="492" width="9.28515625" style="10" customWidth="1"/>
    <col min="493" max="500" width="6.42578125" style="10" customWidth="1"/>
    <col min="501" max="501" width="7.140625" style="10" customWidth="1"/>
    <col min="502" max="746" width="11.42578125" style="10"/>
    <col min="747" max="747" width="46.85546875" style="10" customWidth="1"/>
    <col min="748" max="748" width="9.28515625" style="10" customWidth="1"/>
    <col min="749" max="756" width="6.42578125" style="10" customWidth="1"/>
    <col min="757" max="757" width="7.140625" style="10" customWidth="1"/>
    <col min="758" max="1002" width="11.42578125" style="10"/>
    <col min="1003" max="1003" width="46.85546875" style="10" customWidth="1"/>
    <col min="1004" max="1004" width="9.28515625" style="10" customWidth="1"/>
    <col min="1005" max="1012" width="6.42578125" style="10" customWidth="1"/>
    <col min="1013" max="1013" width="7.140625" style="10" customWidth="1"/>
    <col min="1014" max="1258" width="11.42578125" style="10"/>
    <col min="1259" max="1259" width="46.85546875" style="10" customWidth="1"/>
    <col min="1260" max="1260" width="9.28515625" style="10" customWidth="1"/>
    <col min="1261" max="1268" width="6.42578125" style="10" customWidth="1"/>
    <col min="1269" max="1269" width="7.140625" style="10" customWidth="1"/>
    <col min="1270" max="1514" width="11.42578125" style="10"/>
    <col min="1515" max="1515" width="46.85546875" style="10" customWidth="1"/>
    <col min="1516" max="1516" width="9.28515625" style="10" customWidth="1"/>
    <col min="1517" max="1524" width="6.42578125" style="10" customWidth="1"/>
    <col min="1525" max="1525" width="7.140625" style="10" customWidth="1"/>
    <col min="1526" max="1770" width="11.42578125" style="10"/>
    <col min="1771" max="1771" width="46.85546875" style="10" customWidth="1"/>
    <col min="1772" max="1772" width="9.28515625" style="10" customWidth="1"/>
    <col min="1773" max="1780" width="6.42578125" style="10" customWidth="1"/>
    <col min="1781" max="1781" width="7.140625" style="10" customWidth="1"/>
    <col min="1782" max="2026" width="11.42578125" style="10"/>
    <col min="2027" max="2027" width="46.85546875" style="10" customWidth="1"/>
    <col min="2028" max="2028" width="9.28515625" style="10" customWidth="1"/>
    <col min="2029" max="2036" width="6.42578125" style="10" customWidth="1"/>
    <col min="2037" max="2037" width="7.140625" style="10" customWidth="1"/>
    <col min="2038" max="2282" width="11.42578125" style="10"/>
    <col min="2283" max="2283" width="46.85546875" style="10" customWidth="1"/>
    <col min="2284" max="2284" width="9.28515625" style="10" customWidth="1"/>
    <col min="2285" max="2292" width="6.42578125" style="10" customWidth="1"/>
    <col min="2293" max="2293" width="7.140625" style="10" customWidth="1"/>
    <col min="2294" max="2538" width="11.42578125" style="10"/>
    <col min="2539" max="2539" width="46.85546875" style="10" customWidth="1"/>
    <col min="2540" max="2540" width="9.28515625" style="10" customWidth="1"/>
    <col min="2541" max="2548" width="6.42578125" style="10" customWidth="1"/>
    <col min="2549" max="2549" width="7.140625" style="10" customWidth="1"/>
    <col min="2550" max="2794" width="11.42578125" style="10"/>
    <col min="2795" max="2795" width="46.85546875" style="10" customWidth="1"/>
    <col min="2796" max="2796" width="9.28515625" style="10" customWidth="1"/>
    <col min="2797" max="2804" width="6.42578125" style="10" customWidth="1"/>
    <col min="2805" max="2805" width="7.140625" style="10" customWidth="1"/>
    <col min="2806" max="3050" width="11.42578125" style="10"/>
    <col min="3051" max="3051" width="46.85546875" style="10" customWidth="1"/>
    <col min="3052" max="3052" width="9.28515625" style="10" customWidth="1"/>
    <col min="3053" max="3060" width="6.42578125" style="10" customWidth="1"/>
    <col min="3061" max="3061" width="7.140625" style="10" customWidth="1"/>
    <col min="3062" max="3306" width="11.42578125" style="10"/>
    <col min="3307" max="3307" width="46.85546875" style="10" customWidth="1"/>
    <col min="3308" max="3308" width="9.28515625" style="10" customWidth="1"/>
    <col min="3309" max="3316" width="6.42578125" style="10" customWidth="1"/>
    <col min="3317" max="3317" width="7.140625" style="10" customWidth="1"/>
    <col min="3318" max="3562" width="11.42578125" style="10"/>
    <col min="3563" max="3563" width="46.85546875" style="10" customWidth="1"/>
    <col min="3564" max="3564" width="9.28515625" style="10" customWidth="1"/>
    <col min="3565" max="3572" width="6.42578125" style="10" customWidth="1"/>
    <col min="3573" max="3573" width="7.140625" style="10" customWidth="1"/>
    <col min="3574" max="3818" width="11.42578125" style="10"/>
    <col min="3819" max="3819" width="46.85546875" style="10" customWidth="1"/>
    <col min="3820" max="3820" width="9.28515625" style="10" customWidth="1"/>
    <col min="3821" max="3828" width="6.42578125" style="10" customWidth="1"/>
    <col min="3829" max="3829" width="7.140625" style="10" customWidth="1"/>
    <col min="3830" max="4074" width="11.42578125" style="10"/>
    <col min="4075" max="4075" width="46.85546875" style="10" customWidth="1"/>
    <col min="4076" max="4076" width="9.28515625" style="10" customWidth="1"/>
    <col min="4077" max="4084" width="6.42578125" style="10" customWidth="1"/>
    <col min="4085" max="4085" width="7.140625" style="10" customWidth="1"/>
    <col min="4086" max="4330" width="11.42578125" style="10"/>
    <col min="4331" max="4331" width="46.85546875" style="10" customWidth="1"/>
    <col min="4332" max="4332" width="9.28515625" style="10" customWidth="1"/>
    <col min="4333" max="4340" width="6.42578125" style="10" customWidth="1"/>
    <col min="4341" max="4341" width="7.140625" style="10" customWidth="1"/>
    <col min="4342" max="4586" width="11.42578125" style="10"/>
    <col min="4587" max="4587" width="46.85546875" style="10" customWidth="1"/>
    <col min="4588" max="4588" width="9.28515625" style="10" customWidth="1"/>
    <col min="4589" max="4596" width="6.42578125" style="10" customWidth="1"/>
    <col min="4597" max="4597" width="7.140625" style="10" customWidth="1"/>
    <col min="4598" max="4842" width="11.42578125" style="10"/>
    <col min="4843" max="4843" width="46.85546875" style="10" customWidth="1"/>
    <col min="4844" max="4844" width="9.28515625" style="10" customWidth="1"/>
    <col min="4845" max="4852" width="6.42578125" style="10" customWidth="1"/>
    <col min="4853" max="4853" width="7.140625" style="10" customWidth="1"/>
    <col min="4854" max="5098" width="11.42578125" style="10"/>
    <col min="5099" max="5099" width="46.85546875" style="10" customWidth="1"/>
    <col min="5100" max="5100" width="9.28515625" style="10" customWidth="1"/>
    <col min="5101" max="5108" width="6.42578125" style="10" customWidth="1"/>
    <col min="5109" max="5109" width="7.140625" style="10" customWidth="1"/>
    <col min="5110" max="5354" width="11.42578125" style="10"/>
    <col min="5355" max="5355" width="46.85546875" style="10" customWidth="1"/>
    <col min="5356" max="5356" width="9.28515625" style="10" customWidth="1"/>
    <col min="5357" max="5364" width="6.42578125" style="10" customWidth="1"/>
    <col min="5365" max="5365" width="7.140625" style="10" customWidth="1"/>
    <col min="5366" max="5610" width="11.42578125" style="10"/>
    <col min="5611" max="5611" width="46.85546875" style="10" customWidth="1"/>
    <col min="5612" max="5612" width="9.28515625" style="10" customWidth="1"/>
    <col min="5613" max="5620" width="6.42578125" style="10" customWidth="1"/>
    <col min="5621" max="5621" width="7.140625" style="10" customWidth="1"/>
    <col min="5622" max="5866" width="11.42578125" style="10"/>
    <col min="5867" max="5867" width="46.85546875" style="10" customWidth="1"/>
    <col min="5868" max="5868" width="9.28515625" style="10" customWidth="1"/>
    <col min="5869" max="5876" width="6.42578125" style="10" customWidth="1"/>
    <col min="5877" max="5877" width="7.140625" style="10" customWidth="1"/>
    <col min="5878" max="6122" width="11.42578125" style="10"/>
    <col min="6123" max="6123" width="46.85546875" style="10" customWidth="1"/>
    <col min="6124" max="6124" width="9.28515625" style="10" customWidth="1"/>
    <col min="6125" max="6132" width="6.42578125" style="10" customWidth="1"/>
    <col min="6133" max="6133" width="7.140625" style="10" customWidth="1"/>
    <col min="6134" max="6378" width="11.42578125" style="10"/>
    <col min="6379" max="6379" width="46.85546875" style="10" customWidth="1"/>
    <col min="6380" max="6380" width="9.28515625" style="10" customWidth="1"/>
    <col min="6381" max="6388" width="6.42578125" style="10" customWidth="1"/>
    <col min="6389" max="6389" width="7.140625" style="10" customWidth="1"/>
    <col min="6390" max="6634" width="11.42578125" style="10"/>
    <col min="6635" max="6635" width="46.85546875" style="10" customWidth="1"/>
    <col min="6636" max="6636" width="9.28515625" style="10" customWidth="1"/>
    <col min="6637" max="6644" width="6.42578125" style="10" customWidth="1"/>
    <col min="6645" max="6645" width="7.140625" style="10" customWidth="1"/>
    <col min="6646" max="6890" width="11.42578125" style="10"/>
    <col min="6891" max="6891" width="46.85546875" style="10" customWidth="1"/>
    <col min="6892" max="6892" width="9.28515625" style="10" customWidth="1"/>
    <col min="6893" max="6900" width="6.42578125" style="10" customWidth="1"/>
    <col min="6901" max="6901" width="7.140625" style="10" customWidth="1"/>
    <col min="6902" max="7146" width="11.42578125" style="10"/>
    <col min="7147" max="7147" width="46.85546875" style="10" customWidth="1"/>
    <col min="7148" max="7148" width="9.28515625" style="10" customWidth="1"/>
    <col min="7149" max="7156" width="6.42578125" style="10" customWidth="1"/>
    <col min="7157" max="7157" width="7.140625" style="10" customWidth="1"/>
    <col min="7158" max="7402" width="11.42578125" style="10"/>
    <col min="7403" max="7403" width="46.85546875" style="10" customWidth="1"/>
    <col min="7404" max="7404" width="9.28515625" style="10" customWidth="1"/>
    <col min="7405" max="7412" width="6.42578125" style="10" customWidth="1"/>
    <col min="7413" max="7413" width="7.140625" style="10" customWidth="1"/>
    <col min="7414" max="7658" width="11.42578125" style="10"/>
    <col min="7659" max="7659" width="46.85546875" style="10" customWidth="1"/>
    <col min="7660" max="7660" width="9.28515625" style="10" customWidth="1"/>
    <col min="7661" max="7668" width="6.42578125" style="10" customWidth="1"/>
    <col min="7669" max="7669" width="7.140625" style="10" customWidth="1"/>
    <col min="7670" max="7914" width="11.42578125" style="10"/>
    <col min="7915" max="7915" width="46.85546875" style="10" customWidth="1"/>
    <col min="7916" max="7916" width="9.28515625" style="10" customWidth="1"/>
    <col min="7917" max="7924" width="6.42578125" style="10" customWidth="1"/>
    <col min="7925" max="7925" width="7.140625" style="10" customWidth="1"/>
    <col min="7926" max="8170" width="11.42578125" style="10"/>
    <col min="8171" max="8171" width="46.85546875" style="10" customWidth="1"/>
    <col min="8172" max="8172" width="9.28515625" style="10" customWidth="1"/>
    <col min="8173" max="8180" width="6.42578125" style="10" customWidth="1"/>
    <col min="8181" max="8181" width="7.140625" style="10" customWidth="1"/>
    <col min="8182" max="8426" width="11.42578125" style="10"/>
    <col min="8427" max="8427" width="46.85546875" style="10" customWidth="1"/>
    <col min="8428" max="8428" width="9.28515625" style="10" customWidth="1"/>
    <col min="8429" max="8436" width="6.42578125" style="10" customWidth="1"/>
    <col min="8437" max="8437" width="7.140625" style="10" customWidth="1"/>
    <col min="8438" max="8682" width="11.42578125" style="10"/>
    <col min="8683" max="8683" width="46.85546875" style="10" customWidth="1"/>
    <col min="8684" max="8684" width="9.28515625" style="10" customWidth="1"/>
    <col min="8685" max="8692" width="6.42578125" style="10" customWidth="1"/>
    <col min="8693" max="8693" width="7.140625" style="10" customWidth="1"/>
    <col min="8694" max="8938" width="11.42578125" style="10"/>
    <col min="8939" max="8939" width="46.85546875" style="10" customWidth="1"/>
    <col min="8940" max="8940" width="9.28515625" style="10" customWidth="1"/>
    <col min="8941" max="8948" width="6.42578125" style="10" customWidth="1"/>
    <col min="8949" max="8949" width="7.140625" style="10" customWidth="1"/>
    <col min="8950" max="9194" width="11.42578125" style="10"/>
    <col min="9195" max="9195" width="46.85546875" style="10" customWidth="1"/>
    <col min="9196" max="9196" width="9.28515625" style="10" customWidth="1"/>
    <col min="9197" max="9204" width="6.42578125" style="10" customWidth="1"/>
    <col min="9205" max="9205" width="7.140625" style="10" customWidth="1"/>
    <col min="9206" max="9450" width="11.42578125" style="10"/>
    <col min="9451" max="9451" width="46.85546875" style="10" customWidth="1"/>
    <col min="9452" max="9452" width="9.28515625" style="10" customWidth="1"/>
    <col min="9453" max="9460" width="6.42578125" style="10" customWidth="1"/>
    <col min="9461" max="9461" width="7.140625" style="10" customWidth="1"/>
    <col min="9462" max="9706" width="11.42578125" style="10"/>
    <col min="9707" max="9707" width="46.85546875" style="10" customWidth="1"/>
    <col min="9708" max="9708" width="9.28515625" style="10" customWidth="1"/>
    <col min="9709" max="9716" width="6.42578125" style="10" customWidth="1"/>
    <col min="9717" max="9717" width="7.140625" style="10" customWidth="1"/>
    <col min="9718" max="9962" width="11.42578125" style="10"/>
    <col min="9963" max="9963" width="46.85546875" style="10" customWidth="1"/>
    <col min="9964" max="9964" width="9.28515625" style="10" customWidth="1"/>
    <col min="9965" max="9972" width="6.42578125" style="10" customWidth="1"/>
    <col min="9973" max="9973" width="7.140625" style="10" customWidth="1"/>
    <col min="9974" max="10218" width="11.42578125" style="10"/>
    <col min="10219" max="10219" width="46.85546875" style="10" customWidth="1"/>
    <col min="10220" max="10220" width="9.28515625" style="10" customWidth="1"/>
    <col min="10221" max="10228" width="6.42578125" style="10" customWidth="1"/>
    <col min="10229" max="10229" width="7.140625" style="10" customWidth="1"/>
    <col min="10230" max="10474" width="11.42578125" style="10"/>
    <col min="10475" max="10475" width="46.85546875" style="10" customWidth="1"/>
    <col min="10476" max="10476" width="9.28515625" style="10" customWidth="1"/>
    <col min="10477" max="10484" width="6.42578125" style="10" customWidth="1"/>
    <col min="10485" max="10485" width="7.140625" style="10" customWidth="1"/>
    <col min="10486" max="10730" width="11.42578125" style="10"/>
    <col min="10731" max="10731" width="46.85546875" style="10" customWidth="1"/>
    <col min="10732" max="10732" width="9.28515625" style="10" customWidth="1"/>
    <col min="10733" max="10740" width="6.42578125" style="10" customWidth="1"/>
    <col min="10741" max="10741" width="7.140625" style="10" customWidth="1"/>
    <col min="10742" max="10986" width="11.42578125" style="10"/>
    <col min="10987" max="10987" width="46.85546875" style="10" customWidth="1"/>
    <col min="10988" max="10988" width="9.28515625" style="10" customWidth="1"/>
    <col min="10989" max="10996" width="6.42578125" style="10" customWidth="1"/>
    <col min="10997" max="10997" width="7.140625" style="10" customWidth="1"/>
    <col min="10998" max="11242" width="11.42578125" style="10"/>
    <col min="11243" max="11243" width="46.85546875" style="10" customWidth="1"/>
    <col min="11244" max="11244" width="9.28515625" style="10" customWidth="1"/>
    <col min="11245" max="11252" width="6.42578125" style="10" customWidth="1"/>
    <col min="11253" max="11253" width="7.140625" style="10" customWidth="1"/>
    <col min="11254" max="11498" width="11.42578125" style="10"/>
    <col min="11499" max="11499" width="46.85546875" style="10" customWidth="1"/>
    <col min="11500" max="11500" width="9.28515625" style="10" customWidth="1"/>
    <col min="11501" max="11508" width="6.42578125" style="10" customWidth="1"/>
    <col min="11509" max="11509" width="7.140625" style="10" customWidth="1"/>
    <col min="11510" max="11754" width="11.42578125" style="10"/>
    <col min="11755" max="11755" width="46.85546875" style="10" customWidth="1"/>
    <col min="11756" max="11756" width="9.28515625" style="10" customWidth="1"/>
    <col min="11757" max="11764" width="6.42578125" style="10" customWidth="1"/>
    <col min="11765" max="11765" width="7.140625" style="10" customWidth="1"/>
    <col min="11766" max="12010" width="11.42578125" style="10"/>
    <col min="12011" max="12011" width="46.85546875" style="10" customWidth="1"/>
    <col min="12012" max="12012" width="9.28515625" style="10" customWidth="1"/>
    <col min="12013" max="12020" width="6.42578125" style="10" customWidth="1"/>
    <col min="12021" max="12021" width="7.140625" style="10" customWidth="1"/>
    <col min="12022" max="12266" width="11.42578125" style="10"/>
    <col min="12267" max="12267" width="46.85546875" style="10" customWidth="1"/>
    <col min="12268" max="12268" width="9.28515625" style="10" customWidth="1"/>
    <col min="12269" max="12276" width="6.42578125" style="10" customWidth="1"/>
    <col min="12277" max="12277" width="7.140625" style="10" customWidth="1"/>
    <col min="12278" max="12522" width="11.42578125" style="10"/>
    <col min="12523" max="12523" width="46.85546875" style="10" customWidth="1"/>
    <col min="12524" max="12524" width="9.28515625" style="10" customWidth="1"/>
    <col min="12525" max="12532" width="6.42578125" style="10" customWidth="1"/>
    <col min="12533" max="12533" width="7.140625" style="10" customWidth="1"/>
    <col min="12534" max="12778" width="11.42578125" style="10"/>
    <col min="12779" max="12779" width="46.85546875" style="10" customWidth="1"/>
    <col min="12780" max="12780" width="9.28515625" style="10" customWidth="1"/>
    <col min="12781" max="12788" width="6.42578125" style="10" customWidth="1"/>
    <col min="12789" max="12789" width="7.140625" style="10" customWidth="1"/>
    <col min="12790" max="13034" width="11.42578125" style="10"/>
    <col min="13035" max="13035" width="46.85546875" style="10" customWidth="1"/>
    <col min="13036" max="13036" width="9.28515625" style="10" customWidth="1"/>
    <col min="13037" max="13044" width="6.42578125" style="10" customWidth="1"/>
    <col min="13045" max="13045" width="7.140625" style="10" customWidth="1"/>
    <col min="13046" max="13290" width="11.42578125" style="10"/>
    <col min="13291" max="13291" width="46.85546875" style="10" customWidth="1"/>
    <col min="13292" max="13292" width="9.28515625" style="10" customWidth="1"/>
    <col min="13293" max="13300" width="6.42578125" style="10" customWidth="1"/>
    <col min="13301" max="13301" width="7.140625" style="10" customWidth="1"/>
    <col min="13302" max="13546" width="11.42578125" style="10"/>
    <col min="13547" max="13547" width="46.85546875" style="10" customWidth="1"/>
    <col min="13548" max="13548" width="9.28515625" style="10" customWidth="1"/>
    <col min="13549" max="13556" width="6.42578125" style="10" customWidth="1"/>
    <col min="13557" max="13557" width="7.140625" style="10" customWidth="1"/>
    <col min="13558" max="13802" width="11.42578125" style="10"/>
    <col min="13803" max="13803" width="46.85546875" style="10" customWidth="1"/>
    <col min="13804" max="13804" width="9.28515625" style="10" customWidth="1"/>
    <col min="13805" max="13812" width="6.42578125" style="10" customWidth="1"/>
    <col min="13813" max="13813" width="7.140625" style="10" customWidth="1"/>
    <col min="13814" max="14058" width="11.42578125" style="10"/>
    <col min="14059" max="14059" width="46.85546875" style="10" customWidth="1"/>
    <col min="14060" max="14060" width="9.28515625" style="10" customWidth="1"/>
    <col min="14061" max="14068" width="6.42578125" style="10" customWidth="1"/>
    <col min="14069" max="14069" width="7.140625" style="10" customWidth="1"/>
    <col min="14070" max="14314" width="11.42578125" style="10"/>
    <col min="14315" max="14315" width="46.85546875" style="10" customWidth="1"/>
    <col min="14316" max="14316" width="9.28515625" style="10" customWidth="1"/>
    <col min="14317" max="14324" width="6.42578125" style="10" customWidth="1"/>
    <col min="14325" max="14325" width="7.140625" style="10" customWidth="1"/>
    <col min="14326" max="14570" width="11.42578125" style="10"/>
    <col min="14571" max="14571" width="46.85546875" style="10" customWidth="1"/>
    <col min="14572" max="14572" width="9.28515625" style="10" customWidth="1"/>
    <col min="14573" max="14580" width="6.42578125" style="10" customWidth="1"/>
    <col min="14581" max="14581" width="7.140625" style="10" customWidth="1"/>
    <col min="14582" max="14826" width="11.42578125" style="10"/>
    <col min="14827" max="14827" width="46.85546875" style="10" customWidth="1"/>
    <col min="14828" max="14828" width="9.28515625" style="10" customWidth="1"/>
    <col min="14829" max="14836" width="6.42578125" style="10" customWidth="1"/>
    <col min="14837" max="14837" width="7.140625" style="10" customWidth="1"/>
    <col min="14838" max="15082" width="11.42578125" style="10"/>
    <col min="15083" max="15083" width="46.85546875" style="10" customWidth="1"/>
    <col min="15084" max="15084" width="9.28515625" style="10" customWidth="1"/>
    <col min="15085" max="15092" width="6.42578125" style="10" customWidth="1"/>
    <col min="15093" max="15093" width="7.140625" style="10" customWidth="1"/>
    <col min="15094" max="15338" width="11.42578125" style="10"/>
    <col min="15339" max="15339" width="46.85546875" style="10" customWidth="1"/>
    <col min="15340" max="15340" width="9.28515625" style="10" customWidth="1"/>
    <col min="15341" max="15348" width="6.42578125" style="10" customWidth="1"/>
    <col min="15349" max="15349" width="7.140625" style="10" customWidth="1"/>
    <col min="15350" max="15594" width="11.42578125" style="10"/>
    <col min="15595" max="15595" width="46.85546875" style="10" customWidth="1"/>
    <col min="15596" max="15596" width="9.28515625" style="10" customWidth="1"/>
    <col min="15597" max="15604" width="6.42578125" style="10" customWidth="1"/>
    <col min="15605" max="15605" width="7.140625" style="10" customWidth="1"/>
    <col min="15606" max="15850" width="11.42578125" style="10"/>
    <col min="15851" max="15851" width="46.85546875" style="10" customWidth="1"/>
    <col min="15852" max="15852" width="9.28515625" style="10" customWidth="1"/>
    <col min="15853" max="15860" width="6.42578125" style="10" customWidth="1"/>
    <col min="15861" max="15861" width="7.140625" style="10" customWidth="1"/>
    <col min="15862" max="16106" width="11.42578125" style="10"/>
    <col min="16107" max="16107" width="46.85546875" style="10" customWidth="1"/>
    <col min="16108" max="16108" width="9.28515625" style="10" customWidth="1"/>
    <col min="16109" max="16116" width="6.42578125" style="10" customWidth="1"/>
    <col min="16117" max="16117" width="7.140625" style="10" customWidth="1"/>
    <col min="16118" max="16384" width="11.42578125" style="10"/>
  </cols>
  <sheetData>
    <row r="1" spans="1:12" ht="14.25" x14ac:dyDescent="0.3">
      <c r="A1" s="8" t="s">
        <v>522</v>
      </c>
    </row>
    <row r="2" spans="1:12" ht="15" x14ac:dyDescent="0.3">
      <c r="A2" s="123" t="s">
        <v>224</v>
      </c>
      <c r="B2" s="125" t="s">
        <v>520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x14ac:dyDescent="0.3">
      <c r="A3" s="124"/>
      <c r="B3" s="11" t="s">
        <v>225</v>
      </c>
      <c r="C3" s="11" t="s">
        <v>226</v>
      </c>
      <c r="D3" s="11" t="s">
        <v>227</v>
      </c>
      <c r="E3" s="11" t="s">
        <v>228</v>
      </c>
      <c r="F3" s="11" t="s">
        <v>229</v>
      </c>
      <c r="G3" s="11" t="s">
        <v>230</v>
      </c>
      <c r="H3" s="11" t="s">
        <v>231</v>
      </c>
      <c r="I3" s="12" t="s">
        <v>232</v>
      </c>
      <c r="J3" s="12" t="s">
        <v>233</v>
      </c>
      <c r="K3" s="12" t="s">
        <v>532</v>
      </c>
      <c r="L3" s="12" t="s">
        <v>356</v>
      </c>
    </row>
    <row r="4" spans="1:12" x14ac:dyDescent="0.3">
      <c r="A4" s="41" t="s">
        <v>535</v>
      </c>
      <c r="B4" s="42" t="s">
        <v>392</v>
      </c>
      <c r="C4" s="17">
        <v>3.49E-2</v>
      </c>
      <c r="D4" s="42" t="s">
        <v>389</v>
      </c>
      <c r="E4" s="42" t="s">
        <v>394</v>
      </c>
      <c r="F4" s="42" t="s">
        <v>247</v>
      </c>
      <c r="G4" s="42" t="s">
        <v>390</v>
      </c>
      <c r="H4" s="42" t="s">
        <v>395</v>
      </c>
      <c r="I4" s="42">
        <v>0.31</v>
      </c>
      <c r="J4" s="42" t="s">
        <v>364</v>
      </c>
      <c r="K4" s="42">
        <v>0.03</v>
      </c>
      <c r="L4" s="42" t="s">
        <v>398</v>
      </c>
    </row>
    <row r="5" spans="1:12" x14ac:dyDescent="0.3">
      <c r="A5" s="41" t="s">
        <v>536</v>
      </c>
      <c r="B5" s="42" t="s">
        <v>393</v>
      </c>
      <c r="C5" s="17">
        <v>-0.28420000000000001</v>
      </c>
      <c r="D5" s="42">
        <v>0.19</v>
      </c>
      <c r="E5" s="42" t="s">
        <v>372</v>
      </c>
      <c r="F5" s="42" t="s">
        <v>249</v>
      </c>
      <c r="G5" s="42" t="s">
        <v>391</v>
      </c>
      <c r="H5" s="121" t="s">
        <v>531</v>
      </c>
      <c r="I5" s="121" t="s">
        <v>531</v>
      </c>
      <c r="J5" s="42" t="s">
        <v>394</v>
      </c>
      <c r="K5" s="42">
        <v>0.12</v>
      </c>
      <c r="L5" s="42" t="s">
        <v>272</v>
      </c>
    </row>
    <row r="6" spans="1:12" x14ac:dyDescent="0.3">
      <c r="A6" s="33" t="s">
        <v>282</v>
      </c>
      <c r="B6" s="35">
        <v>23</v>
      </c>
      <c r="C6" s="35">
        <v>23</v>
      </c>
      <c r="D6" s="35">
        <v>23</v>
      </c>
      <c r="E6" s="35">
        <v>99</v>
      </c>
      <c r="F6" s="35">
        <v>98</v>
      </c>
      <c r="G6" s="35">
        <v>86</v>
      </c>
      <c r="H6" s="35">
        <v>36</v>
      </c>
      <c r="I6" s="35">
        <v>35</v>
      </c>
      <c r="J6" s="35" t="s">
        <v>396</v>
      </c>
      <c r="K6" s="35" t="s">
        <v>397</v>
      </c>
      <c r="L6" s="35" t="s">
        <v>399</v>
      </c>
    </row>
    <row r="7" spans="1:12" x14ac:dyDescent="0.3">
      <c r="A7" s="10" t="s">
        <v>530</v>
      </c>
    </row>
    <row r="8" spans="1:12" x14ac:dyDescent="0.3">
      <c r="A8" s="10" t="s">
        <v>533</v>
      </c>
    </row>
    <row r="9" spans="1:12" x14ac:dyDescent="0.3">
      <c r="A9" s="10" t="s">
        <v>534</v>
      </c>
    </row>
    <row r="10" spans="1:12" x14ac:dyDescent="0.3">
      <c r="A10" s="10" t="s">
        <v>537</v>
      </c>
    </row>
  </sheetData>
  <mergeCells count="2">
    <mergeCell ref="A2:A3"/>
    <mergeCell ref="B2:L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9"/>
  <sheetViews>
    <sheetView zoomScale="130" zoomScaleNormal="130" workbookViewId="0">
      <selection activeCell="F15" sqref="F15"/>
    </sheetView>
  </sheetViews>
  <sheetFormatPr defaultColWidth="11.42578125" defaultRowHeight="13.5" x14ac:dyDescent="0.3"/>
  <cols>
    <col min="1" max="1" width="37.7109375" style="10" customWidth="1"/>
    <col min="2" max="9" width="6.42578125" style="10" customWidth="1"/>
    <col min="10" max="10" width="7.140625" style="10" customWidth="1"/>
    <col min="11" max="234" width="11.42578125" style="10"/>
    <col min="235" max="235" width="46.85546875" style="10" customWidth="1"/>
    <col min="236" max="236" width="9.28515625" style="10" customWidth="1"/>
    <col min="237" max="244" width="6.42578125" style="10" customWidth="1"/>
    <col min="245" max="245" width="7.140625" style="10" customWidth="1"/>
    <col min="246" max="490" width="11.42578125" style="10"/>
    <col min="491" max="491" width="46.85546875" style="10" customWidth="1"/>
    <col min="492" max="492" width="9.28515625" style="10" customWidth="1"/>
    <col min="493" max="500" width="6.42578125" style="10" customWidth="1"/>
    <col min="501" max="501" width="7.140625" style="10" customWidth="1"/>
    <col min="502" max="746" width="11.42578125" style="10"/>
    <col min="747" max="747" width="46.85546875" style="10" customWidth="1"/>
    <col min="748" max="748" width="9.28515625" style="10" customWidth="1"/>
    <col min="749" max="756" width="6.42578125" style="10" customWidth="1"/>
    <col min="757" max="757" width="7.140625" style="10" customWidth="1"/>
    <col min="758" max="1002" width="11.42578125" style="10"/>
    <col min="1003" max="1003" width="46.85546875" style="10" customWidth="1"/>
    <col min="1004" max="1004" width="9.28515625" style="10" customWidth="1"/>
    <col min="1005" max="1012" width="6.42578125" style="10" customWidth="1"/>
    <col min="1013" max="1013" width="7.140625" style="10" customWidth="1"/>
    <col min="1014" max="1258" width="11.42578125" style="10"/>
    <col min="1259" max="1259" width="46.85546875" style="10" customWidth="1"/>
    <col min="1260" max="1260" width="9.28515625" style="10" customWidth="1"/>
    <col min="1261" max="1268" width="6.42578125" style="10" customWidth="1"/>
    <col min="1269" max="1269" width="7.140625" style="10" customWidth="1"/>
    <col min="1270" max="1514" width="11.42578125" style="10"/>
    <col min="1515" max="1515" width="46.85546875" style="10" customWidth="1"/>
    <col min="1516" max="1516" width="9.28515625" style="10" customWidth="1"/>
    <col min="1517" max="1524" width="6.42578125" style="10" customWidth="1"/>
    <col min="1525" max="1525" width="7.140625" style="10" customWidth="1"/>
    <col min="1526" max="1770" width="11.42578125" style="10"/>
    <col min="1771" max="1771" width="46.85546875" style="10" customWidth="1"/>
    <col min="1772" max="1772" width="9.28515625" style="10" customWidth="1"/>
    <col min="1773" max="1780" width="6.42578125" style="10" customWidth="1"/>
    <col min="1781" max="1781" width="7.140625" style="10" customWidth="1"/>
    <col min="1782" max="2026" width="11.42578125" style="10"/>
    <col min="2027" max="2027" width="46.85546875" style="10" customWidth="1"/>
    <col min="2028" max="2028" width="9.28515625" style="10" customWidth="1"/>
    <col min="2029" max="2036" width="6.42578125" style="10" customWidth="1"/>
    <col min="2037" max="2037" width="7.140625" style="10" customWidth="1"/>
    <col min="2038" max="2282" width="11.42578125" style="10"/>
    <col min="2283" max="2283" width="46.85546875" style="10" customWidth="1"/>
    <col min="2284" max="2284" width="9.28515625" style="10" customWidth="1"/>
    <col min="2285" max="2292" width="6.42578125" style="10" customWidth="1"/>
    <col min="2293" max="2293" width="7.140625" style="10" customWidth="1"/>
    <col min="2294" max="2538" width="11.42578125" style="10"/>
    <col min="2539" max="2539" width="46.85546875" style="10" customWidth="1"/>
    <col min="2540" max="2540" width="9.28515625" style="10" customWidth="1"/>
    <col min="2541" max="2548" width="6.42578125" style="10" customWidth="1"/>
    <col min="2549" max="2549" width="7.140625" style="10" customWidth="1"/>
    <col min="2550" max="2794" width="11.42578125" style="10"/>
    <col min="2795" max="2795" width="46.85546875" style="10" customWidth="1"/>
    <col min="2796" max="2796" width="9.28515625" style="10" customWidth="1"/>
    <col min="2797" max="2804" width="6.42578125" style="10" customWidth="1"/>
    <col min="2805" max="2805" width="7.140625" style="10" customWidth="1"/>
    <col min="2806" max="3050" width="11.42578125" style="10"/>
    <col min="3051" max="3051" width="46.85546875" style="10" customWidth="1"/>
    <col min="3052" max="3052" width="9.28515625" style="10" customWidth="1"/>
    <col min="3053" max="3060" width="6.42578125" style="10" customWidth="1"/>
    <col min="3061" max="3061" width="7.140625" style="10" customWidth="1"/>
    <col min="3062" max="3306" width="11.42578125" style="10"/>
    <col min="3307" max="3307" width="46.85546875" style="10" customWidth="1"/>
    <col min="3308" max="3308" width="9.28515625" style="10" customWidth="1"/>
    <col min="3309" max="3316" width="6.42578125" style="10" customWidth="1"/>
    <col min="3317" max="3317" width="7.140625" style="10" customWidth="1"/>
    <col min="3318" max="3562" width="11.42578125" style="10"/>
    <col min="3563" max="3563" width="46.85546875" style="10" customWidth="1"/>
    <col min="3564" max="3564" width="9.28515625" style="10" customWidth="1"/>
    <col min="3565" max="3572" width="6.42578125" style="10" customWidth="1"/>
    <col min="3573" max="3573" width="7.140625" style="10" customWidth="1"/>
    <col min="3574" max="3818" width="11.42578125" style="10"/>
    <col min="3819" max="3819" width="46.85546875" style="10" customWidth="1"/>
    <col min="3820" max="3820" width="9.28515625" style="10" customWidth="1"/>
    <col min="3821" max="3828" width="6.42578125" style="10" customWidth="1"/>
    <col min="3829" max="3829" width="7.140625" style="10" customWidth="1"/>
    <col min="3830" max="4074" width="11.42578125" style="10"/>
    <col min="4075" max="4075" width="46.85546875" style="10" customWidth="1"/>
    <col min="4076" max="4076" width="9.28515625" style="10" customWidth="1"/>
    <col min="4077" max="4084" width="6.42578125" style="10" customWidth="1"/>
    <col min="4085" max="4085" width="7.140625" style="10" customWidth="1"/>
    <col min="4086" max="4330" width="11.42578125" style="10"/>
    <col min="4331" max="4331" width="46.85546875" style="10" customWidth="1"/>
    <col min="4332" max="4332" width="9.28515625" style="10" customWidth="1"/>
    <col min="4333" max="4340" width="6.42578125" style="10" customWidth="1"/>
    <col min="4341" max="4341" width="7.140625" style="10" customWidth="1"/>
    <col min="4342" max="4586" width="11.42578125" style="10"/>
    <col min="4587" max="4587" width="46.85546875" style="10" customWidth="1"/>
    <col min="4588" max="4588" width="9.28515625" style="10" customWidth="1"/>
    <col min="4589" max="4596" width="6.42578125" style="10" customWidth="1"/>
    <col min="4597" max="4597" width="7.140625" style="10" customWidth="1"/>
    <col min="4598" max="4842" width="11.42578125" style="10"/>
    <col min="4843" max="4843" width="46.85546875" style="10" customWidth="1"/>
    <col min="4844" max="4844" width="9.28515625" style="10" customWidth="1"/>
    <col min="4845" max="4852" width="6.42578125" style="10" customWidth="1"/>
    <col min="4853" max="4853" width="7.140625" style="10" customWidth="1"/>
    <col min="4854" max="5098" width="11.42578125" style="10"/>
    <col min="5099" max="5099" width="46.85546875" style="10" customWidth="1"/>
    <col min="5100" max="5100" width="9.28515625" style="10" customWidth="1"/>
    <col min="5101" max="5108" width="6.42578125" style="10" customWidth="1"/>
    <col min="5109" max="5109" width="7.140625" style="10" customWidth="1"/>
    <col min="5110" max="5354" width="11.42578125" style="10"/>
    <col min="5355" max="5355" width="46.85546875" style="10" customWidth="1"/>
    <col min="5356" max="5356" width="9.28515625" style="10" customWidth="1"/>
    <col min="5357" max="5364" width="6.42578125" style="10" customWidth="1"/>
    <col min="5365" max="5365" width="7.140625" style="10" customWidth="1"/>
    <col min="5366" max="5610" width="11.42578125" style="10"/>
    <col min="5611" max="5611" width="46.85546875" style="10" customWidth="1"/>
    <col min="5612" max="5612" width="9.28515625" style="10" customWidth="1"/>
    <col min="5613" max="5620" width="6.42578125" style="10" customWidth="1"/>
    <col min="5621" max="5621" width="7.140625" style="10" customWidth="1"/>
    <col min="5622" max="5866" width="11.42578125" style="10"/>
    <col min="5867" max="5867" width="46.85546875" style="10" customWidth="1"/>
    <col min="5868" max="5868" width="9.28515625" style="10" customWidth="1"/>
    <col min="5869" max="5876" width="6.42578125" style="10" customWidth="1"/>
    <col min="5877" max="5877" width="7.140625" style="10" customWidth="1"/>
    <col min="5878" max="6122" width="11.42578125" style="10"/>
    <col min="6123" max="6123" width="46.85546875" style="10" customWidth="1"/>
    <col min="6124" max="6124" width="9.28515625" style="10" customWidth="1"/>
    <col min="6125" max="6132" width="6.42578125" style="10" customWidth="1"/>
    <col min="6133" max="6133" width="7.140625" style="10" customWidth="1"/>
    <col min="6134" max="6378" width="11.42578125" style="10"/>
    <col min="6379" max="6379" width="46.85546875" style="10" customWidth="1"/>
    <col min="6380" max="6380" width="9.28515625" style="10" customWidth="1"/>
    <col min="6381" max="6388" width="6.42578125" style="10" customWidth="1"/>
    <col min="6389" max="6389" width="7.140625" style="10" customWidth="1"/>
    <col min="6390" max="6634" width="11.42578125" style="10"/>
    <col min="6635" max="6635" width="46.85546875" style="10" customWidth="1"/>
    <col min="6636" max="6636" width="9.28515625" style="10" customWidth="1"/>
    <col min="6637" max="6644" width="6.42578125" style="10" customWidth="1"/>
    <col min="6645" max="6645" width="7.140625" style="10" customWidth="1"/>
    <col min="6646" max="6890" width="11.42578125" style="10"/>
    <col min="6891" max="6891" width="46.85546875" style="10" customWidth="1"/>
    <col min="6892" max="6892" width="9.28515625" style="10" customWidth="1"/>
    <col min="6893" max="6900" width="6.42578125" style="10" customWidth="1"/>
    <col min="6901" max="6901" width="7.140625" style="10" customWidth="1"/>
    <col min="6902" max="7146" width="11.42578125" style="10"/>
    <col min="7147" max="7147" width="46.85546875" style="10" customWidth="1"/>
    <col min="7148" max="7148" width="9.28515625" style="10" customWidth="1"/>
    <col min="7149" max="7156" width="6.42578125" style="10" customWidth="1"/>
    <col min="7157" max="7157" width="7.140625" style="10" customWidth="1"/>
    <col min="7158" max="7402" width="11.42578125" style="10"/>
    <col min="7403" max="7403" width="46.85546875" style="10" customWidth="1"/>
    <col min="7404" max="7404" width="9.28515625" style="10" customWidth="1"/>
    <col min="7405" max="7412" width="6.42578125" style="10" customWidth="1"/>
    <col min="7413" max="7413" width="7.140625" style="10" customWidth="1"/>
    <col min="7414" max="7658" width="11.42578125" style="10"/>
    <col min="7659" max="7659" width="46.85546875" style="10" customWidth="1"/>
    <col min="7660" max="7660" width="9.28515625" style="10" customWidth="1"/>
    <col min="7661" max="7668" width="6.42578125" style="10" customWidth="1"/>
    <col min="7669" max="7669" width="7.140625" style="10" customWidth="1"/>
    <col min="7670" max="7914" width="11.42578125" style="10"/>
    <col min="7915" max="7915" width="46.85546875" style="10" customWidth="1"/>
    <col min="7916" max="7916" width="9.28515625" style="10" customWidth="1"/>
    <col min="7917" max="7924" width="6.42578125" style="10" customWidth="1"/>
    <col min="7925" max="7925" width="7.140625" style="10" customWidth="1"/>
    <col min="7926" max="8170" width="11.42578125" style="10"/>
    <col min="8171" max="8171" width="46.85546875" style="10" customWidth="1"/>
    <col min="8172" max="8172" width="9.28515625" style="10" customWidth="1"/>
    <col min="8173" max="8180" width="6.42578125" style="10" customWidth="1"/>
    <col min="8181" max="8181" width="7.140625" style="10" customWidth="1"/>
    <col min="8182" max="8426" width="11.42578125" style="10"/>
    <col min="8427" max="8427" width="46.85546875" style="10" customWidth="1"/>
    <col min="8428" max="8428" width="9.28515625" style="10" customWidth="1"/>
    <col min="8429" max="8436" width="6.42578125" style="10" customWidth="1"/>
    <col min="8437" max="8437" width="7.140625" style="10" customWidth="1"/>
    <col min="8438" max="8682" width="11.42578125" style="10"/>
    <col min="8683" max="8683" width="46.85546875" style="10" customWidth="1"/>
    <col min="8684" max="8684" width="9.28515625" style="10" customWidth="1"/>
    <col min="8685" max="8692" width="6.42578125" style="10" customWidth="1"/>
    <col min="8693" max="8693" width="7.140625" style="10" customWidth="1"/>
    <col min="8694" max="8938" width="11.42578125" style="10"/>
    <col min="8939" max="8939" width="46.85546875" style="10" customWidth="1"/>
    <col min="8940" max="8940" width="9.28515625" style="10" customWidth="1"/>
    <col min="8941" max="8948" width="6.42578125" style="10" customWidth="1"/>
    <col min="8949" max="8949" width="7.140625" style="10" customWidth="1"/>
    <col min="8950" max="9194" width="11.42578125" style="10"/>
    <col min="9195" max="9195" width="46.85546875" style="10" customWidth="1"/>
    <col min="9196" max="9196" width="9.28515625" style="10" customWidth="1"/>
    <col min="9197" max="9204" width="6.42578125" style="10" customWidth="1"/>
    <col min="9205" max="9205" width="7.140625" style="10" customWidth="1"/>
    <col min="9206" max="9450" width="11.42578125" style="10"/>
    <col min="9451" max="9451" width="46.85546875" style="10" customWidth="1"/>
    <col min="9452" max="9452" width="9.28515625" style="10" customWidth="1"/>
    <col min="9453" max="9460" width="6.42578125" style="10" customWidth="1"/>
    <col min="9461" max="9461" width="7.140625" style="10" customWidth="1"/>
    <col min="9462" max="9706" width="11.42578125" style="10"/>
    <col min="9707" max="9707" width="46.85546875" style="10" customWidth="1"/>
    <col min="9708" max="9708" width="9.28515625" style="10" customWidth="1"/>
    <col min="9709" max="9716" width="6.42578125" style="10" customWidth="1"/>
    <col min="9717" max="9717" width="7.140625" style="10" customWidth="1"/>
    <col min="9718" max="9962" width="11.42578125" style="10"/>
    <col min="9963" max="9963" width="46.85546875" style="10" customWidth="1"/>
    <col min="9964" max="9964" width="9.28515625" style="10" customWidth="1"/>
    <col min="9965" max="9972" width="6.42578125" style="10" customWidth="1"/>
    <col min="9973" max="9973" width="7.140625" style="10" customWidth="1"/>
    <col min="9974" max="10218" width="11.42578125" style="10"/>
    <col min="10219" max="10219" width="46.85546875" style="10" customWidth="1"/>
    <col min="10220" max="10220" width="9.28515625" style="10" customWidth="1"/>
    <col min="10221" max="10228" width="6.42578125" style="10" customWidth="1"/>
    <col min="10229" max="10229" width="7.140625" style="10" customWidth="1"/>
    <col min="10230" max="10474" width="11.42578125" style="10"/>
    <col min="10475" max="10475" width="46.85546875" style="10" customWidth="1"/>
    <col min="10476" max="10476" width="9.28515625" style="10" customWidth="1"/>
    <col min="10477" max="10484" width="6.42578125" style="10" customWidth="1"/>
    <col min="10485" max="10485" width="7.140625" style="10" customWidth="1"/>
    <col min="10486" max="10730" width="11.42578125" style="10"/>
    <col min="10731" max="10731" width="46.85546875" style="10" customWidth="1"/>
    <col min="10732" max="10732" width="9.28515625" style="10" customWidth="1"/>
    <col min="10733" max="10740" width="6.42578125" style="10" customWidth="1"/>
    <col min="10741" max="10741" width="7.140625" style="10" customWidth="1"/>
    <col min="10742" max="10986" width="11.42578125" style="10"/>
    <col min="10987" max="10987" width="46.85546875" style="10" customWidth="1"/>
    <col min="10988" max="10988" width="9.28515625" style="10" customWidth="1"/>
    <col min="10989" max="10996" width="6.42578125" style="10" customWidth="1"/>
    <col min="10997" max="10997" width="7.140625" style="10" customWidth="1"/>
    <col min="10998" max="11242" width="11.42578125" style="10"/>
    <col min="11243" max="11243" width="46.85546875" style="10" customWidth="1"/>
    <col min="11244" max="11244" width="9.28515625" style="10" customWidth="1"/>
    <col min="11245" max="11252" width="6.42578125" style="10" customWidth="1"/>
    <col min="11253" max="11253" width="7.140625" style="10" customWidth="1"/>
    <col min="11254" max="11498" width="11.42578125" style="10"/>
    <col min="11499" max="11499" width="46.85546875" style="10" customWidth="1"/>
    <col min="11500" max="11500" width="9.28515625" style="10" customWidth="1"/>
    <col min="11501" max="11508" width="6.42578125" style="10" customWidth="1"/>
    <col min="11509" max="11509" width="7.140625" style="10" customWidth="1"/>
    <col min="11510" max="11754" width="11.42578125" style="10"/>
    <col min="11755" max="11755" width="46.85546875" style="10" customWidth="1"/>
    <col min="11756" max="11756" width="9.28515625" style="10" customWidth="1"/>
    <col min="11757" max="11764" width="6.42578125" style="10" customWidth="1"/>
    <col min="11765" max="11765" width="7.140625" style="10" customWidth="1"/>
    <col min="11766" max="12010" width="11.42578125" style="10"/>
    <col min="12011" max="12011" width="46.85546875" style="10" customWidth="1"/>
    <col min="12012" max="12012" width="9.28515625" style="10" customWidth="1"/>
    <col min="12013" max="12020" width="6.42578125" style="10" customWidth="1"/>
    <col min="12021" max="12021" width="7.140625" style="10" customWidth="1"/>
    <col min="12022" max="12266" width="11.42578125" style="10"/>
    <col min="12267" max="12267" width="46.85546875" style="10" customWidth="1"/>
    <col min="12268" max="12268" width="9.28515625" style="10" customWidth="1"/>
    <col min="12269" max="12276" width="6.42578125" style="10" customWidth="1"/>
    <col min="12277" max="12277" width="7.140625" style="10" customWidth="1"/>
    <col min="12278" max="12522" width="11.42578125" style="10"/>
    <col min="12523" max="12523" width="46.85546875" style="10" customWidth="1"/>
    <col min="12524" max="12524" width="9.28515625" style="10" customWidth="1"/>
    <col min="12525" max="12532" width="6.42578125" style="10" customWidth="1"/>
    <col min="12533" max="12533" width="7.140625" style="10" customWidth="1"/>
    <col min="12534" max="12778" width="11.42578125" style="10"/>
    <col min="12779" max="12779" width="46.85546875" style="10" customWidth="1"/>
    <col min="12780" max="12780" width="9.28515625" style="10" customWidth="1"/>
    <col min="12781" max="12788" width="6.42578125" style="10" customWidth="1"/>
    <col min="12789" max="12789" width="7.140625" style="10" customWidth="1"/>
    <col min="12790" max="13034" width="11.42578125" style="10"/>
    <col min="13035" max="13035" width="46.85546875" style="10" customWidth="1"/>
    <col min="13036" max="13036" width="9.28515625" style="10" customWidth="1"/>
    <col min="13037" max="13044" width="6.42578125" style="10" customWidth="1"/>
    <col min="13045" max="13045" width="7.140625" style="10" customWidth="1"/>
    <col min="13046" max="13290" width="11.42578125" style="10"/>
    <col min="13291" max="13291" width="46.85546875" style="10" customWidth="1"/>
    <col min="13292" max="13292" width="9.28515625" style="10" customWidth="1"/>
    <col min="13293" max="13300" width="6.42578125" style="10" customWidth="1"/>
    <col min="13301" max="13301" width="7.140625" style="10" customWidth="1"/>
    <col min="13302" max="13546" width="11.42578125" style="10"/>
    <col min="13547" max="13547" width="46.85546875" style="10" customWidth="1"/>
    <col min="13548" max="13548" width="9.28515625" style="10" customWidth="1"/>
    <col min="13549" max="13556" width="6.42578125" style="10" customWidth="1"/>
    <col min="13557" max="13557" width="7.140625" style="10" customWidth="1"/>
    <col min="13558" max="13802" width="11.42578125" style="10"/>
    <col min="13803" max="13803" width="46.85546875" style="10" customWidth="1"/>
    <col min="13804" max="13804" width="9.28515625" style="10" customWidth="1"/>
    <col min="13805" max="13812" width="6.42578125" style="10" customWidth="1"/>
    <col min="13813" max="13813" width="7.140625" style="10" customWidth="1"/>
    <col min="13814" max="14058" width="11.42578125" style="10"/>
    <col min="14059" max="14059" width="46.85546875" style="10" customWidth="1"/>
    <col min="14060" max="14060" width="9.28515625" style="10" customWidth="1"/>
    <col min="14061" max="14068" width="6.42578125" style="10" customWidth="1"/>
    <col min="14069" max="14069" width="7.140625" style="10" customWidth="1"/>
    <col min="14070" max="14314" width="11.42578125" style="10"/>
    <col min="14315" max="14315" width="46.85546875" style="10" customWidth="1"/>
    <col min="14316" max="14316" width="9.28515625" style="10" customWidth="1"/>
    <col min="14317" max="14324" width="6.42578125" style="10" customWidth="1"/>
    <col min="14325" max="14325" width="7.140625" style="10" customWidth="1"/>
    <col min="14326" max="14570" width="11.42578125" style="10"/>
    <col min="14571" max="14571" width="46.85546875" style="10" customWidth="1"/>
    <col min="14572" max="14572" width="9.28515625" style="10" customWidth="1"/>
    <col min="14573" max="14580" width="6.42578125" style="10" customWidth="1"/>
    <col min="14581" max="14581" width="7.140625" style="10" customWidth="1"/>
    <col min="14582" max="14826" width="11.42578125" style="10"/>
    <col min="14827" max="14827" width="46.85546875" style="10" customWidth="1"/>
    <col min="14828" max="14828" width="9.28515625" style="10" customWidth="1"/>
    <col min="14829" max="14836" width="6.42578125" style="10" customWidth="1"/>
    <col min="14837" max="14837" width="7.140625" style="10" customWidth="1"/>
    <col min="14838" max="15082" width="11.42578125" style="10"/>
    <col min="15083" max="15083" width="46.85546875" style="10" customWidth="1"/>
    <col min="15084" max="15084" width="9.28515625" style="10" customWidth="1"/>
    <col min="15085" max="15092" width="6.42578125" style="10" customWidth="1"/>
    <col min="15093" max="15093" width="7.140625" style="10" customWidth="1"/>
    <col min="15094" max="15338" width="11.42578125" style="10"/>
    <col min="15339" max="15339" width="46.85546875" style="10" customWidth="1"/>
    <col min="15340" max="15340" width="9.28515625" style="10" customWidth="1"/>
    <col min="15341" max="15348" width="6.42578125" style="10" customWidth="1"/>
    <col min="15349" max="15349" width="7.140625" style="10" customWidth="1"/>
    <col min="15350" max="15594" width="11.42578125" style="10"/>
    <col min="15595" max="15595" width="46.85546875" style="10" customWidth="1"/>
    <col min="15596" max="15596" width="9.28515625" style="10" customWidth="1"/>
    <col min="15597" max="15604" width="6.42578125" style="10" customWidth="1"/>
    <col min="15605" max="15605" width="7.140625" style="10" customWidth="1"/>
    <col min="15606" max="15850" width="11.42578125" style="10"/>
    <col min="15851" max="15851" width="46.85546875" style="10" customWidth="1"/>
    <col min="15852" max="15852" width="9.28515625" style="10" customWidth="1"/>
    <col min="15853" max="15860" width="6.42578125" style="10" customWidth="1"/>
    <col min="15861" max="15861" width="7.140625" style="10" customWidth="1"/>
    <col min="15862" max="16106" width="11.42578125" style="10"/>
    <col min="16107" max="16107" width="46.85546875" style="10" customWidth="1"/>
    <col min="16108" max="16108" width="9.28515625" style="10" customWidth="1"/>
    <col min="16109" max="16116" width="6.42578125" style="10" customWidth="1"/>
    <col min="16117" max="16117" width="7.140625" style="10" customWidth="1"/>
    <col min="16118" max="16384" width="11.42578125" style="10"/>
  </cols>
  <sheetData>
    <row r="1" spans="1:12" ht="14.25" x14ac:dyDescent="0.3">
      <c r="A1" s="8" t="s">
        <v>527</v>
      </c>
    </row>
    <row r="2" spans="1:12" ht="15" x14ac:dyDescent="0.3">
      <c r="A2" s="123" t="s">
        <v>224</v>
      </c>
      <c r="B2" s="125" t="s">
        <v>520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x14ac:dyDescent="0.3">
      <c r="A3" s="124"/>
      <c r="B3" s="11" t="s">
        <v>225</v>
      </c>
      <c r="C3" s="11" t="s">
        <v>226</v>
      </c>
      <c r="D3" s="11" t="s">
        <v>227</v>
      </c>
      <c r="E3" s="11" t="s">
        <v>228</v>
      </c>
      <c r="F3" s="11" t="s">
        <v>229</v>
      </c>
      <c r="G3" s="11" t="s">
        <v>230</v>
      </c>
      <c r="H3" s="11" t="s">
        <v>231</v>
      </c>
      <c r="I3" s="12" t="s">
        <v>232</v>
      </c>
      <c r="J3" s="12" t="s">
        <v>233</v>
      </c>
      <c r="K3" s="12" t="s">
        <v>532</v>
      </c>
      <c r="L3" s="12" t="s">
        <v>356</v>
      </c>
    </row>
    <row r="4" spans="1:12" x14ac:dyDescent="0.3">
      <c r="A4" s="41" t="s">
        <v>535</v>
      </c>
      <c r="B4" s="42" t="s">
        <v>283</v>
      </c>
      <c r="C4" s="17" t="s">
        <v>338</v>
      </c>
      <c r="D4" s="42" t="s">
        <v>382</v>
      </c>
      <c r="E4" s="42" t="s">
        <v>300</v>
      </c>
      <c r="F4" s="42" t="s">
        <v>344</v>
      </c>
      <c r="G4" s="42" t="s">
        <v>384</v>
      </c>
      <c r="H4" s="42" t="s">
        <v>386</v>
      </c>
      <c r="I4" s="42" t="s">
        <v>344</v>
      </c>
      <c r="J4" s="42" t="s">
        <v>388</v>
      </c>
      <c r="K4" s="17" t="s">
        <v>292</v>
      </c>
      <c r="L4" s="17" t="s">
        <v>386</v>
      </c>
    </row>
    <row r="5" spans="1:12" x14ac:dyDescent="0.3">
      <c r="A5" s="41" t="s">
        <v>536</v>
      </c>
      <c r="B5" s="42" t="s">
        <v>299</v>
      </c>
      <c r="C5" s="42" t="s">
        <v>383</v>
      </c>
      <c r="D5" s="42" t="s">
        <v>383</v>
      </c>
      <c r="E5" s="17" t="s">
        <v>295</v>
      </c>
      <c r="F5" s="42">
        <v>0.22</v>
      </c>
      <c r="G5" s="42" t="s">
        <v>385</v>
      </c>
      <c r="H5" s="42" t="s">
        <v>387</v>
      </c>
      <c r="I5" s="42" t="s">
        <v>293</v>
      </c>
      <c r="J5" s="42" t="s">
        <v>294</v>
      </c>
      <c r="K5" s="17" t="s">
        <v>367</v>
      </c>
      <c r="L5" s="17" t="s">
        <v>295</v>
      </c>
    </row>
    <row r="6" spans="1:12" x14ac:dyDescent="0.3">
      <c r="A6" s="33" t="s">
        <v>282</v>
      </c>
      <c r="B6" s="35">
        <v>53</v>
      </c>
      <c r="C6" s="35">
        <v>53</v>
      </c>
      <c r="D6" s="35">
        <v>53</v>
      </c>
      <c r="E6" s="35">
        <v>54</v>
      </c>
      <c r="F6" s="35">
        <v>54</v>
      </c>
      <c r="G6" s="35">
        <v>54</v>
      </c>
      <c r="H6" s="35">
        <v>54</v>
      </c>
      <c r="I6" s="35">
        <v>54</v>
      </c>
      <c r="J6" s="35">
        <v>429</v>
      </c>
      <c r="K6" s="35">
        <v>268</v>
      </c>
      <c r="L6" s="35">
        <v>161</v>
      </c>
    </row>
    <row r="7" spans="1:12" x14ac:dyDescent="0.3">
      <c r="A7" s="10" t="s">
        <v>533</v>
      </c>
    </row>
    <row r="8" spans="1:12" x14ac:dyDescent="0.3">
      <c r="A8" s="10" t="s">
        <v>534</v>
      </c>
    </row>
    <row r="9" spans="1:12" x14ac:dyDescent="0.3">
      <c r="A9" s="10" t="s">
        <v>538</v>
      </c>
    </row>
  </sheetData>
  <mergeCells count="2">
    <mergeCell ref="A2:A3"/>
    <mergeCell ref="B2:L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8"/>
  <sheetViews>
    <sheetView zoomScale="110" zoomScaleNormal="110" workbookViewId="0">
      <selection activeCell="O19" sqref="O19"/>
    </sheetView>
  </sheetViews>
  <sheetFormatPr defaultColWidth="11.42578125" defaultRowHeight="13.5" x14ac:dyDescent="0.3"/>
  <cols>
    <col min="1" max="1" width="46.85546875" style="10" customWidth="1"/>
    <col min="2" max="2" width="9.28515625" style="10" customWidth="1"/>
    <col min="3" max="10" width="6.42578125" style="10" customWidth="1"/>
    <col min="11" max="11" width="7.140625" style="10" customWidth="1"/>
    <col min="12" max="256" width="11.42578125" style="10"/>
    <col min="257" max="257" width="46.85546875" style="10" customWidth="1"/>
    <col min="258" max="258" width="9.28515625" style="10" customWidth="1"/>
    <col min="259" max="266" width="6.42578125" style="10" customWidth="1"/>
    <col min="267" max="267" width="7.140625" style="10" customWidth="1"/>
    <col min="268" max="512" width="11.42578125" style="10"/>
    <col min="513" max="513" width="46.85546875" style="10" customWidth="1"/>
    <col min="514" max="514" width="9.28515625" style="10" customWidth="1"/>
    <col min="515" max="522" width="6.42578125" style="10" customWidth="1"/>
    <col min="523" max="523" width="7.140625" style="10" customWidth="1"/>
    <col min="524" max="768" width="11.42578125" style="10"/>
    <col min="769" max="769" width="46.85546875" style="10" customWidth="1"/>
    <col min="770" max="770" width="9.28515625" style="10" customWidth="1"/>
    <col min="771" max="778" width="6.42578125" style="10" customWidth="1"/>
    <col min="779" max="779" width="7.140625" style="10" customWidth="1"/>
    <col min="780" max="1024" width="11.42578125" style="10"/>
    <col min="1025" max="1025" width="46.85546875" style="10" customWidth="1"/>
    <col min="1026" max="1026" width="9.28515625" style="10" customWidth="1"/>
    <col min="1027" max="1034" width="6.42578125" style="10" customWidth="1"/>
    <col min="1035" max="1035" width="7.140625" style="10" customWidth="1"/>
    <col min="1036" max="1280" width="11.42578125" style="10"/>
    <col min="1281" max="1281" width="46.85546875" style="10" customWidth="1"/>
    <col min="1282" max="1282" width="9.28515625" style="10" customWidth="1"/>
    <col min="1283" max="1290" width="6.42578125" style="10" customWidth="1"/>
    <col min="1291" max="1291" width="7.140625" style="10" customWidth="1"/>
    <col min="1292" max="1536" width="11.42578125" style="10"/>
    <col min="1537" max="1537" width="46.85546875" style="10" customWidth="1"/>
    <col min="1538" max="1538" width="9.28515625" style="10" customWidth="1"/>
    <col min="1539" max="1546" width="6.42578125" style="10" customWidth="1"/>
    <col min="1547" max="1547" width="7.140625" style="10" customWidth="1"/>
    <col min="1548" max="1792" width="11.42578125" style="10"/>
    <col min="1793" max="1793" width="46.85546875" style="10" customWidth="1"/>
    <col min="1794" max="1794" width="9.28515625" style="10" customWidth="1"/>
    <col min="1795" max="1802" width="6.42578125" style="10" customWidth="1"/>
    <col min="1803" max="1803" width="7.140625" style="10" customWidth="1"/>
    <col min="1804" max="2048" width="11.42578125" style="10"/>
    <col min="2049" max="2049" width="46.85546875" style="10" customWidth="1"/>
    <col min="2050" max="2050" width="9.28515625" style="10" customWidth="1"/>
    <col min="2051" max="2058" width="6.42578125" style="10" customWidth="1"/>
    <col min="2059" max="2059" width="7.140625" style="10" customWidth="1"/>
    <col min="2060" max="2304" width="11.42578125" style="10"/>
    <col min="2305" max="2305" width="46.85546875" style="10" customWidth="1"/>
    <col min="2306" max="2306" width="9.28515625" style="10" customWidth="1"/>
    <col min="2307" max="2314" width="6.42578125" style="10" customWidth="1"/>
    <col min="2315" max="2315" width="7.140625" style="10" customWidth="1"/>
    <col min="2316" max="2560" width="11.42578125" style="10"/>
    <col min="2561" max="2561" width="46.85546875" style="10" customWidth="1"/>
    <col min="2562" max="2562" width="9.28515625" style="10" customWidth="1"/>
    <col min="2563" max="2570" width="6.42578125" style="10" customWidth="1"/>
    <col min="2571" max="2571" width="7.140625" style="10" customWidth="1"/>
    <col min="2572" max="2816" width="11.42578125" style="10"/>
    <col min="2817" max="2817" width="46.85546875" style="10" customWidth="1"/>
    <col min="2818" max="2818" width="9.28515625" style="10" customWidth="1"/>
    <col min="2819" max="2826" width="6.42578125" style="10" customWidth="1"/>
    <col min="2827" max="2827" width="7.140625" style="10" customWidth="1"/>
    <col min="2828" max="3072" width="11.42578125" style="10"/>
    <col min="3073" max="3073" width="46.85546875" style="10" customWidth="1"/>
    <col min="3074" max="3074" width="9.28515625" style="10" customWidth="1"/>
    <col min="3075" max="3082" width="6.42578125" style="10" customWidth="1"/>
    <col min="3083" max="3083" width="7.140625" style="10" customWidth="1"/>
    <col min="3084" max="3328" width="11.42578125" style="10"/>
    <col min="3329" max="3329" width="46.85546875" style="10" customWidth="1"/>
    <col min="3330" max="3330" width="9.28515625" style="10" customWidth="1"/>
    <col min="3331" max="3338" width="6.42578125" style="10" customWidth="1"/>
    <col min="3339" max="3339" width="7.140625" style="10" customWidth="1"/>
    <col min="3340" max="3584" width="11.42578125" style="10"/>
    <col min="3585" max="3585" width="46.85546875" style="10" customWidth="1"/>
    <col min="3586" max="3586" width="9.28515625" style="10" customWidth="1"/>
    <col min="3587" max="3594" width="6.42578125" style="10" customWidth="1"/>
    <col min="3595" max="3595" width="7.140625" style="10" customWidth="1"/>
    <col min="3596" max="3840" width="11.42578125" style="10"/>
    <col min="3841" max="3841" width="46.85546875" style="10" customWidth="1"/>
    <col min="3842" max="3842" width="9.28515625" style="10" customWidth="1"/>
    <col min="3843" max="3850" width="6.42578125" style="10" customWidth="1"/>
    <col min="3851" max="3851" width="7.140625" style="10" customWidth="1"/>
    <col min="3852" max="4096" width="11.42578125" style="10"/>
    <col min="4097" max="4097" width="46.85546875" style="10" customWidth="1"/>
    <col min="4098" max="4098" width="9.28515625" style="10" customWidth="1"/>
    <col min="4099" max="4106" width="6.42578125" style="10" customWidth="1"/>
    <col min="4107" max="4107" width="7.140625" style="10" customWidth="1"/>
    <col min="4108" max="4352" width="11.42578125" style="10"/>
    <col min="4353" max="4353" width="46.85546875" style="10" customWidth="1"/>
    <col min="4354" max="4354" width="9.28515625" style="10" customWidth="1"/>
    <col min="4355" max="4362" width="6.42578125" style="10" customWidth="1"/>
    <col min="4363" max="4363" width="7.140625" style="10" customWidth="1"/>
    <col min="4364" max="4608" width="11.42578125" style="10"/>
    <col min="4609" max="4609" width="46.85546875" style="10" customWidth="1"/>
    <col min="4610" max="4610" width="9.28515625" style="10" customWidth="1"/>
    <col min="4611" max="4618" width="6.42578125" style="10" customWidth="1"/>
    <col min="4619" max="4619" width="7.140625" style="10" customWidth="1"/>
    <col min="4620" max="4864" width="11.42578125" style="10"/>
    <col min="4865" max="4865" width="46.85546875" style="10" customWidth="1"/>
    <col min="4866" max="4866" width="9.28515625" style="10" customWidth="1"/>
    <col min="4867" max="4874" width="6.42578125" style="10" customWidth="1"/>
    <col min="4875" max="4875" width="7.140625" style="10" customWidth="1"/>
    <col min="4876" max="5120" width="11.42578125" style="10"/>
    <col min="5121" max="5121" width="46.85546875" style="10" customWidth="1"/>
    <col min="5122" max="5122" width="9.28515625" style="10" customWidth="1"/>
    <col min="5123" max="5130" width="6.42578125" style="10" customWidth="1"/>
    <col min="5131" max="5131" width="7.140625" style="10" customWidth="1"/>
    <col min="5132" max="5376" width="11.42578125" style="10"/>
    <col min="5377" max="5377" width="46.85546875" style="10" customWidth="1"/>
    <col min="5378" max="5378" width="9.28515625" style="10" customWidth="1"/>
    <col min="5379" max="5386" width="6.42578125" style="10" customWidth="1"/>
    <col min="5387" max="5387" width="7.140625" style="10" customWidth="1"/>
    <col min="5388" max="5632" width="11.42578125" style="10"/>
    <col min="5633" max="5633" width="46.85546875" style="10" customWidth="1"/>
    <col min="5634" max="5634" width="9.28515625" style="10" customWidth="1"/>
    <col min="5635" max="5642" width="6.42578125" style="10" customWidth="1"/>
    <col min="5643" max="5643" width="7.140625" style="10" customWidth="1"/>
    <col min="5644" max="5888" width="11.42578125" style="10"/>
    <col min="5889" max="5889" width="46.85546875" style="10" customWidth="1"/>
    <col min="5890" max="5890" width="9.28515625" style="10" customWidth="1"/>
    <col min="5891" max="5898" width="6.42578125" style="10" customWidth="1"/>
    <col min="5899" max="5899" width="7.140625" style="10" customWidth="1"/>
    <col min="5900" max="6144" width="11.42578125" style="10"/>
    <col min="6145" max="6145" width="46.85546875" style="10" customWidth="1"/>
    <col min="6146" max="6146" width="9.28515625" style="10" customWidth="1"/>
    <col min="6147" max="6154" width="6.42578125" style="10" customWidth="1"/>
    <col min="6155" max="6155" width="7.140625" style="10" customWidth="1"/>
    <col min="6156" max="6400" width="11.42578125" style="10"/>
    <col min="6401" max="6401" width="46.85546875" style="10" customWidth="1"/>
    <col min="6402" max="6402" width="9.28515625" style="10" customWidth="1"/>
    <col min="6403" max="6410" width="6.42578125" style="10" customWidth="1"/>
    <col min="6411" max="6411" width="7.140625" style="10" customWidth="1"/>
    <col min="6412" max="6656" width="11.42578125" style="10"/>
    <col min="6657" max="6657" width="46.85546875" style="10" customWidth="1"/>
    <col min="6658" max="6658" width="9.28515625" style="10" customWidth="1"/>
    <col min="6659" max="6666" width="6.42578125" style="10" customWidth="1"/>
    <col min="6667" max="6667" width="7.140625" style="10" customWidth="1"/>
    <col min="6668" max="6912" width="11.42578125" style="10"/>
    <col min="6913" max="6913" width="46.85546875" style="10" customWidth="1"/>
    <col min="6914" max="6914" width="9.28515625" style="10" customWidth="1"/>
    <col min="6915" max="6922" width="6.42578125" style="10" customWidth="1"/>
    <col min="6923" max="6923" width="7.140625" style="10" customWidth="1"/>
    <col min="6924" max="7168" width="11.42578125" style="10"/>
    <col min="7169" max="7169" width="46.85546875" style="10" customWidth="1"/>
    <col min="7170" max="7170" width="9.28515625" style="10" customWidth="1"/>
    <col min="7171" max="7178" width="6.42578125" style="10" customWidth="1"/>
    <col min="7179" max="7179" width="7.140625" style="10" customWidth="1"/>
    <col min="7180" max="7424" width="11.42578125" style="10"/>
    <col min="7425" max="7425" width="46.85546875" style="10" customWidth="1"/>
    <col min="7426" max="7426" width="9.28515625" style="10" customWidth="1"/>
    <col min="7427" max="7434" width="6.42578125" style="10" customWidth="1"/>
    <col min="7435" max="7435" width="7.140625" style="10" customWidth="1"/>
    <col min="7436" max="7680" width="11.42578125" style="10"/>
    <col min="7681" max="7681" width="46.85546875" style="10" customWidth="1"/>
    <col min="7682" max="7682" width="9.28515625" style="10" customWidth="1"/>
    <col min="7683" max="7690" width="6.42578125" style="10" customWidth="1"/>
    <col min="7691" max="7691" width="7.140625" style="10" customWidth="1"/>
    <col min="7692" max="7936" width="11.42578125" style="10"/>
    <col min="7937" max="7937" width="46.85546875" style="10" customWidth="1"/>
    <col min="7938" max="7938" width="9.28515625" style="10" customWidth="1"/>
    <col min="7939" max="7946" width="6.42578125" style="10" customWidth="1"/>
    <col min="7947" max="7947" width="7.140625" style="10" customWidth="1"/>
    <col min="7948" max="8192" width="11.42578125" style="10"/>
    <col min="8193" max="8193" width="46.85546875" style="10" customWidth="1"/>
    <col min="8194" max="8194" width="9.28515625" style="10" customWidth="1"/>
    <col min="8195" max="8202" width="6.42578125" style="10" customWidth="1"/>
    <col min="8203" max="8203" width="7.140625" style="10" customWidth="1"/>
    <col min="8204" max="8448" width="11.42578125" style="10"/>
    <col min="8449" max="8449" width="46.85546875" style="10" customWidth="1"/>
    <col min="8450" max="8450" width="9.28515625" style="10" customWidth="1"/>
    <col min="8451" max="8458" width="6.42578125" style="10" customWidth="1"/>
    <col min="8459" max="8459" width="7.140625" style="10" customWidth="1"/>
    <col min="8460" max="8704" width="11.42578125" style="10"/>
    <col min="8705" max="8705" width="46.85546875" style="10" customWidth="1"/>
    <col min="8706" max="8706" width="9.28515625" style="10" customWidth="1"/>
    <col min="8707" max="8714" width="6.42578125" style="10" customWidth="1"/>
    <col min="8715" max="8715" width="7.140625" style="10" customWidth="1"/>
    <col min="8716" max="8960" width="11.42578125" style="10"/>
    <col min="8961" max="8961" width="46.85546875" style="10" customWidth="1"/>
    <col min="8962" max="8962" width="9.28515625" style="10" customWidth="1"/>
    <col min="8963" max="8970" width="6.42578125" style="10" customWidth="1"/>
    <col min="8971" max="8971" width="7.140625" style="10" customWidth="1"/>
    <col min="8972" max="9216" width="11.42578125" style="10"/>
    <col min="9217" max="9217" width="46.85546875" style="10" customWidth="1"/>
    <col min="9218" max="9218" width="9.28515625" style="10" customWidth="1"/>
    <col min="9219" max="9226" width="6.42578125" style="10" customWidth="1"/>
    <col min="9227" max="9227" width="7.140625" style="10" customWidth="1"/>
    <col min="9228" max="9472" width="11.42578125" style="10"/>
    <col min="9473" max="9473" width="46.85546875" style="10" customWidth="1"/>
    <col min="9474" max="9474" width="9.28515625" style="10" customWidth="1"/>
    <col min="9475" max="9482" width="6.42578125" style="10" customWidth="1"/>
    <col min="9483" max="9483" width="7.140625" style="10" customWidth="1"/>
    <col min="9484" max="9728" width="11.42578125" style="10"/>
    <col min="9729" max="9729" width="46.85546875" style="10" customWidth="1"/>
    <col min="9730" max="9730" width="9.28515625" style="10" customWidth="1"/>
    <col min="9731" max="9738" width="6.42578125" style="10" customWidth="1"/>
    <col min="9739" max="9739" width="7.140625" style="10" customWidth="1"/>
    <col min="9740" max="9984" width="11.42578125" style="10"/>
    <col min="9985" max="9985" width="46.85546875" style="10" customWidth="1"/>
    <col min="9986" max="9986" width="9.28515625" style="10" customWidth="1"/>
    <col min="9987" max="9994" width="6.42578125" style="10" customWidth="1"/>
    <col min="9995" max="9995" width="7.140625" style="10" customWidth="1"/>
    <col min="9996" max="10240" width="11.42578125" style="10"/>
    <col min="10241" max="10241" width="46.85546875" style="10" customWidth="1"/>
    <col min="10242" max="10242" width="9.28515625" style="10" customWidth="1"/>
    <col min="10243" max="10250" width="6.42578125" style="10" customWidth="1"/>
    <col min="10251" max="10251" width="7.140625" style="10" customWidth="1"/>
    <col min="10252" max="10496" width="11.42578125" style="10"/>
    <col min="10497" max="10497" width="46.85546875" style="10" customWidth="1"/>
    <col min="10498" max="10498" width="9.28515625" style="10" customWidth="1"/>
    <col min="10499" max="10506" width="6.42578125" style="10" customWidth="1"/>
    <col min="10507" max="10507" width="7.140625" style="10" customWidth="1"/>
    <col min="10508" max="10752" width="11.42578125" style="10"/>
    <col min="10753" max="10753" width="46.85546875" style="10" customWidth="1"/>
    <col min="10754" max="10754" width="9.28515625" style="10" customWidth="1"/>
    <col min="10755" max="10762" width="6.42578125" style="10" customWidth="1"/>
    <col min="10763" max="10763" width="7.140625" style="10" customWidth="1"/>
    <col min="10764" max="11008" width="11.42578125" style="10"/>
    <col min="11009" max="11009" width="46.85546875" style="10" customWidth="1"/>
    <col min="11010" max="11010" width="9.28515625" style="10" customWidth="1"/>
    <col min="11011" max="11018" width="6.42578125" style="10" customWidth="1"/>
    <col min="11019" max="11019" width="7.140625" style="10" customWidth="1"/>
    <col min="11020" max="11264" width="11.42578125" style="10"/>
    <col min="11265" max="11265" width="46.85546875" style="10" customWidth="1"/>
    <col min="11266" max="11266" width="9.28515625" style="10" customWidth="1"/>
    <col min="11267" max="11274" width="6.42578125" style="10" customWidth="1"/>
    <col min="11275" max="11275" width="7.140625" style="10" customWidth="1"/>
    <col min="11276" max="11520" width="11.42578125" style="10"/>
    <col min="11521" max="11521" width="46.85546875" style="10" customWidth="1"/>
    <col min="11522" max="11522" width="9.28515625" style="10" customWidth="1"/>
    <col min="11523" max="11530" width="6.42578125" style="10" customWidth="1"/>
    <col min="11531" max="11531" width="7.140625" style="10" customWidth="1"/>
    <col min="11532" max="11776" width="11.42578125" style="10"/>
    <col min="11777" max="11777" width="46.85546875" style="10" customWidth="1"/>
    <col min="11778" max="11778" width="9.28515625" style="10" customWidth="1"/>
    <col min="11779" max="11786" width="6.42578125" style="10" customWidth="1"/>
    <col min="11787" max="11787" width="7.140625" style="10" customWidth="1"/>
    <col min="11788" max="12032" width="11.42578125" style="10"/>
    <col min="12033" max="12033" width="46.85546875" style="10" customWidth="1"/>
    <col min="12034" max="12034" width="9.28515625" style="10" customWidth="1"/>
    <col min="12035" max="12042" width="6.42578125" style="10" customWidth="1"/>
    <col min="12043" max="12043" width="7.140625" style="10" customWidth="1"/>
    <col min="12044" max="12288" width="11.42578125" style="10"/>
    <col min="12289" max="12289" width="46.85546875" style="10" customWidth="1"/>
    <col min="12290" max="12290" width="9.28515625" style="10" customWidth="1"/>
    <col min="12291" max="12298" width="6.42578125" style="10" customWidth="1"/>
    <col min="12299" max="12299" width="7.140625" style="10" customWidth="1"/>
    <col min="12300" max="12544" width="11.42578125" style="10"/>
    <col min="12545" max="12545" width="46.85546875" style="10" customWidth="1"/>
    <col min="12546" max="12546" width="9.28515625" style="10" customWidth="1"/>
    <col min="12547" max="12554" width="6.42578125" style="10" customWidth="1"/>
    <col min="12555" max="12555" width="7.140625" style="10" customWidth="1"/>
    <col min="12556" max="12800" width="11.42578125" style="10"/>
    <col min="12801" max="12801" width="46.85546875" style="10" customWidth="1"/>
    <col min="12802" max="12802" width="9.28515625" style="10" customWidth="1"/>
    <col min="12803" max="12810" width="6.42578125" style="10" customWidth="1"/>
    <col min="12811" max="12811" width="7.140625" style="10" customWidth="1"/>
    <col min="12812" max="13056" width="11.42578125" style="10"/>
    <col min="13057" max="13057" width="46.85546875" style="10" customWidth="1"/>
    <col min="13058" max="13058" width="9.28515625" style="10" customWidth="1"/>
    <col min="13059" max="13066" width="6.42578125" style="10" customWidth="1"/>
    <col min="13067" max="13067" width="7.140625" style="10" customWidth="1"/>
    <col min="13068" max="13312" width="11.42578125" style="10"/>
    <col min="13313" max="13313" width="46.85546875" style="10" customWidth="1"/>
    <col min="13314" max="13314" width="9.28515625" style="10" customWidth="1"/>
    <col min="13315" max="13322" width="6.42578125" style="10" customWidth="1"/>
    <col min="13323" max="13323" width="7.140625" style="10" customWidth="1"/>
    <col min="13324" max="13568" width="11.42578125" style="10"/>
    <col min="13569" max="13569" width="46.85546875" style="10" customWidth="1"/>
    <col min="13570" max="13570" width="9.28515625" style="10" customWidth="1"/>
    <col min="13571" max="13578" width="6.42578125" style="10" customWidth="1"/>
    <col min="13579" max="13579" width="7.140625" style="10" customWidth="1"/>
    <col min="13580" max="13824" width="11.42578125" style="10"/>
    <col min="13825" max="13825" width="46.85546875" style="10" customWidth="1"/>
    <col min="13826" max="13826" width="9.28515625" style="10" customWidth="1"/>
    <col min="13827" max="13834" width="6.42578125" style="10" customWidth="1"/>
    <col min="13835" max="13835" width="7.140625" style="10" customWidth="1"/>
    <col min="13836" max="14080" width="11.42578125" style="10"/>
    <col min="14081" max="14081" width="46.85546875" style="10" customWidth="1"/>
    <col min="14082" max="14082" width="9.28515625" style="10" customWidth="1"/>
    <col min="14083" max="14090" width="6.42578125" style="10" customWidth="1"/>
    <col min="14091" max="14091" width="7.140625" style="10" customWidth="1"/>
    <col min="14092" max="14336" width="11.42578125" style="10"/>
    <col min="14337" max="14337" width="46.85546875" style="10" customWidth="1"/>
    <col min="14338" max="14338" width="9.28515625" style="10" customWidth="1"/>
    <col min="14339" max="14346" width="6.42578125" style="10" customWidth="1"/>
    <col min="14347" max="14347" width="7.140625" style="10" customWidth="1"/>
    <col min="14348" max="14592" width="11.42578125" style="10"/>
    <col min="14593" max="14593" width="46.85546875" style="10" customWidth="1"/>
    <col min="14594" max="14594" width="9.28515625" style="10" customWidth="1"/>
    <col min="14595" max="14602" width="6.42578125" style="10" customWidth="1"/>
    <col min="14603" max="14603" width="7.140625" style="10" customWidth="1"/>
    <col min="14604" max="14848" width="11.42578125" style="10"/>
    <col min="14849" max="14849" width="46.85546875" style="10" customWidth="1"/>
    <col min="14850" max="14850" width="9.28515625" style="10" customWidth="1"/>
    <col min="14851" max="14858" width="6.42578125" style="10" customWidth="1"/>
    <col min="14859" max="14859" width="7.140625" style="10" customWidth="1"/>
    <col min="14860" max="15104" width="11.42578125" style="10"/>
    <col min="15105" max="15105" width="46.85546875" style="10" customWidth="1"/>
    <col min="15106" max="15106" width="9.28515625" style="10" customWidth="1"/>
    <col min="15107" max="15114" width="6.42578125" style="10" customWidth="1"/>
    <col min="15115" max="15115" width="7.140625" style="10" customWidth="1"/>
    <col min="15116" max="15360" width="11.42578125" style="10"/>
    <col min="15361" max="15361" width="46.85546875" style="10" customWidth="1"/>
    <col min="15362" max="15362" width="9.28515625" style="10" customWidth="1"/>
    <col min="15363" max="15370" width="6.42578125" style="10" customWidth="1"/>
    <col min="15371" max="15371" width="7.140625" style="10" customWidth="1"/>
    <col min="15372" max="15616" width="11.42578125" style="10"/>
    <col min="15617" max="15617" width="46.85546875" style="10" customWidth="1"/>
    <col min="15618" max="15618" width="9.28515625" style="10" customWidth="1"/>
    <col min="15619" max="15626" width="6.42578125" style="10" customWidth="1"/>
    <col min="15627" max="15627" width="7.140625" style="10" customWidth="1"/>
    <col min="15628" max="15872" width="11.42578125" style="10"/>
    <col min="15873" max="15873" width="46.85546875" style="10" customWidth="1"/>
    <col min="15874" max="15874" width="9.28515625" style="10" customWidth="1"/>
    <col min="15875" max="15882" width="6.42578125" style="10" customWidth="1"/>
    <col min="15883" max="15883" width="7.140625" style="10" customWidth="1"/>
    <col min="15884" max="16128" width="11.42578125" style="10"/>
    <col min="16129" max="16129" width="46.85546875" style="10" customWidth="1"/>
    <col min="16130" max="16130" width="9.28515625" style="10" customWidth="1"/>
    <col min="16131" max="16138" width="6.42578125" style="10" customWidth="1"/>
    <col min="16139" max="16139" width="7.140625" style="10" customWidth="1"/>
    <col min="16140" max="16384" width="11.42578125" style="10"/>
  </cols>
  <sheetData>
    <row r="1" spans="1:17" ht="14.25" x14ac:dyDescent="0.3">
      <c r="A1" s="8" t="s">
        <v>523</v>
      </c>
      <c r="B1" s="9"/>
    </row>
    <row r="2" spans="1:17" ht="15" x14ac:dyDescent="0.3">
      <c r="A2" s="123" t="s">
        <v>224</v>
      </c>
      <c r="B2" s="123"/>
      <c r="C2" s="125" t="s">
        <v>520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7" x14ac:dyDescent="0.3">
      <c r="A3" s="124"/>
      <c r="B3" s="124"/>
      <c r="C3" s="11" t="s">
        <v>225</v>
      </c>
      <c r="D3" s="11" t="s">
        <v>226</v>
      </c>
      <c r="E3" s="11" t="s">
        <v>227</v>
      </c>
      <c r="F3" s="11" t="s">
        <v>228</v>
      </c>
      <c r="G3" s="11" t="s">
        <v>229</v>
      </c>
      <c r="H3" s="11" t="s">
        <v>230</v>
      </c>
      <c r="I3" s="11" t="s">
        <v>231</v>
      </c>
      <c r="J3" s="12" t="s">
        <v>232</v>
      </c>
      <c r="K3" s="13" t="s">
        <v>233</v>
      </c>
      <c r="L3" s="13" t="s">
        <v>355</v>
      </c>
      <c r="M3" s="13" t="s">
        <v>356</v>
      </c>
      <c r="O3" s="14"/>
    </row>
    <row r="4" spans="1:17" x14ac:dyDescent="0.3">
      <c r="A4" s="15" t="s">
        <v>234</v>
      </c>
      <c r="B4" s="16" t="s">
        <v>7</v>
      </c>
      <c r="C4" s="17">
        <v>-0.13</v>
      </c>
      <c r="D4" s="17">
        <v>0.11</v>
      </c>
      <c r="E4" s="18" t="s">
        <v>328</v>
      </c>
      <c r="F4" s="18" t="s">
        <v>329</v>
      </c>
      <c r="G4" s="17">
        <v>-0.02</v>
      </c>
      <c r="H4" s="17">
        <v>0.09</v>
      </c>
      <c r="I4" s="17">
        <v>-0.1</v>
      </c>
      <c r="J4" s="19">
        <v>-0.18</v>
      </c>
      <c r="K4" s="17">
        <v>-7.0000000000000007E-2</v>
      </c>
      <c r="L4" s="17">
        <v>-7.0000000000000007E-2</v>
      </c>
      <c r="M4" s="19">
        <v>-0.09</v>
      </c>
      <c r="O4" s="14"/>
    </row>
    <row r="5" spans="1:17" x14ac:dyDescent="0.3">
      <c r="A5" s="15" t="s">
        <v>236</v>
      </c>
      <c r="B5" s="16" t="s">
        <v>8</v>
      </c>
      <c r="C5" s="17">
        <v>0.04</v>
      </c>
      <c r="D5" s="17">
        <v>-0.35</v>
      </c>
      <c r="E5" s="17">
        <v>-0.14000000000000001</v>
      </c>
      <c r="F5" s="19">
        <v>7.0000000000000007E-2</v>
      </c>
      <c r="G5" s="17">
        <v>-0.05</v>
      </c>
      <c r="H5" s="17">
        <v>0.09</v>
      </c>
      <c r="I5" s="17">
        <v>0.28000000000000003</v>
      </c>
      <c r="J5" s="18" t="s">
        <v>272</v>
      </c>
      <c r="K5" s="17">
        <v>0.05</v>
      </c>
      <c r="L5" s="17">
        <v>4.4000000000000003E-3</v>
      </c>
      <c r="M5" s="19">
        <v>0.12</v>
      </c>
      <c r="O5" s="14"/>
      <c r="Q5" s="20"/>
    </row>
    <row r="6" spans="1:17" ht="14.25" thickBot="1" x14ac:dyDescent="0.35">
      <c r="A6" s="15" t="s">
        <v>237</v>
      </c>
      <c r="B6" s="16" t="s">
        <v>9</v>
      </c>
      <c r="C6" s="17">
        <v>-0.19</v>
      </c>
      <c r="D6" s="17">
        <v>-0.31</v>
      </c>
      <c r="E6" s="17">
        <v>-0.25</v>
      </c>
      <c r="F6" s="19">
        <v>-7.0000000000000007E-2</v>
      </c>
      <c r="G6" s="17">
        <v>-9.3999999999999997E-4</v>
      </c>
      <c r="H6" s="17">
        <v>0.15</v>
      </c>
      <c r="I6" s="17">
        <v>0.06</v>
      </c>
      <c r="J6" s="18" t="s">
        <v>337</v>
      </c>
      <c r="K6" s="17">
        <v>-0.01</v>
      </c>
      <c r="L6" s="17">
        <v>0.01</v>
      </c>
      <c r="M6" s="19">
        <v>-0.03</v>
      </c>
      <c r="O6" s="14"/>
    </row>
    <row r="7" spans="1:17" ht="14.25" thickBot="1" x14ac:dyDescent="0.35">
      <c r="A7" s="15" t="s">
        <v>238</v>
      </c>
      <c r="B7" s="16" t="s">
        <v>10</v>
      </c>
      <c r="C7" s="17">
        <v>0.2</v>
      </c>
      <c r="D7" s="17">
        <v>-7.0000000000000007E-2</v>
      </c>
      <c r="E7" s="17">
        <v>0.16</v>
      </c>
      <c r="F7" s="19">
        <v>0.14000000000000001</v>
      </c>
      <c r="G7" s="17">
        <v>-0.08</v>
      </c>
      <c r="H7" s="17">
        <v>-7.0000000000000007E-2</v>
      </c>
      <c r="I7" s="17">
        <v>0.25</v>
      </c>
      <c r="J7" s="18" t="s">
        <v>315</v>
      </c>
      <c r="K7" s="17">
        <v>0.06</v>
      </c>
      <c r="L7" s="17">
        <v>-0.03</v>
      </c>
      <c r="M7" s="112" t="s">
        <v>376</v>
      </c>
      <c r="O7" s="14"/>
    </row>
    <row r="8" spans="1:17" x14ac:dyDescent="0.3">
      <c r="A8" s="15" t="s">
        <v>239</v>
      </c>
      <c r="B8" s="16" t="s">
        <v>11</v>
      </c>
      <c r="C8" s="17">
        <v>-0.01</v>
      </c>
      <c r="D8" s="17">
        <v>-0.1</v>
      </c>
      <c r="E8" s="17">
        <v>-0.34</v>
      </c>
      <c r="F8" s="19">
        <v>-0.06</v>
      </c>
      <c r="G8" s="17">
        <v>-0.1</v>
      </c>
      <c r="H8" s="17">
        <v>0.05</v>
      </c>
      <c r="I8" s="17">
        <v>0.25</v>
      </c>
      <c r="J8" s="18" t="s">
        <v>309</v>
      </c>
      <c r="K8" s="17">
        <v>2.0999999999999999E-3</v>
      </c>
      <c r="L8" s="17">
        <v>-0.06</v>
      </c>
      <c r="M8" s="19">
        <v>0.08</v>
      </c>
      <c r="O8" s="14"/>
    </row>
    <row r="9" spans="1:17" x14ac:dyDescent="0.3">
      <c r="A9" s="15" t="s">
        <v>240</v>
      </c>
      <c r="B9" s="16" t="s">
        <v>13</v>
      </c>
      <c r="C9" s="17">
        <v>-0.24</v>
      </c>
      <c r="D9" s="17">
        <v>0.28000000000000003</v>
      </c>
      <c r="E9" s="18" t="s">
        <v>326</v>
      </c>
      <c r="F9" s="18" t="s">
        <v>330</v>
      </c>
      <c r="G9" s="17">
        <v>0.02</v>
      </c>
      <c r="H9" s="17">
        <v>0.04</v>
      </c>
      <c r="I9" s="17">
        <v>-0.25</v>
      </c>
      <c r="J9" s="18" t="s">
        <v>335</v>
      </c>
      <c r="K9" s="17">
        <v>-0.09</v>
      </c>
      <c r="L9" s="17">
        <v>-0.04</v>
      </c>
      <c r="M9" s="18" t="s">
        <v>377</v>
      </c>
      <c r="O9" s="14"/>
    </row>
    <row r="10" spans="1:17" x14ac:dyDescent="0.3">
      <c r="A10" s="15" t="s">
        <v>242</v>
      </c>
      <c r="B10" s="16" t="s">
        <v>14</v>
      </c>
      <c r="C10" s="17">
        <v>0.14000000000000001</v>
      </c>
      <c r="D10" s="17">
        <v>-0.26</v>
      </c>
      <c r="E10" s="17">
        <v>-2.2000000000000001E-3</v>
      </c>
      <c r="F10" s="19">
        <v>0.13</v>
      </c>
      <c r="G10" s="17">
        <v>-0.08</v>
      </c>
      <c r="H10" s="17">
        <v>0.01</v>
      </c>
      <c r="I10" s="21" t="s">
        <v>243</v>
      </c>
      <c r="J10" s="18" t="s">
        <v>338</v>
      </c>
      <c r="K10" s="17">
        <v>0.06</v>
      </c>
      <c r="L10" s="17">
        <v>-0.01</v>
      </c>
      <c r="M10" s="18" t="s">
        <v>357</v>
      </c>
      <c r="O10" s="14"/>
    </row>
    <row r="11" spans="1:17" x14ac:dyDescent="0.3">
      <c r="A11" s="15" t="s">
        <v>244</v>
      </c>
      <c r="B11" s="16" t="s">
        <v>15</v>
      </c>
      <c r="C11" s="17">
        <v>-0.3</v>
      </c>
      <c r="D11" s="17">
        <v>0.22</v>
      </c>
      <c r="E11" s="18" t="s">
        <v>324</v>
      </c>
      <c r="F11" s="18" t="s">
        <v>329</v>
      </c>
      <c r="G11" s="17">
        <v>0.05</v>
      </c>
      <c r="H11" s="17">
        <v>0.03</v>
      </c>
      <c r="I11" s="17">
        <v>-7.0000000000000007E-2</v>
      </c>
      <c r="J11" s="19">
        <v>-0.19</v>
      </c>
      <c r="K11" s="17">
        <v>-0.08</v>
      </c>
      <c r="L11" s="17">
        <v>0.01</v>
      </c>
      <c r="M11" s="18" t="s">
        <v>378</v>
      </c>
      <c r="O11" s="14"/>
    </row>
    <row r="12" spans="1:17" x14ac:dyDescent="0.3">
      <c r="A12" s="15" t="s">
        <v>245</v>
      </c>
      <c r="B12" s="16" t="s">
        <v>16</v>
      </c>
      <c r="C12" s="17">
        <v>-0.02</v>
      </c>
      <c r="D12" s="17">
        <v>0.06</v>
      </c>
      <c r="E12" s="18" t="s">
        <v>325</v>
      </c>
      <c r="F12" s="19">
        <v>-7.0000000000000007E-2</v>
      </c>
      <c r="G12" s="17">
        <v>-0.04</v>
      </c>
      <c r="H12" s="17">
        <v>-0.03</v>
      </c>
      <c r="I12" s="17">
        <v>0.04</v>
      </c>
      <c r="J12" s="19">
        <v>-0.04</v>
      </c>
      <c r="K12" s="17">
        <v>-0.02</v>
      </c>
      <c r="L12" s="17">
        <v>-0.1</v>
      </c>
      <c r="M12" s="19">
        <v>7.0000000000000007E-2</v>
      </c>
      <c r="O12" s="14"/>
    </row>
    <row r="13" spans="1:17" x14ac:dyDescent="0.3">
      <c r="A13" s="15" t="s">
        <v>246</v>
      </c>
      <c r="B13" s="16" t="s">
        <v>17</v>
      </c>
      <c r="C13" s="17">
        <v>-0.03</v>
      </c>
      <c r="D13" s="17">
        <v>0.09</v>
      </c>
      <c r="E13" s="18" t="s">
        <v>326</v>
      </c>
      <c r="F13" s="18" t="s">
        <v>331</v>
      </c>
      <c r="G13" s="17">
        <v>-0.09</v>
      </c>
      <c r="H13" s="17">
        <v>0.05</v>
      </c>
      <c r="I13" s="17">
        <v>0.05</v>
      </c>
      <c r="J13" s="19">
        <v>-0.04</v>
      </c>
      <c r="K13" s="17">
        <v>-0.04</v>
      </c>
      <c r="L13" s="17">
        <v>-0.09</v>
      </c>
      <c r="M13" s="19" t="s">
        <v>348</v>
      </c>
      <c r="O13" s="14"/>
      <c r="Q13" s="20"/>
    </row>
    <row r="14" spans="1:17" x14ac:dyDescent="0.3">
      <c r="A14" s="22" t="s">
        <v>248</v>
      </c>
      <c r="B14" s="23" t="s">
        <v>18</v>
      </c>
      <c r="C14" s="24">
        <v>-0.18</v>
      </c>
      <c r="D14" s="24">
        <v>0.15</v>
      </c>
      <c r="E14" s="25" t="s">
        <v>327</v>
      </c>
      <c r="F14" s="25" t="s">
        <v>332</v>
      </c>
      <c r="G14" s="24">
        <v>2.5999999999999999E-3</v>
      </c>
      <c r="H14" s="24">
        <v>0.09</v>
      </c>
      <c r="I14" s="24">
        <v>-0.16</v>
      </c>
      <c r="J14" s="26">
        <v>-0.27</v>
      </c>
      <c r="K14" s="24">
        <v>-0.08</v>
      </c>
      <c r="L14" s="24">
        <v>-0.04</v>
      </c>
      <c r="M14" s="25" t="s">
        <v>379</v>
      </c>
      <c r="O14" s="14"/>
    </row>
    <row r="15" spans="1:17" x14ac:dyDescent="0.3">
      <c r="A15" s="27" t="s">
        <v>250</v>
      </c>
      <c r="B15" s="16" t="s">
        <v>19</v>
      </c>
      <c r="C15" s="17">
        <v>0.13</v>
      </c>
      <c r="D15" s="17">
        <v>0.24</v>
      </c>
      <c r="E15" s="17">
        <v>0.19</v>
      </c>
      <c r="F15" s="19">
        <v>0.06</v>
      </c>
      <c r="G15" s="17">
        <v>0.05</v>
      </c>
      <c r="H15" s="17">
        <v>-0.12</v>
      </c>
      <c r="I15" s="17">
        <v>-0.21</v>
      </c>
      <c r="J15" s="19" t="s">
        <v>290</v>
      </c>
      <c r="K15" s="17">
        <v>0.01</v>
      </c>
      <c r="L15" s="17">
        <v>0.04</v>
      </c>
      <c r="M15" s="19">
        <v>-0.04</v>
      </c>
      <c r="O15" s="14"/>
    </row>
    <row r="16" spans="1:17" x14ac:dyDescent="0.3">
      <c r="A16" s="27" t="s">
        <v>251</v>
      </c>
      <c r="B16" s="16" t="s">
        <v>20</v>
      </c>
      <c r="C16" s="17">
        <v>0.11</v>
      </c>
      <c r="D16" s="17">
        <v>0.11</v>
      </c>
      <c r="E16" s="17">
        <v>0.21</v>
      </c>
      <c r="F16" s="19">
        <v>-0.11</v>
      </c>
      <c r="G16" s="17">
        <v>-7.3999999999999999E-4</v>
      </c>
      <c r="H16" s="17">
        <v>-0.09</v>
      </c>
      <c r="I16" s="18" t="s">
        <v>334</v>
      </c>
      <c r="J16" s="19">
        <v>-0.18</v>
      </c>
      <c r="K16" s="17">
        <v>-0.03</v>
      </c>
      <c r="L16" s="17">
        <v>3.0000000000000001E-3</v>
      </c>
      <c r="M16" s="19">
        <v>-0.09</v>
      </c>
      <c r="O16" s="14"/>
      <c r="Q16" s="20"/>
    </row>
    <row r="17" spans="1:17" x14ac:dyDescent="0.3">
      <c r="A17" s="27" t="s">
        <v>254</v>
      </c>
      <c r="B17" s="16" t="s">
        <v>255</v>
      </c>
      <c r="C17" s="17">
        <v>0.18</v>
      </c>
      <c r="D17" s="17">
        <v>0.28999999999999998</v>
      </c>
      <c r="E17" s="17">
        <v>0.2</v>
      </c>
      <c r="F17" s="19" t="s">
        <v>301</v>
      </c>
      <c r="G17" s="17">
        <v>0.06</v>
      </c>
      <c r="H17" s="17">
        <v>-0.09</v>
      </c>
      <c r="I17" s="17">
        <v>0.23</v>
      </c>
      <c r="J17" s="19">
        <v>0.03</v>
      </c>
      <c r="K17" s="17">
        <v>7.0000000000000007E-2</v>
      </c>
      <c r="L17" s="17">
        <v>0.04</v>
      </c>
      <c r="M17" s="19">
        <v>0.12</v>
      </c>
      <c r="O17" s="14"/>
    </row>
    <row r="18" spans="1:17" x14ac:dyDescent="0.3">
      <c r="A18" s="27" t="s">
        <v>256</v>
      </c>
      <c r="B18" s="16" t="s">
        <v>21</v>
      </c>
      <c r="C18" s="17">
        <v>0.03</v>
      </c>
      <c r="D18" s="17">
        <v>-0.06</v>
      </c>
      <c r="E18" s="17">
        <v>0.01</v>
      </c>
      <c r="F18" s="18" t="s">
        <v>333</v>
      </c>
      <c r="G18" s="17">
        <v>-0.08</v>
      </c>
      <c r="H18" s="17">
        <v>7.0000000000000007E-2</v>
      </c>
      <c r="I18" s="18" t="s">
        <v>287</v>
      </c>
      <c r="J18" s="19">
        <v>-0.08</v>
      </c>
      <c r="K18" s="17">
        <v>-0.05</v>
      </c>
      <c r="L18" s="17">
        <v>-0.03</v>
      </c>
      <c r="M18" s="19" t="s">
        <v>290</v>
      </c>
      <c r="O18" s="14"/>
    </row>
    <row r="19" spans="1:17" x14ac:dyDescent="0.3">
      <c r="A19" s="27" t="s">
        <v>258</v>
      </c>
      <c r="B19" s="16" t="s">
        <v>22</v>
      </c>
      <c r="C19" s="17">
        <v>0.09</v>
      </c>
      <c r="D19" s="17">
        <v>0.15</v>
      </c>
      <c r="E19" s="17">
        <v>0.19</v>
      </c>
      <c r="F19" s="19">
        <v>-0.08</v>
      </c>
      <c r="G19" s="17">
        <v>-2.5999999999999999E-3</v>
      </c>
      <c r="H19" s="17">
        <v>-0.09</v>
      </c>
      <c r="I19" s="18" t="s">
        <v>335</v>
      </c>
      <c r="J19" s="19">
        <v>-0.16</v>
      </c>
      <c r="K19" s="17">
        <v>-0.03</v>
      </c>
      <c r="L19" s="17">
        <v>0.01</v>
      </c>
      <c r="M19" s="19">
        <v>-0.09</v>
      </c>
      <c r="O19" s="14"/>
    </row>
    <row r="20" spans="1:17" x14ac:dyDescent="0.3">
      <c r="A20" s="27" t="s">
        <v>260</v>
      </c>
      <c r="B20" s="16" t="s">
        <v>23</v>
      </c>
      <c r="C20" s="17">
        <v>0.04</v>
      </c>
      <c r="D20" s="17">
        <v>0.17</v>
      </c>
      <c r="E20" s="17">
        <v>0.01</v>
      </c>
      <c r="F20" s="19">
        <v>0.16</v>
      </c>
      <c r="G20" s="17">
        <v>0.19</v>
      </c>
      <c r="H20" s="17">
        <v>-0.1</v>
      </c>
      <c r="I20" s="17">
        <v>0.22</v>
      </c>
      <c r="J20" s="19">
        <v>-0.06</v>
      </c>
      <c r="K20" s="17">
        <v>0.04</v>
      </c>
      <c r="L20" s="17">
        <v>0.02</v>
      </c>
      <c r="M20" s="19">
        <v>0.09</v>
      </c>
      <c r="O20" s="14"/>
    </row>
    <row r="21" spans="1:17" x14ac:dyDescent="0.3">
      <c r="A21" s="27" t="s">
        <v>261</v>
      </c>
      <c r="B21" s="16" t="s">
        <v>262</v>
      </c>
      <c r="C21" s="17">
        <v>0.02</v>
      </c>
      <c r="D21" s="17">
        <v>0.39</v>
      </c>
      <c r="E21" s="17">
        <v>0.19</v>
      </c>
      <c r="F21" s="19">
        <v>0.18</v>
      </c>
      <c r="G21" s="17">
        <v>7.0000000000000007E-2</v>
      </c>
      <c r="H21" s="17">
        <v>-0.06</v>
      </c>
      <c r="I21" s="17">
        <v>0.3</v>
      </c>
      <c r="J21" s="19" t="s">
        <v>285</v>
      </c>
      <c r="K21" s="17">
        <v>0.06</v>
      </c>
      <c r="L21" s="17">
        <v>0.06</v>
      </c>
      <c r="M21" s="19">
        <v>0.08</v>
      </c>
      <c r="O21" s="14"/>
    </row>
    <row r="22" spans="1:17" x14ac:dyDescent="0.3">
      <c r="A22" s="28" t="s">
        <v>263</v>
      </c>
      <c r="B22" s="23" t="s">
        <v>264</v>
      </c>
      <c r="C22" s="24">
        <v>0.06</v>
      </c>
      <c r="D22" s="24">
        <v>0.17</v>
      </c>
      <c r="E22" s="24">
        <v>0.09</v>
      </c>
      <c r="F22" s="26">
        <v>-0.01</v>
      </c>
      <c r="G22" s="24">
        <v>-0.02</v>
      </c>
      <c r="H22" s="24">
        <v>-0.06</v>
      </c>
      <c r="I22" s="25" t="s">
        <v>336</v>
      </c>
      <c r="J22" s="26">
        <v>-0.08</v>
      </c>
      <c r="K22" s="24">
        <v>-0.02</v>
      </c>
      <c r="L22" s="24">
        <v>3.5000000000000001E-3</v>
      </c>
      <c r="M22" s="26">
        <v>-0.06</v>
      </c>
      <c r="O22" s="14"/>
      <c r="P22" s="29"/>
      <c r="Q22" s="20"/>
    </row>
    <row r="23" spans="1:17" x14ac:dyDescent="0.3">
      <c r="A23" s="10" t="s">
        <v>265</v>
      </c>
      <c r="B23" s="30" t="s">
        <v>24</v>
      </c>
      <c r="C23" s="17">
        <v>-0.12</v>
      </c>
      <c r="D23" s="17">
        <v>0.15</v>
      </c>
      <c r="E23" s="17">
        <v>0.26</v>
      </c>
      <c r="F23" s="19">
        <v>0.05</v>
      </c>
      <c r="G23" s="17">
        <v>-0.01</v>
      </c>
      <c r="H23" s="17">
        <v>-0.21</v>
      </c>
      <c r="I23" s="17">
        <v>6.8999999999999997E-4</v>
      </c>
      <c r="J23" s="19">
        <v>-0.05</v>
      </c>
      <c r="K23" s="17">
        <v>-0.02</v>
      </c>
      <c r="L23" s="17">
        <v>-0.03</v>
      </c>
      <c r="M23" s="19">
        <v>-0.02</v>
      </c>
      <c r="O23" s="14"/>
    </row>
    <row r="24" spans="1:17" x14ac:dyDescent="0.3">
      <c r="A24" s="10" t="s">
        <v>266</v>
      </c>
      <c r="B24" s="30" t="s">
        <v>25</v>
      </c>
      <c r="C24" s="17">
        <v>-0.17</v>
      </c>
      <c r="D24" s="17">
        <v>7.0000000000000007E-2</v>
      </c>
      <c r="E24" s="17">
        <v>-0.08</v>
      </c>
      <c r="F24" s="19" t="s">
        <v>286</v>
      </c>
      <c r="G24" s="17">
        <v>0.06</v>
      </c>
      <c r="H24" s="19">
        <v>-0.17</v>
      </c>
      <c r="I24" s="17">
        <v>-0.01</v>
      </c>
      <c r="J24" s="19">
        <v>-0.06</v>
      </c>
      <c r="K24" s="19">
        <v>-0.04</v>
      </c>
      <c r="L24" s="17">
        <v>-0.03</v>
      </c>
      <c r="M24" s="19">
        <v>-0.06</v>
      </c>
      <c r="O24" s="14"/>
    </row>
    <row r="25" spans="1:17" x14ac:dyDescent="0.3">
      <c r="A25" s="10" t="s">
        <v>269</v>
      </c>
      <c r="B25" s="30" t="s">
        <v>26</v>
      </c>
      <c r="C25" s="17">
        <v>-0.1</v>
      </c>
      <c r="D25" s="17">
        <v>0.14000000000000001</v>
      </c>
      <c r="E25" s="17">
        <v>0.3</v>
      </c>
      <c r="F25" s="19">
        <v>0.03</v>
      </c>
      <c r="G25" s="17">
        <v>-0.13</v>
      </c>
      <c r="H25" s="17">
        <v>-0.17</v>
      </c>
      <c r="I25" s="17">
        <v>-0.14000000000000001</v>
      </c>
      <c r="J25" s="19" t="s">
        <v>286</v>
      </c>
      <c r="K25" s="17">
        <v>-0.01</v>
      </c>
      <c r="L25" s="17">
        <v>0.01</v>
      </c>
      <c r="M25" s="19">
        <v>-0.04</v>
      </c>
      <c r="O25" s="14"/>
    </row>
    <row r="26" spans="1:17" x14ac:dyDescent="0.3">
      <c r="A26" s="10" t="s">
        <v>270</v>
      </c>
      <c r="B26" s="30" t="s">
        <v>27</v>
      </c>
      <c r="C26" s="17">
        <v>0.1</v>
      </c>
      <c r="D26" s="17">
        <v>-0.13</v>
      </c>
      <c r="E26" s="17">
        <v>-0.2</v>
      </c>
      <c r="F26" s="19">
        <v>-0.04</v>
      </c>
      <c r="G26" s="17">
        <v>-9.3000000000000005E-4</v>
      </c>
      <c r="H26" s="17">
        <v>0.16</v>
      </c>
      <c r="I26" s="17">
        <v>-0.03</v>
      </c>
      <c r="J26" s="19">
        <v>0.08</v>
      </c>
      <c r="K26" s="17">
        <v>0.02</v>
      </c>
      <c r="L26" s="17">
        <v>0.01</v>
      </c>
      <c r="M26" s="19">
        <v>0.04</v>
      </c>
      <c r="O26" s="14"/>
    </row>
    <row r="27" spans="1:17" x14ac:dyDescent="0.3">
      <c r="A27" s="10" t="s">
        <v>271</v>
      </c>
      <c r="B27" s="30" t="s">
        <v>28</v>
      </c>
      <c r="C27" s="17">
        <v>7.0000000000000007E-2</v>
      </c>
      <c r="D27" s="17">
        <v>0.22</v>
      </c>
      <c r="E27" s="21" t="s">
        <v>323</v>
      </c>
      <c r="F27" s="19">
        <v>-0.06</v>
      </c>
      <c r="G27" s="17">
        <v>-0.12</v>
      </c>
      <c r="H27" s="17">
        <v>-0.05</v>
      </c>
      <c r="I27" s="17">
        <v>-0.22</v>
      </c>
      <c r="J27" s="19">
        <v>0.16</v>
      </c>
      <c r="K27" s="17">
        <v>0.02</v>
      </c>
      <c r="L27" s="17">
        <v>0.04</v>
      </c>
      <c r="M27" s="19">
        <v>-0.01</v>
      </c>
      <c r="O27" s="14"/>
    </row>
    <row r="28" spans="1:17" x14ac:dyDescent="0.3">
      <c r="A28" s="10" t="s">
        <v>274</v>
      </c>
      <c r="B28" s="30" t="s">
        <v>29</v>
      </c>
      <c r="C28" s="17">
        <v>-0.16</v>
      </c>
      <c r="D28" s="17">
        <v>0.11</v>
      </c>
      <c r="E28" s="17">
        <v>0.17</v>
      </c>
      <c r="F28" s="19">
        <v>-0.02</v>
      </c>
      <c r="G28" s="17">
        <v>-0.11</v>
      </c>
      <c r="H28" s="17">
        <v>-0.04</v>
      </c>
      <c r="I28" s="17">
        <v>-0.11</v>
      </c>
      <c r="J28" s="19">
        <v>0.14000000000000001</v>
      </c>
      <c r="K28" s="17">
        <v>9.6000000000000002E-4</v>
      </c>
      <c r="L28" s="17">
        <v>-3.7000000000000002E-3</v>
      </c>
      <c r="M28" s="19" t="s">
        <v>348</v>
      </c>
      <c r="O28" s="14"/>
      <c r="Q28" s="20"/>
    </row>
    <row r="29" spans="1:17" x14ac:dyDescent="0.3">
      <c r="A29" s="10" t="s">
        <v>276</v>
      </c>
      <c r="B29" s="30" t="s">
        <v>30</v>
      </c>
      <c r="C29" s="17">
        <v>-0.05</v>
      </c>
      <c r="D29" s="17">
        <v>0.08</v>
      </c>
      <c r="E29" s="17">
        <v>0.18</v>
      </c>
      <c r="F29" s="19" t="s">
        <v>286</v>
      </c>
      <c r="G29" s="17">
        <v>-7.0000000000000007E-2</v>
      </c>
      <c r="H29" s="17">
        <v>-0.17</v>
      </c>
      <c r="I29" s="17">
        <v>-0.14000000000000001</v>
      </c>
      <c r="J29" s="19">
        <v>0.13</v>
      </c>
      <c r="K29" s="17">
        <v>-0.01</v>
      </c>
      <c r="L29" s="17">
        <v>0.02</v>
      </c>
      <c r="M29" s="19">
        <v>-0.04</v>
      </c>
      <c r="O29" s="14"/>
    </row>
    <row r="30" spans="1:17" x14ac:dyDescent="0.3">
      <c r="A30" s="10" t="s">
        <v>277</v>
      </c>
      <c r="B30" s="30" t="s">
        <v>31</v>
      </c>
      <c r="C30" s="17">
        <v>0.09</v>
      </c>
      <c r="D30" s="17">
        <v>-0.12</v>
      </c>
      <c r="E30" s="17">
        <v>-0.21</v>
      </c>
      <c r="F30" s="19">
        <v>-0.05</v>
      </c>
      <c r="G30" s="17">
        <v>0.12</v>
      </c>
      <c r="H30" s="17">
        <v>0.13</v>
      </c>
      <c r="I30" s="17">
        <v>0.14000000000000001</v>
      </c>
      <c r="J30" s="19">
        <v>-0.14000000000000001</v>
      </c>
      <c r="K30" s="17">
        <v>4.5999999999999999E-3</v>
      </c>
      <c r="L30" s="17">
        <v>-0.01</v>
      </c>
      <c r="M30" s="19">
        <v>0.02</v>
      </c>
      <c r="O30" s="14"/>
    </row>
    <row r="31" spans="1:17" x14ac:dyDescent="0.3">
      <c r="A31" s="10" t="s">
        <v>279</v>
      </c>
      <c r="B31" s="30" t="s">
        <v>32</v>
      </c>
      <c r="C31" s="17">
        <v>0.22</v>
      </c>
      <c r="D31" s="17">
        <v>0.14000000000000001</v>
      </c>
      <c r="E31" s="21" t="s">
        <v>322</v>
      </c>
      <c r="F31" s="19">
        <v>0.08</v>
      </c>
      <c r="G31" s="17">
        <v>-0.06</v>
      </c>
      <c r="H31" s="17">
        <v>-0.13</v>
      </c>
      <c r="I31" s="17">
        <v>-0.12</v>
      </c>
      <c r="J31" s="19">
        <v>0.15</v>
      </c>
      <c r="K31" s="17">
        <v>0.02</v>
      </c>
      <c r="L31" s="17">
        <v>7.0000000000000007E-2</v>
      </c>
      <c r="M31" s="19">
        <v>-0.04</v>
      </c>
      <c r="O31" s="14"/>
    </row>
    <row r="32" spans="1:17" x14ac:dyDescent="0.3">
      <c r="A32" s="10" t="s">
        <v>280</v>
      </c>
      <c r="B32" s="30" t="s">
        <v>33</v>
      </c>
      <c r="C32" s="17">
        <v>0.01</v>
      </c>
      <c r="D32" s="17">
        <v>0.08</v>
      </c>
      <c r="E32" s="17">
        <v>0.34</v>
      </c>
      <c r="F32" s="19">
        <v>-0.01</v>
      </c>
      <c r="G32" s="17">
        <v>0.01</v>
      </c>
      <c r="H32" s="17">
        <v>-0.14000000000000001</v>
      </c>
      <c r="I32" s="17">
        <v>0.06</v>
      </c>
      <c r="J32" s="19">
        <v>-0.16</v>
      </c>
      <c r="K32" s="17">
        <v>-0.01</v>
      </c>
      <c r="L32" s="17">
        <v>-0.01</v>
      </c>
      <c r="M32" s="19">
        <v>-0.01</v>
      </c>
      <c r="O32" s="14"/>
    </row>
    <row r="33" spans="1:17" x14ac:dyDescent="0.3">
      <c r="A33" s="31" t="s">
        <v>281</v>
      </c>
      <c r="B33" s="32" t="s">
        <v>34</v>
      </c>
      <c r="C33" s="17">
        <v>-1E-3</v>
      </c>
      <c r="D33" s="24">
        <v>-0.08</v>
      </c>
      <c r="E33" s="24">
        <v>-0.28999999999999998</v>
      </c>
      <c r="F33" s="26">
        <v>0.03</v>
      </c>
      <c r="G33" s="24">
        <v>0.05</v>
      </c>
      <c r="H33" s="24">
        <v>0.11</v>
      </c>
      <c r="I33" s="24">
        <v>0.02</v>
      </c>
      <c r="J33" s="26">
        <v>0.18</v>
      </c>
      <c r="K33" s="24">
        <v>0.03</v>
      </c>
      <c r="L33" s="24">
        <v>-3.8E-3</v>
      </c>
      <c r="M33" s="26" t="s">
        <v>286</v>
      </c>
      <c r="Q33" s="20"/>
    </row>
    <row r="34" spans="1:17" x14ac:dyDescent="0.3">
      <c r="A34" s="33" t="s">
        <v>282</v>
      </c>
      <c r="B34" s="34"/>
      <c r="C34" s="35">
        <v>23</v>
      </c>
      <c r="D34" s="35">
        <v>23</v>
      </c>
      <c r="E34" s="35">
        <v>23</v>
      </c>
      <c r="F34" s="35">
        <v>92</v>
      </c>
      <c r="G34" s="35">
        <v>91</v>
      </c>
      <c r="H34" s="35">
        <v>85</v>
      </c>
      <c r="I34" s="35">
        <v>42</v>
      </c>
      <c r="J34" s="35">
        <v>41</v>
      </c>
      <c r="K34" s="35">
        <f>J34+I34+H34+G34+F34+E34+D34+C34</f>
        <v>420</v>
      </c>
      <c r="L34" s="12">
        <v>263</v>
      </c>
      <c r="M34" s="12">
        <v>157</v>
      </c>
    </row>
    <row r="35" spans="1:17" ht="14.25" x14ac:dyDescent="0.3">
      <c r="A35" s="8" t="s">
        <v>524</v>
      </c>
    </row>
    <row r="36" spans="1:17" ht="15" x14ac:dyDescent="0.3">
      <c r="A36" s="123" t="s">
        <v>224</v>
      </c>
      <c r="B36" s="123"/>
      <c r="C36" s="125" t="s">
        <v>521</v>
      </c>
      <c r="D36" s="125"/>
      <c r="E36" s="125"/>
      <c r="F36" s="125"/>
      <c r="G36" s="125"/>
      <c r="H36" s="125"/>
      <c r="I36" s="125"/>
      <c r="J36" s="125"/>
      <c r="K36" s="125"/>
      <c r="L36" s="125"/>
      <c r="M36" s="125"/>
    </row>
    <row r="37" spans="1:17" x14ac:dyDescent="0.3">
      <c r="A37" s="124"/>
      <c r="B37" s="124"/>
      <c r="C37" s="11" t="s">
        <v>225</v>
      </c>
      <c r="D37" s="11" t="s">
        <v>226</v>
      </c>
      <c r="E37" s="11" t="s">
        <v>227</v>
      </c>
      <c r="F37" s="11" t="s">
        <v>228</v>
      </c>
      <c r="G37" s="11" t="s">
        <v>229</v>
      </c>
      <c r="H37" s="11" t="s">
        <v>230</v>
      </c>
      <c r="I37" s="11" t="s">
        <v>231</v>
      </c>
      <c r="J37" s="12" t="s">
        <v>232</v>
      </c>
      <c r="K37" s="36" t="s">
        <v>233</v>
      </c>
      <c r="L37" s="36" t="s">
        <v>355</v>
      </c>
      <c r="M37" s="36" t="s">
        <v>356</v>
      </c>
    </row>
    <row r="38" spans="1:17" x14ac:dyDescent="0.3">
      <c r="A38" s="15" t="s">
        <v>234</v>
      </c>
      <c r="B38" s="16" t="s">
        <v>7</v>
      </c>
      <c r="C38" s="17">
        <v>-7.0000000000000007E-2</v>
      </c>
      <c r="D38" s="17">
        <v>-0.14000000000000001</v>
      </c>
      <c r="E38" s="17">
        <v>-0.3</v>
      </c>
      <c r="F38" s="17">
        <v>-0.06</v>
      </c>
      <c r="G38" s="17">
        <v>-0.03</v>
      </c>
      <c r="H38" s="21" t="s">
        <v>235</v>
      </c>
      <c r="I38" s="17">
        <v>-0.06</v>
      </c>
      <c r="J38" s="17">
        <v>-0.13</v>
      </c>
      <c r="K38" s="17">
        <v>-0.03</v>
      </c>
      <c r="L38" s="17">
        <v>-0.02</v>
      </c>
      <c r="M38" s="17">
        <v>-0.04</v>
      </c>
    </row>
    <row r="39" spans="1:17" x14ac:dyDescent="0.3">
      <c r="A39" s="15" t="s">
        <v>236</v>
      </c>
      <c r="B39" s="16" t="s">
        <v>8</v>
      </c>
      <c r="C39" s="17">
        <v>0.05</v>
      </c>
      <c r="D39" s="17">
        <v>-0.26</v>
      </c>
      <c r="E39" s="17">
        <v>-7.0000000000000007E-2</v>
      </c>
      <c r="F39" s="17">
        <v>0.05</v>
      </c>
      <c r="G39" s="17">
        <v>0.15</v>
      </c>
      <c r="H39" s="17">
        <v>7.0000000000000007E-2</v>
      </c>
      <c r="I39" s="17">
        <v>0.26</v>
      </c>
      <c r="J39" s="17">
        <v>0.3</v>
      </c>
      <c r="K39" s="17">
        <v>0.08</v>
      </c>
      <c r="L39" s="17">
        <v>7.0000000000000007E-2</v>
      </c>
      <c r="M39" s="17">
        <v>0.1</v>
      </c>
    </row>
    <row r="40" spans="1:17" ht="14.25" thickBot="1" x14ac:dyDescent="0.35">
      <c r="A40" s="15" t="s">
        <v>237</v>
      </c>
      <c r="B40" s="16" t="s">
        <v>9</v>
      </c>
      <c r="C40" s="17">
        <v>-0.18</v>
      </c>
      <c r="D40" s="17">
        <v>-0.11</v>
      </c>
      <c r="E40" s="17">
        <v>-0.24</v>
      </c>
      <c r="F40" s="17">
        <v>-0.03</v>
      </c>
      <c r="G40" s="17">
        <v>0.05</v>
      </c>
      <c r="H40" s="17">
        <v>0.13</v>
      </c>
      <c r="I40" s="17">
        <v>0.01</v>
      </c>
      <c r="J40" s="17">
        <v>0.15</v>
      </c>
      <c r="K40" s="17">
        <v>-0.01</v>
      </c>
      <c r="L40" s="17">
        <v>0.02</v>
      </c>
      <c r="M40" s="17">
        <v>-0.06</v>
      </c>
    </row>
    <row r="41" spans="1:17" ht="14.25" thickBot="1" x14ac:dyDescent="0.35">
      <c r="A41" s="15" t="s">
        <v>238</v>
      </c>
      <c r="B41" s="16" t="s">
        <v>10</v>
      </c>
      <c r="C41" s="17">
        <v>0.2</v>
      </c>
      <c r="D41" s="17">
        <v>-0.22</v>
      </c>
      <c r="E41" s="17">
        <v>0.17</v>
      </c>
      <c r="F41" s="17">
        <v>0.09</v>
      </c>
      <c r="G41" s="17">
        <v>0.11</v>
      </c>
      <c r="H41" s="17">
        <v>-0.06</v>
      </c>
      <c r="I41" s="17">
        <v>0.27</v>
      </c>
      <c r="J41" s="17">
        <v>0.2</v>
      </c>
      <c r="K41" s="17">
        <v>7.0000000000000007E-2</v>
      </c>
      <c r="L41" s="17">
        <v>0.02</v>
      </c>
      <c r="M41" s="113" t="s">
        <v>357</v>
      </c>
    </row>
    <row r="42" spans="1:17" x14ac:dyDescent="0.3">
      <c r="A42" s="15" t="s">
        <v>239</v>
      </c>
      <c r="B42" s="16" t="s">
        <v>11</v>
      </c>
      <c r="C42" s="17">
        <v>0.03</v>
      </c>
      <c r="D42" s="17">
        <v>-0.31</v>
      </c>
      <c r="E42" s="17">
        <v>-0.18</v>
      </c>
      <c r="F42" s="17">
        <v>0.04</v>
      </c>
      <c r="G42" s="17">
        <v>0.12</v>
      </c>
      <c r="H42" s="17">
        <v>0.16</v>
      </c>
      <c r="I42" s="17">
        <v>0.28000000000000003</v>
      </c>
      <c r="J42" s="17">
        <v>0.13</v>
      </c>
      <c r="K42" s="17">
        <v>0.06</v>
      </c>
      <c r="L42" s="17">
        <v>0.04</v>
      </c>
      <c r="M42" s="17">
        <v>0.1</v>
      </c>
    </row>
    <row r="43" spans="1:17" x14ac:dyDescent="0.3">
      <c r="A43" s="15" t="s">
        <v>240</v>
      </c>
      <c r="B43" s="16" t="s">
        <v>13</v>
      </c>
      <c r="C43" s="17">
        <v>-0.21</v>
      </c>
      <c r="D43" s="17">
        <v>0.06</v>
      </c>
      <c r="E43" s="17">
        <v>-0.33</v>
      </c>
      <c r="F43" s="17">
        <v>-7.0000000000000007E-2</v>
      </c>
      <c r="G43" s="17">
        <v>-0.11</v>
      </c>
      <c r="H43" s="17">
        <v>0.16</v>
      </c>
      <c r="I43" s="17">
        <v>-0.22</v>
      </c>
      <c r="J43" s="17" t="s">
        <v>241</v>
      </c>
      <c r="K43" s="17">
        <v>-7.0000000000000007E-2</v>
      </c>
      <c r="L43" s="17">
        <v>-0.05</v>
      </c>
      <c r="M43" s="17">
        <v>-0.12</v>
      </c>
    </row>
    <row r="44" spans="1:17" x14ac:dyDescent="0.3">
      <c r="A44" s="15" t="s">
        <v>242</v>
      </c>
      <c r="B44" s="16" t="s">
        <v>14</v>
      </c>
      <c r="C44" s="17">
        <v>0.15</v>
      </c>
      <c r="D44" s="17">
        <v>-0.28999999999999998</v>
      </c>
      <c r="E44" s="17">
        <v>0.05</v>
      </c>
      <c r="F44" s="17">
        <v>0.08</v>
      </c>
      <c r="G44" s="17">
        <v>0.15</v>
      </c>
      <c r="H44" s="17">
        <v>4.0000000000000001E-3</v>
      </c>
      <c r="I44" s="21" t="s">
        <v>243</v>
      </c>
      <c r="J44" s="17">
        <v>0.28999999999999998</v>
      </c>
      <c r="K44" s="17">
        <v>0.09</v>
      </c>
      <c r="L44" s="17">
        <v>0.06</v>
      </c>
      <c r="M44" s="17">
        <v>0.15</v>
      </c>
    </row>
    <row r="45" spans="1:17" x14ac:dyDescent="0.3">
      <c r="A45" s="15" t="s">
        <v>244</v>
      </c>
      <c r="B45" s="16" t="s">
        <v>15</v>
      </c>
      <c r="C45" s="17">
        <v>-0.23</v>
      </c>
      <c r="D45" s="17">
        <v>-0.05</v>
      </c>
      <c r="E45" s="17">
        <v>-0.31</v>
      </c>
      <c r="F45" s="17">
        <v>-0.08</v>
      </c>
      <c r="G45" s="17">
        <v>-0.02</v>
      </c>
      <c r="H45" s="17">
        <v>0.14000000000000001</v>
      </c>
      <c r="I45" s="17">
        <v>-0.05</v>
      </c>
      <c r="J45" s="17">
        <v>-0.19</v>
      </c>
      <c r="K45" s="17">
        <v>-0.05</v>
      </c>
      <c r="L45" s="17">
        <v>-0.01</v>
      </c>
      <c r="M45" s="17">
        <v>-0.12</v>
      </c>
    </row>
    <row r="46" spans="1:17" x14ac:dyDescent="0.3">
      <c r="A46" s="15" t="s">
        <v>245</v>
      </c>
      <c r="B46" s="16" t="s">
        <v>16</v>
      </c>
      <c r="C46" s="17">
        <v>0.04</v>
      </c>
      <c r="D46" s="17">
        <v>-0.23</v>
      </c>
      <c r="E46" s="17">
        <v>-0.2</v>
      </c>
      <c r="F46" s="17">
        <v>0.02</v>
      </c>
      <c r="G46" s="17">
        <v>0.18</v>
      </c>
      <c r="H46" s="17">
        <v>0.11</v>
      </c>
      <c r="I46" s="17">
        <v>0.1</v>
      </c>
      <c r="J46" s="17">
        <v>-7.0000000000000007E-2</v>
      </c>
      <c r="K46" s="17">
        <v>0.04</v>
      </c>
      <c r="L46" s="17">
        <v>0.03</v>
      </c>
      <c r="M46" s="17">
        <v>7.0000000000000007E-2</v>
      </c>
    </row>
    <row r="47" spans="1:17" x14ac:dyDescent="0.3">
      <c r="A47" s="15" t="s">
        <v>246</v>
      </c>
      <c r="B47" s="16" t="s">
        <v>17</v>
      </c>
      <c r="C47" s="17">
        <v>0.03</v>
      </c>
      <c r="D47" s="17">
        <v>-0.26</v>
      </c>
      <c r="E47" s="17">
        <v>-0.23</v>
      </c>
      <c r="F47" s="17">
        <v>-0.01</v>
      </c>
      <c r="G47" s="17">
        <v>0.03</v>
      </c>
      <c r="H47" s="21" t="s">
        <v>247</v>
      </c>
      <c r="I47" s="17">
        <v>0.11</v>
      </c>
      <c r="J47" s="17">
        <v>-0.05</v>
      </c>
      <c r="K47" s="17">
        <v>0.02</v>
      </c>
      <c r="L47" s="17">
        <v>-4.1999999999999997E-3</v>
      </c>
      <c r="M47" s="17">
        <v>0.05</v>
      </c>
    </row>
    <row r="48" spans="1:17" x14ac:dyDescent="0.3">
      <c r="A48" s="22" t="s">
        <v>248</v>
      </c>
      <c r="B48" s="23" t="s">
        <v>18</v>
      </c>
      <c r="C48" s="24">
        <v>-0.14000000000000001</v>
      </c>
      <c r="D48" s="24">
        <v>-0.02</v>
      </c>
      <c r="E48" s="24">
        <v>-0.31</v>
      </c>
      <c r="F48" s="24">
        <v>-0.08</v>
      </c>
      <c r="G48" s="24">
        <v>-7.0000000000000007E-2</v>
      </c>
      <c r="H48" s="37" t="s">
        <v>249</v>
      </c>
      <c r="I48" s="24">
        <v>-0.14000000000000001</v>
      </c>
      <c r="J48" s="24">
        <v>-0.2</v>
      </c>
      <c r="K48" s="24">
        <v>-0.05</v>
      </c>
      <c r="L48" s="24">
        <v>-0.02</v>
      </c>
      <c r="M48" s="24">
        <v>-0.1</v>
      </c>
    </row>
    <row r="49" spans="1:13" x14ac:dyDescent="0.3">
      <c r="A49" s="27" t="s">
        <v>250</v>
      </c>
      <c r="B49" s="16" t="s">
        <v>19</v>
      </c>
      <c r="C49" s="17">
        <v>0.06</v>
      </c>
      <c r="D49" s="17">
        <v>0.22</v>
      </c>
      <c r="E49" s="17">
        <v>0.18</v>
      </c>
      <c r="F49" s="17">
        <v>0.04</v>
      </c>
      <c r="G49" s="17">
        <v>-0.05</v>
      </c>
      <c r="H49" s="17">
        <v>0.02</v>
      </c>
      <c r="I49" s="17">
        <v>-0.17</v>
      </c>
      <c r="J49" s="17">
        <v>-0.14000000000000001</v>
      </c>
      <c r="K49" s="17">
        <v>4.8999999999999998E-3</v>
      </c>
      <c r="L49" s="17">
        <v>0.02</v>
      </c>
      <c r="M49" s="17">
        <v>-0.02</v>
      </c>
    </row>
    <row r="50" spans="1:13" x14ac:dyDescent="0.3">
      <c r="A50" s="27" t="s">
        <v>251</v>
      </c>
      <c r="B50" s="16" t="s">
        <v>20</v>
      </c>
      <c r="C50" s="17">
        <v>0.05</v>
      </c>
      <c r="D50" s="17">
        <v>0.22</v>
      </c>
      <c r="E50" s="17">
        <v>0.22</v>
      </c>
      <c r="F50" s="17">
        <v>0.02</v>
      </c>
      <c r="G50" s="17">
        <v>-0.15</v>
      </c>
      <c r="H50" s="17">
        <v>0.02</v>
      </c>
      <c r="I50" s="18" t="s">
        <v>252</v>
      </c>
      <c r="J50" s="17" t="s">
        <v>253</v>
      </c>
      <c r="K50" s="17">
        <v>-0.04</v>
      </c>
      <c r="L50" s="17">
        <v>-0.03</v>
      </c>
      <c r="M50" s="17">
        <v>-0.06</v>
      </c>
    </row>
    <row r="51" spans="1:13" x14ac:dyDescent="0.3">
      <c r="A51" s="27" t="s">
        <v>254</v>
      </c>
      <c r="B51" s="16" t="s">
        <v>255</v>
      </c>
      <c r="C51" s="17">
        <v>0.15</v>
      </c>
      <c r="D51" s="17">
        <v>-0.01</v>
      </c>
      <c r="E51" s="17">
        <v>0.15</v>
      </c>
      <c r="F51" s="17">
        <v>-0.04</v>
      </c>
      <c r="G51" s="17">
        <v>0.02</v>
      </c>
      <c r="H51" s="17">
        <v>-0.16</v>
      </c>
      <c r="I51" s="17">
        <v>0.25</v>
      </c>
      <c r="J51" s="17">
        <v>0.11</v>
      </c>
      <c r="K51" s="17">
        <v>0.01</v>
      </c>
      <c r="L51" s="17">
        <v>-0.01</v>
      </c>
      <c r="M51" s="17">
        <v>0.06</v>
      </c>
    </row>
    <row r="52" spans="1:13" x14ac:dyDescent="0.3">
      <c r="A52" s="27" t="s">
        <v>256</v>
      </c>
      <c r="B52" s="16" t="s">
        <v>21</v>
      </c>
      <c r="C52" s="17">
        <v>0.05</v>
      </c>
      <c r="D52" s="17">
        <v>0.21</v>
      </c>
      <c r="E52" s="17">
        <v>0.11</v>
      </c>
      <c r="F52" s="17">
        <v>3.3999999999999998E-3</v>
      </c>
      <c r="G52" s="17">
        <v>-0.17</v>
      </c>
      <c r="H52" s="17">
        <v>0.08</v>
      </c>
      <c r="I52" s="18" t="s">
        <v>257</v>
      </c>
      <c r="J52" s="17">
        <v>-0.12</v>
      </c>
      <c r="K52" s="17">
        <v>-0.04</v>
      </c>
      <c r="L52" s="17">
        <v>-0.03</v>
      </c>
      <c r="M52" s="17">
        <v>-0.05</v>
      </c>
    </row>
    <row r="53" spans="1:13" x14ac:dyDescent="0.3">
      <c r="A53" s="27" t="s">
        <v>258</v>
      </c>
      <c r="B53" s="16" t="s">
        <v>22</v>
      </c>
      <c r="C53" s="17">
        <v>0.04</v>
      </c>
      <c r="D53" s="17">
        <v>0.25</v>
      </c>
      <c r="E53" s="17">
        <v>0.19</v>
      </c>
      <c r="F53" s="17">
        <v>0.04</v>
      </c>
      <c r="G53" s="17">
        <v>-0.14000000000000001</v>
      </c>
      <c r="H53" s="17">
        <v>0.04</v>
      </c>
      <c r="I53" s="18" t="s">
        <v>259</v>
      </c>
      <c r="J53" s="17">
        <v>-0.25</v>
      </c>
      <c r="K53" s="17">
        <v>-0.03</v>
      </c>
      <c r="L53" s="17">
        <v>-0.01</v>
      </c>
      <c r="M53" s="17">
        <v>-0.05</v>
      </c>
    </row>
    <row r="54" spans="1:13" x14ac:dyDescent="0.3">
      <c r="A54" s="27" t="s">
        <v>260</v>
      </c>
      <c r="B54" s="16" t="s">
        <v>23</v>
      </c>
      <c r="C54" s="17">
        <v>0.02</v>
      </c>
      <c r="D54" s="17">
        <v>-0.17</v>
      </c>
      <c r="E54" s="17">
        <v>-0.05</v>
      </c>
      <c r="F54" s="17">
        <v>-0.12</v>
      </c>
      <c r="G54" s="17">
        <v>0.05</v>
      </c>
      <c r="H54" s="17">
        <v>-0.15</v>
      </c>
      <c r="I54" s="17">
        <v>0.24</v>
      </c>
      <c r="J54" s="17">
        <v>0.02</v>
      </c>
      <c r="K54" s="17">
        <v>-0.04</v>
      </c>
      <c r="L54" s="17">
        <v>-0.05</v>
      </c>
      <c r="M54" s="17">
        <v>-0.02</v>
      </c>
    </row>
    <row r="55" spans="1:13" x14ac:dyDescent="0.3">
      <c r="A55" s="27" t="s">
        <v>261</v>
      </c>
      <c r="B55" s="16" t="s">
        <v>262</v>
      </c>
      <c r="C55" s="17">
        <v>-0.02</v>
      </c>
      <c r="D55" s="17">
        <v>7.0000000000000007E-2</v>
      </c>
      <c r="E55" s="17">
        <v>0.08</v>
      </c>
      <c r="F55" s="17">
        <v>-0.01</v>
      </c>
      <c r="G55" s="17">
        <v>7.0000000000000007E-2</v>
      </c>
      <c r="H55" s="17">
        <v>-0.04</v>
      </c>
      <c r="I55" s="17">
        <v>0.34</v>
      </c>
      <c r="J55" s="17">
        <v>0.13</v>
      </c>
      <c r="K55" s="17">
        <v>0.05</v>
      </c>
      <c r="L55" s="17">
        <v>0.05</v>
      </c>
      <c r="M55" s="17">
        <v>0.04</v>
      </c>
    </row>
    <row r="56" spans="1:13" x14ac:dyDescent="0.3">
      <c r="A56" s="28" t="s">
        <v>263</v>
      </c>
      <c r="B56" s="23" t="s">
        <v>264</v>
      </c>
      <c r="C56" s="24">
        <v>-0.01</v>
      </c>
      <c r="D56" s="24">
        <v>0.21</v>
      </c>
      <c r="E56" s="24">
        <v>0.09</v>
      </c>
      <c r="F56" s="24">
        <v>0.05</v>
      </c>
      <c r="G56" s="24">
        <v>-0.1</v>
      </c>
      <c r="H56" s="24">
        <v>0.08</v>
      </c>
      <c r="I56" s="24">
        <v>-0.37</v>
      </c>
      <c r="J56" s="24">
        <v>-0.22</v>
      </c>
      <c r="K56" s="24">
        <v>-0.01</v>
      </c>
      <c r="L56" s="24">
        <v>5.8E-4</v>
      </c>
      <c r="M56" s="24">
        <v>-0.04</v>
      </c>
    </row>
    <row r="57" spans="1:13" x14ac:dyDescent="0.3">
      <c r="A57" s="10" t="s">
        <v>265</v>
      </c>
      <c r="B57" s="30" t="s">
        <v>24</v>
      </c>
      <c r="C57" s="17">
        <v>-0.16</v>
      </c>
      <c r="D57" s="17">
        <v>0.31</v>
      </c>
      <c r="E57" s="17">
        <v>0.14000000000000001</v>
      </c>
      <c r="F57" s="17">
        <v>0.02</v>
      </c>
      <c r="G57" s="17">
        <v>0.04</v>
      </c>
      <c r="H57" s="17">
        <v>-0.04</v>
      </c>
      <c r="I57" s="17">
        <v>-0.01</v>
      </c>
      <c r="J57" s="17">
        <v>-0.18</v>
      </c>
      <c r="K57" s="17">
        <v>-0.01</v>
      </c>
      <c r="L57" s="17">
        <v>4.0000000000000001E-3</v>
      </c>
      <c r="M57" s="17">
        <v>-0.05</v>
      </c>
    </row>
    <row r="58" spans="1:13" x14ac:dyDescent="0.3">
      <c r="A58" s="10" t="s">
        <v>266</v>
      </c>
      <c r="B58" s="30" t="s">
        <v>25</v>
      </c>
      <c r="C58" s="17">
        <v>-0.18</v>
      </c>
      <c r="D58" s="17">
        <v>-0.06</v>
      </c>
      <c r="E58" s="17">
        <v>-0.19</v>
      </c>
      <c r="F58" s="17">
        <v>-0.14000000000000001</v>
      </c>
      <c r="G58" s="17">
        <v>-0.01</v>
      </c>
      <c r="H58" s="18" t="s">
        <v>267</v>
      </c>
      <c r="I58" s="17">
        <v>-0.02</v>
      </c>
      <c r="J58" s="17">
        <v>-0.21</v>
      </c>
      <c r="K58" s="18" t="s">
        <v>268</v>
      </c>
      <c r="L58" s="17">
        <v>-0.14000000000000001</v>
      </c>
      <c r="M58" s="17">
        <v>-0.15</v>
      </c>
    </row>
    <row r="59" spans="1:13" x14ac:dyDescent="0.3">
      <c r="A59" s="10" t="s">
        <v>269</v>
      </c>
      <c r="B59" s="30" t="s">
        <v>26</v>
      </c>
      <c r="C59" s="17">
        <v>-0.13</v>
      </c>
      <c r="D59" s="17">
        <v>0.31</v>
      </c>
      <c r="E59" s="17">
        <v>0.22</v>
      </c>
      <c r="F59" s="17">
        <v>0.2</v>
      </c>
      <c r="G59" s="17">
        <v>0.04</v>
      </c>
      <c r="H59" s="17">
        <v>0.12</v>
      </c>
      <c r="I59" s="17">
        <v>-0.14000000000000001</v>
      </c>
      <c r="J59" s="17">
        <v>-0.23</v>
      </c>
      <c r="K59" s="17">
        <v>0.05</v>
      </c>
      <c r="L59" s="17">
        <v>7.0000000000000007E-2</v>
      </c>
      <c r="M59" s="17">
        <v>0.02</v>
      </c>
    </row>
    <row r="60" spans="1:13" x14ac:dyDescent="0.3">
      <c r="A60" s="10" t="s">
        <v>270</v>
      </c>
      <c r="B60" s="30" t="s">
        <v>27</v>
      </c>
      <c r="C60" s="17">
        <v>0.14000000000000001</v>
      </c>
      <c r="D60" s="17">
        <v>-0.26</v>
      </c>
      <c r="E60" s="17">
        <v>-0.11</v>
      </c>
      <c r="F60" s="17">
        <v>0.02</v>
      </c>
      <c r="G60" s="17">
        <v>-0.02</v>
      </c>
      <c r="H60" s="17">
        <v>7.0000000000000007E-2</v>
      </c>
      <c r="I60" s="17">
        <v>-0.01</v>
      </c>
      <c r="J60" s="17">
        <v>0.14000000000000001</v>
      </c>
      <c r="K60" s="17">
        <v>0.03</v>
      </c>
      <c r="L60" s="17">
        <v>0.01</v>
      </c>
      <c r="M60" s="17">
        <v>7.0000000000000007E-2</v>
      </c>
    </row>
    <row r="61" spans="1:13" x14ac:dyDescent="0.3">
      <c r="A61" s="10" t="s">
        <v>271</v>
      </c>
      <c r="B61" s="30" t="s">
        <v>28</v>
      </c>
      <c r="C61" s="17">
        <v>0.04</v>
      </c>
      <c r="D61" s="21" t="s">
        <v>272</v>
      </c>
      <c r="E61" s="21" t="s">
        <v>273</v>
      </c>
      <c r="F61" s="17">
        <v>0.14000000000000001</v>
      </c>
      <c r="G61" s="17">
        <v>-0.06</v>
      </c>
      <c r="H61" s="17">
        <v>0.15</v>
      </c>
      <c r="I61" s="17">
        <v>-0.23</v>
      </c>
      <c r="J61" s="17">
        <v>-0.15</v>
      </c>
      <c r="K61" s="17">
        <v>0.08</v>
      </c>
      <c r="L61" s="17">
        <v>0.09</v>
      </c>
      <c r="M61" s="17">
        <v>0.04</v>
      </c>
    </row>
    <row r="62" spans="1:13" x14ac:dyDescent="0.3">
      <c r="A62" s="10" t="s">
        <v>274</v>
      </c>
      <c r="B62" s="30" t="s">
        <v>29</v>
      </c>
      <c r="C62" s="17">
        <v>-0.16</v>
      </c>
      <c r="D62" s="17">
        <v>0.21</v>
      </c>
      <c r="E62" s="17">
        <v>0.09</v>
      </c>
      <c r="F62" s="21" t="s">
        <v>275</v>
      </c>
      <c r="G62" s="17">
        <v>0.06</v>
      </c>
      <c r="H62" s="21" t="s">
        <v>235</v>
      </c>
      <c r="I62" s="17">
        <v>-0.09</v>
      </c>
      <c r="J62" s="17">
        <v>-0.15</v>
      </c>
      <c r="K62" s="17">
        <v>0.09</v>
      </c>
      <c r="L62" s="17">
        <v>0.09</v>
      </c>
      <c r="M62" s="17">
        <v>0.08</v>
      </c>
    </row>
    <row r="63" spans="1:13" x14ac:dyDescent="0.3">
      <c r="A63" s="10" t="s">
        <v>276</v>
      </c>
      <c r="B63" s="30" t="s">
        <v>30</v>
      </c>
      <c r="C63" s="17">
        <v>-7.0000000000000007E-2</v>
      </c>
      <c r="D63" s="17">
        <v>0.11</v>
      </c>
      <c r="E63" s="17">
        <v>0.08</v>
      </c>
      <c r="F63" s="17">
        <v>0.08</v>
      </c>
      <c r="G63" s="17">
        <v>0.11</v>
      </c>
      <c r="H63" s="17">
        <v>-0.09</v>
      </c>
      <c r="I63" s="17">
        <v>-0.14000000000000001</v>
      </c>
      <c r="J63" s="17">
        <v>-0.18</v>
      </c>
      <c r="K63" s="17">
        <v>-0.01</v>
      </c>
      <c r="L63" s="17">
        <v>2.8999999999999998E-3</v>
      </c>
      <c r="M63" s="17">
        <v>-0.04</v>
      </c>
    </row>
    <row r="64" spans="1:13" x14ac:dyDescent="0.3">
      <c r="A64" s="10" t="s">
        <v>277</v>
      </c>
      <c r="B64" s="30" t="s">
        <v>31</v>
      </c>
      <c r="C64" s="17">
        <v>0.11</v>
      </c>
      <c r="D64" s="17">
        <v>-0.18</v>
      </c>
      <c r="E64" s="17">
        <v>-0.11</v>
      </c>
      <c r="F64" s="19" t="s">
        <v>278</v>
      </c>
      <c r="G64" s="17">
        <v>-0.1</v>
      </c>
      <c r="H64" s="17">
        <v>-0.09</v>
      </c>
      <c r="I64" s="17">
        <v>0.13</v>
      </c>
      <c r="J64" s="17">
        <v>0.19</v>
      </c>
      <c r="K64" s="17">
        <v>-0.04</v>
      </c>
      <c r="L64" s="17">
        <v>-0.06</v>
      </c>
      <c r="M64" s="17">
        <v>-0.02</v>
      </c>
    </row>
    <row r="65" spans="1:13" x14ac:dyDescent="0.3">
      <c r="A65" s="10" t="s">
        <v>279</v>
      </c>
      <c r="B65" s="30" t="s">
        <v>32</v>
      </c>
      <c r="C65" s="17">
        <v>0.17</v>
      </c>
      <c r="D65" s="17">
        <v>0.32</v>
      </c>
      <c r="E65" s="17">
        <v>0.32</v>
      </c>
      <c r="F65" s="17">
        <v>0.01</v>
      </c>
      <c r="G65" s="17">
        <v>-0.08</v>
      </c>
      <c r="H65" s="17">
        <v>-0.11</v>
      </c>
      <c r="I65" s="17">
        <v>-0.14000000000000001</v>
      </c>
      <c r="J65" s="17">
        <v>-0.09</v>
      </c>
      <c r="K65" s="17">
        <v>0.02</v>
      </c>
      <c r="L65" s="17">
        <v>0.03</v>
      </c>
      <c r="M65" s="17">
        <v>0.01</v>
      </c>
    </row>
    <row r="66" spans="1:13" x14ac:dyDescent="0.3">
      <c r="A66" s="10" t="s">
        <v>280</v>
      </c>
      <c r="B66" s="30" t="s">
        <v>33</v>
      </c>
      <c r="C66" s="17">
        <v>-0.05</v>
      </c>
      <c r="D66" s="17">
        <v>0.28999999999999998</v>
      </c>
      <c r="E66" s="17">
        <v>0.27</v>
      </c>
      <c r="F66" s="17">
        <v>-0.05</v>
      </c>
      <c r="G66" s="17">
        <v>0.01</v>
      </c>
      <c r="H66" s="17">
        <v>-0.03</v>
      </c>
      <c r="I66" s="17">
        <v>0.05</v>
      </c>
      <c r="J66" s="17">
        <v>-0.14000000000000001</v>
      </c>
      <c r="K66" s="17">
        <v>4.3E-3</v>
      </c>
      <c r="L66" s="17">
        <v>0.02</v>
      </c>
      <c r="M66" s="17">
        <v>-0.04</v>
      </c>
    </row>
    <row r="67" spans="1:13" x14ac:dyDescent="0.3">
      <c r="A67" s="31" t="s">
        <v>281</v>
      </c>
      <c r="B67" s="32" t="s">
        <v>34</v>
      </c>
      <c r="C67" s="24">
        <v>0.08</v>
      </c>
      <c r="D67" s="24">
        <v>-0.34</v>
      </c>
      <c r="E67" s="24">
        <v>-0.22</v>
      </c>
      <c r="F67" s="24">
        <v>0.06</v>
      </c>
      <c r="G67" s="24">
        <v>0.09</v>
      </c>
      <c r="H67" s="24">
        <v>0.05</v>
      </c>
      <c r="I67" s="24">
        <v>0.05</v>
      </c>
      <c r="J67" s="24">
        <v>0.11</v>
      </c>
      <c r="K67" s="24">
        <v>0.02</v>
      </c>
      <c r="L67" s="24">
        <v>-0.01</v>
      </c>
      <c r="M67" s="24">
        <v>0.08</v>
      </c>
    </row>
    <row r="68" spans="1:13" x14ac:dyDescent="0.3">
      <c r="A68" s="33" t="s">
        <v>282</v>
      </c>
      <c r="B68" s="34"/>
      <c r="C68" s="35">
        <v>23</v>
      </c>
      <c r="D68" s="35">
        <v>23</v>
      </c>
      <c r="E68" s="35">
        <v>23</v>
      </c>
      <c r="F68" s="35">
        <v>92</v>
      </c>
      <c r="G68" s="35">
        <v>91</v>
      </c>
      <c r="H68" s="35">
        <v>85</v>
      </c>
      <c r="I68" s="35">
        <v>42</v>
      </c>
      <c r="J68" s="35">
        <v>41</v>
      </c>
      <c r="K68" s="35">
        <f>J68+I68+H68+G68+F68+E68+D68+C68</f>
        <v>420</v>
      </c>
      <c r="L68" s="12">
        <v>263</v>
      </c>
      <c r="M68" s="12">
        <v>157</v>
      </c>
    </row>
  </sheetData>
  <mergeCells count="4">
    <mergeCell ref="A36:B37"/>
    <mergeCell ref="C36:M36"/>
    <mergeCell ref="A2:B3"/>
    <mergeCell ref="C2:M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8"/>
  <sheetViews>
    <sheetView topLeftCell="A34" zoomScale="110" zoomScaleNormal="110" workbookViewId="0">
      <selection activeCell="O22" sqref="O22"/>
    </sheetView>
  </sheetViews>
  <sheetFormatPr defaultColWidth="11.42578125" defaultRowHeight="13.5" x14ac:dyDescent="0.3"/>
  <cols>
    <col min="1" max="1" width="46.85546875" style="10" customWidth="1"/>
    <col min="2" max="2" width="9.28515625" style="10" customWidth="1"/>
    <col min="3" max="10" width="6.42578125" style="10" customWidth="1"/>
    <col min="11" max="11" width="7.140625" style="10" customWidth="1"/>
    <col min="12" max="240" width="11.42578125" style="10"/>
    <col min="241" max="241" width="46.85546875" style="10" customWidth="1"/>
    <col min="242" max="242" width="9.28515625" style="10" customWidth="1"/>
    <col min="243" max="250" width="6.42578125" style="10" customWidth="1"/>
    <col min="251" max="251" width="7.140625" style="10" customWidth="1"/>
    <col min="252" max="496" width="11.42578125" style="10"/>
    <col min="497" max="497" width="46.85546875" style="10" customWidth="1"/>
    <col min="498" max="498" width="9.28515625" style="10" customWidth="1"/>
    <col min="499" max="506" width="6.42578125" style="10" customWidth="1"/>
    <col min="507" max="507" width="7.140625" style="10" customWidth="1"/>
    <col min="508" max="752" width="11.42578125" style="10"/>
    <col min="753" max="753" width="46.85546875" style="10" customWidth="1"/>
    <col min="754" max="754" width="9.28515625" style="10" customWidth="1"/>
    <col min="755" max="762" width="6.42578125" style="10" customWidth="1"/>
    <col min="763" max="763" width="7.140625" style="10" customWidth="1"/>
    <col min="764" max="1008" width="11.42578125" style="10"/>
    <col min="1009" max="1009" width="46.85546875" style="10" customWidth="1"/>
    <col min="1010" max="1010" width="9.28515625" style="10" customWidth="1"/>
    <col min="1011" max="1018" width="6.42578125" style="10" customWidth="1"/>
    <col min="1019" max="1019" width="7.140625" style="10" customWidth="1"/>
    <col min="1020" max="1264" width="11.42578125" style="10"/>
    <col min="1265" max="1265" width="46.85546875" style="10" customWidth="1"/>
    <col min="1266" max="1266" width="9.28515625" style="10" customWidth="1"/>
    <col min="1267" max="1274" width="6.42578125" style="10" customWidth="1"/>
    <col min="1275" max="1275" width="7.140625" style="10" customWidth="1"/>
    <col min="1276" max="1520" width="11.42578125" style="10"/>
    <col min="1521" max="1521" width="46.85546875" style="10" customWidth="1"/>
    <col min="1522" max="1522" width="9.28515625" style="10" customWidth="1"/>
    <col min="1523" max="1530" width="6.42578125" style="10" customWidth="1"/>
    <col min="1531" max="1531" width="7.140625" style="10" customWidth="1"/>
    <col min="1532" max="1776" width="11.42578125" style="10"/>
    <col min="1777" max="1777" width="46.85546875" style="10" customWidth="1"/>
    <col min="1778" max="1778" width="9.28515625" style="10" customWidth="1"/>
    <col min="1779" max="1786" width="6.42578125" style="10" customWidth="1"/>
    <col min="1787" max="1787" width="7.140625" style="10" customWidth="1"/>
    <col min="1788" max="2032" width="11.42578125" style="10"/>
    <col min="2033" max="2033" width="46.85546875" style="10" customWidth="1"/>
    <col min="2034" max="2034" width="9.28515625" style="10" customWidth="1"/>
    <col min="2035" max="2042" width="6.42578125" style="10" customWidth="1"/>
    <col min="2043" max="2043" width="7.140625" style="10" customWidth="1"/>
    <col min="2044" max="2288" width="11.42578125" style="10"/>
    <col min="2289" max="2289" width="46.85546875" style="10" customWidth="1"/>
    <col min="2290" max="2290" width="9.28515625" style="10" customWidth="1"/>
    <col min="2291" max="2298" width="6.42578125" style="10" customWidth="1"/>
    <col min="2299" max="2299" width="7.140625" style="10" customWidth="1"/>
    <col min="2300" max="2544" width="11.42578125" style="10"/>
    <col min="2545" max="2545" width="46.85546875" style="10" customWidth="1"/>
    <col min="2546" max="2546" width="9.28515625" style="10" customWidth="1"/>
    <col min="2547" max="2554" width="6.42578125" style="10" customWidth="1"/>
    <col min="2555" max="2555" width="7.140625" style="10" customWidth="1"/>
    <col min="2556" max="2800" width="11.42578125" style="10"/>
    <col min="2801" max="2801" width="46.85546875" style="10" customWidth="1"/>
    <col min="2802" max="2802" width="9.28515625" style="10" customWidth="1"/>
    <col min="2803" max="2810" width="6.42578125" style="10" customWidth="1"/>
    <col min="2811" max="2811" width="7.140625" style="10" customWidth="1"/>
    <col min="2812" max="3056" width="11.42578125" style="10"/>
    <col min="3057" max="3057" width="46.85546875" style="10" customWidth="1"/>
    <col min="3058" max="3058" width="9.28515625" style="10" customWidth="1"/>
    <col min="3059" max="3066" width="6.42578125" style="10" customWidth="1"/>
    <col min="3067" max="3067" width="7.140625" style="10" customWidth="1"/>
    <col min="3068" max="3312" width="11.42578125" style="10"/>
    <col min="3313" max="3313" width="46.85546875" style="10" customWidth="1"/>
    <col min="3314" max="3314" width="9.28515625" style="10" customWidth="1"/>
    <col min="3315" max="3322" width="6.42578125" style="10" customWidth="1"/>
    <col min="3323" max="3323" width="7.140625" style="10" customWidth="1"/>
    <col min="3324" max="3568" width="11.42578125" style="10"/>
    <col min="3569" max="3569" width="46.85546875" style="10" customWidth="1"/>
    <col min="3570" max="3570" width="9.28515625" style="10" customWidth="1"/>
    <col min="3571" max="3578" width="6.42578125" style="10" customWidth="1"/>
    <col min="3579" max="3579" width="7.140625" style="10" customWidth="1"/>
    <col min="3580" max="3824" width="11.42578125" style="10"/>
    <col min="3825" max="3825" width="46.85546875" style="10" customWidth="1"/>
    <col min="3826" max="3826" width="9.28515625" style="10" customWidth="1"/>
    <col min="3827" max="3834" width="6.42578125" style="10" customWidth="1"/>
    <col min="3835" max="3835" width="7.140625" style="10" customWidth="1"/>
    <col min="3836" max="4080" width="11.42578125" style="10"/>
    <col min="4081" max="4081" width="46.85546875" style="10" customWidth="1"/>
    <col min="4082" max="4082" width="9.28515625" style="10" customWidth="1"/>
    <col min="4083" max="4090" width="6.42578125" style="10" customWidth="1"/>
    <col min="4091" max="4091" width="7.140625" style="10" customWidth="1"/>
    <col min="4092" max="4336" width="11.42578125" style="10"/>
    <col min="4337" max="4337" width="46.85546875" style="10" customWidth="1"/>
    <col min="4338" max="4338" width="9.28515625" style="10" customWidth="1"/>
    <col min="4339" max="4346" width="6.42578125" style="10" customWidth="1"/>
    <col min="4347" max="4347" width="7.140625" style="10" customWidth="1"/>
    <col min="4348" max="4592" width="11.42578125" style="10"/>
    <col min="4593" max="4593" width="46.85546875" style="10" customWidth="1"/>
    <col min="4594" max="4594" width="9.28515625" style="10" customWidth="1"/>
    <col min="4595" max="4602" width="6.42578125" style="10" customWidth="1"/>
    <col min="4603" max="4603" width="7.140625" style="10" customWidth="1"/>
    <col min="4604" max="4848" width="11.42578125" style="10"/>
    <col min="4849" max="4849" width="46.85546875" style="10" customWidth="1"/>
    <col min="4850" max="4850" width="9.28515625" style="10" customWidth="1"/>
    <col min="4851" max="4858" width="6.42578125" style="10" customWidth="1"/>
    <col min="4859" max="4859" width="7.140625" style="10" customWidth="1"/>
    <col min="4860" max="5104" width="11.42578125" style="10"/>
    <col min="5105" max="5105" width="46.85546875" style="10" customWidth="1"/>
    <col min="5106" max="5106" width="9.28515625" style="10" customWidth="1"/>
    <col min="5107" max="5114" width="6.42578125" style="10" customWidth="1"/>
    <col min="5115" max="5115" width="7.140625" style="10" customWidth="1"/>
    <col min="5116" max="5360" width="11.42578125" style="10"/>
    <col min="5361" max="5361" width="46.85546875" style="10" customWidth="1"/>
    <col min="5362" max="5362" width="9.28515625" style="10" customWidth="1"/>
    <col min="5363" max="5370" width="6.42578125" style="10" customWidth="1"/>
    <col min="5371" max="5371" width="7.140625" style="10" customWidth="1"/>
    <col min="5372" max="5616" width="11.42578125" style="10"/>
    <col min="5617" max="5617" width="46.85546875" style="10" customWidth="1"/>
    <col min="5618" max="5618" width="9.28515625" style="10" customWidth="1"/>
    <col min="5619" max="5626" width="6.42578125" style="10" customWidth="1"/>
    <col min="5627" max="5627" width="7.140625" style="10" customWidth="1"/>
    <col min="5628" max="5872" width="11.42578125" style="10"/>
    <col min="5873" max="5873" width="46.85546875" style="10" customWidth="1"/>
    <col min="5874" max="5874" width="9.28515625" style="10" customWidth="1"/>
    <col min="5875" max="5882" width="6.42578125" style="10" customWidth="1"/>
    <col min="5883" max="5883" width="7.140625" style="10" customWidth="1"/>
    <col min="5884" max="6128" width="11.42578125" style="10"/>
    <col min="6129" max="6129" width="46.85546875" style="10" customWidth="1"/>
    <col min="6130" max="6130" width="9.28515625" style="10" customWidth="1"/>
    <col min="6131" max="6138" width="6.42578125" style="10" customWidth="1"/>
    <col min="6139" max="6139" width="7.140625" style="10" customWidth="1"/>
    <col min="6140" max="6384" width="11.42578125" style="10"/>
    <col min="6385" max="6385" width="46.85546875" style="10" customWidth="1"/>
    <col min="6386" max="6386" width="9.28515625" style="10" customWidth="1"/>
    <col min="6387" max="6394" width="6.42578125" style="10" customWidth="1"/>
    <col min="6395" max="6395" width="7.140625" style="10" customWidth="1"/>
    <col min="6396" max="6640" width="11.42578125" style="10"/>
    <col min="6641" max="6641" width="46.85546875" style="10" customWidth="1"/>
    <col min="6642" max="6642" width="9.28515625" style="10" customWidth="1"/>
    <col min="6643" max="6650" width="6.42578125" style="10" customWidth="1"/>
    <col min="6651" max="6651" width="7.140625" style="10" customWidth="1"/>
    <col min="6652" max="6896" width="11.42578125" style="10"/>
    <col min="6897" max="6897" width="46.85546875" style="10" customWidth="1"/>
    <col min="6898" max="6898" width="9.28515625" style="10" customWidth="1"/>
    <col min="6899" max="6906" width="6.42578125" style="10" customWidth="1"/>
    <col min="6907" max="6907" width="7.140625" style="10" customWidth="1"/>
    <col min="6908" max="7152" width="11.42578125" style="10"/>
    <col min="7153" max="7153" width="46.85546875" style="10" customWidth="1"/>
    <col min="7154" max="7154" width="9.28515625" style="10" customWidth="1"/>
    <col min="7155" max="7162" width="6.42578125" style="10" customWidth="1"/>
    <col min="7163" max="7163" width="7.140625" style="10" customWidth="1"/>
    <col min="7164" max="7408" width="11.42578125" style="10"/>
    <col min="7409" max="7409" width="46.85546875" style="10" customWidth="1"/>
    <col min="7410" max="7410" width="9.28515625" style="10" customWidth="1"/>
    <col min="7411" max="7418" width="6.42578125" style="10" customWidth="1"/>
    <col min="7419" max="7419" width="7.140625" style="10" customWidth="1"/>
    <col min="7420" max="7664" width="11.42578125" style="10"/>
    <col min="7665" max="7665" width="46.85546875" style="10" customWidth="1"/>
    <col min="7666" max="7666" width="9.28515625" style="10" customWidth="1"/>
    <col min="7667" max="7674" width="6.42578125" style="10" customWidth="1"/>
    <col min="7675" max="7675" width="7.140625" style="10" customWidth="1"/>
    <col min="7676" max="7920" width="11.42578125" style="10"/>
    <col min="7921" max="7921" width="46.85546875" style="10" customWidth="1"/>
    <col min="7922" max="7922" width="9.28515625" style="10" customWidth="1"/>
    <col min="7923" max="7930" width="6.42578125" style="10" customWidth="1"/>
    <col min="7931" max="7931" width="7.140625" style="10" customWidth="1"/>
    <col min="7932" max="8176" width="11.42578125" style="10"/>
    <col min="8177" max="8177" width="46.85546875" style="10" customWidth="1"/>
    <col min="8178" max="8178" width="9.28515625" style="10" customWidth="1"/>
    <col min="8179" max="8186" width="6.42578125" style="10" customWidth="1"/>
    <col min="8187" max="8187" width="7.140625" style="10" customWidth="1"/>
    <col min="8188" max="8432" width="11.42578125" style="10"/>
    <col min="8433" max="8433" width="46.85546875" style="10" customWidth="1"/>
    <col min="8434" max="8434" width="9.28515625" style="10" customWidth="1"/>
    <col min="8435" max="8442" width="6.42578125" style="10" customWidth="1"/>
    <col min="8443" max="8443" width="7.140625" style="10" customWidth="1"/>
    <col min="8444" max="8688" width="11.42578125" style="10"/>
    <col min="8689" max="8689" width="46.85546875" style="10" customWidth="1"/>
    <col min="8690" max="8690" width="9.28515625" style="10" customWidth="1"/>
    <col min="8691" max="8698" width="6.42578125" style="10" customWidth="1"/>
    <col min="8699" max="8699" width="7.140625" style="10" customWidth="1"/>
    <col min="8700" max="8944" width="11.42578125" style="10"/>
    <col min="8945" max="8945" width="46.85546875" style="10" customWidth="1"/>
    <col min="8946" max="8946" width="9.28515625" style="10" customWidth="1"/>
    <col min="8947" max="8954" width="6.42578125" style="10" customWidth="1"/>
    <col min="8955" max="8955" width="7.140625" style="10" customWidth="1"/>
    <col min="8956" max="9200" width="11.42578125" style="10"/>
    <col min="9201" max="9201" width="46.85546875" style="10" customWidth="1"/>
    <col min="9202" max="9202" width="9.28515625" style="10" customWidth="1"/>
    <col min="9203" max="9210" width="6.42578125" style="10" customWidth="1"/>
    <col min="9211" max="9211" width="7.140625" style="10" customWidth="1"/>
    <col min="9212" max="9456" width="11.42578125" style="10"/>
    <col min="9457" max="9457" width="46.85546875" style="10" customWidth="1"/>
    <col min="9458" max="9458" width="9.28515625" style="10" customWidth="1"/>
    <col min="9459" max="9466" width="6.42578125" style="10" customWidth="1"/>
    <col min="9467" max="9467" width="7.140625" style="10" customWidth="1"/>
    <col min="9468" max="9712" width="11.42578125" style="10"/>
    <col min="9713" max="9713" width="46.85546875" style="10" customWidth="1"/>
    <col min="9714" max="9714" width="9.28515625" style="10" customWidth="1"/>
    <col min="9715" max="9722" width="6.42578125" style="10" customWidth="1"/>
    <col min="9723" max="9723" width="7.140625" style="10" customWidth="1"/>
    <col min="9724" max="9968" width="11.42578125" style="10"/>
    <col min="9969" max="9969" width="46.85546875" style="10" customWidth="1"/>
    <col min="9970" max="9970" width="9.28515625" style="10" customWidth="1"/>
    <col min="9971" max="9978" width="6.42578125" style="10" customWidth="1"/>
    <col min="9979" max="9979" width="7.140625" style="10" customWidth="1"/>
    <col min="9980" max="10224" width="11.42578125" style="10"/>
    <col min="10225" max="10225" width="46.85546875" style="10" customWidth="1"/>
    <col min="10226" max="10226" width="9.28515625" style="10" customWidth="1"/>
    <col min="10227" max="10234" width="6.42578125" style="10" customWidth="1"/>
    <col min="10235" max="10235" width="7.140625" style="10" customWidth="1"/>
    <col min="10236" max="10480" width="11.42578125" style="10"/>
    <col min="10481" max="10481" width="46.85546875" style="10" customWidth="1"/>
    <col min="10482" max="10482" width="9.28515625" style="10" customWidth="1"/>
    <col min="10483" max="10490" width="6.42578125" style="10" customWidth="1"/>
    <col min="10491" max="10491" width="7.140625" style="10" customWidth="1"/>
    <col min="10492" max="10736" width="11.42578125" style="10"/>
    <col min="10737" max="10737" width="46.85546875" style="10" customWidth="1"/>
    <col min="10738" max="10738" width="9.28515625" style="10" customWidth="1"/>
    <col min="10739" max="10746" width="6.42578125" style="10" customWidth="1"/>
    <col min="10747" max="10747" width="7.140625" style="10" customWidth="1"/>
    <col min="10748" max="10992" width="11.42578125" style="10"/>
    <col min="10993" max="10993" width="46.85546875" style="10" customWidth="1"/>
    <col min="10994" max="10994" width="9.28515625" style="10" customWidth="1"/>
    <col min="10995" max="11002" width="6.42578125" style="10" customWidth="1"/>
    <col min="11003" max="11003" width="7.140625" style="10" customWidth="1"/>
    <col min="11004" max="11248" width="11.42578125" style="10"/>
    <col min="11249" max="11249" width="46.85546875" style="10" customWidth="1"/>
    <col min="11250" max="11250" width="9.28515625" style="10" customWidth="1"/>
    <col min="11251" max="11258" width="6.42578125" style="10" customWidth="1"/>
    <col min="11259" max="11259" width="7.140625" style="10" customWidth="1"/>
    <col min="11260" max="11504" width="11.42578125" style="10"/>
    <col min="11505" max="11505" width="46.85546875" style="10" customWidth="1"/>
    <col min="11506" max="11506" width="9.28515625" style="10" customWidth="1"/>
    <col min="11507" max="11514" width="6.42578125" style="10" customWidth="1"/>
    <col min="11515" max="11515" width="7.140625" style="10" customWidth="1"/>
    <col min="11516" max="11760" width="11.42578125" style="10"/>
    <col min="11761" max="11761" width="46.85546875" style="10" customWidth="1"/>
    <col min="11762" max="11762" width="9.28515625" style="10" customWidth="1"/>
    <col min="11763" max="11770" width="6.42578125" style="10" customWidth="1"/>
    <col min="11771" max="11771" width="7.140625" style="10" customWidth="1"/>
    <col min="11772" max="12016" width="11.42578125" style="10"/>
    <col min="12017" max="12017" width="46.85546875" style="10" customWidth="1"/>
    <col min="12018" max="12018" width="9.28515625" style="10" customWidth="1"/>
    <col min="12019" max="12026" width="6.42578125" style="10" customWidth="1"/>
    <col min="12027" max="12027" width="7.140625" style="10" customWidth="1"/>
    <col min="12028" max="12272" width="11.42578125" style="10"/>
    <col min="12273" max="12273" width="46.85546875" style="10" customWidth="1"/>
    <col min="12274" max="12274" width="9.28515625" style="10" customWidth="1"/>
    <col min="12275" max="12282" width="6.42578125" style="10" customWidth="1"/>
    <col min="12283" max="12283" width="7.140625" style="10" customWidth="1"/>
    <col min="12284" max="12528" width="11.42578125" style="10"/>
    <col min="12529" max="12529" width="46.85546875" style="10" customWidth="1"/>
    <col min="12530" max="12530" width="9.28515625" style="10" customWidth="1"/>
    <col min="12531" max="12538" width="6.42578125" style="10" customWidth="1"/>
    <col min="12539" max="12539" width="7.140625" style="10" customWidth="1"/>
    <col min="12540" max="12784" width="11.42578125" style="10"/>
    <col min="12785" max="12785" width="46.85546875" style="10" customWidth="1"/>
    <col min="12786" max="12786" width="9.28515625" style="10" customWidth="1"/>
    <col min="12787" max="12794" width="6.42578125" style="10" customWidth="1"/>
    <col min="12795" max="12795" width="7.140625" style="10" customWidth="1"/>
    <col min="12796" max="13040" width="11.42578125" style="10"/>
    <col min="13041" max="13041" width="46.85546875" style="10" customWidth="1"/>
    <col min="13042" max="13042" width="9.28515625" style="10" customWidth="1"/>
    <col min="13043" max="13050" width="6.42578125" style="10" customWidth="1"/>
    <col min="13051" max="13051" width="7.140625" style="10" customWidth="1"/>
    <col min="13052" max="13296" width="11.42578125" style="10"/>
    <col min="13297" max="13297" width="46.85546875" style="10" customWidth="1"/>
    <col min="13298" max="13298" width="9.28515625" style="10" customWidth="1"/>
    <col min="13299" max="13306" width="6.42578125" style="10" customWidth="1"/>
    <col min="13307" max="13307" width="7.140625" style="10" customWidth="1"/>
    <col min="13308" max="13552" width="11.42578125" style="10"/>
    <col min="13553" max="13553" width="46.85546875" style="10" customWidth="1"/>
    <col min="13554" max="13554" width="9.28515625" style="10" customWidth="1"/>
    <col min="13555" max="13562" width="6.42578125" style="10" customWidth="1"/>
    <col min="13563" max="13563" width="7.140625" style="10" customWidth="1"/>
    <col min="13564" max="13808" width="11.42578125" style="10"/>
    <col min="13809" max="13809" width="46.85546875" style="10" customWidth="1"/>
    <col min="13810" max="13810" width="9.28515625" style="10" customWidth="1"/>
    <col min="13811" max="13818" width="6.42578125" style="10" customWidth="1"/>
    <col min="13819" max="13819" width="7.140625" style="10" customWidth="1"/>
    <col min="13820" max="14064" width="11.42578125" style="10"/>
    <col min="14065" max="14065" width="46.85546875" style="10" customWidth="1"/>
    <col min="14066" max="14066" width="9.28515625" style="10" customWidth="1"/>
    <col min="14067" max="14074" width="6.42578125" style="10" customWidth="1"/>
    <col min="14075" max="14075" width="7.140625" style="10" customWidth="1"/>
    <col min="14076" max="14320" width="11.42578125" style="10"/>
    <col min="14321" max="14321" width="46.85546875" style="10" customWidth="1"/>
    <col min="14322" max="14322" width="9.28515625" style="10" customWidth="1"/>
    <col min="14323" max="14330" width="6.42578125" style="10" customWidth="1"/>
    <col min="14331" max="14331" width="7.140625" style="10" customWidth="1"/>
    <col min="14332" max="14576" width="11.42578125" style="10"/>
    <col min="14577" max="14577" width="46.85546875" style="10" customWidth="1"/>
    <col min="14578" max="14578" width="9.28515625" style="10" customWidth="1"/>
    <col min="14579" max="14586" width="6.42578125" style="10" customWidth="1"/>
    <col min="14587" max="14587" width="7.140625" style="10" customWidth="1"/>
    <col min="14588" max="14832" width="11.42578125" style="10"/>
    <col min="14833" max="14833" width="46.85546875" style="10" customWidth="1"/>
    <col min="14834" max="14834" width="9.28515625" style="10" customWidth="1"/>
    <col min="14835" max="14842" width="6.42578125" style="10" customWidth="1"/>
    <col min="14843" max="14843" width="7.140625" style="10" customWidth="1"/>
    <col min="14844" max="15088" width="11.42578125" style="10"/>
    <col min="15089" max="15089" width="46.85546875" style="10" customWidth="1"/>
    <col min="15090" max="15090" width="9.28515625" style="10" customWidth="1"/>
    <col min="15091" max="15098" width="6.42578125" style="10" customWidth="1"/>
    <col min="15099" max="15099" width="7.140625" style="10" customWidth="1"/>
    <col min="15100" max="15344" width="11.42578125" style="10"/>
    <col min="15345" max="15345" width="46.85546875" style="10" customWidth="1"/>
    <col min="15346" max="15346" width="9.28515625" style="10" customWidth="1"/>
    <col min="15347" max="15354" width="6.42578125" style="10" customWidth="1"/>
    <col min="15355" max="15355" width="7.140625" style="10" customWidth="1"/>
    <col min="15356" max="15600" width="11.42578125" style="10"/>
    <col min="15601" max="15601" width="46.85546875" style="10" customWidth="1"/>
    <col min="15602" max="15602" width="9.28515625" style="10" customWidth="1"/>
    <col min="15603" max="15610" width="6.42578125" style="10" customWidth="1"/>
    <col min="15611" max="15611" width="7.140625" style="10" customWidth="1"/>
    <col min="15612" max="15856" width="11.42578125" style="10"/>
    <col min="15857" max="15857" width="46.85546875" style="10" customWidth="1"/>
    <col min="15858" max="15858" width="9.28515625" style="10" customWidth="1"/>
    <col min="15859" max="15866" width="6.42578125" style="10" customWidth="1"/>
    <col min="15867" max="15867" width="7.140625" style="10" customWidth="1"/>
    <col min="15868" max="16112" width="11.42578125" style="10"/>
    <col min="16113" max="16113" width="46.85546875" style="10" customWidth="1"/>
    <col min="16114" max="16114" width="9.28515625" style="10" customWidth="1"/>
    <col min="16115" max="16122" width="6.42578125" style="10" customWidth="1"/>
    <col min="16123" max="16123" width="7.140625" style="10" customWidth="1"/>
    <col min="16124" max="16384" width="11.42578125" style="10"/>
  </cols>
  <sheetData>
    <row r="1" spans="1:15" ht="14.25" x14ac:dyDescent="0.3">
      <c r="A1" s="8" t="s">
        <v>525</v>
      </c>
    </row>
    <row r="2" spans="1:15" ht="15" x14ac:dyDescent="0.3">
      <c r="A2" s="123" t="s">
        <v>224</v>
      </c>
      <c r="B2" s="123"/>
      <c r="C2" s="125" t="s">
        <v>520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5" x14ac:dyDescent="0.3">
      <c r="A3" s="124"/>
      <c r="B3" s="124"/>
      <c r="C3" s="11" t="s">
        <v>225</v>
      </c>
      <c r="D3" s="11" t="s">
        <v>226</v>
      </c>
      <c r="E3" s="11" t="s">
        <v>227</v>
      </c>
      <c r="F3" s="11" t="s">
        <v>228</v>
      </c>
      <c r="G3" s="11" t="s">
        <v>229</v>
      </c>
      <c r="H3" s="11" t="s">
        <v>230</v>
      </c>
      <c r="I3" s="11" t="s">
        <v>231</v>
      </c>
      <c r="J3" s="12" t="s">
        <v>232</v>
      </c>
      <c r="K3" s="13" t="s">
        <v>233</v>
      </c>
      <c r="L3" s="13" t="s">
        <v>355</v>
      </c>
      <c r="M3" s="13" t="s">
        <v>356</v>
      </c>
    </row>
    <row r="4" spans="1:15" x14ac:dyDescent="0.3">
      <c r="A4" s="15" t="s">
        <v>234</v>
      </c>
      <c r="B4" s="16" t="s">
        <v>7</v>
      </c>
      <c r="C4" s="19">
        <v>0.04</v>
      </c>
      <c r="D4" s="19">
        <v>0.17</v>
      </c>
      <c r="E4" s="19">
        <v>0.16</v>
      </c>
      <c r="F4" s="19" t="s">
        <v>286</v>
      </c>
      <c r="G4" s="19">
        <v>0.18</v>
      </c>
      <c r="H4" s="19">
        <v>0.16</v>
      </c>
      <c r="I4" s="17">
        <v>-0.05</v>
      </c>
      <c r="J4" s="17">
        <v>0.16</v>
      </c>
      <c r="K4" s="19">
        <v>0.06</v>
      </c>
      <c r="L4" s="18" t="s">
        <v>357</v>
      </c>
      <c r="M4" s="19">
        <v>0.03</v>
      </c>
      <c r="O4" s="14"/>
    </row>
    <row r="5" spans="1:15" x14ac:dyDescent="0.3">
      <c r="A5" s="15" t="s">
        <v>236</v>
      </c>
      <c r="B5" s="16" t="s">
        <v>8</v>
      </c>
      <c r="C5" s="18" t="s">
        <v>293</v>
      </c>
      <c r="D5" s="19">
        <v>-0.12</v>
      </c>
      <c r="E5" s="19">
        <v>-7.0000000000000007E-2</v>
      </c>
      <c r="F5" s="18" t="s">
        <v>283</v>
      </c>
      <c r="G5" s="19">
        <v>-0.16</v>
      </c>
      <c r="H5" s="19">
        <v>-0.14000000000000001</v>
      </c>
      <c r="I5" s="21" t="s">
        <v>299</v>
      </c>
      <c r="J5" s="17">
        <v>-0.19</v>
      </c>
      <c r="K5" s="19">
        <v>0.03</v>
      </c>
      <c r="L5" s="18" t="s">
        <v>358</v>
      </c>
      <c r="M5" s="18" t="s">
        <v>365</v>
      </c>
      <c r="O5" s="14"/>
    </row>
    <row r="6" spans="1:15" x14ac:dyDescent="0.3">
      <c r="A6" s="15" t="s">
        <v>237</v>
      </c>
      <c r="B6" s="16" t="s">
        <v>9</v>
      </c>
      <c r="C6" s="19" t="s">
        <v>290</v>
      </c>
      <c r="D6" s="19" t="s">
        <v>290</v>
      </c>
      <c r="E6" s="19">
        <v>-0.11</v>
      </c>
      <c r="F6" s="19">
        <v>-0.01</v>
      </c>
      <c r="G6" s="19">
        <v>-0.09</v>
      </c>
      <c r="H6" s="19">
        <v>-0.13</v>
      </c>
      <c r="I6" s="17">
        <v>-0.02</v>
      </c>
      <c r="J6" s="17">
        <v>-0.11</v>
      </c>
      <c r="K6" s="19">
        <v>-0.04</v>
      </c>
      <c r="L6" s="19">
        <v>-0.11</v>
      </c>
      <c r="M6" s="19">
        <v>-0.04</v>
      </c>
      <c r="O6" s="14"/>
    </row>
    <row r="7" spans="1:15" ht="14.25" thickBot="1" x14ac:dyDescent="0.35">
      <c r="A7" s="15" t="s">
        <v>238</v>
      </c>
      <c r="B7" s="16" t="s">
        <v>10</v>
      </c>
      <c r="C7" s="18" t="s">
        <v>315</v>
      </c>
      <c r="D7" s="19">
        <v>-0.03</v>
      </c>
      <c r="E7" s="19">
        <v>0.02</v>
      </c>
      <c r="F7" s="19">
        <v>0.23</v>
      </c>
      <c r="G7" s="19">
        <v>-0.06</v>
      </c>
      <c r="H7" s="19" t="s">
        <v>348</v>
      </c>
      <c r="I7" s="17">
        <v>0.28999999999999998</v>
      </c>
      <c r="J7" s="17">
        <v>-7.0000000000000007E-2</v>
      </c>
      <c r="K7" s="19">
        <v>0.05</v>
      </c>
      <c r="L7" s="19">
        <v>-0.03</v>
      </c>
      <c r="M7" s="18" t="s">
        <v>366</v>
      </c>
      <c r="O7" s="14"/>
    </row>
    <row r="8" spans="1:15" ht="14.25" thickBot="1" x14ac:dyDescent="0.35">
      <c r="A8" s="15" t="s">
        <v>239</v>
      </c>
      <c r="B8" s="16" t="s">
        <v>11</v>
      </c>
      <c r="C8" s="18" t="s">
        <v>315</v>
      </c>
      <c r="D8" s="19">
        <v>0.17</v>
      </c>
      <c r="E8" s="19">
        <v>0.22</v>
      </c>
      <c r="F8" s="18" t="s">
        <v>243</v>
      </c>
      <c r="G8" s="19">
        <v>0.15</v>
      </c>
      <c r="H8" s="19">
        <v>0.18</v>
      </c>
      <c r="I8" s="17">
        <v>0.24</v>
      </c>
      <c r="J8" s="17">
        <v>0.13</v>
      </c>
      <c r="K8" s="18" t="s">
        <v>349</v>
      </c>
      <c r="L8" s="38" t="s">
        <v>357</v>
      </c>
      <c r="M8" s="39" t="s">
        <v>367</v>
      </c>
      <c r="O8" s="14"/>
    </row>
    <row r="9" spans="1:15" x14ac:dyDescent="0.3">
      <c r="A9" s="15" t="s">
        <v>240</v>
      </c>
      <c r="B9" s="16" t="s">
        <v>13</v>
      </c>
      <c r="C9" s="19">
        <v>-0.17</v>
      </c>
      <c r="D9" s="19">
        <v>0.14000000000000001</v>
      </c>
      <c r="E9" s="19">
        <v>0.11</v>
      </c>
      <c r="F9" s="19">
        <v>-0.09</v>
      </c>
      <c r="G9" s="19">
        <v>0.17</v>
      </c>
      <c r="H9" s="19">
        <v>0.13</v>
      </c>
      <c r="I9" s="17">
        <v>-0.2</v>
      </c>
      <c r="J9" s="17">
        <v>0.17</v>
      </c>
      <c r="K9" s="19">
        <v>0.01</v>
      </c>
      <c r="L9" s="18" t="s">
        <v>359</v>
      </c>
      <c r="M9" s="19">
        <v>-0.15</v>
      </c>
      <c r="O9" s="14"/>
    </row>
    <row r="10" spans="1:15" x14ac:dyDescent="0.3">
      <c r="A10" s="15" t="s">
        <v>242</v>
      </c>
      <c r="B10" s="16" t="s">
        <v>14</v>
      </c>
      <c r="C10" s="18" t="s">
        <v>299</v>
      </c>
      <c r="D10" s="19">
        <v>-0.06</v>
      </c>
      <c r="E10" s="19" t="s">
        <v>285</v>
      </c>
      <c r="F10" s="19">
        <v>0.28000000000000003</v>
      </c>
      <c r="G10" s="19">
        <v>-0.09</v>
      </c>
      <c r="H10" s="19">
        <v>-0.04</v>
      </c>
      <c r="I10" s="21" t="s">
        <v>299</v>
      </c>
      <c r="J10" s="17">
        <v>-0.11</v>
      </c>
      <c r="K10" s="19">
        <v>0.06</v>
      </c>
      <c r="L10" s="19">
        <v>-0.06</v>
      </c>
      <c r="M10" s="18" t="s">
        <v>368</v>
      </c>
      <c r="O10" s="14"/>
    </row>
    <row r="11" spans="1:15" x14ac:dyDescent="0.3">
      <c r="A11" s="15" t="s">
        <v>244</v>
      </c>
      <c r="B11" s="16" t="s">
        <v>15</v>
      </c>
      <c r="C11" s="18" t="s">
        <v>339</v>
      </c>
      <c r="D11" s="19">
        <v>-0.14000000000000001</v>
      </c>
      <c r="E11" s="19">
        <v>-0.11</v>
      </c>
      <c r="F11" s="19">
        <v>-0.28000000000000003</v>
      </c>
      <c r="G11" s="19">
        <v>-0.11</v>
      </c>
      <c r="H11" s="19">
        <v>-0.08</v>
      </c>
      <c r="I11" s="17">
        <v>-0.27</v>
      </c>
      <c r="J11" s="17">
        <v>-0.1</v>
      </c>
      <c r="K11" s="18" t="s">
        <v>350</v>
      </c>
      <c r="L11" s="19" t="s">
        <v>290</v>
      </c>
      <c r="M11" s="18" t="s">
        <v>329</v>
      </c>
      <c r="O11" s="14"/>
    </row>
    <row r="12" spans="1:15" ht="14.25" thickBot="1" x14ac:dyDescent="0.35">
      <c r="A12" s="15" t="s">
        <v>245</v>
      </c>
      <c r="B12" s="16" t="s">
        <v>16</v>
      </c>
      <c r="C12" s="19">
        <v>0.17</v>
      </c>
      <c r="D12" s="19">
        <v>0.15</v>
      </c>
      <c r="E12" s="19">
        <v>0.17</v>
      </c>
      <c r="F12" s="19">
        <v>0.21</v>
      </c>
      <c r="G12" s="19">
        <v>0.15</v>
      </c>
      <c r="H12" s="19">
        <v>0.13</v>
      </c>
      <c r="I12" s="17">
        <v>0.08</v>
      </c>
      <c r="J12" s="17">
        <v>0.14000000000000001</v>
      </c>
      <c r="K12" s="19">
        <v>0.08</v>
      </c>
      <c r="L12" s="18" t="s">
        <v>360</v>
      </c>
      <c r="M12" s="19">
        <v>0.15</v>
      </c>
      <c r="O12" s="14"/>
    </row>
    <row r="13" spans="1:15" ht="14.25" thickBot="1" x14ac:dyDescent="0.35">
      <c r="A13" s="15" t="s">
        <v>246</v>
      </c>
      <c r="B13" s="16" t="s">
        <v>17</v>
      </c>
      <c r="C13" s="19">
        <v>0.25</v>
      </c>
      <c r="D13" s="19">
        <v>0.19</v>
      </c>
      <c r="E13" s="19">
        <v>0.22</v>
      </c>
      <c r="F13" s="19">
        <v>0.28000000000000003</v>
      </c>
      <c r="G13" s="19">
        <v>0.17</v>
      </c>
      <c r="H13" s="19" t="s">
        <v>301</v>
      </c>
      <c r="I13" s="17">
        <v>0.14000000000000001</v>
      </c>
      <c r="J13" s="17">
        <v>0.15</v>
      </c>
      <c r="K13" s="18" t="s">
        <v>351</v>
      </c>
      <c r="L13" s="38" t="s">
        <v>361</v>
      </c>
      <c r="M13" s="39" t="s">
        <v>307</v>
      </c>
      <c r="O13" s="14"/>
    </row>
    <row r="14" spans="1:15" x14ac:dyDescent="0.3">
      <c r="A14" s="22" t="s">
        <v>248</v>
      </c>
      <c r="B14" s="23" t="s">
        <v>18</v>
      </c>
      <c r="C14" s="26">
        <v>-0.12</v>
      </c>
      <c r="D14" s="26">
        <v>0.12</v>
      </c>
      <c r="E14" s="26">
        <v>0.09</v>
      </c>
      <c r="F14" s="26">
        <v>-0.04</v>
      </c>
      <c r="G14" s="26">
        <v>0.14000000000000001</v>
      </c>
      <c r="H14" s="26" t="s">
        <v>286</v>
      </c>
      <c r="I14" s="24">
        <v>-0.16</v>
      </c>
      <c r="J14" s="24">
        <v>0.13</v>
      </c>
      <c r="K14" s="26">
        <v>0.01</v>
      </c>
      <c r="L14" s="26">
        <v>0.12</v>
      </c>
      <c r="M14" s="26">
        <v>-0.11</v>
      </c>
      <c r="O14" s="14"/>
    </row>
    <row r="15" spans="1:15" x14ac:dyDescent="0.3">
      <c r="A15" s="27" t="s">
        <v>250</v>
      </c>
      <c r="B15" s="16" t="s">
        <v>19</v>
      </c>
      <c r="C15" s="19">
        <v>-0.09</v>
      </c>
      <c r="D15" s="19">
        <v>0.27</v>
      </c>
      <c r="E15" s="19">
        <v>0.19</v>
      </c>
      <c r="F15" s="19">
        <v>-0.13</v>
      </c>
      <c r="G15" s="19">
        <v>0.26</v>
      </c>
      <c r="H15" s="19">
        <v>0.21</v>
      </c>
      <c r="I15" s="17">
        <v>-0.05</v>
      </c>
      <c r="J15" s="17">
        <v>0.28999999999999998</v>
      </c>
      <c r="K15" s="19">
        <v>0.06</v>
      </c>
      <c r="L15" s="18" t="s">
        <v>362</v>
      </c>
      <c r="M15" s="19">
        <v>-0.09</v>
      </c>
      <c r="O15" s="14"/>
    </row>
    <row r="16" spans="1:15" x14ac:dyDescent="0.3">
      <c r="A16" s="27" t="s">
        <v>251</v>
      </c>
      <c r="B16" s="16" t="s">
        <v>20</v>
      </c>
      <c r="C16" s="19">
        <v>0.09</v>
      </c>
      <c r="D16" s="19">
        <v>0.27</v>
      </c>
      <c r="E16" s="19">
        <v>0.19</v>
      </c>
      <c r="F16" s="19">
        <v>0.06</v>
      </c>
      <c r="G16" s="19">
        <v>0.25</v>
      </c>
      <c r="H16" s="19">
        <v>0.18</v>
      </c>
      <c r="I16" s="19">
        <v>0.01</v>
      </c>
      <c r="J16" s="17">
        <v>0.26</v>
      </c>
      <c r="K16" s="19">
        <v>0.09</v>
      </c>
      <c r="L16" s="18" t="s">
        <v>235</v>
      </c>
      <c r="M16" s="19">
        <v>0.06</v>
      </c>
      <c r="O16" s="14"/>
    </row>
    <row r="17" spans="1:15" x14ac:dyDescent="0.3">
      <c r="A17" s="27" t="s">
        <v>254</v>
      </c>
      <c r="B17" s="16" t="s">
        <v>255</v>
      </c>
      <c r="C17" s="18" t="s">
        <v>340</v>
      </c>
      <c r="D17" s="19">
        <v>-0.13</v>
      </c>
      <c r="E17" s="19">
        <v>-0.15</v>
      </c>
      <c r="F17" s="18" t="s">
        <v>343</v>
      </c>
      <c r="G17" s="19">
        <v>-0.12</v>
      </c>
      <c r="H17" s="19">
        <v>-0.11</v>
      </c>
      <c r="I17" s="17">
        <v>-0.28000000000000003</v>
      </c>
      <c r="J17" s="17">
        <v>-0.11</v>
      </c>
      <c r="K17" s="18" t="s">
        <v>352</v>
      </c>
      <c r="L17" s="19">
        <v>-0.13</v>
      </c>
      <c r="M17" s="18" t="s">
        <v>335</v>
      </c>
      <c r="O17" s="14"/>
    </row>
    <row r="18" spans="1:15" x14ac:dyDescent="0.3">
      <c r="A18" s="27" t="s">
        <v>256</v>
      </c>
      <c r="B18" s="16" t="s">
        <v>21</v>
      </c>
      <c r="C18" s="19" t="s">
        <v>299</v>
      </c>
      <c r="D18" s="19">
        <v>0.12</v>
      </c>
      <c r="E18" s="19">
        <v>0.11</v>
      </c>
      <c r="F18" s="18" t="s">
        <v>344</v>
      </c>
      <c r="G18" s="19">
        <v>0.11</v>
      </c>
      <c r="H18" s="19">
        <v>7.0000000000000007E-2</v>
      </c>
      <c r="I18" s="19" t="s">
        <v>301</v>
      </c>
      <c r="J18" s="17">
        <v>0.08</v>
      </c>
      <c r="K18" s="18" t="s">
        <v>351</v>
      </c>
      <c r="L18" s="19" t="s">
        <v>286</v>
      </c>
      <c r="M18" s="18" t="s">
        <v>365</v>
      </c>
      <c r="O18" s="14"/>
    </row>
    <row r="19" spans="1:15" x14ac:dyDescent="0.3">
      <c r="A19" s="27" t="s">
        <v>258</v>
      </c>
      <c r="B19" s="16" t="s">
        <v>22</v>
      </c>
      <c r="C19" s="19">
        <v>0.14000000000000001</v>
      </c>
      <c r="D19" s="18" t="s">
        <v>315</v>
      </c>
      <c r="E19" s="19">
        <v>0.24</v>
      </c>
      <c r="F19" s="19">
        <v>0.11</v>
      </c>
      <c r="G19" s="19">
        <v>0.28999999999999998</v>
      </c>
      <c r="H19" s="19">
        <v>0.22</v>
      </c>
      <c r="I19" s="19">
        <v>0.06</v>
      </c>
      <c r="J19" s="17">
        <v>0.28999999999999998</v>
      </c>
      <c r="K19" s="18" t="s">
        <v>351</v>
      </c>
      <c r="L19" s="18" t="s">
        <v>363</v>
      </c>
      <c r="M19" s="19">
        <v>0.11</v>
      </c>
      <c r="O19" s="14"/>
    </row>
    <row r="20" spans="1:15" x14ac:dyDescent="0.3">
      <c r="A20" s="27" t="s">
        <v>260</v>
      </c>
      <c r="B20" s="16" t="s">
        <v>23</v>
      </c>
      <c r="C20" s="18" t="s">
        <v>341</v>
      </c>
      <c r="D20" s="19">
        <v>-0.12</v>
      </c>
      <c r="E20" s="19">
        <v>-0.13</v>
      </c>
      <c r="F20" s="18" t="s">
        <v>345</v>
      </c>
      <c r="G20" s="19" t="s">
        <v>290</v>
      </c>
      <c r="H20" s="19">
        <v>-0.09</v>
      </c>
      <c r="I20" s="17">
        <v>-0.3</v>
      </c>
      <c r="J20" s="17">
        <v>-0.08</v>
      </c>
      <c r="K20" s="18" t="s">
        <v>352</v>
      </c>
      <c r="L20" s="19" t="s">
        <v>290</v>
      </c>
      <c r="M20" s="18" t="s">
        <v>369</v>
      </c>
      <c r="O20" s="14"/>
    </row>
    <row r="21" spans="1:15" x14ac:dyDescent="0.3">
      <c r="A21" s="27" t="s">
        <v>261</v>
      </c>
      <c r="B21" s="16" t="s">
        <v>262</v>
      </c>
      <c r="C21" s="18" t="s">
        <v>342</v>
      </c>
      <c r="D21" s="19">
        <v>-0.14000000000000001</v>
      </c>
      <c r="E21" s="19">
        <v>-0.15</v>
      </c>
      <c r="F21" s="18" t="s">
        <v>313</v>
      </c>
      <c r="G21" s="19">
        <v>-0.13</v>
      </c>
      <c r="H21" s="19">
        <v>-0.11</v>
      </c>
      <c r="I21" s="17">
        <v>-0.25</v>
      </c>
      <c r="J21" s="17">
        <v>-0.11</v>
      </c>
      <c r="K21" s="18" t="s">
        <v>352</v>
      </c>
      <c r="L21" s="19">
        <v>-0.12</v>
      </c>
      <c r="M21" s="18" t="s">
        <v>314</v>
      </c>
      <c r="O21" s="14"/>
    </row>
    <row r="22" spans="1:15" x14ac:dyDescent="0.3">
      <c r="A22" s="28" t="s">
        <v>263</v>
      </c>
      <c r="B22" s="23" t="s">
        <v>264</v>
      </c>
      <c r="C22" s="26">
        <v>0.18</v>
      </c>
      <c r="D22" s="26">
        <v>0.33</v>
      </c>
      <c r="E22" s="26">
        <v>0.26</v>
      </c>
      <c r="F22" s="26">
        <v>0.17</v>
      </c>
      <c r="G22" s="25" t="s">
        <v>315</v>
      </c>
      <c r="H22" s="26">
        <v>0.25</v>
      </c>
      <c r="I22" s="24">
        <v>0.08</v>
      </c>
      <c r="J22" s="24">
        <v>0.3</v>
      </c>
      <c r="K22" s="25" t="s">
        <v>353</v>
      </c>
      <c r="L22" s="25" t="s">
        <v>364</v>
      </c>
      <c r="M22" s="26">
        <v>0.15</v>
      </c>
      <c r="O22" s="14"/>
    </row>
    <row r="23" spans="1:15" x14ac:dyDescent="0.3">
      <c r="A23" s="10" t="s">
        <v>265</v>
      </c>
      <c r="B23" s="30" t="s">
        <v>24</v>
      </c>
      <c r="C23" s="19">
        <v>-0.28999999999999998</v>
      </c>
      <c r="D23" s="19">
        <v>-7.0000000000000007E-2</v>
      </c>
      <c r="E23" s="19">
        <v>-0.08</v>
      </c>
      <c r="F23" s="18" t="s">
        <v>346</v>
      </c>
      <c r="G23" s="19">
        <v>-0.05</v>
      </c>
      <c r="H23" s="19">
        <v>-0.05</v>
      </c>
      <c r="I23" s="17">
        <v>-0.12</v>
      </c>
      <c r="J23" s="17">
        <v>-3.5999999999999999E-3</v>
      </c>
      <c r="K23" s="19">
        <v>-0.08</v>
      </c>
      <c r="L23" s="19">
        <v>-0.05</v>
      </c>
      <c r="M23" s="18" t="s">
        <v>370</v>
      </c>
      <c r="O23" s="14"/>
    </row>
    <row r="24" spans="1:15" x14ac:dyDescent="0.3">
      <c r="A24" s="10" t="s">
        <v>266</v>
      </c>
      <c r="B24" s="30" t="s">
        <v>25</v>
      </c>
      <c r="C24" s="18" t="s">
        <v>259</v>
      </c>
      <c r="D24" s="19">
        <v>-0.11</v>
      </c>
      <c r="E24" s="19">
        <v>-0.15</v>
      </c>
      <c r="F24" s="18" t="s">
        <v>336</v>
      </c>
      <c r="G24" s="19" t="s">
        <v>290</v>
      </c>
      <c r="H24" s="19">
        <v>-0.12</v>
      </c>
      <c r="I24" s="17">
        <v>-0.22</v>
      </c>
      <c r="J24" s="17">
        <v>-0.04</v>
      </c>
      <c r="K24" s="18" t="s">
        <v>354</v>
      </c>
      <c r="L24" s="19" t="s">
        <v>290</v>
      </c>
      <c r="M24" s="18" t="s">
        <v>371</v>
      </c>
      <c r="O24" s="14"/>
    </row>
    <row r="25" spans="1:15" x14ac:dyDescent="0.3">
      <c r="A25" s="10" t="s">
        <v>269</v>
      </c>
      <c r="B25" s="30" t="s">
        <v>26</v>
      </c>
      <c r="C25" s="19">
        <v>0.06</v>
      </c>
      <c r="D25" s="19">
        <v>-0.01</v>
      </c>
      <c r="E25" s="19">
        <v>0.04</v>
      </c>
      <c r="F25" s="19" t="s">
        <v>348</v>
      </c>
      <c r="G25" s="19" t="s">
        <v>285</v>
      </c>
      <c r="H25" s="19">
        <v>0.04</v>
      </c>
      <c r="I25" s="17">
        <v>0.13</v>
      </c>
      <c r="J25" s="17">
        <v>-2.8E-3</v>
      </c>
      <c r="K25" s="19">
        <v>0.02</v>
      </c>
      <c r="L25" s="19">
        <v>0.02</v>
      </c>
      <c r="M25" s="19">
        <v>0.06</v>
      </c>
      <c r="O25" s="14"/>
    </row>
    <row r="26" spans="1:15" x14ac:dyDescent="0.3">
      <c r="A26" s="10" t="s">
        <v>270</v>
      </c>
      <c r="B26" s="30" t="s">
        <v>27</v>
      </c>
      <c r="C26" s="18" t="s">
        <v>315</v>
      </c>
      <c r="D26" s="19">
        <v>0.04</v>
      </c>
      <c r="E26" s="19">
        <v>7.0000000000000007E-2</v>
      </c>
      <c r="F26" s="18" t="s">
        <v>347</v>
      </c>
      <c r="G26" s="19">
        <v>0.03</v>
      </c>
      <c r="H26" s="19">
        <v>0.04</v>
      </c>
      <c r="I26" s="17">
        <v>0.14000000000000001</v>
      </c>
      <c r="J26" s="17">
        <v>-0.02</v>
      </c>
      <c r="K26" s="19">
        <v>0.08</v>
      </c>
      <c r="L26" s="19">
        <v>0.03</v>
      </c>
      <c r="M26" s="18" t="s">
        <v>366</v>
      </c>
      <c r="O26" s="14"/>
    </row>
    <row r="27" spans="1:15" x14ac:dyDescent="0.3">
      <c r="A27" s="10" t="s">
        <v>271</v>
      </c>
      <c r="B27" s="30" t="s">
        <v>28</v>
      </c>
      <c r="C27" s="19">
        <v>0.26</v>
      </c>
      <c r="D27" s="19" t="s">
        <v>285</v>
      </c>
      <c r="E27" s="19">
        <v>0.04</v>
      </c>
      <c r="F27" s="19">
        <v>0.16</v>
      </c>
      <c r="G27" s="19" t="s">
        <v>285</v>
      </c>
      <c r="H27" s="19">
        <v>0.04</v>
      </c>
      <c r="I27" s="17">
        <v>0.21</v>
      </c>
      <c r="J27" s="17">
        <v>-0.02</v>
      </c>
      <c r="K27" s="19">
        <v>0.05</v>
      </c>
      <c r="L27" s="19">
        <v>0.01</v>
      </c>
      <c r="M27" s="18" t="s">
        <v>247</v>
      </c>
      <c r="O27" s="14"/>
    </row>
    <row r="28" spans="1:15" x14ac:dyDescent="0.3">
      <c r="A28" s="10" t="s">
        <v>274</v>
      </c>
      <c r="B28" s="30" t="s">
        <v>29</v>
      </c>
      <c r="C28" s="19">
        <v>0.18</v>
      </c>
      <c r="D28" s="19">
        <v>-0.04</v>
      </c>
      <c r="E28" s="19">
        <v>0.04</v>
      </c>
      <c r="F28" s="19" t="s">
        <v>301</v>
      </c>
      <c r="G28" s="19">
        <v>-0.02</v>
      </c>
      <c r="H28" s="19">
        <v>0.01</v>
      </c>
      <c r="I28" s="17">
        <v>0.1</v>
      </c>
      <c r="J28" s="17">
        <v>-0.06</v>
      </c>
      <c r="K28" s="19">
        <v>0.04</v>
      </c>
      <c r="L28" s="19">
        <v>-0.01</v>
      </c>
      <c r="M28" s="19">
        <v>0.16</v>
      </c>
      <c r="O28" s="14"/>
    </row>
    <row r="29" spans="1:15" x14ac:dyDescent="0.3">
      <c r="A29" s="10" t="s">
        <v>276</v>
      </c>
      <c r="B29" s="30" t="s">
        <v>30</v>
      </c>
      <c r="C29" s="19">
        <v>-0.12</v>
      </c>
      <c r="D29" s="19">
        <v>-0.06</v>
      </c>
      <c r="E29" s="19">
        <v>-0.01</v>
      </c>
      <c r="F29" s="19">
        <v>-0.13</v>
      </c>
      <c r="G29" s="19">
        <v>-0.06</v>
      </c>
      <c r="H29" s="19">
        <v>-0.02</v>
      </c>
      <c r="I29" s="17">
        <v>0.06</v>
      </c>
      <c r="J29" s="17">
        <v>-0.05</v>
      </c>
      <c r="K29" s="19">
        <v>-0.03</v>
      </c>
      <c r="L29" s="19">
        <v>-0.04</v>
      </c>
      <c r="M29" s="19">
        <v>-7.0000000000000007E-2</v>
      </c>
      <c r="O29" s="14"/>
    </row>
    <row r="30" spans="1:15" x14ac:dyDescent="0.3">
      <c r="A30" s="10" t="s">
        <v>277</v>
      </c>
      <c r="B30" s="30" t="s">
        <v>31</v>
      </c>
      <c r="C30" s="19">
        <v>-0.05</v>
      </c>
      <c r="D30" s="19">
        <v>7.0000000000000007E-2</v>
      </c>
      <c r="E30" s="19">
        <v>-0.02</v>
      </c>
      <c r="F30" s="19">
        <v>-0.06</v>
      </c>
      <c r="G30" s="19">
        <v>0.06</v>
      </c>
      <c r="H30" s="19" t="s">
        <v>285</v>
      </c>
      <c r="I30" s="17">
        <v>-0.11</v>
      </c>
      <c r="J30" s="17">
        <v>0.08</v>
      </c>
      <c r="K30" s="19">
        <v>-0.01</v>
      </c>
      <c r="L30" s="19">
        <v>0.04</v>
      </c>
      <c r="M30" s="19">
        <v>-7.0000000000000007E-2</v>
      </c>
      <c r="O30" s="14"/>
    </row>
    <row r="31" spans="1:15" x14ac:dyDescent="0.3">
      <c r="A31" s="10" t="s">
        <v>279</v>
      </c>
      <c r="B31" s="30" t="s">
        <v>32</v>
      </c>
      <c r="C31" s="19">
        <v>0.22</v>
      </c>
      <c r="D31" s="19">
        <v>0.14000000000000001</v>
      </c>
      <c r="E31" s="19">
        <v>0.09</v>
      </c>
      <c r="F31" s="19">
        <v>0.14000000000000001</v>
      </c>
      <c r="G31" s="19">
        <v>0.12</v>
      </c>
      <c r="H31" s="19">
        <v>0.08</v>
      </c>
      <c r="I31" s="17">
        <v>0.13</v>
      </c>
      <c r="J31" s="17">
        <v>0.13</v>
      </c>
      <c r="K31" s="19">
        <v>7.0000000000000007E-2</v>
      </c>
      <c r="L31" s="19">
        <v>0.11</v>
      </c>
      <c r="M31" s="19">
        <v>0.16</v>
      </c>
      <c r="O31" s="14"/>
    </row>
    <row r="32" spans="1:15" x14ac:dyDescent="0.3">
      <c r="A32" s="10" t="s">
        <v>280</v>
      </c>
      <c r="B32" s="30" t="s">
        <v>33</v>
      </c>
      <c r="C32" s="19">
        <v>-0.15</v>
      </c>
      <c r="D32" s="19">
        <v>0.15</v>
      </c>
      <c r="E32" s="19">
        <v>0.09</v>
      </c>
      <c r="F32" s="19">
        <v>-0.21</v>
      </c>
      <c r="G32" s="19">
        <v>0.16</v>
      </c>
      <c r="H32" s="19">
        <v>0.11</v>
      </c>
      <c r="I32" s="17">
        <v>0.02</v>
      </c>
      <c r="J32" s="17">
        <v>0.22</v>
      </c>
      <c r="K32" s="19">
        <v>0.02</v>
      </c>
      <c r="L32" s="18" t="s">
        <v>360</v>
      </c>
      <c r="M32" s="19">
        <v>-0.12</v>
      </c>
      <c r="O32" s="14"/>
    </row>
    <row r="33" spans="1:15" x14ac:dyDescent="0.3">
      <c r="A33" s="31" t="s">
        <v>281</v>
      </c>
      <c r="B33" s="32" t="s">
        <v>34</v>
      </c>
      <c r="C33" s="25" t="s">
        <v>315</v>
      </c>
      <c r="D33" s="26">
        <v>-0.12</v>
      </c>
      <c r="E33" s="26">
        <v>-0.06</v>
      </c>
      <c r="F33" s="25" t="s">
        <v>243</v>
      </c>
      <c r="G33" s="26">
        <v>-0.11</v>
      </c>
      <c r="H33" s="26" t="s">
        <v>290</v>
      </c>
      <c r="I33" s="24">
        <v>0.1</v>
      </c>
      <c r="J33" s="24">
        <v>-0.13</v>
      </c>
      <c r="K33" s="26">
        <v>0.03</v>
      </c>
      <c r="L33" s="26" t="s">
        <v>290</v>
      </c>
      <c r="M33" s="25" t="s">
        <v>372</v>
      </c>
      <c r="O33" s="14"/>
    </row>
    <row r="34" spans="1:15" x14ac:dyDescent="0.3">
      <c r="A34" s="33" t="s">
        <v>282</v>
      </c>
      <c r="B34" s="34"/>
      <c r="C34" s="35">
        <v>46</v>
      </c>
      <c r="D34" s="35">
        <v>46</v>
      </c>
      <c r="E34" s="35">
        <v>46</v>
      </c>
      <c r="F34" s="35">
        <v>46</v>
      </c>
      <c r="G34" s="35">
        <v>46</v>
      </c>
      <c r="H34" s="35">
        <v>46</v>
      </c>
      <c r="I34" s="35">
        <v>46</v>
      </c>
      <c r="J34" s="35">
        <v>46</v>
      </c>
      <c r="K34" s="35">
        <v>368</v>
      </c>
      <c r="L34" s="35">
        <v>230</v>
      </c>
      <c r="M34" s="35">
        <v>138</v>
      </c>
    </row>
    <row r="35" spans="1:15" ht="14.25" x14ac:dyDescent="0.3">
      <c r="A35" s="8" t="s">
        <v>526</v>
      </c>
    </row>
    <row r="36" spans="1:15" ht="15" x14ac:dyDescent="0.3">
      <c r="A36" s="123" t="s">
        <v>224</v>
      </c>
      <c r="B36" s="123"/>
      <c r="C36" s="125" t="s">
        <v>521</v>
      </c>
      <c r="D36" s="125"/>
      <c r="E36" s="125"/>
      <c r="F36" s="125"/>
      <c r="G36" s="125"/>
      <c r="H36" s="125"/>
      <c r="I36" s="125"/>
      <c r="J36" s="125"/>
      <c r="K36" s="125"/>
      <c r="L36" s="125"/>
      <c r="M36" s="125"/>
    </row>
    <row r="37" spans="1:15" x14ac:dyDescent="0.3">
      <c r="A37" s="124"/>
      <c r="B37" s="124"/>
      <c r="C37" s="11" t="s">
        <v>225</v>
      </c>
      <c r="D37" s="11" t="s">
        <v>226</v>
      </c>
      <c r="E37" s="11" t="s">
        <v>227</v>
      </c>
      <c r="F37" s="11" t="s">
        <v>228</v>
      </c>
      <c r="G37" s="11" t="s">
        <v>229</v>
      </c>
      <c r="H37" s="11" t="s">
        <v>230</v>
      </c>
      <c r="I37" s="11" t="s">
        <v>231</v>
      </c>
      <c r="J37" s="12" t="s">
        <v>232</v>
      </c>
      <c r="K37" s="13" t="s">
        <v>233</v>
      </c>
      <c r="L37" s="36" t="s">
        <v>355</v>
      </c>
      <c r="M37" s="36" t="s">
        <v>356</v>
      </c>
    </row>
    <row r="38" spans="1:15" x14ac:dyDescent="0.3">
      <c r="A38" s="15" t="s">
        <v>234</v>
      </c>
      <c r="B38" s="16" t="s">
        <v>7</v>
      </c>
      <c r="C38" s="19">
        <v>-0.22</v>
      </c>
      <c r="D38" s="19">
        <v>-0.03</v>
      </c>
      <c r="E38" s="17">
        <v>0.02</v>
      </c>
      <c r="F38" s="19">
        <v>0.14000000000000001</v>
      </c>
      <c r="G38" s="19">
        <v>7.0000000000000007E-2</v>
      </c>
      <c r="H38" s="18" t="s">
        <v>283</v>
      </c>
      <c r="I38" s="19">
        <v>-0.05</v>
      </c>
      <c r="J38" s="19" t="s">
        <v>284</v>
      </c>
      <c r="K38" s="19">
        <v>0.04</v>
      </c>
      <c r="L38" s="19">
        <v>0.06</v>
      </c>
      <c r="M38" s="17">
        <v>2.3E-3</v>
      </c>
    </row>
    <row r="39" spans="1:15" x14ac:dyDescent="0.3">
      <c r="A39" s="15" t="s">
        <v>236</v>
      </c>
      <c r="B39" s="16" t="s">
        <v>8</v>
      </c>
      <c r="C39" s="19" t="s">
        <v>319</v>
      </c>
      <c r="D39" s="19">
        <v>-0.08</v>
      </c>
      <c r="E39" s="17">
        <v>-0.06</v>
      </c>
      <c r="F39" s="19">
        <v>0.09</v>
      </c>
      <c r="G39" s="19">
        <v>-0.12</v>
      </c>
      <c r="H39" s="19">
        <v>0.13</v>
      </c>
      <c r="I39" s="19">
        <v>0.15</v>
      </c>
      <c r="J39" s="19">
        <v>0.09</v>
      </c>
      <c r="K39" s="19">
        <v>-0.01</v>
      </c>
      <c r="L39" s="19">
        <v>-0.01</v>
      </c>
      <c r="M39" s="17">
        <v>4.8999999999999998E-3</v>
      </c>
    </row>
    <row r="40" spans="1:15" x14ac:dyDescent="0.3">
      <c r="A40" s="15" t="s">
        <v>237</v>
      </c>
      <c r="B40" s="16" t="s">
        <v>9</v>
      </c>
      <c r="C40" s="19">
        <v>-0.14000000000000001</v>
      </c>
      <c r="D40" s="19">
        <v>0.04</v>
      </c>
      <c r="E40" s="17">
        <v>0</v>
      </c>
      <c r="F40" s="19" t="s">
        <v>285</v>
      </c>
      <c r="G40" s="19" t="s">
        <v>286</v>
      </c>
      <c r="H40" s="19">
        <v>0.24</v>
      </c>
      <c r="I40" s="19">
        <v>7.0000000000000007E-2</v>
      </c>
      <c r="J40" s="19">
        <v>0.12</v>
      </c>
      <c r="K40" s="19">
        <v>0.06</v>
      </c>
      <c r="L40" s="19">
        <v>0.09</v>
      </c>
      <c r="M40" s="17">
        <v>-0.02</v>
      </c>
    </row>
    <row r="41" spans="1:15" x14ac:dyDescent="0.3">
      <c r="A41" s="15" t="s">
        <v>238</v>
      </c>
      <c r="B41" s="16" t="s">
        <v>10</v>
      </c>
      <c r="C41" s="19">
        <v>-0.08</v>
      </c>
      <c r="D41" s="19">
        <v>-0.13</v>
      </c>
      <c r="E41" s="17">
        <v>-7.0000000000000007E-2</v>
      </c>
      <c r="F41" s="19">
        <v>0.06</v>
      </c>
      <c r="G41" s="19">
        <v>-0.21</v>
      </c>
      <c r="H41" s="19">
        <v>-0.14000000000000001</v>
      </c>
      <c r="I41" s="19">
        <v>0.03</v>
      </c>
      <c r="J41" s="19">
        <v>-0.05</v>
      </c>
      <c r="K41" s="19">
        <v>-7.0000000000000007E-2</v>
      </c>
      <c r="L41" s="19">
        <v>-0.11</v>
      </c>
      <c r="M41" s="17">
        <v>0.01</v>
      </c>
    </row>
    <row r="42" spans="1:15" x14ac:dyDescent="0.3">
      <c r="A42" s="15" t="s">
        <v>239</v>
      </c>
      <c r="B42" s="16" t="s">
        <v>11</v>
      </c>
      <c r="C42" s="18" t="s">
        <v>257</v>
      </c>
      <c r="D42" s="19">
        <v>-0.16</v>
      </c>
      <c r="E42" s="17">
        <v>-0.06</v>
      </c>
      <c r="F42" s="19">
        <v>0.22</v>
      </c>
      <c r="G42" s="19">
        <v>-0.12</v>
      </c>
      <c r="H42" s="19">
        <v>0.24</v>
      </c>
      <c r="I42" s="19">
        <v>0.03</v>
      </c>
      <c r="J42" s="19">
        <v>-0.02</v>
      </c>
      <c r="K42" s="19">
        <v>-0.01</v>
      </c>
      <c r="L42" s="19">
        <v>-0.03</v>
      </c>
      <c r="M42" s="17">
        <v>0.02</v>
      </c>
    </row>
    <row r="43" spans="1:15" x14ac:dyDescent="0.3">
      <c r="A43" s="15" t="s">
        <v>240</v>
      </c>
      <c r="B43" s="16" t="s">
        <v>13</v>
      </c>
      <c r="C43" s="19">
        <v>-0.02</v>
      </c>
      <c r="D43" s="19">
        <v>0.03</v>
      </c>
      <c r="E43" s="17">
        <v>0.04</v>
      </c>
      <c r="F43" s="19">
        <v>0.05</v>
      </c>
      <c r="G43" s="19">
        <v>0.14000000000000001</v>
      </c>
      <c r="H43" s="19">
        <v>0.21</v>
      </c>
      <c r="I43" s="19">
        <v>-0.05</v>
      </c>
      <c r="J43" s="19" t="s">
        <v>285</v>
      </c>
      <c r="K43" s="19">
        <v>0.06</v>
      </c>
      <c r="L43" s="19">
        <v>0.08</v>
      </c>
      <c r="M43" s="17">
        <v>0.01</v>
      </c>
    </row>
    <row r="44" spans="1:15" x14ac:dyDescent="0.3">
      <c r="A44" s="15" t="s">
        <v>242</v>
      </c>
      <c r="B44" s="16" t="s">
        <v>14</v>
      </c>
      <c r="C44" s="19">
        <v>-0.17</v>
      </c>
      <c r="D44" s="19">
        <v>-0.12</v>
      </c>
      <c r="E44" s="17">
        <v>-7.0000000000000007E-2</v>
      </c>
      <c r="F44" s="19">
        <v>7.0000000000000007E-2</v>
      </c>
      <c r="G44" s="19">
        <v>-0.22</v>
      </c>
      <c r="H44" s="19">
        <v>-0.09</v>
      </c>
      <c r="I44" s="19">
        <v>7.0000000000000007E-2</v>
      </c>
      <c r="J44" s="19">
        <v>-0.01</v>
      </c>
      <c r="K44" s="19">
        <v>-7.0000000000000007E-2</v>
      </c>
      <c r="L44" s="19" t="s">
        <v>290</v>
      </c>
      <c r="M44" s="17">
        <v>1.8E-3</v>
      </c>
    </row>
    <row r="45" spans="1:15" x14ac:dyDescent="0.3">
      <c r="A45" s="15" t="s">
        <v>244</v>
      </c>
      <c r="B45" s="16" t="s">
        <v>15</v>
      </c>
      <c r="C45" s="19">
        <v>-0.06</v>
      </c>
      <c r="D45" s="19">
        <v>-0.01</v>
      </c>
      <c r="E45" s="17">
        <v>-0.03</v>
      </c>
      <c r="F45" s="19">
        <v>-0.19</v>
      </c>
      <c r="G45" s="19">
        <v>0.05</v>
      </c>
      <c r="H45" s="18" t="s">
        <v>287</v>
      </c>
      <c r="I45" s="19">
        <v>-0.22</v>
      </c>
      <c r="J45" s="19">
        <v>-0.12</v>
      </c>
      <c r="K45" s="19">
        <v>-0.08</v>
      </c>
      <c r="L45" s="19">
        <v>-0.08</v>
      </c>
      <c r="M45" s="17">
        <v>-0.14000000000000001</v>
      </c>
    </row>
    <row r="46" spans="1:15" x14ac:dyDescent="0.3">
      <c r="A46" s="15" t="s">
        <v>245</v>
      </c>
      <c r="B46" s="16" t="s">
        <v>16</v>
      </c>
      <c r="C46" s="18" t="s">
        <v>288</v>
      </c>
      <c r="D46" s="19">
        <v>-0.05</v>
      </c>
      <c r="E46" s="17">
        <v>0.01</v>
      </c>
      <c r="F46" s="19">
        <v>0.04</v>
      </c>
      <c r="G46" s="19">
        <v>-0.08</v>
      </c>
      <c r="H46" s="18" t="s">
        <v>289</v>
      </c>
      <c r="I46" s="19">
        <v>0.02</v>
      </c>
      <c r="J46" s="19">
        <v>0.06</v>
      </c>
      <c r="K46" s="19">
        <v>0.03</v>
      </c>
      <c r="L46" s="19">
        <v>0.06</v>
      </c>
      <c r="M46" s="17">
        <v>-0.04</v>
      </c>
    </row>
    <row r="47" spans="1:15" x14ac:dyDescent="0.3">
      <c r="A47" s="15" t="s">
        <v>246</v>
      </c>
      <c r="B47" s="16" t="s">
        <v>17</v>
      </c>
      <c r="C47" s="18" t="s">
        <v>287</v>
      </c>
      <c r="D47" s="19">
        <v>-0.15</v>
      </c>
      <c r="E47" s="17">
        <v>-0.05</v>
      </c>
      <c r="F47" s="19">
        <v>0.21</v>
      </c>
      <c r="G47" s="19">
        <v>-0.09</v>
      </c>
      <c r="H47" s="19" t="s">
        <v>318</v>
      </c>
      <c r="I47" s="19">
        <v>-0.04</v>
      </c>
      <c r="J47" s="19">
        <v>-0.04</v>
      </c>
      <c r="K47" s="19">
        <v>-0.01</v>
      </c>
      <c r="L47" s="19">
        <v>-0.02</v>
      </c>
      <c r="M47" s="17">
        <v>0.01</v>
      </c>
    </row>
    <row r="48" spans="1:15" x14ac:dyDescent="0.3">
      <c r="A48" s="22" t="s">
        <v>248</v>
      </c>
      <c r="B48" s="23" t="s">
        <v>18</v>
      </c>
      <c r="C48" s="26" t="s">
        <v>290</v>
      </c>
      <c r="D48" s="26">
        <v>0.03</v>
      </c>
      <c r="E48" s="24">
        <v>0.03</v>
      </c>
      <c r="F48" s="26">
        <v>7.0000000000000007E-2</v>
      </c>
      <c r="G48" s="26">
        <v>0.12</v>
      </c>
      <c r="H48" s="26" t="s">
        <v>317</v>
      </c>
      <c r="I48" s="26">
        <v>-0.04</v>
      </c>
      <c r="J48" s="26">
        <v>0.02</v>
      </c>
      <c r="K48" s="26">
        <v>0.06</v>
      </c>
      <c r="L48" s="26">
        <v>0.08</v>
      </c>
      <c r="M48" s="24">
        <v>-2.3000000000000001E-4</v>
      </c>
    </row>
    <row r="49" spans="1:13" x14ac:dyDescent="0.3">
      <c r="A49" s="27" t="s">
        <v>250</v>
      </c>
      <c r="B49" s="16" t="s">
        <v>19</v>
      </c>
      <c r="C49" s="18" t="s">
        <v>292</v>
      </c>
      <c r="D49" s="18" t="s">
        <v>293</v>
      </c>
      <c r="E49" s="17">
        <v>0.26</v>
      </c>
      <c r="F49" s="19">
        <v>7.0000000000000007E-2</v>
      </c>
      <c r="G49" s="19">
        <v>0.13</v>
      </c>
      <c r="H49" s="18" t="s">
        <v>283</v>
      </c>
      <c r="I49" s="19">
        <v>0.05</v>
      </c>
      <c r="J49" s="19" t="s">
        <v>317</v>
      </c>
      <c r="K49" s="18" t="s">
        <v>294</v>
      </c>
      <c r="L49" s="18" t="s">
        <v>373</v>
      </c>
      <c r="M49" s="17">
        <v>0.15</v>
      </c>
    </row>
    <row r="50" spans="1:13" x14ac:dyDescent="0.3">
      <c r="A50" s="27" t="s">
        <v>251</v>
      </c>
      <c r="B50" s="16" t="s">
        <v>20</v>
      </c>
      <c r="C50" s="19">
        <v>0.22</v>
      </c>
      <c r="D50" s="19">
        <v>0.24</v>
      </c>
      <c r="E50" s="17">
        <v>0.17</v>
      </c>
      <c r="F50" s="19">
        <v>0.23</v>
      </c>
      <c r="G50" s="19">
        <v>0.22</v>
      </c>
      <c r="H50" s="18" t="s">
        <v>295</v>
      </c>
      <c r="I50" s="19">
        <v>0.02</v>
      </c>
      <c r="J50" s="19">
        <v>0.15</v>
      </c>
      <c r="K50" s="18" t="s">
        <v>296</v>
      </c>
      <c r="L50" s="18" t="s">
        <v>307</v>
      </c>
      <c r="M50" s="17">
        <v>0.16</v>
      </c>
    </row>
    <row r="51" spans="1:13" x14ac:dyDescent="0.3">
      <c r="A51" s="27" t="s">
        <v>254</v>
      </c>
      <c r="B51" s="16" t="s">
        <v>255</v>
      </c>
      <c r="C51" s="19">
        <v>0.22</v>
      </c>
      <c r="D51" s="19">
        <v>0.09</v>
      </c>
      <c r="E51" s="17">
        <v>0.06</v>
      </c>
      <c r="F51" s="18" t="s">
        <v>287</v>
      </c>
      <c r="G51" s="19">
        <v>0.03</v>
      </c>
      <c r="H51" s="18" t="s">
        <v>297</v>
      </c>
      <c r="I51" s="19">
        <v>-0.12</v>
      </c>
      <c r="J51" s="19">
        <v>-0.08</v>
      </c>
      <c r="K51" s="19">
        <v>-0.05</v>
      </c>
      <c r="L51" s="19">
        <v>-0.04</v>
      </c>
      <c r="M51" s="17">
        <v>-0.11</v>
      </c>
    </row>
    <row r="52" spans="1:13" ht="14.25" thickBot="1" x14ac:dyDescent="0.35">
      <c r="A52" s="27" t="s">
        <v>256</v>
      </c>
      <c r="B52" s="16" t="s">
        <v>21</v>
      </c>
      <c r="C52" s="19">
        <v>-0.17</v>
      </c>
      <c r="D52" s="19">
        <v>-0.02</v>
      </c>
      <c r="E52" s="17">
        <v>-0.06</v>
      </c>
      <c r="F52" s="18" t="s">
        <v>298</v>
      </c>
      <c r="G52" s="19" t="s">
        <v>286</v>
      </c>
      <c r="H52" s="18" t="s">
        <v>299</v>
      </c>
      <c r="I52" s="19">
        <v>0.11</v>
      </c>
      <c r="J52" s="19">
        <v>0.03</v>
      </c>
      <c r="K52" s="19">
        <v>7.0000000000000007E-2</v>
      </c>
      <c r="L52" s="19">
        <v>7.0000000000000007E-2</v>
      </c>
      <c r="M52" s="17">
        <v>0.15</v>
      </c>
    </row>
    <row r="53" spans="1:13" ht="14.25" thickBot="1" x14ac:dyDescent="0.35">
      <c r="A53" s="27" t="s">
        <v>258</v>
      </c>
      <c r="B53" s="16" t="s">
        <v>22</v>
      </c>
      <c r="C53" s="19">
        <v>0.24</v>
      </c>
      <c r="D53" s="19" t="s">
        <v>291</v>
      </c>
      <c r="E53" s="17">
        <v>0.19</v>
      </c>
      <c r="F53" s="19" t="s">
        <v>320</v>
      </c>
      <c r="G53" s="19">
        <v>0.23</v>
      </c>
      <c r="H53" s="18" t="s">
        <v>300</v>
      </c>
      <c r="I53" s="19">
        <v>0.06</v>
      </c>
      <c r="J53" s="19" t="s">
        <v>301</v>
      </c>
      <c r="K53" s="18" t="s">
        <v>302</v>
      </c>
      <c r="L53" s="38" t="s">
        <v>373</v>
      </c>
      <c r="M53" s="40" t="s">
        <v>275</v>
      </c>
    </row>
    <row r="54" spans="1:13" x14ac:dyDescent="0.3">
      <c r="A54" s="27" t="s">
        <v>260</v>
      </c>
      <c r="B54" s="16" t="s">
        <v>23</v>
      </c>
      <c r="C54" s="19">
        <v>0.24</v>
      </c>
      <c r="D54" s="19" t="s">
        <v>286</v>
      </c>
      <c r="E54" s="17">
        <v>0.09</v>
      </c>
      <c r="F54" s="18" t="s">
        <v>303</v>
      </c>
      <c r="G54" s="19" t="s">
        <v>285</v>
      </c>
      <c r="H54" s="19" t="s">
        <v>253</v>
      </c>
      <c r="I54" s="19">
        <v>-0.12</v>
      </c>
      <c r="J54" s="19">
        <v>-0.03</v>
      </c>
      <c r="K54" s="19">
        <v>-0.03</v>
      </c>
      <c r="L54" s="19">
        <v>-0.01</v>
      </c>
      <c r="M54" s="17">
        <v>-0.13</v>
      </c>
    </row>
    <row r="55" spans="1:13" ht="14.25" thickBot="1" x14ac:dyDescent="0.35">
      <c r="A55" s="27" t="s">
        <v>261</v>
      </c>
      <c r="B55" s="16" t="s">
        <v>262</v>
      </c>
      <c r="C55" s="19">
        <v>0.25</v>
      </c>
      <c r="D55" s="19">
        <v>0.06</v>
      </c>
      <c r="E55" s="17">
        <v>0.04</v>
      </c>
      <c r="F55" s="19" t="s">
        <v>319</v>
      </c>
      <c r="G55" s="19">
        <v>0.01</v>
      </c>
      <c r="H55" s="18" t="s">
        <v>304</v>
      </c>
      <c r="I55" s="19">
        <v>-7.0000000000000007E-2</v>
      </c>
      <c r="J55" s="19">
        <v>-0.03</v>
      </c>
      <c r="K55" s="19">
        <v>-0.04</v>
      </c>
      <c r="L55" s="19">
        <v>-0.04</v>
      </c>
      <c r="M55" s="17">
        <v>-0.08</v>
      </c>
    </row>
    <row r="56" spans="1:13" ht="14.25" thickBot="1" x14ac:dyDescent="0.35">
      <c r="A56" s="28" t="s">
        <v>263</v>
      </c>
      <c r="B56" s="23" t="s">
        <v>264</v>
      </c>
      <c r="C56" s="26">
        <v>0.16</v>
      </c>
      <c r="D56" s="26" t="s">
        <v>305</v>
      </c>
      <c r="E56" s="24">
        <v>0.24</v>
      </c>
      <c r="F56" s="25" t="s">
        <v>283</v>
      </c>
      <c r="G56" s="26" t="s">
        <v>320</v>
      </c>
      <c r="H56" s="25" t="s">
        <v>306</v>
      </c>
      <c r="I56" s="26">
        <v>7.0000000000000007E-2</v>
      </c>
      <c r="J56" s="26">
        <v>0.22</v>
      </c>
      <c r="K56" s="25" t="s">
        <v>307</v>
      </c>
      <c r="L56" s="38" t="s">
        <v>366</v>
      </c>
      <c r="M56" s="40" t="s">
        <v>376</v>
      </c>
    </row>
    <row r="57" spans="1:13" x14ac:dyDescent="0.3">
      <c r="A57" s="10" t="s">
        <v>265</v>
      </c>
      <c r="B57" s="30" t="s">
        <v>24</v>
      </c>
      <c r="C57" s="18" t="s">
        <v>308</v>
      </c>
      <c r="D57" s="19">
        <v>-0.02</v>
      </c>
      <c r="E57" s="17">
        <v>-0.12</v>
      </c>
      <c r="F57" s="19">
        <v>-0.25</v>
      </c>
      <c r="G57" s="19">
        <v>-0.03</v>
      </c>
      <c r="H57" s="19">
        <v>-0.33</v>
      </c>
      <c r="I57" s="19">
        <v>-0.01</v>
      </c>
      <c r="J57" s="19">
        <v>-0.11</v>
      </c>
      <c r="K57" s="19">
        <v>-0.08</v>
      </c>
      <c r="L57" s="19">
        <v>-0.11</v>
      </c>
      <c r="M57" s="17">
        <v>-0.02</v>
      </c>
    </row>
    <row r="58" spans="1:13" x14ac:dyDescent="0.3">
      <c r="A58" s="10" t="s">
        <v>266</v>
      </c>
      <c r="B58" s="30" t="s">
        <v>25</v>
      </c>
      <c r="C58" s="19" t="s">
        <v>309</v>
      </c>
      <c r="D58" s="19">
        <v>0.12</v>
      </c>
      <c r="E58" s="17">
        <v>0.1</v>
      </c>
      <c r="F58" s="19" t="s">
        <v>253</v>
      </c>
      <c r="G58" s="19">
        <v>7.0000000000000007E-2</v>
      </c>
      <c r="H58" s="19">
        <v>-0.19</v>
      </c>
      <c r="I58" s="19">
        <v>-0.08</v>
      </c>
      <c r="J58" s="19">
        <v>0.04</v>
      </c>
      <c r="K58" s="19">
        <v>0.01</v>
      </c>
      <c r="L58" s="19">
        <v>0.03</v>
      </c>
      <c r="M58" s="17">
        <v>-0.06</v>
      </c>
    </row>
    <row r="59" spans="1:13" x14ac:dyDescent="0.3">
      <c r="A59" s="10" t="s">
        <v>269</v>
      </c>
      <c r="B59" s="30" t="s">
        <v>26</v>
      </c>
      <c r="C59" s="19">
        <v>0.13</v>
      </c>
      <c r="D59" s="19" t="s">
        <v>310</v>
      </c>
      <c r="E59" s="18" t="s">
        <v>311</v>
      </c>
      <c r="F59" s="19">
        <v>-0.06</v>
      </c>
      <c r="G59" s="19">
        <v>-0.14000000000000001</v>
      </c>
      <c r="H59" s="18" t="s">
        <v>257</v>
      </c>
      <c r="I59" s="19">
        <v>0.09</v>
      </c>
      <c r="J59" s="19" t="s">
        <v>321</v>
      </c>
      <c r="K59" s="18" t="s">
        <v>312</v>
      </c>
      <c r="L59" s="18" t="s">
        <v>374</v>
      </c>
      <c r="M59" s="17">
        <v>0.02</v>
      </c>
    </row>
    <row r="60" spans="1:13" x14ac:dyDescent="0.3">
      <c r="A60" s="10" t="s">
        <v>270</v>
      </c>
      <c r="B60" s="30" t="s">
        <v>27</v>
      </c>
      <c r="C60" s="18" t="s">
        <v>313</v>
      </c>
      <c r="D60" s="19">
        <v>-0.04</v>
      </c>
      <c r="E60" s="17">
        <v>0.04</v>
      </c>
      <c r="F60" s="19">
        <v>0.24</v>
      </c>
      <c r="G60" s="19">
        <v>-0.02</v>
      </c>
      <c r="H60" s="19">
        <v>0.27</v>
      </c>
      <c r="I60" s="19">
        <v>0.03</v>
      </c>
      <c r="J60" s="19">
        <v>0.03</v>
      </c>
      <c r="K60" s="19">
        <v>0.04</v>
      </c>
      <c r="L60" s="19">
        <v>0.05</v>
      </c>
      <c r="M60" s="17">
        <v>0.01</v>
      </c>
    </row>
    <row r="61" spans="1:13" x14ac:dyDescent="0.3">
      <c r="A61" s="10" t="s">
        <v>271</v>
      </c>
      <c r="B61" s="30" t="s">
        <v>28</v>
      </c>
      <c r="C61" s="19">
        <v>0.08</v>
      </c>
      <c r="D61" s="19">
        <v>-0.26</v>
      </c>
      <c r="E61" s="18" t="s">
        <v>304</v>
      </c>
      <c r="F61" s="19">
        <v>0.11</v>
      </c>
      <c r="G61" s="19">
        <v>-0.17</v>
      </c>
      <c r="H61" s="18" t="s">
        <v>297</v>
      </c>
      <c r="I61" s="19">
        <v>0.09</v>
      </c>
      <c r="J61" s="19" t="s">
        <v>310</v>
      </c>
      <c r="K61" s="18" t="s">
        <v>312</v>
      </c>
      <c r="L61" s="18" t="s">
        <v>374</v>
      </c>
      <c r="M61" s="17">
        <v>0.09</v>
      </c>
    </row>
    <row r="62" spans="1:13" x14ac:dyDescent="0.3">
      <c r="A62" s="10" t="s">
        <v>274</v>
      </c>
      <c r="B62" s="30" t="s">
        <v>29</v>
      </c>
      <c r="C62" s="19">
        <v>-0.22</v>
      </c>
      <c r="D62" s="19">
        <v>-0.24</v>
      </c>
      <c r="E62" s="19" t="s">
        <v>321</v>
      </c>
      <c r="F62" s="19">
        <v>0.03</v>
      </c>
      <c r="G62" s="19">
        <v>-0.18</v>
      </c>
      <c r="H62" s="19">
        <v>-0.08</v>
      </c>
      <c r="I62" s="19">
        <v>7.0000000000000007E-2</v>
      </c>
      <c r="J62" s="18" t="s">
        <v>297</v>
      </c>
      <c r="K62" s="18" t="s">
        <v>268</v>
      </c>
      <c r="L62" s="18" t="s">
        <v>375</v>
      </c>
      <c r="M62" s="17">
        <v>-0.02</v>
      </c>
    </row>
    <row r="63" spans="1:13" x14ac:dyDescent="0.3">
      <c r="A63" s="10" t="s">
        <v>276</v>
      </c>
      <c r="B63" s="30" t="s">
        <v>30</v>
      </c>
      <c r="C63" s="19">
        <v>0.04</v>
      </c>
      <c r="D63" s="19" t="s">
        <v>285</v>
      </c>
      <c r="E63" s="17">
        <v>0.02</v>
      </c>
      <c r="F63" s="19">
        <v>-0.15</v>
      </c>
      <c r="G63" s="19">
        <v>0.03</v>
      </c>
      <c r="H63" s="18" t="s">
        <v>314</v>
      </c>
      <c r="I63" s="19">
        <v>7.0000000000000007E-2</v>
      </c>
      <c r="J63" s="19">
        <v>-0.11</v>
      </c>
      <c r="K63" s="19">
        <v>-0.06</v>
      </c>
      <c r="L63" s="19">
        <v>-0.08</v>
      </c>
      <c r="M63" s="17">
        <v>-0.05</v>
      </c>
    </row>
    <row r="64" spans="1:13" x14ac:dyDescent="0.3">
      <c r="A64" s="10" t="s">
        <v>277</v>
      </c>
      <c r="B64" s="30" t="s">
        <v>31</v>
      </c>
      <c r="C64" s="19">
        <v>0.13</v>
      </c>
      <c r="D64" s="19">
        <v>0.17</v>
      </c>
      <c r="E64" s="17">
        <v>0.19</v>
      </c>
      <c r="F64" s="19">
        <v>0.08</v>
      </c>
      <c r="G64" s="19">
        <v>0.11</v>
      </c>
      <c r="H64" s="18" t="s">
        <v>315</v>
      </c>
      <c r="I64" s="19">
        <v>-0.09</v>
      </c>
      <c r="J64" s="18" t="s">
        <v>293</v>
      </c>
      <c r="K64" s="18" t="s">
        <v>316</v>
      </c>
      <c r="L64" s="18" t="s">
        <v>302</v>
      </c>
      <c r="M64" s="17">
        <v>0.05</v>
      </c>
    </row>
    <row r="65" spans="1:13" x14ac:dyDescent="0.3">
      <c r="A65" s="10" t="s">
        <v>279</v>
      </c>
      <c r="B65" s="30" t="s">
        <v>32</v>
      </c>
      <c r="C65" s="19">
        <v>0.17</v>
      </c>
      <c r="D65" s="19">
        <v>0.11</v>
      </c>
      <c r="E65" s="17">
        <v>0.08</v>
      </c>
      <c r="F65" s="19">
        <v>0.16</v>
      </c>
      <c r="G65" s="19">
        <v>-0.05</v>
      </c>
      <c r="H65" s="19">
        <v>0.18</v>
      </c>
      <c r="I65" s="19">
        <v>0.1</v>
      </c>
      <c r="J65" s="19">
        <v>0.14000000000000001</v>
      </c>
      <c r="K65" s="19">
        <v>0.09</v>
      </c>
      <c r="L65" s="19">
        <v>0.09</v>
      </c>
      <c r="M65" s="17">
        <v>0.14000000000000001</v>
      </c>
    </row>
    <row r="66" spans="1:13" x14ac:dyDescent="0.3">
      <c r="A66" s="10" t="s">
        <v>280</v>
      </c>
      <c r="B66" s="30" t="s">
        <v>33</v>
      </c>
      <c r="C66" s="18" t="s">
        <v>298</v>
      </c>
      <c r="D66" s="19">
        <v>0.08</v>
      </c>
      <c r="E66" s="17">
        <v>-0.06</v>
      </c>
      <c r="F66" s="19">
        <v>-0.09</v>
      </c>
      <c r="G66" s="19">
        <v>0.03</v>
      </c>
      <c r="H66" s="19">
        <v>-0.09</v>
      </c>
      <c r="I66" s="19">
        <v>0.09</v>
      </c>
      <c r="J66" s="19">
        <v>7.0000000000000007E-2</v>
      </c>
      <c r="K66" s="19">
        <v>0.02</v>
      </c>
      <c r="L66" s="19">
        <v>0.01</v>
      </c>
      <c r="M66" s="17">
        <v>0.06</v>
      </c>
    </row>
    <row r="67" spans="1:13" x14ac:dyDescent="0.3">
      <c r="A67" s="10" t="s">
        <v>281</v>
      </c>
      <c r="B67" s="30" t="s">
        <v>34</v>
      </c>
      <c r="C67" s="18" t="s">
        <v>313</v>
      </c>
      <c r="D67" s="19">
        <v>-0.22</v>
      </c>
      <c r="E67" s="17">
        <v>-0.14000000000000001</v>
      </c>
      <c r="F67" s="19">
        <v>0.15</v>
      </c>
      <c r="G67" s="19">
        <v>-0.16</v>
      </c>
      <c r="H67" s="19">
        <v>0.01</v>
      </c>
      <c r="I67" s="19">
        <v>0.05</v>
      </c>
      <c r="J67" s="19" t="s">
        <v>310</v>
      </c>
      <c r="K67" s="19" t="s">
        <v>290</v>
      </c>
      <c r="L67" s="25" t="s">
        <v>352</v>
      </c>
      <c r="M67" s="24">
        <v>-0.03</v>
      </c>
    </row>
    <row r="68" spans="1:13" x14ac:dyDescent="0.3">
      <c r="A68" s="33" t="s">
        <v>282</v>
      </c>
      <c r="B68" s="34"/>
      <c r="C68" s="35">
        <v>46</v>
      </c>
      <c r="D68" s="35">
        <v>46</v>
      </c>
      <c r="E68" s="35">
        <v>46</v>
      </c>
      <c r="F68" s="35">
        <v>46</v>
      </c>
      <c r="G68" s="35">
        <v>46</v>
      </c>
      <c r="H68" s="35">
        <v>46</v>
      </c>
      <c r="I68" s="35">
        <v>46</v>
      </c>
      <c r="J68" s="35">
        <v>46</v>
      </c>
      <c r="K68" s="35">
        <v>368</v>
      </c>
      <c r="L68" s="35">
        <v>230</v>
      </c>
      <c r="M68" s="35">
        <v>138</v>
      </c>
    </row>
  </sheetData>
  <mergeCells count="4">
    <mergeCell ref="A36:B37"/>
    <mergeCell ref="C36:M36"/>
    <mergeCell ref="A2:B3"/>
    <mergeCell ref="C2:M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"/>
  <sheetViews>
    <sheetView workbookViewId="0">
      <selection activeCell="G21" sqref="G21"/>
    </sheetView>
  </sheetViews>
  <sheetFormatPr defaultColWidth="11.42578125" defaultRowHeight="15" x14ac:dyDescent="0.25"/>
  <sheetData>
    <row r="1" spans="1:11" ht="17.25" x14ac:dyDescent="0.25">
      <c r="A1" s="126" t="s">
        <v>528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</sheetData>
  <mergeCells count="1">
    <mergeCell ref="A1:K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Figure S1</vt:lpstr>
      <vt:lpstr>Figure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INTA</dc:creator>
  <cp:lastModifiedBy>doc. Ing. Petr Smýkal, Ph.D.</cp:lastModifiedBy>
  <dcterms:created xsi:type="dcterms:W3CDTF">2020-03-19T10:59:59Z</dcterms:created>
  <dcterms:modified xsi:type="dcterms:W3CDTF">2020-05-21T06:04:09Z</dcterms:modified>
</cp:coreProperties>
</file>