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autoCompressPictures="0"/>
  <mc:AlternateContent xmlns:mc="http://schemas.openxmlformats.org/markup-compatibility/2006">
    <mc:Choice Requires="x15">
      <x15ac:absPath xmlns:x15ac="http://schemas.microsoft.com/office/spreadsheetml/2010/11/ac" url="H:\to do in July\0. 杨安琪翻译版本\revision-21082023\updated SI-11082023-Liya Tang\"/>
    </mc:Choice>
  </mc:AlternateContent>
  <xr:revisionPtr revIDLastSave="0" documentId="13_ncr:1_{8BEB9D08-5866-41CD-AB44-7E55839F80DB}" xr6:coauthVersionLast="47" xr6:coauthVersionMax="47" xr10:uidLastSave="{00000000-0000-0000-0000-000000000000}"/>
  <bookViews>
    <workbookView xWindow="-240" yWindow="0" windowWidth="29040" windowHeight="15720" tabRatio="735" activeTab="1" xr2:uid="{00000000-000D-0000-FFFF-FFFF00000000}"/>
  </bookViews>
  <sheets>
    <sheet name="figure 2-original data" sheetId="19" r:id="rId1"/>
    <sheet name="figure 2-analysis process" sheetId="17"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Y127" i="19" l="1"/>
  <c r="GX127" i="19"/>
  <c r="GW127" i="19"/>
  <c r="GV127" i="19"/>
  <c r="GU127" i="19"/>
  <c r="GT127" i="19"/>
  <c r="GS127" i="19"/>
  <c r="GR127" i="19"/>
  <c r="GQ127" i="19"/>
  <c r="GP127" i="19"/>
  <c r="GO127" i="19"/>
  <c r="GN127" i="19"/>
  <c r="GM127" i="19"/>
  <c r="GL127" i="19"/>
  <c r="GK127" i="19"/>
  <c r="GJ127" i="19"/>
  <c r="GI127" i="19"/>
  <c r="GH127" i="19"/>
  <c r="GG127" i="19"/>
  <c r="GF127" i="19"/>
  <c r="GE127" i="19"/>
  <c r="GD127" i="19"/>
  <c r="GC127" i="19"/>
  <c r="GB127" i="19"/>
  <c r="GA127" i="19"/>
  <c r="FZ127" i="19"/>
  <c r="FY127" i="19"/>
  <c r="FX127" i="19"/>
  <c r="FW127" i="19"/>
  <c r="FV127" i="19"/>
  <c r="FU127" i="19"/>
  <c r="FT127" i="19"/>
  <c r="FS127" i="19"/>
  <c r="FR127" i="19"/>
  <c r="FQ127" i="19"/>
  <c r="FP127" i="19"/>
  <c r="FO127" i="19"/>
  <c r="FN127" i="19"/>
  <c r="FM127" i="19"/>
  <c r="FL127" i="19"/>
  <c r="FK127" i="19"/>
  <c r="FJ127" i="19"/>
  <c r="FI127" i="19"/>
  <c r="FH127" i="19"/>
  <c r="FG127" i="19"/>
  <c r="FF127" i="19"/>
  <c r="FE127" i="19"/>
  <c r="FD127" i="19"/>
  <c r="FC127" i="19"/>
  <c r="FB127" i="19"/>
  <c r="FA127" i="19"/>
  <c r="EZ127" i="19"/>
  <c r="EY127" i="19"/>
  <c r="EX127" i="19"/>
  <c r="EW127" i="19"/>
  <c r="EV127" i="19"/>
  <c r="EU127" i="19"/>
  <c r="ET127" i="19"/>
  <c r="ES127" i="19"/>
  <c r="ER127" i="19"/>
  <c r="EQ127" i="19"/>
  <c r="EP127" i="19"/>
  <c r="EO127" i="19"/>
  <c r="EN127" i="19"/>
  <c r="EM127" i="19"/>
  <c r="EL127" i="19"/>
  <c r="EK127" i="19"/>
  <c r="EJ127" i="19"/>
  <c r="EI127" i="19"/>
  <c r="EH127" i="19"/>
  <c r="EG127" i="19"/>
  <c r="EF127" i="19"/>
  <c r="EE127" i="19"/>
  <c r="ED127" i="19"/>
  <c r="EC127" i="19"/>
  <c r="EB127" i="19"/>
  <c r="EA127" i="19"/>
  <c r="DZ127" i="19"/>
  <c r="DY127" i="19"/>
  <c r="DX127" i="19"/>
  <c r="DW127" i="19"/>
  <c r="DV127" i="19"/>
  <c r="DU127" i="19"/>
  <c r="DT127" i="19"/>
  <c r="DS127" i="19"/>
  <c r="DR127" i="19"/>
  <c r="DQ127" i="19"/>
  <c r="DP127" i="19"/>
  <c r="DO127" i="19"/>
  <c r="DN127" i="19"/>
  <c r="DM127" i="19"/>
  <c r="DL127" i="19"/>
  <c r="DK127" i="19"/>
  <c r="DJ127" i="19"/>
  <c r="DI127" i="19"/>
  <c r="DH127" i="19"/>
  <c r="DG127" i="19"/>
  <c r="DF127" i="19"/>
  <c r="DE127" i="19"/>
  <c r="DD127" i="19"/>
  <c r="DC127" i="19"/>
  <c r="DB127" i="19"/>
  <c r="DA127" i="19"/>
  <c r="CZ127" i="19"/>
  <c r="CY127" i="19"/>
  <c r="CX127" i="19"/>
  <c r="CW127" i="19"/>
  <c r="CV127" i="19"/>
  <c r="CU127" i="19"/>
  <c r="CT127" i="19"/>
  <c r="CS127" i="19"/>
  <c r="CR127" i="19"/>
  <c r="CQ127" i="19"/>
  <c r="CP127" i="19"/>
  <c r="CO127" i="19"/>
  <c r="CN127" i="19"/>
  <c r="CM127" i="19"/>
  <c r="CL127" i="19"/>
  <c r="CK127" i="19"/>
  <c r="CJ127" i="19"/>
  <c r="CI127" i="19"/>
  <c r="CH127" i="19"/>
  <c r="CG127" i="19"/>
  <c r="CF127" i="19"/>
  <c r="CE127" i="19"/>
  <c r="CD127" i="19"/>
  <c r="CC127" i="19"/>
  <c r="CB127" i="19"/>
  <c r="CA127" i="19"/>
  <c r="BZ127" i="19"/>
  <c r="BY127" i="19"/>
  <c r="BX127" i="19"/>
  <c r="BW127" i="19"/>
  <c r="BV127" i="19"/>
  <c r="BU127" i="19"/>
  <c r="BT127" i="19"/>
  <c r="BS127" i="19"/>
  <c r="BR127" i="19"/>
  <c r="BQ127" i="19"/>
  <c r="BP127" i="19"/>
  <c r="BO127" i="19"/>
  <c r="BN127" i="19"/>
  <c r="BM127" i="19"/>
  <c r="BL127" i="19"/>
  <c r="BK127" i="19"/>
  <c r="BJ127" i="19"/>
  <c r="BI127" i="19"/>
  <c r="BH127" i="19"/>
  <c r="BG127" i="19"/>
  <c r="BF127" i="19"/>
  <c r="BE127" i="19"/>
  <c r="BD127" i="19"/>
  <c r="BC127" i="19"/>
  <c r="BB127" i="19"/>
  <c r="BA127" i="19"/>
  <c r="AZ127" i="19"/>
  <c r="AY127" i="19"/>
  <c r="AX127" i="19"/>
  <c r="AW127" i="19"/>
  <c r="AV127" i="19"/>
  <c r="AU127" i="19"/>
  <c r="AT127" i="19"/>
  <c r="AS127" i="19"/>
  <c r="AR127" i="19"/>
  <c r="AQ127" i="19"/>
  <c r="AP127" i="19"/>
  <c r="AO127" i="19"/>
  <c r="AN127" i="19"/>
  <c r="AM127" i="19"/>
  <c r="AL127" i="19"/>
  <c r="AK127" i="19"/>
  <c r="AJ127" i="19"/>
  <c r="AI127" i="19"/>
  <c r="AH127" i="19"/>
  <c r="AG127" i="19"/>
  <c r="AF127" i="19"/>
  <c r="AE127" i="19"/>
  <c r="AD127" i="19"/>
  <c r="AC127" i="19"/>
  <c r="AB127" i="19"/>
  <c r="AA127" i="19"/>
  <c r="Z127" i="19"/>
  <c r="Y127" i="19"/>
  <c r="X127" i="19"/>
  <c r="W127" i="19"/>
  <c r="V127" i="19"/>
  <c r="U127" i="19"/>
  <c r="T127" i="19"/>
  <c r="S127" i="19"/>
  <c r="R127" i="19"/>
  <c r="Q127" i="19"/>
  <c r="P127" i="19"/>
  <c r="O127" i="19"/>
  <c r="N127" i="19"/>
  <c r="M127" i="19"/>
  <c r="L127" i="19"/>
  <c r="K127" i="19"/>
  <c r="J127" i="19"/>
  <c r="I127" i="19"/>
  <c r="GY103" i="19"/>
  <c r="GX103" i="19"/>
  <c r="GW103" i="19"/>
  <c r="GV103" i="19"/>
  <c r="GU103" i="19"/>
  <c r="GT103" i="19"/>
  <c r="GS103" i="19"/>
  <c r="GR103" i="19"/>
  <c r="GQ103" i="19"/>
  <c r="GP103" i="19"/>
  <c r="GO103" i="19"/>
  <c r="GN103" i="19"/>
  <c r="GM103" i="19"/>
  <c r="GL103" i="19"/>
  <c r="GK103" i="19"/>
  <c r="GJ103" i="19"/>
  <c r="GI103" i="19"/>
  <c r="GH103" i="19"/>
  <c r="GG103" i="19"/>
  <c r="GF103" i="19"/>
  <c r="GE103" i="19"/>
  <c r="GD103" i="19"/>
  <c r="GC103" i="19"/>
  <c r="GB103" i="19"/>
  <c r="GA103" i="19"/>
  <c r="FZ103" i="19"/>
  <c r="FY103" i="19"/>
  <c r="FX103" i="19"/>
  <c r="FW103" i="19"/>
  <c r="FV103" i="19"/>
  <c r="FU103" i="19"/>
  <c r="FT103" i="19"/>
  <c r="FS103" i="19"/>
  <c r="FR103" i="19"/>
  <c r="FQ103" i="19"/>
  <c r="FP103" i="19"/>
  <c r="FO103" i="19"/>
  <c r="FN103" i="19"/>
  <c r="FM103" i="19"/>
  <c r="FL103" i="19"/>
  <c r="FK103" i="19"/>
  <c r="FJ103" i="19"/>
  <c r="FI103" i="19"/>
  <c r="FH103" i="19"/>
  <c r="FG103" i="19"/>
  <c r="FF103" i="19"/>
  <c r="FE103" i="19"/>
  <c r="FD103" i="19"/>
  <c r="FC103" i="19"/>
  <c r="FB103" i="19"/>
  <c r="FA103" i="19"/>
  <c r="EZ103" i="19"/>
  <c r="EY103" i="19"/>
  <c r="EX103" i="19"/>
  <c r="EW103" i="19"/>
  <c r="EV103" i="19"/>
  <c r="EU103" i="19"/>
  <c r="ET103" i="19"/>
  <c r="ES103" i="19"/>
  <c r="ER103" i="19"/>
  <c r="EQ103" i="19"/>
  <c r="EP103" i="19"/>
  <c r="EO103" i="19"/>
  <c r="EN103" i="19"/>
  <c r="EM103" i="19"/>
  <c r="EL103" i="19"/>
  <c r="EK103" i="19"/>
  <c r="EJ103" i="19"/>
  <c r="EI103" i="19"/>
  <c r="EH103" i="19"/>
  <c r="EG103" i="19"/>
  <c r="EF103" i="19"/>
  <c r="EE103" i="19"/>
  <c r="ED103" i="19"/>
  <c r="EC103" i="19"/>
  <c r="EB103" i="19"/>
  <c r="EA103" i="19"/>
  <c r="DZ103" i="19"/>
  <c r="DY103" i="19"/>
  <c r="DX103" i="19"/>
  <c r="DW103" i="19"/>
  <c r="DV103" i="19"/>
  <c r="DU103" i="19"/>
  <c r="DT103" i="19"/>
  <c r="DS103" i="19"/>
  <c r="DR103" i="19"/>
  <c r="DQ103" i="19"/>
  <c r="DP103" i="19"/>
  <c r="DO103" i="19"/>
  <c r="DN103" i="19"/>
  <c r="DM103" i="19"/>
  <c r="DL103" i="19"/>
  <c r="DK103" i="19"/>
  <c r="DJ103" i="19"/>
  <c r="DI103" i="19"/>
  <c r="DH103" i="19"/>
  <c r="DG103" i="19"/>
  <c r="DF103" i="19"/>
  <c r="DE103" i="19"/>
  <c r="DD103" i="19"/>
  <c r="DC103" i="19"/>
  <c r="DB103" i="19"/>
  <c r="DA103" i="19"/>
  <c r="CZ103" i="19"/>
  <c r="CY103" i="19"/>
  <c r="CX103" i="19"/>
  <c r="CW103" i="19"/>
  <c r="CV103" i="19"/>
  <c r="CU103" i="19"/>
  <c r="CT103" i="19"/>
  <c r="CS103" i="19"/>
  <c r="CR103" i="19"/>
  <c r="CQ103" i="19"/>
  <c r="CP103" i="19"/>
  <c r="CO103" i="19"/>
  <c r="CN103" i="19"/>
  <c r="CM103" i="19"/>
  <c r="CL103" i="19"/>
  <c r="CK103" i="19"/>
  <c r="CJ103" i="19"/>
  <c r="CI103" i="19"/>
  <c r="CH103" i="19"/>
  <c r="CG103" i="19"/>
  <c r="CF103" i="19"/>
  <c r="CE103" i="19"/>
  <c r="CD103" i="19"/>
  <c r="CC103" i="19"/>
  <c r="CB103" i="19"/>
  <c r="CA103" i="19"/>
  <c r="BZ103" i="19"/>
  <c r="BY103" i="19"/>
  <c r="BX103" i="19"/>
  <c r="BW103" i="19"/>
  <c r="BV103" i="19"/>
  <c r="BU103" i="19"/>
  <c r="BT103" i="19"/>
  <c r="BS103" i="19"/>
  <c r="BR103" i="19"/>
  <c r="BQ103" i="19"/>
  <c r="BP103" i="19"/>
  <c r="BO103" i="19"/>
  <c r="BN103" i="19"/>
  <c r="BM103" i="19"/>
  <c r="BL103" i="19"/>
  <c r="BK103" i="19"/>
  <c r="BJ103" i="19"/>
  <c r="BI103" i="19"/>
  <c r="BH103" i="19"/>
  <c r="BG103" i="19"/>
  <c r="BF103" i="19"/>
  <c r="BE103" i="19"/>
  <c r="BD103" i="19"/>
  <c r="BC103" i="19"/>
  <c r="BB103" i="19"/>
  <c r="BA103" i="19"/>
  <c r="AZ103" i="19"/>
  <c r="AY103" i="19"/>
  <c r="AX103" i="19"/>
  <c r="AW103" i="19"/>
  <c r="AV103" i="19"/>
  <c r="AU103" i="19"/>
  <c r="AT103" i="19"/>
  <c r="AS103" i="19"/>
  <c r="AR103" i="19"/>
  <c r="AQ103" i="19"/>
  <c r="AP103" i="19"/>
  <c r="AO103" i="19"/>
  <c r="AN103" i="19"/>
  <c r="AM103" i="19"/>
  <c r="AL103" i="19"/>
  <c r="AK103" i="19"/>
  <c r="AJ103" i="19"/>
  <c r="AI103" i="19"/>
  <c r="AH103" i="19"/>
  <c r="AG103" i="19"/>
  <c r="AF103" i="19"/>
  <c r="AE103" i="19"/>
  <c r="AD103" i="19"/>
  <c r="AC103" i="19"/>
  <c r="AB103" i="19"/>
  <c r="AA103" i="19"/>
  <c r="Z103" i="19"/>
  <c r="Y103" i="19"/>
  <c r="X103" i="19"/>
  <c r="W103" i="19"/>
  <c r="V103" i="19"/>
  <c r="U103" i="19"/>
  <c r="T103" i="19"/>
  <c r="S103" i="19"/>
  <c r="R103" i="19"/>
  <c r="Q103" i="19"/>
  <c r="P103" i="19"/>
  <c r="O103" i="19"/>
  <c r="N103" i="19"/>
  <c r="M103" i="19"/>
  <c r="L103" i="19"/>
  <c r="K103" i="19"/>
  <c r="J103" i="19"/>
  <c r="I103" i="19"/>
  <c r="GT87" i="19"/>
  <c r="GR87" i="19"/>
  <c r="GQ87" i="19"/>
  <c r="GP87" i="19"/>
  <c r="GO87" i="19"/>
  <c r="GN87" i="19"/>
  <c r="GM87" i="19"/>
  <c r="GL87" i="19"/>
  <c r="GK87" i="19"/>
  <c r="GJ87" i="19"/>
  <c r="GI87" i="19"/>
  <c r="GH87" i="19"/>
  <c r="GG87" i="19"/>
  <c r="GF87" i="19"/>
  <c r="GE87" i="19"/>
  <c r="GD87" i="19"/>
  <c r="GC87" i="19"/>
  <c r="GB87" i="19"/>
  <c r="GA87" i="19"/>
  <c r="FZ87" i="19"/>
  <c r="FY87" i="19"/>
  <c r="FX87" i="19"/>
  <c r="FW87" i="19"/>
  <c r="FV87" i="19"/>
  <c r="FU87" i="19"/>
  <c r="FT87" i="19"/>
  <c r="FS87" i="19"/>
  <c r="FR87" i="19"/>
  <c r="FQ87" i="19"/>
  <c r="FP87" i="19"/>
  <c r="FO87" i="19"/>
  <c r="FN87" i="19"/>
  <c r="FM87" i="19"/>
  <c r="FL87" i="19"/>
  <c r="FJ87" i="19"/>
  <c r="FI87" i="19"/>
  <c r="FH87" i="19"/>
  <c r="FG87" i="19"/>
  <c r="FF87" i="19"/>
  <c r="FE87" i="19"/>
  <c r="FD87" i="19"/>
  <c r="FC87" i="19"/>
  <c r="FB87" i="19"/>
  <c r="FA87" i="19"/>
  <c r="EZ87" i="19"/>
  <c r="EY87" i="19"/>
  <c r="EX87" i="19"/>
  <c r="EW87" i="19"/>
  <c r="EV87" i="19"/>
  <c r="EU87" i="19"/>
  <c r="ET87" i="19"/>
  <c r="ES87" i="19"/>
  <c r="ER87" i="19"/>
  <c r="EQ87" i="19"/>
  <c r="EP87" i="19"/>
  <c r="EO87" i="19"/>
  <c r="EN87" i="19"/>
  <c r="EM87" i="19"/>
  <c r="EL87" i="19"/>
  <c r="EK87" i="19"/>
  <c r="EJ87" i="19"/>
  <c r="EI87" i="19"/>
  <c r="EH87" i="19"/>
  <c r="EG87" i="19"/>
  <c r="EF87" i="19"/>
  <c r="EE87" i="19"/>
  <c r="ED87" i="19"/>
  <c r="EC87" i="19"/>
  <c r="EB87" i="19"/>
  <c r="EA87" i="19"/>
  <c r="DZ87" i="19"/>
  <c r="DY87" i="19"/>
  <c r="DX87" i="19"/>
  <c r="DW87" i="19"/>
  <c r="DV87" i="19"/>
  <c r="DU87" i="19"/>
  <c r="DS87" i="19"/>
  <c r="DR87" i="19"/>
  <c r="DQ87" i="19"/>
  <c r="DP87" i="19"/>
  <c r="DO87" i="19"/>
  <c r="DN87" i="19"/>
  <c r="DM87" i="19"/>
  <c r="DL87" i="19"/>
  <c r="DK87" i="19"/>
  <c r="DJ87" i="19"/>
  <c r="DI87" i="19"/>
  <c r="DH87" i="19"/>
  <c r="DG87" i="19"/>
  <c r="DF87" i="19"/>
  <c r="DE87" i="19"/>
  <c r="DD87" i="19"/>
  <c r="DC87" i="19"/>
  <c r="DB87" i="19"/>
  <c r="DA87" i="19"/>
  <c r="CZ87" i="19"/>
  <c r="CY87" i="19"/>
  <c r="CX87" i="19"/>
  <c r="CW87" i="19"/>
  <c r="CV87" i="19"/>
  <c r="CU87" i="19"/>
  <c r="CT87" i="19"/>
  <c r="CS87" i="19"/>
  <c r="CR87" i="19"/>
  <c r="CQ87" i="19"/>
  <c r="CP87" i="19"/>
  <c r="CO87" i="19"/>
  <c r="CN87" i="19"/>
  <c r="CM87" i="19"/>
  <c r="CL87" i="19"/>
  <c r="CK87" i="19"/>
  <c r="CJ87" i="19"/>
  <c r="CI87" i="19"/>
  <c r="CH87" i="19"/>
  <c r="CG87" i="19"/>
  <c r="CF87" i="19"/>
  <c r="CE87" i="19"/>
  <c r="CD87" i="19"/>
  <c r="CC87" i="19"/>
  <c r="CB87" i="19"/>
  <c r="CA87" i="19"/>
  <c r="BY87" i="19"/>
  <c r="BX87" i="19"/>
  <c r="BW87" i="19"/>
  <c r="BV87" i="19"/>
  <c r="BU87" i="19"/>
  <c r="BT87" i="19"/>
  <c r="BS87" i="19"/>
  <c r="BR87" i="19"/>
  <c r="BQ87" i="19"/>
  <c r="BP87" i="19"/>
  <c r="BO87" i="19"/>
  <c r="BN87" i="19"/>
  <c r="BM87" i="19"/>
  <c r="BL87" i="19"/>
  <c r="BK87" i="19"/>
  <c r="BJ87" i="19"/>
  <c r="BI87" i="19"/>
  <c r="BH87" i="19"/>
  <c r="BG87" i="19"/>
  <c r="BF87" i="19"/>
  <c r="BE87" i="19"/>
  <c r="BD87" i="19"/>
  <c r="BC87" i="19"/>
  <c r="BB87" i="19"/>
  <c r="BA87" i="19"/>
  <c r="AZ87" i="19"/>
  <c r="AY87" i="19"/>
  <c r="AX87" i="19"/>
  <c r="AW87" i="19"/>
  <c r="AV87" i="19"/>
  <c r="AU87" i="19"/>
  <c r="AT87" i="19"/>
  <c r="AS87" i="19"/>
  <c r="AR87" i="19"/>
  <c r="AQ87" i="19"/>
  <c r="AP87" i="19"/>
  <c r="AO87" i="19"/>
  <c r="AN87" i="19"/>
  <c r="AM87" i="19"/>
  <c r="AL87" i="19"/>
  <c r="AK87" i="19"/>
  <c r="AJ87" i="19"/>
  <c r="AI87" i="19"/>
  <c r="AH87" i="19"/>
  <c r="AG87" i="19"/>
  <c r="AF87" i="19"/>
  <c r="AE87" i="19"/>
  <c r="AD87" i="19"/>
  <c r="AC87" i="19"/>
  <c r="AB87" i="19"/>
  <c r="AA87" i="19"/>
  <c r="Z87" i="19"/>
  <c r="Y87" i="19"/>
  <c r="X87" i="19"/>
  <c r="W87" i="19"/>
  <c r="V87" i="19"/>
  <c r="U87" i="19"/>
  <c r="T87" i="19"/>
  <c r="S87" i="19"/>
  <c r="R87" i="19"/>
  <c r="Q87" i="19"/>
  <c r="P87" i="19"/>
  <c r="O87" i="19"/>
  <c r="N87" i="19"/>
  <c r="M87" i="19"/>
  <c r="L87" i="19"/>
  <c r="K87" i="19"/>
  <c r="J87" i="19"/>
  <c r="I87" i="19"/>
  <c r="GU65" i="19"/>
  <c r="GT65" i="19"/>
  <c r="GR65" i="19"/>
  <c r="GQ65" i="19"/>
  <c r="GP65" i="19"/>
  <c r="GO65" i="19"/>
  <c r="GN65" i="19"/>
  <c r="GM65" i="19"/>
  <c r="GL65" i="19"/>
  <c r="GK65" i="19"/>
  <c r="GJ65" i="19"/>
  <c r="GI65" i="19"/>
  <c r="GH65" i="19"/>
  <c r="GG65" i="19"/>
  <c r="GF65" i="19"/>
  <c r="GE65" i="19"/>
  <c r="GD65" i="19"/>
  <c r="GC65" i="19"/>
  <c r="GB65" i="19"/>
  <c r="GA65" i="19"/>
  <c r="FZ65" i="19"/>
  <c r="FY65" i="19"/>
  <c r="FX65" i="19"/>
  <c r="FW65" i="19"/>
  <c r="FV65" i="19"/>
  <c r="FU65" i="19"/>
  <c r="FT65" i="19"/>
  <c r="FS65" i="19"/>
  <c r="FR65" i="19"/>
  <c r="FQ65" i="19"/>
  <c r="FP65" i="19"/>
  <c r="FO65" i="19"/>
  <c r="FN65" i="19"/>
  <c r="FM65" i="19"/>
  <c r="FL65" i="19"/>
  <c r="FJ65" i="19"/>
  <c r="FI65" i="19"/>
  <c r="FH65" i="19"/>
  <c r="FG65" i="19"/>
  <c r="FF65" i="19"/>
  <c r="FE65" i="19"/>
  <c r="FD65" i="19"/>
  <c r="FC65" i="19"/>
  <c r="FB65" i="19"/>
  <c r="FA65" i="19"/>
  <c r="EZ65" i="19"/>
  <c r="EY65" i="19"/>
  <c r="EX65" i="19"/>
  <c r="EW65" i="19"/>
  <c r="EV65" i="19"/>
  <c r="EU65" i="19"/>
  <c r="ET65" i="19"/>
  <c r="ES65" i="19"/>
  <c r="ER65" i="19"/>
  <c r="EQ65" i="19"/>
  <c r="EP65" i="19"/>
  <c r="EO65" i="19"/>
  <c r="EN65" i="19"/>
  <c r="EM65" i="19"/>
  <c r="EL65" i="19"/>
  <c r="EK65" i="19"/>
  <c r="EJ65" i="19"/>
  <c r="EI65" i="19"/>
  <c r="EH65" i="19"/>
  <c r="EG65" i="19"/>
  <c r="EF65" i="19"/>
  <c r="EE65" i="19"/>
  <c r="ED65" i="19"/>
  <c r="EC65" i="19"/>
  <c r="EB65" i="19"/>
  <c r="EA65" i="19"/>
  <c r="DZ65" i="19"/>
  <c r="DY65" i="19"/>
  <c r="DX65" i="19"/>
  <c r="DW65" i="19"/>
  <c r="DV65" i="19"/>
  <c r="DU65" i="19"/>
  <c r="DS65" i="19"/>
  <c r="DR65" i="19"/>
  <c r="DQ65" i="19"/>
  <c r="DP65" i="19"/>
  <c r="DO65" i="19"/>
  <c r="DN65" i="19"/>
  <c r="DM65" i="19"/>
  <c r="DL65" i="19"/>
  <c r="DK65" i="19"/>
  <c r="DJ65" i="19"/>
  <c r="DI65" i="19"/>
  <c r="DH65" i="19"/>
  <c r="DG65" i="19"/>
  <c r="DF65" i="19"/>
  <c r="DE65" i="19"/>
  <c r="DD65" i="19"/>
  <c r="DC65" i="19"/>
  <c r="DB65" i="19"/>
  <c r="DA65" i="19"/>
  <c r="CZ65" i="19"/>
  <c r="CY65" i="19"/>
  <c r="CX65" i="19"/>
  <c r="CW65" i="19"/>
  <c r="CV65" i="19"/>
  <c r="CU65" i="19"/>
  <c r="CT65" i="19"/>
  <c r="CS65" i="19"/>
  <c r="CR65" i="19"/>
  <c r="CQ65" i="19"/>
  <c r="CP65" i="19"/>
  <c r="CO65" i="19"/>
  <c r="CN65" i="19"/>
  <c r="CM65" i="19"/>
  <c r="CL65" i="19"/>
  <c r="CK65" i="19"/>
  <c r="CJ65" i="19"/>
  <c r="CI65" i="19"/>
  <c r="CH65" i="19"/>
  <c r="CG65" i="19"/>
  <c r="CF65" i="19"/>
  <c r="CE65" i="19"/>
  <c r="CD65" i="19"/>
  <c r="CC65" i="19"/>
  <c r="CB65" i="19"/>
  <c r="CA65" i="19"/>
  <c r="BY65" i="19"/>
  <c r="BX65" i="19"/>
  <c r="BW65" i="19"/>
  <c r="BV65" i="19"/>
  <c r="BU65" i="19"/>
  <c r="BT65" i="19"/>
  <c r="BS65" i="19"/>
  <c r="BR65" i="19"/>
  <c r="BQ65" i="19"/>
  <c r="BP65" i="19"/>
  <c r="BO65" i="19"/>
  <c r="BN65" i="19"/>
  <c r="BM65" i="19"/>
  <c r="BL65" i="19"/>
  <c r="BK65" i="19"/>
  <c r="BJ65" i="19"/>
  <c r="BI65" i="19"/>
  <c r="BH65" i="19"/>
  <c r="BG65" i="19"/>
  <c r="BF65" i="19"/>
  <c r="BE65" i="19"/>
  <c r="BD65" i="19"/>
  <c r="BC65" i="19"/>
  <c r="BB65" i="19"/>
  <c r="BA65" i="19"/>
  <c r="AZ65" i="19"/>
  <c r="AY65" i="19"/>
  <c r="AX65" i="19"/>
  <c r="AW65" i="19"/>
  <c r="AV65" i="19"/>
  <c r="AU65" i="19"/>
  <c r="AT65" i="19"/>
  <c r="AS65" i="19"/>
  <c r="AR65" i="19"/>
  <c r="AQ65" i="19"/>
  <c r="AP65" i="19"/>
  <c r="AO65" i="19"/>
  <c r="AN65" i="19"/>
  <c r="AM65" i="19"/>
  <c r="AL65" i="19"/>
  <c r="AK65" i="19"/>
  <c r="AJ65" i="19"/>
  <c r="AI65" i="19"/>
  <c r="AH65" i="19"/>
  <c r="AG65" i="19"/>
  <c r="AF65" i="19"/>
  <c r="AE65" i="19"/>
  <c r="AD65" i="19"/>
  <c r="AC65" i="19"/>
  <c r="AB65" i="19"/>
  <c r="AA65" i="19"/>
  <c r="Z65" i="19"/>
  <c r="Y65" i="19"/>
  <c r="X65" i="19"/>
  <c r="W65" i="19"/>
  <c r="V65" i="19"/>
  <c r="U65" i="19"/>
  <c r="T65" i="19"/>
  <c r="S65" i="19"/>
  <c r="R65" i="19"/>
  <c r="Q65" i="19"/>
  <c r="P65" i="19"/>
  <c r="O65" i="19"/>
  <c r="N65" i="19"/>
  <c r="M65" i="19"/>
  <c r="L65" i="19"/>
  <c r="K65" i="19"/>
  <c r="J65" i="19"/>
  <c r="I65" i="19"/>
  <c r="GY39" i="19"/>
  <c r="GX39" i="19"/>
  <c r="GW39" i="19"/>
  <c r="GV39" i="19"/>
  <c r="GU39" i="19"/>
  <c r="GT39" i="19"/>
  <c r="GS39" i="19"/>
  <c r="GR39" i="19"/>
  <c r="GQ39" i="19"/>
  <c r="GP39" i="19"/>
  <c r="GO39" i="19"/>
  <c r="GN39" i="19"/>
  <c r="GM39" i="19"/>
  <c r="GL39" i="19"/>
  <c r="GK39" i="19"/>
  <c r="GJ39" i="19"/>
  <c r="GI39" i="19"/>
  <c r="GH39" i="19"/>
  <c r="GG39" i="19"/>
  <c r="GF39" i="19"/>
  <c r="GE39" i="19"/>
  <c r="GD39" i="19"/>
  <c r="GC39" i="19"/>
  <c r="GB39" i="19"/>
  <c r="GA39" i="19"/>
  <c r="FZ39" i="19"/>
  <c r="FY39" i="19"/>
  <c r="FX39" i="19"/>
  <c r="FW39" i="19"/>
  <c r="FV39" i="19"/>
  <c r="FU39" i="19"/>
  <c r="FT39" i="19"/>
  <c r="FS39" i="19"/>
  <c r="FR39" i="19"/>
  <c r="FQ39" i="19"/>
  <c r="FP39" i="19"/>
  <c r="FO39" i="19"/>
  <c r="FN39" i="19"/>
  <c r="FM39" i="19"/>
  <c r="FL39" i="19"/>
  <c r="FK39" i="19"/>
  <c r="FJ39" i="19"/>
  <c r="FI39" i="19"/>
  <c r="FH39" i="19"/>
  <c r="FG39" i="19"/>
  <c r="FF39" i="19"/>
  <c r="FE39" i="19"/>
  <c r="FD39" i="19"/>
  <c r="FC39" i="19"/>
  <c r="FB39" i="19"/>
  <c r="FA39" i="19"/>
  <c r="EZ39" i="19"/>
  <c r="EY39" i="19"/>
  <c r="EX39" i="19"/>
  <c r="EW39" i="19"/>
  <c r="EV39" i="19"/>
  <c r="EU39" i="19"/>
  <c r="ET39" i="19"/>
  <c r="ES39" i="19"/>
  <c r="ER39" i="19"/>
  <c r="EQ39" i="19"/>
  <c r="EP39" i="19"/>
  <c r="EO39" i="19"/>
  <c r="EN39" i="19"/>
  <c r="EM39" i="19"/>
  <c r="EL39" i="19"/>
  <c r="EK39" i="19"/>
  <c r="EJ39" i="19"/>
  <c r="EI39" i="19"/>
  <c r="EH39" i="19"/>
  <c r="EG39" i="19"/>
  <c r="EF39" i="19"/>
  <c r="EE39" i="19"/>
  <c r="ED39" i="19"/>
  <c r="EC39" i="19"/>
  <c r="EB39" i="19"/>
  <c r="EA39" i="19"/>
  <c r="DZ39" i="19"/>
  <c r="DY39" i="19"/>
  <c r="DX39" i="19"/>
  <c r="DW39" i="19"/>
  <c r="DV39" i="19"/>
  <c r="DU39" i="19"/>
  <c r="DT39" i="19"/>
  <c r="DS39" i="19"/>
  <c r="DR39" i="19"/>
  <c r="DQ39" i="19"/>
  <c r="DP39" i="19"/>
  <c r="DO39" i="19"/>
  <c r="DN39" i="19"/>
  <c r="DM39" i="19"/>
  <c r="DL39" i="19"/>
  <c r="DK39" i="19"/>
  <c r="DJ39" i="19"/>
  <c r="DI39" i="19"/>
  <c r="DH39" i="19"/>
  <c r="DG39" i="19"/>
  <c r="DF39" i="19"/>
  <c r="DE39" i="19"/>
  <c r="DD39" i="19"/>
  <c r="DC39" i="19"/>
  <c r="DB39" i="19"/>
  <c r="DA39" i="19"/>
  <c r="CZ39" i="19"/>
  <c r="CY39" i="19"/>
  <c r="CX39" i="19"/>
  <c r="CW39" i="19"/>
  <c r="CV39" i="19"/>
  <c r="CU39" i="19"/>
  <c r="CT39" i="19"/>
  <c r="CS39" i="19"/>
  <c r="CR39" i="19"/>
  <c r="CQ39" i="19"/>
  <c r="CP39" i="19"/>
  <c r="CO39" i="19"/>
  <c r="CN39" i="19"/>
  <c r="CM39" i="19"/>
  <c r="CL39" i="19"/>
  <c r="CK39" i="19"/>
  <c r="CJ39" i="19"/>
  <c r="CI39" i="19"/>
  <c r="CH39" i="19"/>
  <c r="CG39" i="19"/>
  <c r="CF39" i="19"/>
  <c r="CE39" i="19"/>
  <c r="CD39" i="19"/>
  <c r="CC39" i="19"/>
  <c r="CB39" i="19"/>
  <c r="CA39" i="19"/>
  <c r="BZ39" i="19"/>
  <c r="BY39" i="19"/>
  <c r="BX39" i="19"/>
  <c r="BW39" i="19"/>
  <c r="BV39" i="19"/>
  <c r="BU39" i="19"/>
  <c r="BT39" i="19"/>
  <c r="BS39" i="19"/>
  <c r="BR39" i="19"/>
  <c r="BQ39" i="19"/>
  <c r="BP39" i="19"/>
  <c r="BO39" i="19"/>
  <c r="BN39" i="19"/>
  <c r="BM39" i="19"/>
  <c r="BL39" i="19"/>
  <c r="BK39" i="19"/>
  <c r="BJ39" i="19"/>
  <c r="BI39" i="19"/>
  <c r="BH39" i="19"/>
  <c r="BG39" i="19"/>
  <c r="BF39" i="19"/>
  <c r="BE39" i="19"/>
  <c r="BD39" i="19"/>
  <c r="BC39" i="19"/>
  <c r="BB39" i="19"/>
  <c r="BA39" i="19"/>
  <c r="AZ39" i="19"/>
  <c r="AY39" i="19"/>
  <c r="AX39" i="19"/>
  <c r="AW39" i="19"/>
  <c r="AV39" i="19"/>
  <c r="AU39" i="19"/>
  <c r="AT39" i="19"/>
  <c r="AS39" i="19"/>
  <c r="AR39" i="19"/>
  <c r="AQ39" i="19"/>
  <c r="AP39" i="19"/>
  <c r="AO39" i="19"/>
  <c r="AN39" i="19"/>
  <c r="AM39" i="19"/>
  <c r="AL39" i="19"/>
  <c r="AK39" i="19"/>
  <c r="AJ39" i="19"/>
  <c r="AI39" i="19"/>
  <c r="AH39" i="19"/>
  <c r="AG39" i="19"/>
  <c r="AF39" i="19"/>
  <c r="AE39" i="19"/>
  <c r="AD39" i="19"/>
  <c r="AC39" i="19"/>
  <c r="AB39" i="19"/>
  <c r="AA39" i="19"/>
  <c r="Z39" i="19"/>
  <c r="Y39" i="19"/>
  <c r="X39" i="19"/>
  <c r="W39" i="19"/>
  <c r="V39" i="19"/>
  <c r="U39" i="19"/>
  <c r="T39" i="19"/>
  <c r="S39" i="19"/>
  <c r="R39" i="19"/>
  <c r="Q39" i="19"/>
  <c r="P39" i="19"/>
  <c r="O39" i="19"/>
  <c r="N39" i="19"/>
  <c r="M39" i="19"/>
  <c r="L39" i="19"/>
  <c r="K39" i="19"/>
  <c r="J39" i="19"/>
  <c r="I39" i="19"/>
  <c r="GU16" i="19"/>
  <c r="GT16" i="19"/>
  <c r="GR16" i="19"/>
  <c r="GQ16" i="19"/>
  <c r="GP16" i="19"/>
  <c r="GO16" i="19"/>
  <c r="GN16" i="19"/>
  <c r="GM16" i="19"/>
  <c r="GL16" i="19"/>
  <c r="GK16" i="19"/>
  <c r="GJ16" i="19"/>
  <c r="GI16" i="19"/>
  <c r="GH16" i="19"/>
  <c r="GG16" i="19"/>
  <c r="GF16" i="19"/>
  <c r="GE16" i="19"/>
  <c r="GD16" i="19"/>
  <c r="GC16" i="19"/>
  <c r="GB16" i="19"/>
  <c r="GA16" i="19"/>
  <c r="FZ16" i="19"/>
  <c r="FY16" i="19"/>
  <c r="FX16" i="19"/>
  <c r="FW16" i="19"/>
  <c r="FV16" i="19"/>
  <c r="FU16" i="19"/>
  <c r="FT16" i="19"/>
  <c r="FS16" i="19"/>
  <c r="FR16" i="19"/>
  <c r="FQ16" i="19"/>
  <c r="FP16" i="19"/>
  <c r="FO16" i="19"/>
  <c r="FN16" i="19"/>
  <c r="FM16" i="19"/>
  <c r="FL16" i="19"/>
  <c r="FJ16" i="19"/>
  <c r="FI16" i="19"/>
  <c r="FH16" i="19"/>
  <c r="FG16" i="19"/>
  <c r="FF16" i="19"/>
  <c r="FE16" i="19"/>
  <c r="FD16" i="19"/>
  <c r="FC16" i="19"/>
  <c r="FB16" i="19"/>
  <c r="FA16" i="19"/>
  <c r="EZ16" i="19"/>
  <c r="EY16" i="19"/>
  <c r="EX16" i="19"/>
  <c r="EW16" i="19"/>
  <c r="EV16" i="19"/>
  <c r="EU16" i="19"/>
  <c r="ET16" i="19"/>
  <c r="ES16" i="19"/>
  <c r="ER16" i="19"/>
  <c r="EQ16" i="19"/>
  <c r="EP16" i="19"/>
  <c r="EO16" i="19"/>
  <c r="EN16" i="19"/>
  <c r="EM16" i="19"/>
  <c r="EL16" i="19"/>
  <c r="EK16" i="19"/>
  <c r="EJ16" i="19"/>
  <c r="EI16" i="19"/>
  <c r="EH16" i="19"/>
  <c r="EG16" i="19"/>
  <c r="EF16" i="19"/>
  <c r="EE16" i="19"/>
  <c r="ED16" i="19"/>
  <c r="EC16" i="19"/>
  <c r="EB16" i="19"/>
  <c r="EA16" i="19"/>
  <c r="DZ16" i="19"/>
  <c r="DY16" i="19"/>
  <c r="DX16" i="19"/>
  <c r="DW16" i="19"/>
  <c r="DV16" i="19"/>
  <c r="DU16" i="19"/>
  <c r="DS16" i="19"/>
  <c r="DR16" i="19"/>
  <c r="DQ16" i="19"/>
  <c r="DP16" i="19"/>
  <c r="DO16" i="19"/>
  <c r="DN16" i="19"/>
  <c r="DM16" i="19"/>
  <c r="DL16" i="19"/>
  <c r="DK16" i="19"/>
  <c r="DJ16" i="19"/>
  <c r="DI16" i="19"/>
  <c r="DH16" i="19"/>
  <c r="DG16" i="19"/>
  <c r="DF16" i="19"/>
  <c r="DE16" i="19"/>
  <c r="DD16" i="19"/>
  <c r="DC16" i="19"/>
  <c r="DB16" i="19"/>
  <c r="DA16" i="19"/>
  <c r="CZ16" i="19"/>
  <c r="CY16" i="19"/>
  <c r="CX16" i="19"/>
  <c r="CW16" i="19"/>
  <c r="CV16" i="19"/>
  <c r="CU16" i="19"/>
  <c r="CT16" i="19"/>
  <c r="CS16" i="19"/>
  <c r="CR16" i="19"/>
  <c r="CQ16" i="19"/>
  <c r="CP16" i="19"/>
  <c r="CO16" i="19"/>
  <c r="CN16" i="19"/>
  <c r="CM16" i="19"/>
  <c r="CL16" i="19"/>
  <c r="CK16" i="19"/>
  <c r="CJ16" i="19"/>
  <c r="CI16" i="19"/>
  <c r="CH16" i="19"/>
  <c r="CG16" i="19"/>
  <c r="CF16" i="19"/>
  <c r="CE16" i="19"/>
  <c r="CD16" i="19"/>
  <c r="CC16" i="19"/>
  <c r="CB16" i="19"/>
  <c r="CA16" i="19"/>
  <c r="BY16" i="19"/>
  <c r="BX16" i="19"/>
  <c r="BW16" i="19"/>
  <c r="BV16" i="19"/>
  <c r="BU16" i="19"/>
  <c r="BT16" i="19"/>
  <c r="BS16" i="19"/>
  <c r="BR16" i="19"/>
  <c r="BQ16" i="19"/>
  <c r="BP16" i="19"/>
  <c r="BO16" i="19"/>
  <c r="BN16" i="19"/>
  <c r="BM16" i="19"/>
  <c r="BL16" i="19"/>
  <c r="BK16" i="19"/>
  <c r="BJ16" i="19"/>
  <c r="BI16" i="19"/>
  <c r="BH16" i="19"/>
  <c r="BG16" i="19"/>
  <c r="BF16" i="19"/>
  <c r="BE16" i="19"/>
  <c r="BD16" i="19"/>
  <c r="BC16" i="19"/>
  <c r="BB16" i="19"/>
  <c r="BA16" i="19"/>
  <c r="AZ16" i="19"/>
  <c r="AY16" i="19"/>
  <c r="AX16" i="19"/>
  <c r="AW16" i="19"/>
  <c r="AV16" i="19"/>
  <c r="AU16" i="19"/>
  <c r="AT16" i="19"/>
  <c r="AS16" i="19"/>
  <c r="AR16" i="19"/>
  <c r="AQ16" i="19"/>
  <c r="AP16" i="19"/>
  <c r="AO16" i="19"/>
  <c r="AN16" i="19"/>
  <c r="AM16" i="19"/>
  <c r="AL16" i="19"/>
  <c r="AK16" i="19"/>
  <c r="AJ16" i="19"/>
  <c r="AI16" i="19"/>
  <c r="AH16" i="19"/>
  <c r="AG16" i="19"/>
  <c r="AF16" i="19"/>
  <c r="AE16" i="19"/>
  <c r="AD16" i="19"/>
  <c r="AC16" i="19"/>
  <c r="AA16" i="19"/>
  <c r="Z16" i="19"/>
  <c r="Y16" i="19"/>
  <c r="X16" i="19"/>
  <c r="W16" i="19"/>
  <c r="V16" i="19"/>
  <c r="U16" i="19"/>
  <c r="T16" i="19"/>
  <c r="S16" i="19"/>
  <c r="R16" i="19"/>
  <c r="Q16" i="19"/>
  <c r="P16" i="19"/>
  <c r="O16" i="19"/>
  <c r="N16" i="19"/>
  <c r="M16" i="19"/>
  <c r="L16" i="19"/>
  <c r="K16" i="19"/>
  <c r="J16" i="19"/>
  <c r="I16" i="19"/>
  <c r="GN17" i="17"/>
  <c r="GO17" i="17"/>
  <c r="GP17" i="17"/>
  <c r="GQ17" i="17"/>
  <c r="GR17" i="17"/>
  <c r="GS17" i="17"/>
  <c r="GT17" i="17"/>
  <c r="GW17" i="17"/>
  <c r="GV17" i="17"/>
  <c r="GU17" i="17"/>
  <c r="GN16" i="17"/>
  <c r="GO16" i="17"/>
  <c r="GP16" i="17"/>
  <c r="GQ16" i="17"/>
  <c r="GR16" i="17"/>
  <c r="GS16" i="17"/>
  <c r="GT16" i="17"/>
  <c r="GW16" i="17"/>
  <c r="GV16" i="17"/>
  <c r="GU16" i="17"/>
  <c r="GN15" i="17"/>
  <c r="GO15" i="17"/>
  <c r="GP15" i="17"/>
  <c r="GQ15" i="17"/>
  <c r="GR15" i="17"/>
  <c r="GS15" i="17"/>
  <c r="GT15" i="17"/>
  <c r="GW15" i="17"/>
  <c r="GV15" i="17"/>
  <c r="GU15" i="17"/>
  <c r="GN14" i="17"/>
  <c r="GO14" i="17"/>
  <c r="GP14" i="17"/>
  <c r="GQ14" i="17"/>
  <c r="GR14" i="17"/>
  <c r="GS14" i="17"/>
  <c r="GT14" i="17"/>
  <c r="GW14" i="17"/>
  <c r="GV14" i="17"/>
  <c r="GU14" i="17"/>
  <c r="GN13" i="17"/>
  <c r="GO13" i="17"/>
  <c r="GP13" i="17"/>
  <c r="GQ13" i="17"/>
  <c r="GR13" i="17"/>
  <c r="GS13" i="17"/>
  <c r="GT13" i="17"/>
  <c r="GW13" i="17"/>
  <c r="GV13" i="17"/>
  <c r="GU13" i="17"/>
</calcChain>
</file>

<file path=xl/sharedStrings.xml><?xml version="1.0" encoding="utf-8"?>
<sst xmlns="http://schemas.openxmlformats.org/spreadsheetml/2006/main" count="4077" uniqueCount="1373">
  <si>
    <t>Setaria italica</t>
  </si>
  <si>
    <t>Panicum millaceum</t>
  </si>
  <si>
    <t>Oryza sativa</t>
  </si>
  <si>
    <t>rice spikelet base</t>
  </si>
  <si>
    <t>wheat rachilla</t>
  </si>
  <si>
    <t>Hordeum vulgare</t>
  </si>
  <si>
    <t>barley rachilla</t>
  </si>
  <si>
    <t>Hordeum spp.</t>
  </si>
  <si>
    <t>Avena sativa</t>
  </si>
  <si>
    <t xml:space="preserve">Vigna unguiculata </t>
  </si>
  <si>
    <t>Vigna radiata</t>
  </si>
  <si>
    <t>Vigna angularis</t>
  </si>
  <si>
    <t>Glycine max</t>
  </si>
  <si>
    <t>Pisum sativum</t>
  </si>
  <si>
    <t>Fagopyrum esculentum</t>
  </si>
  <si>
    <t>Cannabis sativa</t>
  </si>
  <si>
    <t>Medicago</t>
  </si>
  <si>
    <t>Prunus</t>
  </si>
  <si>
    <t>Portulaca</t>
  </si>
  <si>
    <t>Corylus</t>
  </si>
  <si>
    <t>11000-9000</t>
  </si>
  <si>
    <t>√</t>
  </si>
  <si>
    <t>9000-8500</t>
  </si>
  <si>
    <t>8500-8000</t>
  </si>
  <si>
    <t>discovery propability</t>
  </si>
  <si>
    <t xml:space="preserve"> </t>
  </si>
  <si>
    <t xml:space="preserve">     </t>
  </si>
  <si>
    <t>5200-4650</t>
  </si>
  <si>
    <t>5000-4400</t>
  </si>
  <si>
    <t>4250-3850</t>
  </si>
  <si>
    <t>3200-2800</t>
  </si>
  <si>
    <t>family name in Chinese</t>
  </si>
  <si>
    <t>family name in Latin</t>
  </si>
  <si>
    <t>Gramineae</t>
  </si>
  <si>
    <t>Leguminosae</t>
  </si>
  <si>
    <t>Polygonaceae</t>
  </si>
  <si>
    <t>Moraceae</t>
  </si>
  <si>
    <t>Chenopodiaceae</t>
  </si>
  <si>
    <t>Labiatae</t>
  </si>
  <si>
    <t>Malvaceae</t>
  </si>
  <si>
    <t>Rosaceae</t>
  </si>
  <si>
    <t>Rhamnaceae</t>
  </si>
  <si>
    <t>Boraginaceae</t>
  </si>
  <si>
    <t>Caprifoliaceae</t>
  </si>
  <si>
    <t>Caryophyllaceae</t>
  </si>
  <si>
    <t>Potamogetonaceae</t>
  </si>
  <si>
    <t>Rubiaceae</t>
  </si>
  <si>
    <t>Cruciferae</t>
  </si>
  <si>
    <t>Anacardiaceae</t>
  </si>
  <si>
    <t>Compositae</t>
  </si>
  <si>
    <t>Solanaceae</t>
  </si>
  <si>
    <t>Araceae</t>
  </si>
  <si>
    <t>Haloragidaceae</t>
  </si>
  <si>
    <t>Rutaceae</t>
  </si>
  <si>
    <t>Actinidiaceae</t>
  </si>
  <si>
    <t>Fagaceae</t>
  </si>
  <si>
    <t>Amaranthaceae</t>
  </si>
  <si>
    <t>Portulacaceae</t>
  </si>
  <si>
    <t>Vitaceae</t>
  </si>
  <si>
    <t>Plantaginaceae</t>
  </si>
  <si>
    <t>Papaveraceae</t>
  </si>
  <si>
    <t>Cyperaceae</t>
  </si>
  <si>
    <t>Violaceae</t>
  </si>
  <si>
    <t>Ulmaceae</t>
  </si>
  <si>
    <t>Convolvulaceae</t>
  </si>
  <si>
    <t>Cucurbitaceae</t>
  </si>
  <si>
    <t>Euphorbiaceae</t>
  </si>
  <si>
    <t>Verbenaceae</t>
  </si>
  <si>
    <t>Trapaceae</t>
  </si>
  <si>
    <t>Umbelliferae</t>
  </si>
  <si>
    <t>Taxaceae S. F. Grey</t>
  </si>
  <si>
    <t>Valerianaceae</t>
  </si>
  <si>
    <t>Geraniaceae</t>
  </si>
  <si>
    <t>Nymphaeaceae</t>
  </si>
  <si>
    <t>Onagraceae</t>
  </si>
  <si>
    <t>Thymelaeaceae</t>
  </si>
  <si>
    <t>Elaeagnaceae</t>
  </si>
  <si>
    <t>Asclepiadaceae</t>
  </si>
  <si>
    <t>Crassulaceae</t>
  </si>
  <si>
    <t>Gentianaceae</t>
  </si>
  <si>
    <t>Saxifragaceae</t>
  </si>
  <si>
    <t>Saururaceae</t>
  </si>
  <si>
    <t>Tiliaceae</t>
  </si>
  <si>
    <t>Oxalidaceae</t>
  </si>
  <si>
    <t>Alismataceae</t>
  </si>
  <si>
    <t>Guttiferae</t>
  </si>
  <si>
    <t>Juglandaceae</t>
  </si>
  <si>
    <t>Commelinaceae</t>
  </si>
  <si>
    <t>Ranunculaceae</t>
  </si>
  <si>
    <t>Liliaceae</t>
  </si>
  <si>
    <t>Alangiaceae</t>
  </si>
  <si>
    <t>Iridaceae</t>
  </si>
  <si>
    <t>Cornaceae</t>
  </si>
  <si>
    <t>Urticaceae</t>
  </si>
  <si>
    <t>Phytolaccaceae</t>
  </si>
  <si>
    <t>Zygophyllaceae</t>
  </si>
  <si>
    <t>Betulaceae</t>
  </si>
  <si>
    <t>Remnant of fruit shell</t>
  </si>
  <si>
    <t>Pit</t>
  </si>
  <si>
    <t>Block root debris</t>
  </si>
  <si>
    <t>Other weeds</t>
  </si>
  <si>
    <t>Minimum identification unit/Genus in Chinese</t>
  </si>
  <si>
    <t>Minimum identification unit/Genus in Latin</t>
  </si>
  <si>
    <t xml:space="preserve">Digita ria </t>
  </si>
  <si>
    <t xml:space="preserve">Setaria </t>
  </si>
  <si>
    <t xml:space="preserve">Pamicum </t>
  </si>
  <si>
    <t>Avena</t>
  </si>
  <si>
    <t>Eriochloa</t>
  </si>
  <si>
    <t>Eleusine</t>
  </si>
  <si>
    <t>Echinochloa</t>
  </si>
  <si>
    <t>Chloris</t>
  </si>
  <si>
    <t>Agrostis</t>
  </si>
  <si>
    <t>Arthraxon</t>
  </si>
  <si>
    <t>Poa</t>
  </si>
  <si>
    <t>Alopecurus</t>
  </si>
  <si>
    <t>Stipa</t>
  </si>
  <si>
    <t>Tragus</t>
  </si>
  <si>
    <t>Melica</t>
  </si>
  <si>
    <t>Eragrostis</t>
  </si>
  <si>
    <t>Arundo</t>
  </si>
  <si>
    <t>Leersia</t>
  </si>
  <si>
    <t>Phalaris</t>
  </si>
  <si>
    <t>Phragmites</t>
  </si>
  <si>
    <t>Imperata</t>
  </si>
  <si>
    <t>Miscanthus</t>
  </si>
  <si>
    <t>Themeda</t>
  </si>
  <si>
    <t>Eulalia</t>
  </si>
  <si>
    <t>Bromus</t>
  </si>
  <si>
    <t>Vigna</t>
  </si>
  <si>
    <t>Glycine</t>
  </si>
  <si>
    <t>Kummerowia</t>
  </si>
  <si>
    <t>Astragalus</t>
  </si>
  <si>
    <t>Gueldenstaedtia</t>
  </si>
  <si>
    <t>Vicia</t>
  </si>
  <si>
    <t>Glycyrrhiza</t>
  </si>
  <si>
    <t>Sphaerophysa</t>
  </si>
  <si>
    <t>Cassia</t>
  </si>
  <si>
    <t>Lespedeza</t>
  </si>
  <si>
    <t>Melilotus</t>
  </si>
  <si>
    <t>Maackia</t>
  </si>
  <si>
    <t>Crotalaria</t>
  </si>
  <si>
    <t>Trifolium</t>
  </si>
  <si>
    <t>Salsola</t>
  </si>
  <si>
    <t xml:space="preserve">Chenopodium </t>
  </si>
  <si>
    <t>Agriophyllum</t>
  </si>
  <si>
    <t>Corispermum</t>
  </si>
  <si>
    <t>Kochia</t>
  </si>
  <si>
    <t>Atriplex</t>
  </si>
  <si>
    <t>Suaeda</t>
  </si>
  <si>
    <t>Axyris</t>
  </si>
  <si>
    <t>Polygonum</t>
  </si>
  <si>
    <t>Fallopia</t>
  </si>
  <si>
    <t>Rumex</t>
  </si>
  <si>
    <t>Ajuga</t>
  </si>
  <si>
    <t>Leonurus</t>
  </si>
  <si>
    <t>Amethystea</t>
  </si>
  <si>
    <t>Lagopsis</t>
  </si>
  <si>
    <t>Salvia</t>
  </si>
  <si>
    <t>Silene</t>
  </si>
  <si>
    <t>Perilla</t>
  </si>
  <si>
    <t>Phlomis</t>
  </si>
  <si>
    <t>Elsholtzia</t>
  </si>
  <si>
    <t>Mosla</t>
  </si>
  <si>
    <t>Lycopus</t>
  </si>
  <si>
    <t>Abutilon</t>
  </si>
  <si>
    <t>Malva</t>
  </si>
  <si>
    <t>Hibiscus</t>
  </si>
  <si>
    <t>Rubus</t>
  </si>
  <si>
    <t>Potentilla</t>
  </si>
  <si>
    <t>Duchesnea</t>
  </si>
  <si>
    <t>Grateagus</t>
  </si>
  <si>
    <t>Chaenomeles</t>
  </si>
  <si>
    <t>Cerasus</t>
  </si>
  <si>
    <t>Prinsepia</t>
  </si>
  <si>
    <t>Sorbus</t>
  </si>
  <si>
    <t>Ziziphus</t>
  </si>
  <si>
    <t>Stenosolenium</t>
  </si>
  <si>
    <t xml:space="preserve">Cynoglossum </t>
  </si>
  <si>
    <t>Lithospermum</t>
  </si>
  <si>
    <t>Sambucus</t>
  </si>
  <si>
    <t>Lonicera</t>
  </si>
  <si>
    <t>Stellaria</t>
  </si>
  <si>
    <t>Arenaria</t>
  </si>
  <si>
    <t>Dianthus</t>
  </si>
  <si>
    <t>Potamogeton</t>
  </si>
  <si>
    <t>Galium</t>
  </si>
  <si>
    <t xml:space="preserve">Lepidium </t>
  </si>
  <si>
    <t>Rorippa</t>
  </si>
  <si>
    <t>Raphanus</t>
  </si>
  <si>
    <t>Brassica</t>
  </si>
  <si>
    <t>Rhus</t>
  </si>
  <si>
    <t>Xanthium</t>
  </si>
  <si>
    <t>Eclipta</t>
  </si>
  <si>
    <t>Artemisia</t>
  </si>
  <si>
    <t>Hemistepta</t>
  </si>
  <si>
    <t>Siegesbechia</t>
  </si>
  <si>
    <t>Dendranthema</t>
  </si>
  <si>
    <t>Saussurea</t>
  </si>
  <si>
    <t>Solanum</t>
  </si>
  <si>
    <t>Physalis</t>
  </si>
  <si>
    <t>Arisaema</t>
  </si>
  <si>
    <t>Myriophyllum</t>
  </si>
  <si>
    <t>Zanthoxylum</t>
  </si>
  <si>
    <t>Phellodendron</t>
  </si>
  <si>
    <t>Actinidia</t>
  </si>
  <si>
    <t>Quercu</t>
  </si>
  <si>
    <t>Achyranthes</t>
  </si>
  <si>
    <t>Amaranthus</t>
  </si>
  <si>
    <t>Cayratia</t>
  </si>
  <si>
    <t>Vitis</t>
  </si>
  <si>
    <t>Ampelopsis</t>
  </si>
  <si>
    <t>Plantago</t>
  </si>
  <si>
    <t>Chelidonium</t>
  </si>
  <si>
    <t>Dicranostigma</t>
  </si>
  <si>
    <t>Corydalis</t>
  </si>
  <si>
    <t>Scirpus</t>
  </si>
  <si>
    <t>Carex</t>
  </si>
  <si>
    <t>Pycreus</t>
  </si>
  <si>
    <t>Fimbristylis</t>
  </si>
  <si>
    <t>Cyperus</t>
  </si>
  <si>
    <t>Humulus</t>
  </si>
  <si>
    <t>Broussonetia</t>
  </si>
  <si>
    <t>Morus</t>
  </si>
  <si>
    <t>Cannabis</t>
  </si>
  <si>
    <t>Viola</t>
  </si>
  <si>
    <t>Zelkova</t>
  </si>
  <si>
    <t>Celtis</t>
  </si>
  <si>
    <t>Calystegia</t>
  </si>
  <si>
    <t>Pharbitis</t>
  </si>
  <si>
    <t>Cuscuta</t>
  </si>
  <si>
    <t>Zehneria</t>
  </si>
  <si>
    <t>Thladiantha</t>
  </si>
  <si>
    <t>Euphorbia</t>
  </si>
  <si>
    <t>Acalypha</t>
  </si>
  <si>
    <t>Verbena</t>
  </si>
  <si>
    <t>Vitex</t>
  </si>
  <si>
    <t>Trapa</t>
  </si>
  <si>
    <t>Angelica</t>
  </si>
  <si>
    <t>Cnidium</t>
  </si>
  <si>
    <t>Saposhnikovia</t>
  </si>
  <si>
    <t>Taxus</t>
  </si>
  <si>
    <t>Patrinia</t>
  </si>
  <si>
    <t>Geranium</t>
  </si>
  <si>
    <t>Erodium</t>
  </si>
  <si>
    <t>Nelumbo</t>
  </si>
  <si>
    <t>Euryale</t>
  </si>
  <si>
    <t>Epilobium</t>
  </si>
  <si>
    <t>Diarthron</t>
  </si>
  <si>
    <t>Hippophae</t>
  </si>
  <si>
    <t>Metaplexis</t>
  </si>
  <si>
    <t>Cynanchum</t>
  </si>
  <si>
    <t>Phedimus</t>
  </si>
  <si>
    <t>Halenia</t>
  </si>
  <si>
    <t>Chrysosplenium</t>
  </si>
  <si>
    <t>Houttuynia</t>
  </si>
  <si>
    <t>Grewia</t>
  </si>
  <si>
    <t>Oxalis</t>
  </si>
  <si>
    <t>Alisma</t>
  </si>
  <si>
    <t>Hypericum</t>
  </si>
  <si>
    <t>Juglans</t>
  </si>
  <si>
    <t>Carya</t>
  </si>
  <si>
    <t>Pterocarya</t>
  </si>
  <si>
    <t>Commelina</t>
  </si>
  <si>
    <t>Ranunculus</t>
  </si>
  <si>
    <t>Allium</t>
  </si>
  <si>
    <t>Alangium</t>
  </si>
  <si>
    <t>Iris</t>
  </si>
  <si>
    <t>Swida</t>
  </si>
  <si>
    <t>Girardinia</t>
  </si>
  <si>
    <t>Urtica</t>
  </si>
  <si>
    <t>Phytolacca</t>
  </si>
  <si>
    <t>Tribulus</t>
  </si>
  <si>
    <t>11000-7000 BP</t>
  </si>
  <si>
    <t>7000-5000 BP</t>
  </si>
  <si>
    <t>5000-4000 BP</t>
  </si>
  <si>
    <t>4000-3500 BP</t>
  </si>
  <si>
    <t>3500-3000 BP</t>
  </si>
  <si>
    <t>3000-2300 BP</t>
  </si>
  <si>
    <t>&gt;0</t>
  </si>
  <si>
    <t>≥10%</t>
  </si>
  <si>
    <t>≥20%</t>
  </si>
  <si>
    <t>≥30%</t>
  </si>
  <si>
    <t>≥40%</t>
  </si>
  <si>
    <t>≥50%</t>
  </si>
  <si>
    <t>≥60%</t>
  </si>
  <si>
    <t>≥70%</t>
  </si>
  <si>
    <t>≥80%</t>
  </si>
  <si>
    <t>≥90%</t>
  </si>
  <si>
    <t>Neolithic Period</t>
  </si>
  <si>
    <t>Bronze Age</t>
  </si>
  <si>
    <t>Triticum aestivum</t>
    <phoneticPr fontId="2" type="noConversion"/>
  </si>
  <si>
    <r>
      <rPr>
        <sz val="11"/>
        <color theme="1"/>
        <rFont val="宋体"/>
        <family val="3"/>
        <charset val="134"/>
      </rPr>
      <t>禾本科</t>
    </r>
  </si>
  <si>
    <r>
      <rPr>
        <sz val="11"/>
        <color theme="1"/>
        <rFont val="宋体"/>
        <family val="3"/>
        <charset val="134"/>
      </rPr>
      <t>豆科</t>
    </r>
  </si>
  <si>
    <r>
      <rPr>
        <sz val="11"/>
        <color theme="1"/>
        <rFont val="宋体"/>
        <family val="3"/>
        <charset val="134"/>
      </rPr>
      <t>蓼科</t>
    </r>
  </si>
  <si>
    <r>
      <rPr>
        <sz val="11"/>
        <color theme="1"/>
        <rFont val="宋体"/>
        <family val="3"/>
        <charset val="134"/>
      </rPr>
      <t>桑科</t>
    </r>
  </si>
  <si>
    <r>
      <rPr>
        <sz val="11"/>
        <color theme="1"/>
        <rFont val="宋体"/>
        <family val="3"/>
        <charset val="134"/>
      </rPr>
      <t>藜科</t>
    </r>
  </si>
  <si>
    <r>
      <rPr>
        <sz val="11"/>
        <color theme="1"/>
        <rFont val="宋体"/>
        <family val="3"/>
        <charset val="134"/>
      </rPr>
      <t>唇形科</t>
    </r>
  </si>
  <si>
    <r>
      <rPr>
        <sz val="11"/>
        <color theme="1"/>
        <rFont val="宋体"/>
        <family val="3"/>
        <charset val="134"/>
      </rPr>
      <t>锦葵科</t>
    </r>
  </si>
  <si>
    <r>
      <rPr>
        <sz val="11"/>
        <color theme="1"/>
        <rFont val="宋体"/>
        <family val="3"/>
        <charset val="134"/>
      </rPr>
      <t>蔷薇科</t>
    </r>
  </si>
  <si>
    <r>
      <rPr>
        <sz val="11"/>
        <color theme="1"/>
        <rFont val="宋体"/>
        <family val="3"/>
        <charset val="134"/>
      </rPr>
      <t>鼠李科</t>
    </r>
  </si>
  <si>
    <r>
      <rPr>
        <sz val="11"/>
        <color theme="1"/>
        <rFont val="宋体"/>
        <family val="3"/>
        <charset val="134"/>
      </rPr>
      <t>紫草科</t>
    </r>
  </si>
  <si>
    <r>
      <rPr>
        <sz val="11"/>
        <rFont val="宋体"/>
        <family val="3"/>
        <charset val="134"/>
      </rPr>
      <t>忍冬科</t>
    </r>
  </si>
  <si>
    <r>
      <rPr>
        <sz val="11"/>
        <color theme="1"/>
        <rFont val="宋体"/>
        <family val="3"/>
        <charset val="134"/>
      </rPr>
      <t>石竹科</t>
    </r>
  </si>
  <si>
    <r>
      <rPr>
        <sz val="11"/>
        <color theme="1"/>
        <rFont val="宋体"/>
        <family val="3"/>
        <charset val="134"/>
      </rPr>
      <t>眼子菜科</t>
    </r>
  </si>
  <si>
    <r>
      <rPr>
        <sz val="11"/>
        <color theme="1"/>
        <rFont val="宋体"/>
        <family val="3"/>
        <charset val="134"/>
      </rPr>
      <t>茜草科</t>
    </r>
  </si>
  <si>
    <r>
      <rPr>
        <sz val="11"/>
        <color theme="1"/>
        <rFont val="宋体"/>
        <family val="3"/>
        <charset val="134"/>
      </rPr>
      <t>十字花科</t>
    </r>
  </si>
  <si>
    <r>
      <rPr>
        <sz val="11"/>
        <color theme="1"/>
        <rFont val="宋体"/>
        <family val="3"/>
        <charset val="134"/>
      </rPr>
      <t>漆树科</t>
    </r>
  </si>
  <si>
    <r>
      <rPr>
        <sz val="11"/>
        <color theme="1"/>
        <rFont val="宋体"/>
        <family val="3"/>
        <charset val="134"/>
      </rPr>
      <t>菊科</t>
    </r>
  </si>
  <si>
    <r>
      <rPr>
        <sz val="11"/>
        <color theme="1"/>
        <rFont val="宋体"/>
        <family val="3"/>
        <charset val="134"/>
      </rPr>
      <t>茄科</t>
    </r>
  </si>
  <si>
    <r>
      <rPr>
        <sz val="11"/>
        <color theme="1"/>
        <rFont val="宋体"/>
        <family val="3"/>
        <charset val="134"/>
      </rPr>
      <t>天南星科</t>
    </r>
  </si>
  <si>
    <r>
      <rPr>
        <sz val="11"/>
        <color theme="1"/>
        <rFont val="宋体"/>
        <family val="3"/>
        <charset val="134"/>
      </rPr>
      <t>小二仙草科</t>
    </r>
  </si>
  <si>
    <r>
      <rPr>
        <sz val="11"/>
        <color theme="1"/>
        <rFont val="宋体"/>
        <family val="3"/>
        <charset val="134"/>
      </rPr>
      <t>芸香科</t>
    </r>
  </si>
  <si>
    <r>
      <rPr>
        <sz val="11"/>
        <color theme="1"/>
        <rFont val="宋体"/>
        <family val="3"/>
        <charset val="134"/>
      </rPr>
      <t>猕猴桃科</t>
    </r>
  </si>
  <si>
    <r>
      <rPr>
        <sz val="11"/>
        <color theme="1"/>
        <rFont val="宋体"/>
        <family val="3"/>
        <charset val="134"/>
      </rPr>
      <t>壳斗科</t>
    </r>
  </si>
  <si>
    <r>
      <rPr>
        <sz val="11"/>
        <color theme="1"/>
        <rFont val="宋体"/>
        <family val="3"/>
        <charset val="134"/>
      </rPr>
      <t>苋科</t>
    </r>
  </si>
  <si>
    <r>
      <rPr>
        <sz val="11"/>
        <color theme="1"/>
        <rFont val="宋体"/>
        <family val="3"/>
        <charset val="134"/>
      </rPr>
      <t>马齿苋科</t>
    </r>
  </si>
  <si>
    <r>
      <rPr>
        <sz val="11"/>
        <color theme="1"/>
        <rFont val="宋体"/>
        <family val="3"/>
        <charset val="134"/>
      </rPr>
      <t>葡萄科</t>
    </r>
  </si>
  <si>
    <r>
      <rPr>
        <sz val="11"/>
        <color theme="1"/>
        <rFont val="宋体"/>
        <family val="3"/>
        <charset val="134"/>
      </rPr>
      <t>车前科</t>
    </r>
  </si>
  <si>
    <r>
      <rPr>
        <sz val="11"/>
        <color theme="1"/>
        <rFont val="宋体"/>
        <family val="3"/>
        <charset val="134"/>
      </rPr>
      <t>罂粟科</t>
    </r>
  </si>
  <si>
    <r>
      <rPr>
        <sz val="11"/>
        <color theme="1"/>
        <rFont val="宋体"/>
        <family val="3"/>
        <charset val="134"/>
      </rPr>
      <t>莎草科</t>
    </r>
  </si>
  <si>
    <r>
      <rPr>
        <sz val="11"/>
        <color theme="1"/>
        <rFont val="宋体"/>
        <family val="3"/>
        <charset val="134"/>
      </rPr>
      <t>堇菜科</t>
    </r>
  </si>
  <si>
    <r>
      <rPr>
        <sz val="11"/>
        <color theme="1"/>
        <rFont val="宋体"/>
        <family val="3"/>
        <charset val="134"/>
      </rPr>
      <t>榆科</t>
    </r>
  </si>
  <si>
    <r>
      <rPr>
        <sz val="11"/>
        <color theme="1"/>
        <rFont val="宋体"/>
        <family val="3"/>
        <charset val="134"/>
      </rPr>
      <t>旋花科</t>
    </r>
  </si>
  <si>
    <r>
      <rPr>
        <sz val="11"/>
        <color theme="1"/>
        <rFont val="宋体"/>
        <family val="3"/>
        <charset val="134"/>
      </rPr>
      <t>葫芦科</t>
    </r>
  </si>
  <si>
    <r>
      <rPr>
        <sz val="11"/>
        <color theme="1"/>
        <rFont val="宋体"/>
        <family val="3"/>
        <charset val="134"/>
      </rPr>
      <t>大戟科</t>
    </r>
  </si>
  <si>
    <r>
      <rPr>
        <sz val="11"/>
        <color theme="1"/>
        <rFont val="宋体"/>
        <family val="3"/>
        <charset val="134"/>
      </rPr>
      <t>马鞭草科</t>
    </r>
  </si>
  <si>
    <r>
      <rPr>
        <sz val="11"/>
        <color theme="1"/>
        <rFont val="宋体"/>
        <family val="3"/>
        <charset val="134"/>
      </rPr>
      <t>菱科</t>
    </r>
  </si>
  <si>
    <r>
      <rPr>
        <sz val="11"/>
        <color theme="1"/>
        <rFont val="宋体"/>
        <family val="3"/>
        <charset val="134"/>
      </rPr>
      <t>伞形科</t>
    </r>
  </si>
  <si>
    <r>
      <rPr>
        <sz val="11"/>
        <color theme="1"/>
        <rFont val="宋体"/>
        <family val="3"/>
        <charset val="134"/>
      </rPr>
      <t>红豆杉科</t>
    </r>
  </si>
  <si>
    <r>
      <rPr>
        <sz val="11"/>
        <color theme="1"/>
        <rFont val="宋体"/>
        <family val="3"/>
        <charset val="134"/>
      </rPr>
      <t>败酱科</t>
    </r>
  </si>
  <si>
    <r>
      <rPr>
        <sz val="11"/>
        <color theme="1"/>
        <rFont val="宋体"/>
        <family val="3"/>
        <charset val="134"/>
      </rPr>
      <t>牻牛儿苗科</t>
    </r>
  </si>
  <si>
    <r>
      <rPr>
        <sz val="11"/>
        <color theme="1"/>
        <rFont val="宋体"/>
        <family val="3"/>
        <charset val="134"/>
      </rPr>
      <t>睡莲科</t>
    </r>
  </si>
  <si>
    <r>
      <rPr>
        <sz val="11"/>
        <color theme="1"/>
        <rFont val="宋体"/>
        <family val="3"/>
        <charset val="134"/>
      </rPr>
      <t>柳叶菜科</t>
    </r>
  </si>
  <si>
    <r>
      <rPr>
        <sz val="11"/>
        <color theme="1"/>
        <rFont val="宋体"/>
        <family val="3"/>
        <charset val="134"/>
      </rPr>
      <t>瑞香科</t>
    </r>
  </si>
  <si>
    <r>
      <rPr>
        <sz val="11"/>
        <color theme="1"/>
        <rFont val="宋体"/>
        <family val="3"/>
        <charset val="134"/>
      </rPr>
      <t>胡颓子科</t>
    </r>
  </si>
  <si>
    <r>
      <rPr>
        <sz val="11"/>
        <color theme="1"/>
        <rFont val="宋体"/>
        <family val="3"/>
        <charset val="134"/>
      </rPr>
      <t>萝藦科</t>
    </r>
  </si>
  <si>
    <r>
      <rPr>
        <sz val="11"/>
        <color theme="1"/>
        <rFont val="宋体"/>
        <family val="3"/>
        <charset val="134"/>
      </rPr>
      <t>景天科</t>
    </r>
  </si>
  <si>
    <r>
      <rPr>
        <sz val="11"/>
        <color theme="1"/>
        <rFont val="宋体"/>
        <family val="3"/>
        <charset val="134"/>
      </rPr>
      <t>龙胆科</t>
    </r>
  </si>
  <si>
    <r>
      <rPr>
        <sz val="11"/>
        <color theme="1"/>
        <rFont val="宋体"/>
        <family val="3"/>
        <charset val="134"/>
      </rPr>
      <t>虎耳草科</t>
    </r>
  </si>
  <si>
    <r>
      <rPr>
        <sz val="11"/>
        <color theme="1"/>
        <rFont val="宋体"/>
        <family val="3"/>
        <charset val="134"/>
      </rPr>
      <t>三白草科</t>
    </r>
  </si>
  <si>
    <r>
      <rPr>
        <sz val="11"/>
        <color theme="1"/>
        <rFont val="宋体"/>
        <family val="3"/>
        <charset val="134"/>
      </rPr>
      <t>椴树科</t>
    </r>
  </si>
  <si>
    <r>
      <rPr>
        <sz val="11"/>
        <color theme="1"/>
        <rFont val="宋体"/>
        <family val="3"/>
        <charset val="134"/>
      </rPr>
      <t>酢浆草科</t>
    </r>
  </si>
  <si>
    <r>
      <rPr>
        <sz val="11"/>
        <color theme="1"/>
        <rFont val="宋体"/>
        <family val="3"/>
        <charset val="134"/>
      </rPr>
      <t>泽泻科</t>
    </r>
  </si>
  <si>
    <r>
      <rPr>
        <sz val="11"/>
        <color theme="1"/>
        <rFont val="宋体"/>
        <family val="3"/>
        <charset val="134"/>
      </rPr>
      <t>藤黄科</t>
    </r>
  </si>
  <si>
    <r>
      <rPr>
        <sz val="11"/>
        <color theme="1"/>
        <rFont val="宋体"/>
        <family val="3"/>
        <charset val="134"/>
      </rPr>
      <t>胡桃科</t>
    </r>
  </si>
  <si>
    <r>
      <rPr>
        <sz val="11"/>
        <color theme="1"/>
        <rFont val="宋体"/>
        <family val="3"/>
        <charset val="134"/>
      </rPr>
      <t>鸭跖草科</t>
    </r>
  </si>
  <si>
    <r>
      <rPr>
        <sz val="11"/>
        <color theme="1"/>
        <rFont val="宋体"/>
        <family val="3"/>
        <charset val="134"/>
      </rPr>
      <t>毛茛科</t>
    </r>
  </si>
  <si>
    <r>
      <rPr>
        <sz val="11"/>
        <color theme="1"/>
        <rFont val="宋体"/>
        <family val="3"/>
        <charset val="134"/>
      </rPr>
      <t>百合科</t>
    </r>
  </si>
  <si>
    <r>
      <rPr>
        <sz val="11"/>
        <color theme="1"/>
        <rFont val="宋体"/>
        <family val="3"/>
        <charset val="134"/>
      </rPr>
      <t>八角枫科</t>
    </r>
  </si>
  <si>
    <r>
      <rPr>
        <sz val="11"/>
        <color theme="1"/>
        <rFont val="宋体"/>
        <family val="3"/>
        <charset val="134"/>
      </rPr>
      <t>鸢尾科</t>
    </r>
  </si>
  <si>
    <r>
      <rPr>
        <sz val="11"/>
        <color theme="1"/>
        <rFont val="宋体"/>
        <family val="3"/>
        <charset val="134"/>
      </rPr>
      <t>山茱萸科</t>
    </r>
  </si>
  <si>
    <r>
      <rPr>
        <sz val="11"/>
        <color theme="1"/>
        <rFont val="宋体"/>
        <family val="3"/>
        <charset val="134"/>
      </rPr>
      <t>荨麻科</t>
    </r>
  </si>
  <si>
    <r>
      <rPr>
        <sz val="11"/>
        <color theme="1"/>
        <rFont val="宋体"/>
        <family val="3"/>
        <charset val="134"/>
      </rPr>
      <t>商陆科</t>
    </r>
  </si>
  <si>
    <r>
      <rPr>
        <sz val="11"/>
        <color theme="1"/>
        <rFont val="宋体"/>
        <family val="3"/>
        <charset val="134"/>
      </rPr>
      <t>蒺藜科</t>
    </r>
  </si>
  <si>
    <r>
      <rPr>
        <sz val="11"/>
        <color theme="1"/>
        <rFont val="宋体"/>
        <family val="3"/>
        <charset val="134"/>
      </rPr>
      <t>桦树科</t>
    </r>
  </si>
  <si>
    <r>
      <rPr>
        <sz val="11"/>
        <color theme="1"/>
        <rFont val="宋体"/>
        <family val="3"/>
        <charset val="134"/>
      </rPr>
      <t>果壳残块</t>
    </r>
  </si>
  <si>
    <r>
      <rPr>
        <sz val="11"/>
        <color theme="1"/>
        <rFont val="宋体"/>
        <family val="3"/>
        <charset val="134"/>
      </rPr>
      <t>果核</t>
    </r>
  </si>
  <si>
    <r>
      <rPr>
        <sz val="11"/>
        <color theme="1"/>
        <rFont val="宋体"/>
        <family val="3"/>
        <charset val="134"/>
      </rPr>
      <t>块根茎残块</t>
    </r>
  </si>
  <si>
    <r>
      <rPr>
        <sz val="11"/>
        <color theme="1"/>
        <rFont val="宋体"/>
        <family val="3"/>
        <charset val="134"/>
      </rPr>
      <t>其他杂草</t>
    </r>
  </si>
  <si>
    <r>
      <rPr>
        <sz val="11"/>
        <color theme="1"/>
        <rFont val="宋体"/>
        <family val="3"/>
        <charset val="134"/>
      </rPr>
      <t>粟</t>
    </r>
  </si>
  <si>
    <r>
      <rPr>
        <sz val="11"/>
        <color theme="1"/>
        <rFont val="宋体"/>
        <family val="3"/>
        <charset val="134"/>
      </rPr>
      <t>黍</t>
    </r>
  </si>
  <si>
    <r>
      <rPr>
        <sz val="11"/>
        <color theme="1"/>
        <rFont val="宋体"/>
        <family val="3"/>
        <charset val="134"/>
      </rPr>
      <t>水稻</t>
    </r>
  </si>
  <si>
    <r>
      <rPr>
        <sz val="11"/>
        <color theme="1"/>
        <rFont val="宋体"/>
        <family val="3"/>
        <charset val="134"/>
      </rPr>
      <t>稻谷基盘</t>
    </r>
  </si>
  <si>
    <r>
      <rPr>
        <sz val="11"/>
        <color theme="1"/>
        <rFont val="宋体"/>
        <family val="3"/>
        <charset val="134"/>
      </rPr>
      <t>小麦</t>
    </r>
  </si>
  <si>
    <r>
      <rPr>
        <sz val="11"/>
        <color theme="1"/>
        <rFont val="宋体"/>
        <family val="3"/>
        <charset val="134"/>
      </rPr>
      <t>小麦小穗轴</t>
    </r>
  </si>
  <si>
    <r>
      <rPr>
        <sz val="11"/>
        <color theme="1"/>
        <rFont val="宋体"/>
        <family val="3"/>
        <charset val="134"/>
      </rPr>
      <t>大麦</t>
    </r>
  </si>
  <si>
    <r>
      <rPr>
        <sz val="11"/>
        <color theme="1"/>
        <rFont val="宋体"/>
        <family val="3"/>
        <charset val="134"/>
      </rPr>
      <t>大麦穗轴</t>
    </r>
  </si>
  <si>
    <r>
      <rPr>
        <sz val="11"/>
        <color theme="1"/>
        <rFont val="宋体"/>
        <family val="3"/>
        <charset val="134"/>
      </rPr>
      <t>大麦属</t>
    </r>
  </si>
  <si>
    <r>
      <rPr>
        <sz val="11"/>
        <color theme="1"/>
        <rFont val="宋体"/>
        <family val="3"/>
        <charset val="134"/>
      </rPr>
      <t>燕麦</t>
    </r>
  </si>
  <si>
    <r>
      <rPr>
        <sz val="11"/>
        <color theme="1"/>
        <rFont val="宋体"/>
        <family val="3"/>
        <charset val="134"/>
      </rPr>
      <t>豇豆</t>
    </r>
  </si>
  <si>
    <r>
      <rPr>
        <sz val="11"/>
        <color theme="1"/>
        <rFont val="宋体"/>
        <family val="3"/>
        <charset val="134"/>
      </rPr>
      <t>绿豆</t>
    </r>
  </si>
  <si>
    <r>
      <rPr>
        <sz val="11"/>
        <color theme="1"/>
        <rFont val="宋体"/>
        <family val="3"/>
        <charset val="134"/>
      </rPr>
      <t>红小豆</t>
    </r>
  </si>
  <si>
    <r>
      <rPr>
        <sz val="11"/>
        <color theme="1"/>
        <rFont val="宋体"/>
        <family val="3"/>
        <charset val="134"/>
      </rPr>
      <t>大豆</t>
    </r>
  </si>
  <si>
    <r>
      <rPr>
        <sz val="11"/>
        <color theme="1"/>
        <rFont val="宋体"/>
        <family val="3"/>
        <charset val="134"/>
      </rPr>
      <t>豌豆</t>
    </r>
  </si>
  <si>
    <r>
      <rPr>
        <sz val="11"/>
        <color theme="1"/>
        <rFont val="宋体"/>
        <family val="3"/>
        <charset val="134"/>
      </rPr>
      <t>荞麦</t>
    </r>
  </si>
  <si>
    <r>
      <rPr>
        <sz val="11"/>
        <color theme="1"/>
        <rFont val="宋体"/>
        <family val="3"/>
        <charset val="134"/>
      </rPr>
      <t>大麻</t>
    </r>
  </si>
  <si>
    <r>
      <rPr>
        <sz val="11"/>
        <color theme="1"/>
        <rFont val="宋体"/>
        <family val="3"/>
        <charset val="134"/>
      </rPr>
      <t>马唐属</t>
    </r>
  </si>
  <si>
    <r>
      <rPr>
        <sz val="11"/>
        <color theme="1"/>
        <rFont val="宋体"/>
        <family val="3"/>
        <charset val="134"/>
      </rPr>
      <t>狗尾草属</t>
    </r>
  </si>
  <si>
    <r>
      <rPr>
        <sz val="11"/>
        <color theme="1"/>
        <rFont val="宋体"/>
        <family val="3"/>
        <charset val="134"/>
      </rPr>
      <t>黍属</t>
    </r>
  </si>
  <si>
    <r>
      <rPr>
        <sz val="11"/>
        <color theme="1"/>
        <rFont val="宋体"/>
        <family val="3"/>
        <charset val="134"/>
      </rPr>
      <t>燕麦属</t>
    </r>
  </si>
  <si>
    <r>
      <rPr>
        <sz val="11"/>
        <color theme="1"/>
        <rFont val="宋体"/>
        <family val="3"/>
        <charset val="134"/>
      </rPr>
      <t>野黍属</t>
    </r>
  </si>
  <si>
    <r>
      <rPr>
        <sz val="11"/>
        <color theme="1"/>
        <rFont val="宋体"/>
        <family val="3"/>
        <charset val="134"/>
      </rPr>
      <t>穇属</t>
    </r>
  </si>
  <si>
    <r>
      <rPr>
        <sz val="11"/>
        <color theme="1"/>
        <rFont val="宋体"/>
        <family val="3"/>
        <charset val="134"/>
      </rPr>
      <t>稗属</t>
    </r>
  </si>
  <si>
    <r>
      <rPr>
        <sz val="11"/>
        <color theme="1"/>
        <rFont val="宋体"/>
        <family val="3"/>
        <charset val="134"/>
      </rPr>
      <t>虎尾草属</t>
    </r>
  </si>
  <si>
    <r>
      <rPr>
        <sz val="11"/>
        <color theme="1"/>
        <rFont val="宋体"/>
        <family val="3"/>
        <charset val="134"/>
      </rPr>
      <t>剪股颖属</t>
    </r>
  </si>
  <si>
    <r>
      <rPr>
        <sz val="11"/>
        <color theme="1"/>
        <rFont val="宋体"/>
        <family val="3"/>
        <charset val="134"/>
      </rPr>
      <t>荩草属</t>
    </r>
  </si>
  <si>
    <r>
      <rPr>
        <sz val="11"/>
        <color theme="1"/>
        <rFont val="宋体"/>
        <family val="3"/>
        <charset val="134"/>
      </rPr>
      <t>早熟禾属</t>
    </r>
  </si>
  <si>
    <r>
      <rPr>
        <sz val="11"/>
        <color theme="1"/>
        <rFont val="宋体"/>
        <family val="3"/>
        <charset val="134"/>
      </rPr>
      <t>看麦娘属</t>
    </r>
  </si>
  <si>
    <r>
      <rPr>
        <sz val="11"/>
        <color theme="1"/>
        <rFont val="宋体"/>
        <family val="3"/>
        <charset val="134"/>
      </rPr>
      <t>针茅属</t>
    </r>
  </si>
  <si>
    <r>
      <rPr>
        <sz val="11"/>
        <color theme="1"/>
        <rFont val="宋体"/>
        <family val="3"/>
        <charset val="134"/>
      </rPr>
      <t>锋芒草属</t>
    </r>
  </si>
  <si>
    <r>
      <rPr>
        <sz val="11"/>
        <color theme="1"/>
        <rFont val="宋体"/>
        <family val="3"/>
        <charset val="134"/>
      </rPr>
      <t>臭草属</t>
    </r>
  </si>
  <si>
    <r>
      <rPr>
        <sz val="11"/>
        <color theme="1"/>
        <rFont val="宋体"/>
        <family val="3"/>
        <charset val="134"/>
      </rPr>
      <t>画眉草属</t>
    </r>
  </si>
  <si>
    <r>
      <rPr>
        <sz val="11"/>
        <color theme="1"/>
        <rFont val="宋体"/>
        <family val="3"/>
        <charset val="134"/>
      </rPr>
      <t>芦竹属</t>
    </r>
  </si>
  <si>
    <r>
      <rPr>
        <sz val="11"/>
        <color theme="1"/>
        <rFont val="宋体"/>
        <family val="3"/>
        <charset val="134"/>
      </rPr>
      <t>假稻属</t>
    </r>
  </si>
  <si>
    <r>
      <rPr>
        <sz val="11"/>
        <color theme="1"/>
        <rFont val="宋体"/>
        <family val="3"/>
        <charset val="134"/>
      </rPr>
      <t>虉草属</t>
    </r>
  </si>
  <si>
    <r>
      <rPr>
        <sz val="11"/>
        <color theme="1"/>
        <rFont val="宋体"/>
        <family val="3"/>
        <charset val="134"/>
      </rPr>
      <t>芦苇属</t>
    </r>
  </si>
  <si>
    <r>
      <rPr>
        <sz val="11"/>
        <color theme="1"/>
        <rFont val="宋体"/>
        <family val="3"/>
        <charset val="134"/>
      </rPr>
      <t>白茅属</t>
    </r>
  </si>
  <si>
    <r>
      <rPr>
        <sz val="11"/>
        <color theme="1"/>
        <rFont val="宋体"/>
        <family val="3"/>
        <charset val="134"/>
      </rPr>
      <t>芒属</t>
    </r>
  </si>
  <si>
    <r>
      <rPr>
        <sz val="11"/>
        <color theme="1"/>
        <rFont val="宋体"/>
        <family val="3"/>
        <charset val="134"/>
      </rPr>
      <t>菅属</t>
    </r>
  </si>
  <si>
    <r>
      <rPr>
        <sz val="11"/>
        <color theme="1"/>
        <rFont val="宋体"/>
        <family val="3"/>
        <charset val="134"/>
      </rPr>
      <t>黄金茅属</t>
    </r>
  </si>
  <si>
    <r>
      <rPr>
        <sz val="11"/>
        <color theme="1"/>
        <rFont val="宋体"/>
        <family val="3"/>
        <charset val="134"/>
      </rPr>
      <t>雀麦属</t>
    </r>
  </si>
  <si>
    <r>
      <rPr>
        <sz val="11"/>
        <color theme="1"/>
        <rFont val="宋体"/>
        <family val="3"/>
        <charset val="134"/>
      </rPr>
      <t>豇豆属</t>
    </r>
  </si>
  <si>
    <r>
      <rPr>
        <sz val="11"/>
        <color theme="1"/>
        <rFont val="宋体"/>
        <family val="3"/>
        <charset val="134"/>
      </rPr>
      <t>大豆属</t>
    </r>
  </si>
  <si>
    <r>
      <rPr>
        <sz val="11"/>
        <color theme="1"/>
        <rFont val="宋体"/>
        <family val="3"/>
        <charset val="134"/>
      </rPr>
      <t>鸡眼草属</t>
    </r>
  </si>
  <si>
    <r>
      <rPr>
        <sz val="11"/>
        <color theme="1"/>
        <rFont val="宋体"/>
        <family val="3"/>
        <charset val="134"/>
      </rPr>
      <t>黄芪属</t>
    </r>
  </si>
  <si>
    <r>
      <rPr>
        <sz val="11"/>
        <color theme="1"/>
        <rFont val="宋体"/>
        <family val="3"/>
        <charset val="134"/>
      </rPr>
      <t>米口袋属</t>
    </r>
  </si>
  <si>
    <r>
      <rPr>
        <sz val="11"/>
        <color theme="1"/>
        <rFont val="宋体"/>
        <family val="3"/>
        <charset val="134"/>
      </rPr>
      <t>苜蓿属</t>
    </r>
  </si>
  <si>
    <r>
      <rPr>
        <sz val="11"/>
        <color theme="1"/>
        <rFont val="宋体"/>
        <family val="3"/>
        <charset val="134"/>
      </rPr>
      <t>豌豆属</t>
    </r>
  </si>
  <si>
    <r>
      <rPr>
        <sz val="11"/>
        <color theme="1"/>
        <rFont val="宋体"/>
        <family val="3"/>
        <charset val="134"/>
      </rPr>
      <t>干菜属</t>
    </r>
  </si>
  <si>
    <r>
      <rPr>
        <sz val="11"/>
        <color theme="1"/>
        <rFont val="宋体"/>
        <family val="3"/>
        <charset val="134"/>
      </rPr>
      <t>苦马豆属</t>
    </r>
  </si>
  <si>
    <r>
      <rPr>
        <sz val="11"/>
        <color theme="1"/>
        <rFont val="宋体"/>
        <family val="3"/>
        <charset val="134"/>
      </rPr>
      <t>决明属</t>
    </r>
  </si>
  <si>
    <r>
      <rPr>
        <sz val="11"/>
        <color theme="1"/>
        <rFont val="宋体"/>
        <family val="3"/>
        <charset val="134"/>
      </rPr>
      <t>胡枝子属</t>
    </r>
  </si>
  <si>
    <r>
      <rPr>
        <sz val="11"/>
        <color theme="1"/>
        <rFont val="宋体"/>
        <family val="3"/>
        <charset val="134"/>
      </rPr>
      <t>草木樨属</t>
    </r>
  </si>
  <si>
    <r>
      <rPr>
        <sz val="11"/>
        <color theme="1"/>
        <rFont val="宋体"/>
        <family val="3"/>
        <charset val="134"/>
      </rPr>
      <t>马鞍树属</t>
    </r>
  </si>
  <si>
    <r>
      <rPr>
        <sz val="11"/>
        <color theme="1"/>
        <rFont val="宋体"/>
        <family val="3"/>
        <charset val="134"/>
      </rPr>
      <t>猪屎豆属</t>
    </r>
  </si>
  <si>
    <r>
      <rPr>
        <sz val="11"/>
        <color theme="1"/>
        <rFont val="宋体"/>
        <family val="3"/>
        <charset val="134"/>
      </rPr>
      <t>车轴草属</t>
    </r>
  </si>
  <si>
    <r>
      <rPr>
        <sz val="11"/>
        <color theme="1"/>
        <rFont val="宋体"/>
        <family val="3"/>
        <charset val="134"/>
      </rPr>
      <t>猪毛菜属</t>
    </r>
  </si>
  <si>
    <r>
      <rPr>
        <sz val="11"/>
        <color theme="1"/>
        <rFont val="宋体"/>
        <family val="3"/>
        <charset val="134"/>
      </rPr>
      <t>藜属</t>
    </r>
  </si>
  <si>
    <r>
      <rPr>
        <sz val="11"/>
        <color theme="1"/>
        <rFont val="宋体"/>
        <family val="3"/>
        <charset val="134"/>
      </rPr>
      <t>沙蓬属</t>
    </r>
  </si>
  <si>
    <r>
      <rPr>
        <sz val="11"/>
        <color theme="1"/>
        <rFont val="宋体"/>
        <family val="3"/>
        <charset val="134"/>
      </rPr>
      <t>虫实属</t>
    </r>
  </si>
  <si>
    <r>
      <rPr>
        <sz val="11"/>
        <color theme="1"/>
        <rFont val="宋体"/>
        <family val="3"/>
        <charset val="134"/>
      </rPr>
      <t>地肤属</t>
    </r>
  </si>
  <si>
    <r>
      <rPr>
        <sz val="11"/>
        <color theme="1"/>
        <rFont val="宋体"/>
        <family val="3"/>
        <charset val="134"/>
      </rPr>
      <t>滨藜属</t>
    </r>
  </si>
  <si>
    <r>
      <rPr>
        <sz val="11"/>
        <color theme="1"/>
        <rFont val="宋体"/>
        <family val="3"/>
        <charset val="134"/>
      </rPr>
      <t>碱蓬属</t>
    </r>
  </si>
  <si>
    <r>
      <rPr>
        <sz val="11"/>
        <color theme="1"/>
        <rFont val="宋体"/>
        <family val="3"/>
        <charset val="134"/>
      </rPr>
      <t>轴藜属</t>
    </r>
  </si>
  <si>
    <r>
      <rPr>
        <sz val="11"/>
        <rFont val="宋体"/>
        <family val="3"/>
        <charset val="134"/>
      </rPr>
      <t>蓼属</t>
    </r>
  </si>
  <si>
    <r>
      <rPr>
        <sz val="11"/>
        <color theme="1"/>
        <rFont val="宋体"/>
        <family val="3"/>
        <charset val="134"/>
      </rPr>
      <t>何首乌属</t>
    </r>
  </si>
  <si>
    <r>
      <rPr>
        <sz val="11"/>
        <color theme="1"/>
        <rFont val="宋体"/>
        <family val="3"/>
        <charset val="134"/>
      </rPr>
      <t>酸模属</t>
    </r>
  </si>
  <si>
    <r>
      <rPr>
        <sz val="11"/>
        <color theme="1"/>
        <rFont val="宋体"/>
        <family val="3"/>
        <charset val="134"/>
      </rPr>
      <t>筋骨草属</t>
    </r>
  </si>
  <si>
    <r>
      <rPr>
        <sz val="11"/>
        <color theme="1"/>
        <rFont val="宋体"/>
        <family val="3"/>
        <charset val="134"/>
      </rPr>
      <t>益母草属</t>
    </r>
  </si>
  <si>
    <r>
      <rPr>
        <sz val="11"/>
        <color theme="1"/>
        <rFont val="宋体"/>
        <family val="3"/>
        <charset val="134"/>
      </rPr>
      <t>水棘针属</t>
    </r>
  </si>
  <si>
    <r>
      <rPr>
        <sz val="11"/>
        <color theme="1"/>
        <rFont val="宋体"/>
        <family val="3"/>
        <charset val="134"/>
      </rPr>
      <t>夏至草属</t>
    </r>
  </si>
  <si>
    <r>
      <rPr>
        <sz val="11"/>
        <color theme="1"/>
        <rFont val="宋体"/>
        <family val="3"/>
        <charset val="134"/>
      </rPr>
      <t>鼠尾草属</t>
    </r>
  </si>
  <si>
    <r>
      <rPr>
        <sz val="11"/>
        <color theme="1"/>
        <rFont val="宋体"/>
        <family val="3"/>
        <charset val="134"/>
      </rPr>
      <t>蝇子草属</t>
    </r>
  </si>
  <si>
    <r>
      <rPr>
        <sz val="11"/>
        <color theme="1"/>
        <rFont val="宋体"/>
        <family val="3"/>
        <charset val="134"/>
      </rPr>
      <t>紫苏属</t>
    </r>
  </si>
  <si>
    <r>
      <rPr>
        <sz val="11"/>
        <color theme="1"/>
        <rFont val="宋体"/>
        <family val="3"/>
        <charset val="134"/>
      </rPr>
      <t>糙苏属</t>
    </r>
  </si>
  <si>
    <r>
      <rPr>
        <sz val="11"/>
        <color theme="1"/>
        <rFont val="宋体"/>
        <family val="3"/>
        <charset val="134"/>
      </rPr>
      <t>香薷属</t>
    </r>
  </si>
  <si>
    <r>
      <rPr>
        <sz val="11"/>
        <color theme="1"/>
        <rFont val="宋体"/>
        <family val="3"/>
        <charset val="134"/>
      </rPr>
      <t>石荠苎属</t>
    </r>
  </si>
  <si>
    <r>
      <rPr>
        <sz val="11"/>
        <color theme="1"/>
        <rFont val="宋体"/>
        <family val="3"/>
        <charset val="134"/>
      </rPr>
      <t>地笋属</t>
    </r>
  </si>
  <si>
    <r>
      <rPr>
        <sz val="11"/>
        <color theme="1"/>
        <rFont val="宋体"/>
        <family val="3"/>
        <charset val="134"/>
      </rPr>
      <t>苘麻属</t>
    </r>
  </si>
  <si>
    <r>
      <rPr>
        <sz val="11"/>
        <color theme="1"/>
        <rFont val="宋体"/>
        <family val="3"/>
        <charset val="134"/>
      </rPr>
      <t>锦葵属</t>
    </r>
  </si>
  <si>
    <r>
      <rPr>
        <sz val="11"/>
        <color theme="1"/>
        <rFont val="宋体"/>
        <family val="3"/>
        <charset val="134"/>
      </rPr>
      <t>木槿属</t>
    </r>
  </si>
  <si>
    <r>
      <rPr>
        <sz val="11"/>
        <color theme="1"/>
        <rFont val="宋体"/>
        <family val="3"/>
        <charset val="134"/>
      </rPr>
      <t>悬钩子属</t>
    </r>
  </si>
  <si>
    <r>
      <rPr>
        <sz val="11"/>
        <color theme="1"/>
        <rFont val="宋体"/>
        <family val="3"/>
        <charset val="134"/>
      </rPr>
      <t>委陵菜属</t>
    </r>
  </si>
  <si>
    <r>
      <rPr>
        <sz val="11"/>
        <color theme="1"/>
        <rFont val="宋体"/>
        <family val="3"/>
        <charset val="134"/>
      </rPr>
      <t>李属</t>
    </r>
  </si>
  <si>
    <r>
      <rPr>
        <sz val="11"/>
        <color theme="1"/>
        <rFont val="宋体"/>
        <family val="3"/>
        <charset val="134"/>
      </rPr>
      <t>蛇莓属</t>
    </r>
  </si>
  <si>
    <r>
      <rPr>
        <sz val="11"/>
        <color theme="1"/>
        <rFont val="宋体"/>
        <family val="3"/>
        <charset val="134"/>
      </rPr>
      <t>山楂属</t>
    </r>
  </si>
  <si>
    <r>
      <rPr>
        <sz val="11"/>
        <color theme="1"/>
        <rFont val="宋体"/>
        <family val="3"/>
        <charset val="134"/>
      </rPr>
      <t>木瓜海棠属</t>
    </r>
  </si>
  <si>
    <r>
      <rPr>
        <sz val="11"/>
        <color theme="1"/>
        <rFont val="宋体"/>
        <family val="3"/>
        <charset val="134"/>
      </rPr>
      <t>樱属</t>
    </r>
  </si>
  <si>
    <r>
      <rPr>
        <sz val="11"/>
        <color theme="1"/>
        <rFont val="宋体"/>
        <family val="3"/>
        <charset val="134"/>
      </rPr>
      <t>扁核木属</t>
    </r>
  </si>
  <si>
    <r>
      <rPr>
        <sz val="11"/>
        <color theme="1"/>
        <rFont val="宋体"/>
        <family val="3"/>
        <charset val="134"/>
      </rPr>
      <t>花楸属</t>
    </r>
  </si>
  <si>
    <r>
      <rPr>
        <sz val="11"/>
        <rFont val="宋体"/>
        <family val="3"/>
        <charset val="134"/>
      </rPr>
      <t>枣属</t>
    </r>
  </si>
  <si>
    <r>
      <rPr>
        <sz val="11"/>
        <color theme="1"/>
        <rFont val="宋体"/>
        <family val="3"/>
        <charset val="134"/>
      </rPr>
      <t>紫筒草属</t>
    </r>
  </si>
  <si>
    <r>
      <rPr>
        <sz val="11"/>
        <color theme="1"/>
        <rFont val="宋体"/>
        <family val="3"/>
        <charset val="134"/>
      </rPr>
      <t>琉璃草属</t>
    </r>
  </si>
  <si>
    <r>
      <rPr>
        <sz val="11"/>
        <color theme="1"/>
        <rFont val="宋体"/>
        <family val="3"/>
        <charset val="134"/>
      </rPr>
      <t>紫草属</t>
    </r>
  </si>
  <si>
    <r>
      <rPr>
        <sz val="11"/>
        <rFont val="宋体"/>
        <family val="3"/>
        <charset val="134"/>
      </rPr>
      <t>接骨木属</t>
    </r>
  </si>
  <si>
    <r>
      <rPr>
        <sz val="11"/>
        <rFont val="宋体"/>
        <family val="3"/>
        <charset val="134"/>
      </rPr>
      <t>忍冬属</t>
    </r>
  </si>
  <si>
    <r>
      <rPr>
        <sz val="11"/>
        <color theme="1"/>
        <rFont val="宋体"/>
        <family val="3"/>
        <charset val="134"/>
      </rPr>
      <t>繁缕属</t>
    </r>
  </si>
  <si>
    <r>
      <rPr>
        <sz val="11"/>
        <color theme="1"/>
        <rFont val="宋体"/>
        <family val="3"/>
        <charset val="134"/>
      </rPr>
      <t>无心菜属</t>
    </r>
  </si>
  <si>
    <r>
      <rPr>
        <sz val="11"/>
        <color theme="1"/>
        <rFont val="宋体"/>
        <family val="3"/>
        <charset val="134"/>
      </rPr>
      <t>石竹属</t>
    </r>
  </si>
  <si>
    <r>
      <rPr>
        <sz val="11"/>
        <color theme="1"/>
        <rFont val="宋体"/>
        <family val="3"/>
        <charset val="134"/>
      </rPr>
      <t>眼子菜属</t>
    </r>
  </si>
  <si>
    <r>
      <rPr>
        <sz val="11"/>
        <color theme="1"/>
        <rFont val="宋体"/>
        <family val="3"/>
        <charset val="134"/>
      </rPr>
      <t>拉拉藤属</t>
    </r>
  </si>
  <si>
    <r>
      <rPr>
        <sz val="11"/>
        <color theme="1"/>
        <rFont val="宋体"/>
        <family val="3"/>
        <charset val="134"/>
      </rPr>
      <t>独行菜属</t>
    </r>
  </si>
  <si>
    <r>
      <rPr>
        <sz val="11"/>
        <color theme="1"/>
        <rFont val="宋体"/>
        <family val="3"/>
        <charset val="134"/>
      </rPr>
      <t>蔊菜属</t>
    </r>
  </si>
  <si>
    <r>
      <rPr>
        <sz val="11"/>
        <color theme="1"/>
        <rFont val="宋体"/>
        <family val="3"/>
        <charset val="134"/>
      </rPr>
      <t>萝卜属</t>
    </r>
  </si>
  <si>
    <r>
      <rPr>
        <sz val="11"/>
        <color theme="1"/>
        <rFont val="宋体"/>
        <family val="3"/>
        <charset val="134"/>
      </rPr>
      <t>芸苔属</t>
    </r>
  </si>
  <si>
    <r>
      <rPr>
        <sz val="11"/>
        <color theme="1"/>
        <rFont val="宋体"/>
        <family val="3"/>
        <charset val="134"/>
      </rPr>
      <t>盐麸木属</t>
    </r>
  </si>
  <si>
    <r>
      <rPr>
        <sz val="11"/>
        <color theme="1"/>
        <rFont val="宋体"/>
        <family val="3"/>
        <charset val="134"/>
      </rPr>
      <t>苍耳属</t>
    </r>
  </si>
  <si>
    <r>
      <rPr>
        <sz val="11"/>
        <color theme="1"/>
        <rFont val="宋体"/>
        <family val="3"/>
        <charset val="134"/>
      </rPr>
      <t>鳢肠属</t>
    </r>
  </si>
  <si>
    <r>
      <rPr>
        <sz val="11"/>
        <color theme="1"/>
        <rFont val="宋体"/>
        <family val="3"/>
        <charset val="134"/>
      </rPr>
      <t>蒿属</t>
    </r>
  </si>
  <si>
    <r>
      <rPr>
        <sz val="11"/>
        <color theme="1"/>
        <rFont val="宋体"/>
        <family val="3"/>
        <charset val="134"/>
      </rPr>
      <t>泥胡菜属</t>
    </r>
  </si>
  <si>
    <r>
      <rPr>
        <sz val="11"/>
        <color theme="1"/>
        <rFont val="宋体"/>
        <family val="3"/>
        <charset val="134"/>
      </rPr>
      <t>豨莶属</t>
    </r>
  </si>
  <si>
    <r>
      <rPr>
        <sz val="11"/>
        <color theme="1"/>
        <rFont val="宋体"/>
        <family val="3"/>
        <charset val="134"/>
      </rPr>
      <t>菊属</t>
    </r>
  </si>
  <si>
    <r>
      <rPr>
        <sz val="11"/>
        <color theme="1"/>
        <rFont val="宋体"/>
        <family val="3"/>
        <charset val="134"/>
      </rPr>
      <t>风毛菊属</t>
    </r>
  </si>
  <si>
    <r>
      <rPr>
        <sz val="11"/>
        <color theme="1"/>
        <rFont val="宋体"/>
        <family val="3"/>
        <charset val="134"/>
      </rPr>
      <t>茄属</t>
    </r>
  </si>
  <si>
    <r>
      <rPr>
        <sz val="11"/>
        <color theme="1"/>
        <rFont val="宋体"/>
        <family val="3"/>
        <charset val="134"/>
      </rPr>
      <t>酸浆属</t>
    </r>
  </si>
  <si>
    <r>
      <rPr>
        <sz val="11"/>
        <color theme="1"/>
        <rFont val="宋体"/>
        <family val="3"/>
        <charset val="134"/>
      </rPr>
      <t>天南星属</t>
    </r>
  </si>
  <si>
    <r>
      <rPr>
        <sz val="11"/>
        <color theme="1"/>
        <rFont val="宋体"/>
        <family val="3"/>
        <charset val="134"/>
      </rPr>
      <t>狐尾藻属</t>
    </r>
  </si>
  <si>
    <r>
      <rPr>
        <sz val="11"/>
        <color theme="1"/>
        <rFont val="宋体"/>
        <family val="3"/>
        <charset val="134"/>
      </rPr>
      <t>花椒属</t>
    </r>
  </si>
  <si>
    <r>
      <rPr>
        <sz val="11"/>
        <color theme="1"/>
        <rFont val="宋体"/>
        <family val="3"/>
        <charset val="134"/>
      </rPr>
      <t>黄檗属</t>
    </r>
  </si>
  <si>
    <r>
      <rPr>
        <sz val="11"/>
        <color theme="1"/>
        <rFont val="宋体"/>
        <family val="3"/>
        <charset val="134"/>
      </rPr>
      <t>猕猴桃属</t>
    </r>
  </si>
  <si>
    <r>
      <rPr>
        <sz val="11"/>
        <color theme="1"/>
        <rFont val="宋体"/>
        <family val="3"/>
        <charset val="134"/>
      </rPr>
      <t>栎属</t>
    </r>
  </si>
  <si>
    <r>
      <rPr>
        <sz val="11"/>
        <color theme="1"/>
        <rFont val="宋体"/>
        <family val="3"/>
        <charset val="134"/>
      </rPr>
      <t>牛膝属</t>
    </r>
  </si>
  <si>
    <r>
      <rPr>
        <sz val="11"/>
        <color theme="1"/>
        <rFont val="宋体"/>
        <family val="3"/>
        <charset val="134"/>
      </rPr>
      <t>苋属</t>
    </r>
  </si>
  <si>
    <r>
      <rPr>
        <sz val="11"/>
        <color theme="1"/>
        <rFont val="宋体"/>
        <family val="3"/>
        <charset val="134"/>
      </rPr>
      <t>马齿苋属</t>
    </r>
  </si>
  <si>
    <r>
      <rPr>
        <sz val="11"/>
        <color theme="1"/>
        <rFont val="宋体"/>
        <family val="3"/>
        <charset val="134"/>
      </rPr>
      <t>乌蔹莓属</t>
    </r>
  </si>
  <si>
    <r>
      <rPr>
        <sz val="11"/>
        <color theme="1"/>
        <rFont val="宋体"/>
        <family val="3"/>
        <charset val="134"/>
      </rPr>
      <t>葡萄属</t>
    </r>
  </si>
  <si>
    <r>
      <rPr>
        <sz val="11"/>
        <color theme="1"/>
        <rFont val="宋体"/>
        <family val="3"/>
        <charset val="134"/>
      </rPr>
      <t>蛇葡萄属</t>
    </r>
  </si>
  <si>
    <r>
      <rPr>
        <sz val="11"/>
        <color theme="1"/>
        <rFont val="宋体"/>
        <family val="3"/>
        <charset val="134"/>
      </rPr>
      <t>车前属</t>
    </r>
  </si>
  <si>
    <r>
      <rPr>
        <sz val="11"/>
        <color theme="1"/>
        <rFont val="宋体"/>
        <family val="3"/>
        <charset val="134"/>
      </rPr>
      <t>白屈菜属</t>
    </r>
  </si>
  <si>
    <r>
      <rPr>
        <sz val="11"/>
        <color theme="1"/>
        <rFont val="宋体"/>
        <family val="3"/>
        <charset val="134"/>
      </rPr>
      <t>秃疮花属</t>
    </r>
  </si>
  <si>
    <r>
      <rPr>
        <sz val="11"/>
        <color theme="1"/>
        <rFont val="宋体"/>
        <family val="3"/>
        <charset val="134"/>
      </rPr>
      <t>紫堇属</t>
    </r>
  </si>
  <si>
    <r>
      <rPr>
        <sz val="11"/>
        <color theme="1"/>
        <rFont val="宋体"/>
        <family val="3"/>
        <charset val="134"/>
      </rPr>
      <t>藨草属</t>
    </r>
  </si>
  <si>
    <r>
      <rPr>
        <sz val="11"/>
        <color theme="1"/>
        <rFont val="宋体"/>
        <family val="3"/>
        <charset val="134"/>
      </rPr>
      <t>薹草属</t>
    </r>
  </si>
  <si>
    <r>
      <rPr>
        <sz val="11"/>
        <color theme="1"/>
        <rFont val="宋体"/>
        <family val="3"/>
        <charset val="134"/>
      </rPr>
      <t>扁莎属</t>
    </r>
  </si>
  <si>
    <r>
      <rPr>
        <sz val="11"/>
        <color theme="1"/>
        <rFont val="宋体"/>
        <family val="3"/>
        <charset val="134"/>
      </rPr>
      <t>飘拂草属</t>
    </r>
  </si>
  <si>
    <r>
      <rPr>
        <sz val="11"/>
        <color theme="1"/>
        <rFont val="宋体"/>
        <family val="3"/>
        <charset val="134"/>
      </rPr>
      <t>莎草属</t>
    </r>
  </si>
  <si>
    <r>
      <rPr>
        <sz val="11"/>
        <color theme="1"/>
        <rFont val="宋体"/>
        <family val="3"/>
        <charset val="134"/>
      </rPr>
      <t>葎草属</t>
    </r>
  </si>
  <si>
    <r>
      <rPr>
        <sz val="11"/>
        <color theme="1"/>
        <rFont val="宋体"/>
        <family val="3"/>
        <charset val="134"/>
      </rPr>
      <t>构属</t>
    </r>
  </si>
  <si>
    <r>
      <rPr>
        <sz val="11"/>
        <color theme="1"/>
        <rFont val="宋体"/>
        <family val="3"/>
        <charset val="134"/>
      </rPr>
      <t>桑属</t>
    </r>
  </si>
  <si>
    <r>
      <rPr>
        <sz val="11"/>
        <color theme="1"/>
        <rFont val="宋体"/>
        <family val="3"/>
        <charset val="134"/>
      </rPr>
      <t>大麻属</t>
    </r>
  </si>
  <si>
    <r>
      <rPr>
        <sz val="11"/>
        <color theme="1"/>
        <rFont val="宋体"/>
        <family val="3"/>
        <charset val="134"/>
      </rPr>
      <t>堇菜属</t>
    </r>
  </si>
  <si>
    <r>
      <rPr>
        <sz val="11"/>
        <color theme="1"/>
        <rFont val="宋体"/>
        <family val="3"/>
        <charset val="134"/>
      </rPr>
      <t>榉属</t>
    </r>
  </si>
  <si>
    <r>
      <rPr>
        <sz val="11"/>
        <color theme="1"/>
        <rFont val="宋体"/>
        <family val="3"/>
        <charset val="134"/>
      </rPr>
      <t>朴属</t>
    </r>
  </si>
  <si>
    <r>
      <rPr>
        <sz val="11"/>
        <color theme="1"/>
        <rFont val="宋体"/>
        <family val="3"/>
        <charset val="134"/>
      </rPr>
      <t>打碗花属</t>
    </r>
  </si>
  <si>
    <r>
      <rPr>
        <sz val="11"/>
        <color theme="1"/>
        <rFont val="宋体"/>
        <family val="3"/>
        <charset val="134"/>
      </rPr>
      <t>牵牛属</t>
    </r>
  </si>
  <si>
    <r>
      <rPr>
        <sz val="11"/>
        <color theme="1"/>
        <rFont val="宋体"/>
        <family val="3"/>
        <charset val="134"/>
      </rPr>
      <t>菟丝子属</t>
    </r>
  </si>
  <si>
    <r>
      <rPr>
        <sz val="11"/>
        <color theme="1"/>
        <rFont val="宋体"/>
        <family val="3"/>
        <charset val="134"/>
      </rPr>
      <t>马瓟儿属</t>
    </r>
  </si>
  <si>
    <r>
      <rPr>
        <sz val="11"/>
        <color theme="1"/>
        <rFont val="宋体"/>
        <family val="3"/>
        <charset val="134"/>
      </rPr>
      <t>赤瓟属</t>
    </r>
  </si>
  <si>
    <r>
      <rPr>
        <sz val="11"/>
        <color theme="1"/>
        <rFont val="宋体"/>
        <family val="3"/>
        <charset val="134"/>
      </rPr>
      <t>大戟属</t>
    </r>
  </si>
  <si>
    <r>
      <rPr>
        <sz val="11"/>
        <color theme="1"/>
        <rFont val="宋体"/>
        <family val="3"/>
        <charset val="134"/>
      </rPr>
      <t>铁苋菜属</t>
    </r>
  </si>
  <si>
    <r>
      <rPr>
        <sz val="11"/>
        <color theme="1"/>
        <rFont val="宋体"/>
        <family val="3"/>
        <charset val="134"/>
      </rPr>
      <t>马鞭草属</t>
    </r>
  </si>
  <si>
    <r>
      <rPr>
        <sz val="11"/>
        <color theme="1"/>
        <rFont val="宋体"/>
        <family val="3"/>
        <charset val="134"/>
      </rPr>
      <t>牡荆属</t>
    </r>
  </si>
  <si>
    <r>
      <rPr>
        <sz val="11"/>
        <color theme="1"/>
        <rFont val="宋体"/>
        <family val="3"/>
        <charset val="134"/>
      </rPr>
      <t>菱属</t>
    </r>
  </si>
  <si>
    <r>
      <rPr>
        <sz val="11"/>
        <color theme="1"/>
        <rFont val="宋体"/>
        <family val="3"/>
        <charset val="134"/>
      </rPr>
      <t>当归属</t>
    </r>
  </si>
  <si>
    <r>
      <rPr>
        <sz val="11"/>
        <color theme="1"/>
        <rFont val="宋体"/>
        <family val="3"/>
        <charset val="134"/>
      </rPr>
      <t>蛇床属</t>
    </r>
  </si>
  <si>
    <r>
      <rPr>
        <sz val="11"/>
        <color theme="1"/>
        <rFont val="宋体"/>
        <family val="3"/>
        <charset val="134"/>
      </rPr>
      <t>防风属</t>
    </r>
  </si>
  <si>
    <r>
      <rPr>
        <sz val="11"/>
        <color theme="1"/>
        <rFont val="宋体"/>
        <family val="3"/>
        <charset val="134"/>
      </rPr>
      <t>红豆杉属</t>
    </r>
  </si>
  <si>
    <r>
      <rPr>
        <sz val="11"/>
        <color theme="1"/>
        <rFont val="宋体"/>
        <family val="3"/>
        <charset val="134"/>
      </rPr>
      <t>败酱属</t>
    </r>
  </si>
  <si>
    <r>
      <rPr>
        <sz val="11"/>
        <color theme="1"/>
        <rFont val="宋体"/>
        <family val="3"/>
        <charset val="134"/>
      </rPr>
      <t>老鹳草属</t>
    </r>
  </si>
  <si>
    <r>
      <rPr>
        <sz val="11"/>
        <color theme="1"/>
        <rFont val="宋体"/>
        <family val="3"/>
        <charset val="134"/>
      </rPr>
      <t>牻牛儿苗属</t>
    </r>
  </si>
  <si>
    <r>
      <rPr>
        <sz val="11"/>
        <color theme="1"/>
        <rFont val="宋体"/>
        <family val="3"/>
        <charset val="134"/>
      </rPr>
      <t>莲属</t>
    </r>
  </si>
  <si>
    <r>
      <rPr>
        <sz val="11"/>
        <color theme="1"/>
        <rFont val="宋体"/>
        <family val="3"/>
        <charset val="134"/>
      </rPr>
      <t>芡属</t>
    </r>
  </si>
  <si>
    <r>
      <rPr>
        <sz val="11"/>
        <color theme="1"/>
        <rFont val="宋体"/>
        <family val="3"/>
        <charset val="134"/>
      </rPr>
      <t>柳叶菜属</t>
    </r>
  </si>
  <si>
    <r>
      <rPr>
        <sz val="11"/>
        <color theme="1"/>
        <rFont val="宋体"/>
        <family val="3"/>
        <charset val="134"/>
      </rPr>
      <t>草瑞香属</t>
    </r>
  </si>
  <si>
    <r>
      <rPr>
        <sz val="11"/>
        <color theme="1"/>
        <rFont val="宋体"/>
        <family val="3"/>
        <charset val="134"/>
      </rPr>
      <t>沙棘属</t>
    </r>
  </si>
  <si>
    <r>
      <rPr>
        <sz val="11"/>
        <color theme="1"/>
        <rFont val="宋体"/>
        <family val="3"/>
        <charset val="134"/>
      </rPr>
      <t>萝藦属</t>
    </r>
  </si>
  <si>
    <r>
      <rPr>
        <sz val="11"/>
        <color theme="1"/>
        <rFont val="宋体"/>
        <family val="3"/>
        <charset val="134"/>
      </rPr>
      <t>鹅绒藤属</t>
    </r>
  </si>
  <si>
    <r>
      <rPr>
        <sz val="11"/>
        <color theme="1"/>
        <rFont val="宋体"/>
        <family val="3"/>
        <charset val="134"/>
      </rPr>
      <t>费菜属</t>
    </r>
  </si>
  <si>
    <r>
      <rPr>
        <sz val="11"/>
        <color theme="1"/>
        <rFont val="宋体"/>
        <family val="3"/>
        <charset val="134"/>
      </rPr>
      <t>花锚属</t>
    </r>
  </si>
  <si>
    <r>
      <rPr>
        <sz val="11"/>
        <color theme="1"/>
        <rFont val="宋体"/>
        <family val="3"/>
        <charset val="134"/>
      </rPr>
      <t>金腰属</t>
    </r>
  </si>
  <si>
    <r>
      <rPr>
        <sz val="11"/>
        <color theme="1"/>
        <rFont val="宋体"/>
        <family val="3"/>
        <charset val="134"/>
      </rPr>
      <t>蕺菜属</t>
    </r>
  </si>
  <si>
    <r>
      <rPr>
        <sz val="11"/>
        <color theme="1"/>
        <rFont val="宋体"/>
        <family val="3"/>
        <charset val="134"/>
      </rPr>
      <t>扁担杆属</t>
    </r>
  </si>
  <si>
    <r>
      <rPr>
        <sz val="11"/>
        <color theme="1"/>
        <rFont val="宋体"/>
        <family val="3"/>
        <charset val="134"/>
      </rPr>
      <t>酢浆草属</t>
    </r>
  </si>
  <si>
    <r>
      <rPr>
        <sz val="11"/>
        <color theme="1"/>
        <rFont val="宋体"/>
        <family val="3"/>
        <charset val="134"/>
      </rPr>
      <t>泽泻属</t>
    </r>
  </si>
  <si>
    <r>
      <rPr>
        <sz val="11"/>
        <color theme="1"/>
        <rFont val="宋体"/>
        <family val="3"/>
        <charset val="134"/>
      </rPr>
      <t>金丝桃属</t>
    </r>
  </si>
  <si>
    <r>
      <rPr>
        <sz val="11"/>
        <color theme="1"/>
        <rFont val="宋体"/>
        <family val="3"/>
        <charset val="134"/>
      </rPr>
      <t>胡桃属</t>
    </r>
  </si>
  <si>
    <r>
      <rPr>
        <sz val="11"/>
        <color theme="1"/>
        <rFont val="宋体"/>
        <family val="3"/>
        <charset val="134"/>
      </rPr>
      <t>山核桃属</t>
    </r>
  </si>
  <si>
    <r>
      <rPr>
        <sz val="11"/>
        <color theme="1"/>
        <rFont val="宋体"/>
        <family val="3"/>
        <charset val="134"/>
      </rPr>
      <t>枫杨属</t>
    </r>
  </si>
  <si>
    <r>
      <rPr>
        <sz val="11"/>
        <color theme="1"/>
        <rFont val="宋体"/>
        <family val="3"/>
        <charset val="134"/>
      </rPr>
      <t>鸭跖草属</t>
    </r>
  </si>
  <si>
    <r>
      <rPr>
        <sz val="11"/>
        <color theme="1"/>
        <rFont val="宋体"/>
        <family val="3"/>
        <charset val="134"/>
      </rPr>
      <t>毛茛属</t>
    </r>
  </si>
  <si>
    <r>
      <rPr>
        <sz val="11"/>
        <color theme="1"/>
        <rFont val="宋体"/>
        <family val="3"/>
        <charset val="134"/>
      </rPr>
      <t>葱属</t>
    </r>
  </si>
  <si>
    <r>
      <rPr>
        <sz val="11"/>
        <color theme="1"/>
        <rFont val="宋体"/>
        <family val="3"/>
        <charset val="134"/>
      </rPr>
      <t>八角枫属</t>
    </r>
  </si>
  <si>
    <r>
      <rPr>
        <sz val="11"/>
        <color theme="1"/>
        <rFont val="宋体"/>
        <family val="3"/>
        <charset val="134"/>
      </rPr>
      <t>鸢尾属</t>
    </r>
  </si>
  <si>
    <r>
      <rPr>
        <sz val="11"/>
        <color theme="1"/>
        <rFont val="宋体"/>
        <family val="3"/>
        <charset val="134"/>
      </rPr>
      <t>梾木属</t>
    </r>
  </si>
  <si>
    <r>
      <rPr>
        <sz val="11"/>
        <color theme="1"/>
        <rFont val="宋体"/>
        <family val="3"/>
        <charset val="134"/>
      </rPr>
      <t>蝎子草属</t>
    </r>
  </si>
  <si>
    <r>
      <rPr>
        <sz val="11"/>
        <color theme="1"/>
        <rFont val="宋体"/>
        <family val="3"/>
        <charset val="134"/>
      </rPr>
      <t>荨麻属</t>
    </r>
  </si>
  <si>
    <r>
      <rPr>
        <sz val="11"/>
        <color theme="1"/>
        <rFont val="宋体"/>
        <family val="3"/>
        <charset val="134"/>
      </rPr>
      <t>商陆属</t>
    </r>
  </si>
  <si>
    <r>
      <rPr>
        <sz val="11"/>
        <color theme="1"/>
        <rFont val="宋体"/>
        <family val="3"/>
        <charset val="134"/>
      </rPr>
      <t>蒺藜属</t>
    </r>
  </si>
  <si>
    <r>
      <rPr>
        <sz val="11"/>
        <color theme="1"/>
        <rFont val="宋体"/>
        <family val="3"/>
        <charset val="134"/>
      </rPr>
      <t>榛属</t>
    </r>
  </si>
  <si>
    <t>Setaria</t>
  </si>
  <si>
    <t>Pamicum</t>
  </si>
  <si>
    <t xml:space="preserve">Kummerowia </t>
  </si>
  <si>
    <t>Chenopodium</t>
  </si>
  <si>
    <t>Cynoglossum</t>
  </si>
  <si>
    <t>Lepidium</t>
  </si>
  <si>
    <t xml:space="preserve">Physalis </t>
  </si>
  <si>
    <t xml:space="preserve">Grewia </t>
  </si>
  <si>
    <r>
      <rPr>
        <sz val="11"/>
        <color theme="1"/>
        <rFont val="宋体"/>
        <family val="3"/>
        <charset val="134"/>
      </rPr>
      <t>（</t>
    </r>
    <r>
      <rPr>
        <sz val="11"/>
        <color theme="1"/>
        <rFont val="Times New Roman"/>
        <family val="1"/>
      </rPr>
      <t>ca.11000-7000</t>
    </r>
    <r>
      <rPr>
        <sz val="11"/>
        <color theme="1"/>
        <rFont val="宋体"/>
        <family val="3"/>
        <charset val="134"/>
      </rPr>
      <t>）</t>
    </r>
    <phoneticPr fontId="2" type="noConversion"/>
  </si>
  <si>
    <r>
      <t xml:space="preserve"> </t>
    </r>
    <r>
      <rPr>
        <sz val="11"/>
        <color theme="1"/>
        <rFont val="宋体"/>
        <family val="3"/>
        <charset val="134"/>
      </rPr>
      <t>（</t>
    </r>
    <r>
      <rPr>
        <sz val="11"/>
        <color theme="1"/>
        <rFont val="Times New Roman"/>
        <family val="1"/>
      </rPr>
      <t>ca.7000-5000</t>
    </r>
    <r>
      <rPr>
        <sz val="11"/>
        <color theme="1"/>
        <rFont val="宋体"/>
        <family val="3"/>
        <charset val="134"/>
      </rPr>
      <t>）</t>
    </r>
    <phoneticPr fontId="2" type="noConversion"/>
  </si>
  <si>
    <r>
      <rPr>
        <sz val="11"/>
        <color theme="1"/>
        <rFont val="宋体"/>
        <family val="3"/>
        <charset val="134"/>
      </rPr>
      <t>（</t>
    </r>
    <r>
      <rPr>
        <sz val="11"/>
        <color theme="1"/>
        <rFont val="Times New Roman"/>
        <family val="1"/>
      </rPr>
      <t>ca.5000-4000</t>
    </r>
    <r>
      <rPr>
        <sz val="11"/>
        <color theme="1"/>
        <rFont val="宋体"/>
        <family val="3"/>
        <charset val="134"/>
      </rPr>
      <t>）</t>
    </r>
    <phoneticPr fontId="2" type="noConversion"/>
  </si>
  <si>
    <r>
      <rPr>
        <sz val="11"/>
        <color theme="1"/>
        <rFont val="宋体"/>
        <family val="3"/>
        <charset val="134"/>
      </rPr>
      <t>（</t>
    </r>
    <r>
      <rPr>
        <sz val="11"/>
        <color theme="1"/>
        <rFont val="Times New Roman"/>
        <family val="1"/>
      </rPr>
      <t>ca.4000-3500</t>
    </r>
    <r>
      <rPr>
        <sz val="11"/>
        <color theme="1"/>
        <rFont val="宋体"/>
        <family val="3"/>
        <charset val="134"/>
      </rPr>
      <t>）</t>
    </r>
    <phoneticPr fontId="2" type="noConversion"/>
  </si>
  <si>
    <r>
      <rPr>
        <sz val="11"/>
        <color theme="1"/>
        <rFont val="宋体"/>
        <family val="3"/>
        <charset val="134"/>
      </rPr>
      <t>（</t>
    </r>
    <r>
      <rPr>
        <sz val="11"/>
        <color theme="1"/>
        <rFont val="Times New Roman"/>
        <family val="1"/>
      </rPr>
      <t>ca.3500-3000</t>
    </r>
    <r>
      <rPr>
        <sz val="11"/>
        <color theme="1"/>
        <rFont val="宋体"/>
        <family val="3"/>
        <charset val="134"/>
      </rPr>
      <t>）</t>
    </r>
    <phoneticPr fontId="2" type="noConversion"/>
  </si>
  <si>
    <r>
      <rPr>
        <sz val="11"/>
        <color theme="1"/>
        <rFont val="宋体"/>
        <family val="3"/>
        <charset val="134"/>
      </rPr>
      <t>（</t>
    </r>
    <r>
      <rPr>
        <sz val="11"/>
        <color theme="1"/>
        <rFont val="Times New Roman"/>
        <family val="1"/>
      </rPr>
      <t>ca.3000-2300</t>
    </r>
    <r>
      <rPr>
        <sz val="11"/>
        <color theme="1"/>
        <rFont val="宋体"/>
        <family val="3"/>
        <charset val="134"/>
      </rPr>
      <t>）</t>
    </r>
    <phoneticPr fontId="2" type="noConversion"/>
  </si>
  <si>
    <r>
      <t>COMMENTS</t>
    </r>
    <r>
      <rPr>
        <b/>
        <sz val="12"/>
        <color rgb="FFFF0000"/>
        <rFont val="宋体"/>
        <family val="3"/>
        <charset val="134"/>
      </rPr>
      <t>：</t>
    </r>
    <r>
      <rPr>
        <b/>
        <sz val="12"/>
        <color rgb="FFFF0000"/>
        <rFont val="Times New Roman"/>
        <family val="1"/>
      </rPr>
      <t xml:space="preserve"> In this table, the data is Counted by the fomula “countif ”, such as COUNTIF(B12:GM12,"&gt;0", ), COUNTIF(B12:GM12,"&gt;=0.1"), COUNTIF(B12:GM12,"&gt;=0.2"),  COUNTIF(B12:GM12,"&gt;=0.3"), COUNTIF(B12:GM12,"&gt;=0.4")…… COUNTIF(B12:GM12,"&gt;=0.9")……</t>
    </r>
    <phoneticPr fontId="2" type="noConversion"/>
  </si>
  <si>
    <t>crops or non-crops</t>
    <phoneticPr fontId="2" type="noConversion"/>
  </si>
  <si>
    <r>
      <rPr>
        <sz val="14"/>
        <rFont val="宋体"/>
        <family val="3"/>
        <charset val="134"/>
      </rPr>
      <t>农作物 crops</t>
    </r>
    <phoneticPr fontId="2" type="noConversion"/>
  </si>
  <si>
    <t>Family name in Chinese</t>
    <phoneticPr fontId="2" type="noConversion"/>
  </si>
  <si>
    <t>site name in Chinese</t>
  </si>
  <si>
    <t>site name in English</t>
  </si>
  <si>
    <t>district</t>
  </si>
  <si>
    <t>area</t>
  </si>
  <si>
    <t>archaeological culture</t>
  </si>
  <si>
    <t>conventional age of archaeological culture(B.P.)</t>
  </si>
  <si>
    <r>
      <t xml:space="preserve">age of carbon-14 dating(B.P.)
</t>
    </r>
    <r>
      <rPr>
        <b/>
        <sz val="14"/>
        <color rgb="FFFF0000"/>
        <rFont val="Times New Roman"/>
        <family val="1"/>
      </rPr>
      <t xml:space="preserve">COMMENTS: some reports do not refer to the calibrated age, which is only presented by a range of period; the age of calibrated date is presented with  "cal". </t>
    </r>
    <phoneticPr fontId="2" type="noConversion"/>
  </si>
  <si>
    <r>
      <rPr>
        <sz val="14"/>
        <rFont val="宋体"/>
        <family val="3"/>
        <charset val="134"/>
      </rPr>
      <t>禾本科</t>
    </r>
  </si>
  <si>
    <r>
      <rPr>
        <sz val="14"/>
        <rFont val="宋体"/>
        <family val="3"/>
        <charset val="134"/>
      </rPr>
      <t>豆科</t>
    </r>
  </si>
  <si>
    <r>
      <rPr>
        <sz val="14"/>
        <rFont val="宋体"/>
        <family val="3"/>
        <charset val="134"/>
      </rPr>
      <t>蓼科</t>
    </r>
  </si>
  <si>
    <r>
      <rPr>
        <sz val="14"/>
        <rFont val="宋体"/>
        <family val="3"/>
        <charset val="134"/>
      </rPr>
      <t>桑科</t>
    </r>
  </si>
  <si>
    <r>
      <rPr>
        <sz val="14"/>
        <rFont val="宋体"/>
        <family val="3"/>
        <charset val="134"/>
      </rPr>
      <t>粟</t>
    </r>
  </si>
  <si>
    <r>
      <rPr>
        <sz val="14"/>
        <rFont val="宋体"/>
        <family val="3"/>
        <charset val="134"/>
      </rPr>
      <t>黍</t>
    </r>
  </si>
  <si>
    <r>
      <rPr>
        <sz val="14"/>
        <rFont val="宋体"/>
        <family val="3"/>
        <charset val="134"/>
      </rPr>
      <t>水稻</t>
    </r>
  </si>
  <si>
    <r>
      <rPr>
        <sz val="14"/>
        <rFont val="宋体"/>
        <family val="3"/>
        <charset val="134"/>
      </rPr>
      <t>稻谷基盘</t>
    </r>
  </si>
  <si>
    <r>
      <rPr>
        <sz val="14"/>
        <rFont val="宋体"/>
        <family val="3"/>
        <charset val="134"/>
      </rPr>
      <t>小麦</t>
    </r>
  </si>
  <si>
    <r>
      <rPr>
        <sz val="14"/>
        <rFont val="宋体"/>
        <family val="3"/>
        <charset val="134"/>
      </rPr>
      <t>小麦小穗轴</t>
    </r>
  </si>
  <si>
    <r>
      <rPr>
        <sz val="14"/>
        <rFont val="宋体"/>
        <family val="3"/>
        <charset val="134"/>
      </rPr>
      <t>大麦</t>
    </r>
  </si>
  <si>
    <r>
      <rPr>
        <sz val="14"/>
        <rFont val="宋体"/>
        <family val="3"/>
        <charset val="134"/>
      </rPr>
      <t>大麦属</t>
    </r>
  </si>
  <si>
    <r>
      <rPr>
        <sz val="14"/>
        <rFont val="宋体"/>
        <family val="3"/>
        <charset val="134"/>
      </rPr>
      <t>燕麦</t>
    </r>
  </si>
  <si>
    <r>
      <rPr>
        <sz val="14"/>
        <rFont val="宋体"/>
        <family val="3"/>
        <charset val="134"/>
      </rPr>
      <t>豇豆</t>
    </r>
  </si>
  <si>
    <r>
      <rPr>
        <sz val="14"/>
        <rFont val="宋体"/>
        <family val="3"/>
        <charset val="134"/>
      </rPr>
      <t>绿豆</t>
    </r>
  </si>
  <si>
    <r>
      <rPr>
        <sz val="14"/>
        <rFont val="宋体"/>
        <family val="3"/>
        <charset val="134"/>
      </rPr>
      <t>红小豆</t>
    </r>
  </si>
  <si>
    <r>
      <rPr>
        <sz val="14"/>
        <rFont val="宋体"/>
        <family val="3"/>
        <charset val="134"/>
      </rPr>
      <t>大豆</t>
    </r>
  </si>
  <si>
    <r>
      <rPr>
        <sz val="14"/>
        <rFont val="宋体"/>
        <family val="3"/>
        <charset val="134"/>
      </rPr>
      <t>豌豆</t>
    </r>
  </si>
  <si>
    <r>
      <rPr>
        <sz val="14"/>
        <rFont val="宋体"/>
        <family val="3"/>
        <charset val="134"/>
      </rPr>
      <t>荞麦</t>
    </r>
  </si>
  <si>
    <r>
      <rPr>
        <sz val="14"/>
        <rFont val="宋体"/>
        <family val="3"/>
        <charset val="134"/>
      </rPr>
      <t>大麻</t>
    </r>
  </si>
  <si>
    <t>Triticum aestivum</t>
  </si>
  <si>
    <r>
      <rPr>
        <sz val="14"/>
        <rFont val="宋体"/>
        <family val="3"/>
        <charset val="134"/>
      </rPr>
      <t>东胡林遗址</t>
    </r>
  </si>
  <si>
    <t>Donghulin</t>
  </si>
  <si>
    <t>Mengtougou</t>
  </si>
  <si>
    <t>Beijing</t>
  </si>
  <si>
    <t>Donghulin culture</t>
  </si>
  <si>
    <t>cal 10190-9770</t>
    <phoneticPr fontId="2" type="noConversion"/>
  </si>
  <si>
    <r>
      <rPr>
        <sz val="14"/>
        <rFont val="宋体"/>
        <family val="3"/>
        <charset val="134"/>
      </rPr>
      <t>贾湖遗址</t>
    </r>
    <r>
      <rPr>
        <sz val="14"/>
        <rFont val="Times New Roman"/>
        <family val="1"/>
      </rPr>
      <t>2001</t>
    </r>
  </si>
  <si>
    <t>Jiahu (2001)</t>
  </si>
  <si>
    <t>Wuyang</t>
  </si>
  <si>
    <t>Henan</t>
  </si>
  <si>
    <t>Jiahu culture</t>
  </si>
  <si>
    <t>9000-7800</t>
  </si>
  <si>
    <r>
      <rPr>
        <sz val="14"/>
        <rFont val="宋体"/>
        <family val="3"/>
        <charset val="134"/>
      </rPr>
      <t>张马屯遗址</t>
    </r>
  </si>
  <si>
    <t>Zhangmatun</t>
  </si>
  <si>
    <t>Xingtai</t>
  </si>
  <si>
    <t>Hebei</t>
  </si>
  <si>
    <t>Houli culture</t>
  </si>
  <si>
    <t>8500-7500</t>
  </si>
  <si>
    <t xml:space="preserve"> Cal 9030-8410</t>
  </si>
  <si>
    <r>
      <rPr>
        <sz val="14"/>
        <rFont val="宋体"/>
        <family val="3"/>
        <charset val="134"/>
      </rPr>
      <t>贾湖遗址</t>
    </r>
    <r>
      <rPr>
        <sz val="14"/>
        <rFont val="Times New Roman"/>
        <family val="1"/>
      </rPr>
      <t>2013</t>
    </r>
  </si>
  <si>
    <t>Jiahu (2013)</t>
  </si>
  <si>
    <r>
      <rPr>
        <sz val="14"/>
        <rFont val="宋体"/>
        <family val="3"/>
        <charset val="134"/>
      </rPr>
      <t>西河遗址</t>
    </r>
  </si>
  <si>
    <t>Xihe</t>
  </si>
  <si>
    <t>Jinan</t>
  </si>
  <si>
    <t>Shandong</t>
  </si>
  <si>
    <t>The late of Middle Houli culture</t>
  </si>
  <si>
    <t>7550-7200</t>
  </si>
  <si>
    <t>8020-7980</t>
  </si>
  <si>
    <r>
      <rPr>
        <sz val="14"/>
        <rFont val="宋体"/>
        <family val="3"/>
        <charset val="134"/>
      </rPr>
      <t>东盘遗址</t>
    </r>
  </si>
  <si>
    <t>Dongpan</t>
  </si>
  <si>
    <t>Linyi</t>
  </si>
  <si>
    <t>Beixin culture</t>
  </si>
  <si>
    <t>7350-6150</t>
  </si>
  <si>
    <r>
      <rPr>
        <sz val="14"/>
        <rFont val="宋体"/>
        <family val="3"/>
        <charset val="134"/>
      </rPr>
      <t>鱼化寨遗址</t>
    </r>
  </si>
  <si>
    <t>Yuhuazhai</t>
  </si>
  <si>
    <t>Xi'an</t>
  </si>
  <si>
    <t>Shaanxi</t>
  </si>
  <si>
    <t>Beishouling culture</t>
  </si>
  <si>
    <t>7100-5600</t>
  </si>
  <si>
    <t>Cal 6500-6405</t>
  </si>
  <si>
    <r>
      <rPr>
        <sz val="14"/>
        <rFont val="宋体"/>
        <family val="3"/>
        <charset val="134"/>
      </rPr>
      <t>即墨北阡遗址（</t>
    </r>
    <r>
      <rPr>
        <sz val="14"/>
        <rFont val="Times New Roman"/>
        <family val="1"/>
      </rPr>
      <t>07</t>
    </r>
    <r>
      <rPr>
        <sz val="14"/>
        <rFont val="宋体"/>
        <family val="3"/>
        <charset val="134"/>
      </rPr>
      <t>，</t>
    </r>
    <r>
      <rPr>
        <sz val="14"/>
        <rFont val="Times New Roman"/>
        <family val="1"/>
      </rPr>
      <t>11</t>
    </r>
    <r>
      <rPr>
        <sz val="14"/>
        <rFont val="宋体"/>
        <family val="3"/>
        <charset val="134"/>
      </rPr>
      <t>，</t>
    </r>
    <r>
      <rPr>
        <sz val="14"/>
        <rFont val="Times New Roman"/>
        <family val="1"/>
      </rPr>
      <t>13</t>
    </r>
    <r>
      <rPr>
        <sz val="14"/>
        <rFont val="宋体"/>
        <family val="3"/>
        <charset val="134"/>
      </rPr>
      <t>）</t>
    </r>
  </si>
  <si>
    <t>Beiqian (2007,2011,2013)</t>
  </si>
  <si>
    <t>Jimo</t>
  </si>
  <si>
    <t>Early Dawenkou culture</t>
  </si>
  <si>
    <t>6050-5450</t>
  </si>
  <si>
    <t>Early Yangshao culture</t>
  </si>
  <si>
    <t>6950-5850</t>
  </si>
  <si>
    <t>Cal 6270~6240</t>
  </si>
  <si>
    <r>
      <rPr>
        <sz val="14"/>
        <rFont val="宋体"/>
        <family val="3"/>
        <charset val="134"/>
      </rPr>
      <t>东阳遗址</t>
    </r>
  </si>
  <si>
    <t>Dongyang</t>
  </si>
  <si>
    <t>Huaxian</t>
  </si>
  <si>
    <t>Middle Yangshao culture</t>
  </si>
  <si>
    <t>6150-5450</t>
  </si>
  <si>
    <t>6150-5750</t>
  </si>
  <si>
    <r>
      <rPr>
        <sz val="14"/>
        <rFont val="宋体"/>
        <family val="3"/>
        <charset val="134"/>
      </rPr>
      <t>沟湾遗址</t>
    </r>
  </si>
  <si>
    <t>Gouwan</t>
  </si>
  <si>
    <t>Nanyang</t>
  </si>
  <si>
    <t>From early Yangshao culture to late Yangshao culture</t>
  </si>
  <si>
    <t>6950-4950</t>
  </si>
  <si>
    <r>
      <rPr>
        <sz val="14"/>
        <rFont val="宋体"/>
        <family val="3"/>
        <charset val="134"/>
      </rPr>
      <t>即墨北阡遗址（</t>
    </r>
    <r>
      <rPr>
        <sz val="14"/>
        <rFont val="Times New Roman"/>
        <family val="1"/>
      </rPr>
      <t>2009</t>
    </r>
    <r>
      <rPr>
        <sz val="14"/>
        <rFont val="宋体"/>
        <family val="3"/>
        <charset val="134"/>
      </rPr>
      <t>）</t>
    </r>
  </si>
  <si>
    <t>Beiqian (2009)</t>
  </si>
  <si>
    <t>From late Beixin culture to early Dawenkou culture</t>
  </si>
  <si>
    <t>6450-5450</t>
  </si>
  <si>
    <r>
      <rPr>
        <sz val="14"/>
        <rFont val="宋体"/>
        <family val="3"/>
        <charset val="134"/>
      </rPr>
      <t>何楼遗址</t>
    </r>
  </si>
  <si>
    <t>Helou</t>
  </si>
  <si>
    <t>Dingtao</t>
  </si>
  <si>
    <r>
      <rPr>
        <sz val="14"/>
        <rFont val="宋体"/>
        <family val="3"/>
        <charset val="134"/>
      </rPr>
      <t>南山头遗址</t>
    </r>
  </si>
  <si>
    <t>Nanshantou</t>
  </si>
  <si>
    <t>Baishui</t>
  </si>
  <si>
    <t>6450-5850</t>
  </si>
  <si>
    <t>Cal 5470-4820</t>
  </si>
  <si>
    <r>
      <rPr>
        <sz val="14"/>
        <rFont val="宋体"/>
        <family val="3"/>
        <charset val="134"/>
      </rPr>
      <t>西坡遗址</t>
    </r>
  </si>
  <si>
    <t>Xipo</t>
  </si>
  <si>
    <t>Lingbao</t>
  </si>
  <si>
    <r>
      <rPr>
        <sz val="14"/>
        <rFont val="宋体"/>
        <family val="3"/>
        <charset val="134"/>
      </rPr>
      <t>弓背崖遗址</t>
    </r>
  </si>
  <si>
    <t>Gongbeiya</t>
  </si>
  <si>
    <r>
      <rPr>
        <sz val="14"/>
        <rFont val="宋体"/>
        <family val="3"/>
        <charset val="134"/>
      </rPr>
      <t>杨官寨</t>
    </r>
    <r>
      <rPr>
        <sz val="14"/>
        <rFont val="Times New Roman"/>
        <family val="1"/>
      </rPr>
      <t>H85</t>
    </r>
  </si>
  <si>
    <t>Yanguanzhai (H85)</t>
  </si>
  <si>
    <t>5950-5050</t>
  </si>
  <si>
    <r>
      <rPr>
        <sz val="14"/>
        <rFont val="宋体"/>
        <family val="3"/>
        <charset val="134"/>
      </rPr>
      <t>案板遗址</t>
    </r>
  </si>
  <si>
    <t>Anban</t>
  </si>
  <si>
    <t>Fufeng</t>
  </si>
  <si>
    <r>
      <rPr>
        <sz val="14"/>
        <rFont val="宋体"/>
        <family val="3"/>
        <charset val="134"/>
      </rPr>
      <t>魏家窝铺遗址</t>
    </r>
  </si>
  <si>
    <t>Weijiawopu</t>
  </si>
  <si>
    <t>Chifeng</t>
  </si>
  <si>
    <t>Neimenggu</t>
  </si>
  <si>
    <t>Early and middle Hongshan culture</t>
  </si>
  <si>
    <r>
      <rPr>
        <sz val="14"/>
        <rFont val="宋体"/>
        <family val="3"/>
        <charset val="134"/>
      </rPr>
      <t>新街遗址</t>
    </r>
  </si>
  <si>
    <t>New street</t>
  </si>
  <si>
    <t>Lantian</t>
  </si>
  <si>
    <t>Late Yangshao culture</t>
  </si>
  <si>
    <t>5450-4950</t>
  </si>
  <si>
    <r>
      <rPr>
        <sz val="14"/>
        <rFont val="宋体"/>
        <family val="3"/>
        <charset val="134"/>
      </rPr>
      <t>刘庄遗址</t>
    </r>
  </si>
  <si>
    <t>Liuzhuang</t>
  </si>
  <si>
    <t>Hebi</t>
  </si>
  <si>
    <r>
      <rPr>
        <sz val="14"/>
        <rFont val="宋体"/>
        <family val="3"/>
        <charset val="134"/>
      </rPr>
      <t>庙梁遗址</t>
    </r>
  </si>
  <si>
    <t>Miaoliang</t>
  </si>
  <si>
    <t>Jingbian</t>
  </si>
  <si>
    <t>5450-4955</t>
  </si>
  <si>
    <r>
      <rPr>
        <sz val="14"/>
        <rFont val="宋体"/>
        <family val="3"/>
        <charset val="134"/>
      </rPr>
      <t>焦家遗址</t>
    </r>
  </si>
  <si>
    <t>Jiaojia</t>
  </si>
  <si>
    <t>Middle and late Dawenkou culture</t>
  </si>
  <si>
    <t>5450-4550</t>
  </si>
  <si>
    <r>
      <rPr>
        <sz val="14"/>
        <rFont val="宋体"/>
        <family val="3"/>
        <charset val="134"/>
      </rPr>
      <t>哈民忙哈遗址</t>
    </r>
  </si>
  <si>
    <t>Mangha</t>
  </si>
  <si>
    <t>Hamin</t>
  </si>
  <si>
    <t>Late Hongshan culture</t>
  </si>
  <si>
    <r>
      <rPr>
        <sz val="14"/>
        <rFont val="宋体"/>
        <family val="3"/>
        <charset val="134"/>
      </rPr>
      <t>山那树扎遗址</t>
    </r>
  </si>
  <si>
    <t>Shuzha</t>
  </si>
  <si>
    <t>Minxian</t>
  </si>
  <si>
    <t>Gansu</t>
  </si>
  <si>
    <t>Majiayao culture</t>
  </si>
  <si>
    <t>5250-4750</t>
  </si>
  <si>
    <t>Early Longshan culture</t>
  </si>
  <si>
    <t>4550-4350</t>
  </si>
  <si>
    <r>
      <rPr>
        <sz val="14"/>
        <rFont val="宋体"/>
        <family val="3"/>
        <charset val="134"/>
      </rPr>
      <t>午台遗址</t>
    </r>
  </si>
  <si>
    <t>Wutai</t>
  </si>
  <si>
    <t>Yantai</t>
  </si>
  <si>
    <t>From Late Dawenkou culture to early Longshan culture</t>
  </si>
  <si>
    <t>4950-4350</t>
  </si>
  <si>
    <r>
      <rPr>
        <sz val="14"/>
        <rFont val="宋体"/>
        <family val="3"/>
        <charset val="134"/>
      </rPr>
      <t>龙岗寺遗址</t>
    </r>
  </si>
  <si>
    <t>Longgangsi</t>
  </si>
  <si>
    <t>Hanzhong</t>
  </si>
  <si>
    <t>Cal 4973-4863</t>
    <phoneticPr fontId="2" type="noConversion"/>
  </si>
  <si>
    <r>
      <rPr>
        <sz val="14"/>
        <rFont val="宋体"/>
        <family val="3"/>
        <charset val="134"/>
      </rPr>
      <t>寨峁梁遗址</t>
    </r>
  </si>
  <si>
    <t>Zhaimaoliang</t>
  </si>
  <si>
    <t>Yulin</t>
  </si>
  <si>
    <t>Late Longshan culture</t>
  </si>
  <si>
    <t>4150-3950</t>
  </si>
  <si>
    <r>
      <rPr>
        <sz val="14"/>
        <rFont val="宋体"/>
        <family val="3"/>
        <charset val="134"/>
      </rPr>
      <t>大水沟遗址</t>
    </r>
  </si>
  <si>
    <t>Dashuigou</t>
  </si>
  <si>
    <t>Zhangjiakou</t>
  </si>
  <si>
    <t>Longshan culture</t>
  </si>
  <si>
    <t>4550-3950</t>
  </si>
  <si>
    <r>
      <rPr>
        <sz val="14"/>
        <rFont val="宋体"/>
        <family val="3"/>
        <charset val="134"/>
      </rPr>
      <t>平粮台遗址</t>
    </r>
  </si>
  <si>
    <t>Pingliangtai</t>
  </si>
  <si>
    <t>Huaiyang</t>
  </si>
  <si>
    <r>
      <rPr>
        <sz val="14"/>
        <rFont val="宋体"/>
        <family val="3"/>
        <charset val="134"/>
      </rPr>
      <t>大赉店遗址</t>
    </r>
  </si>
  <si>
    <t>Dalaidian</t>
  </si>
  <si>
    <r>
      <rPr>
        <sz val="14"/>
        <rFont val="宋体"/>
        <family val="3"/>
        <charset val="134"/>
      </rPr>
      <t>程窑遗址</t>
    </r>
  </si>
  <si>
    <t>Chengyao</t>
  </si>
  <si>
    <t>Dengfeng</t>
  </si>
  <si>
    <r>
      <rPr>
        <sz val="14"/>
        <rFont val="宋体"/>
        <family val="3"/>
        <charset val="134"/>
      </rPr>
      <t>西金城遗址</t>
    </r>
  </si>
  <si>
    <t>Xijincheng</t>
  </si>
  <si>
    <t>Boai</t>
  </si>
  <si>
    <r>
      <rPr>
        <sz val="14"/>
        <rFont val="宋体"/>
        <family val="3"/>
        <charset val="134"/>
      </rPr>
      <t>十里铺北遗址</t>
    </r>
  </si>
  <si>
    <t>Shilipubei</t>
  </si>
  <si>
    <t>Heze</t>
  </si>
  <si>
    <r>
      <rPr>
        <sz val="14"/>
        <rFont val="宋体"/>
        <family val="3"/>
        <charset val="134"/>
      </rPr>
      <t>宁家埠遗址</t>
    </r>
  </si>
  <si>
    <t>Ningjiabu</t>
  </si>
  <si>
    <t>Zhangqiu</t>
  </si>
  <si>
    <r>
      <rPr>
        <sz val="14"/>
        <rFont val="宋体"/>
        <family val="3"/>
        <charset val="134"/>
      </rPr>
      <t>房家遗址</t>
    </r>
  </si>
  <si>
    <t>Fangjia</t>
  </si>
  <si>
    <t>Zibo</t>
  </si>
  <si>
    <r>
      <rPr>
        <sz val="14"/>
        <rFont val="宋体"/>
        <family val="3"/>
        <charset val="134"/>
      </rPr>
      <t>丁公遗址</t>
    </r>
  </si>
  <si>
    <t>Dinggong</t>
  </si>
  <si>
    <t>Binzhou</t>
  </si>
  <si>
    <r>
      <rPr>
        <sz val="14"/>
        <rFont val="宋体"/>
        <family val="3"/>
        <charset val="134"/>
      </rPr>
      <t>瓦店遗址（</t>
    </r>
    <r>
      <rPr>
        <sz val="14"/>
        <rFont val="Times New Roman"/>
        <family val="1"/>
      </rPr>
      <t>2007</t>
    </r>
    <r>
      <rPr>
        <sz val="14"/>
        <rFont val="宋体"/>
        <family val="3"/>
        <charset val="134"/>
      </rPr>
      <t>，</t>
    </r>
    <r>
      <rPr>
        <sz val="14"/>
        <rFont val="Times New Roman"/>
        <family val="1"/>
      </rPr>
      <t>2009</t>
    </r>
    <r>
      <rPr>
        <sz val="14"/>
        <rFont val="宋体"/>
        <family val="3"/>
        <charset val="134"/>
      </rPr>
      <t>浮选数据）</t>
    </r>
  </si>
  <si>
    <r>
      <t xml:space="preserve">Wadian </t>
    </r>
    <r>
      <rPr>
        <sz val="14"/>
        <rFont val="宋体"/>
        <family val="3"/>
        <charset val="134"/>
      </rPr>
      <t>（</t>
    </r>
    <r>
      <rPr>
        <sz val="14"/>
        <rFont val="Times New Roman"/>
        <family val="1"/>
      </rPr>
      <t>2007</t>
    </r>
    <r>
      <rPr>
        <sz val="14"/>
        <rFont val="宋体"/>
        <family val="3"/>
        <charset val="134"/>
      </rPr>
      <t>，</t>
    </r>
    <r>
      <rPr>
        <sz val="14"/>
        <rFont val="Times New Roman"/>
        <family val="1"/>
      </rPr>
      <t>2009</t>
    </r>
    <r>
      <rPr>
        <sz val="14"/>
        <rFont val="宋体"/>
        <family val="3"/>
        <charset val="134"/>
      </rPr>
      <t>）</t>
    </r>
  </si>
  <si>
    <t>Yuzhou</t>
  </si>
  <si>
    <r>
      <rPr>
        <sz val="14"/>
        <rFont val="宋体"/>
        <family val="3"/>
        <charset val="134"/>
      </rPr>
      <t>桐林遗址</t>
    </r>
  </si>
  <si>
    <t>Tonglin</t>
  </si>
  <si>
    <t>Linzi</t>
  </si>
  <si>
    <t>Shanxi</t>
  </si>
  <si>
    <r>
      <rPr>
        <sz val="14"/>
        <rFont val="宋体"/>
        <family val="3"/>
        <charset val="134"/>
      </rPr>
      <t>古城寨遗址</t>
    </r>
  </si>
  <si>
    <t>Guchengzhai</t>
  </si>
  <si>
    <t>Xinmi</t>
  </si>
  <si>
    <r>
      <rPr>
        <sz val="14"/>
        <rFont val="宋体"/>
        <family val="3"/>
        <charset val="134"/>
      </rPr>
      <t>下王岗遗址</t>
    </r>
  </si>
  <si>
    <t>Xiawanggang</t>
  </si>
  <si>
    <t>Xichuang</t>
  </si>
  <si>
    <r>
      <rPr>
        <sz val="14"/>
        <rFont val="宋体"/>
        <family val="3"/>
        <charset val="134"/>
      </rPr>
      <t>王城岗遗址</t>
    </r>
  </si>
  <si>
    <t>Wangchenggang</t>
  </si>
  <si>
    <r>
      <rPr>
        <sz val="14"/>
        <rFont val="宋体"/>
        <family val="3"/>
        <charset val="134"/>
      </rPr>
      <t>王圪垱遗址</t>
    </r>
  </si>
  <si>
    <t>Wanggedang</t>
  </si>
  <si>
    <t>Luoyang</t>
  </si>
  <si>
    <t>From late Longshan culture to early Erlitou culture</t>
  </si>
  <si>
    <t>4150-3655</t>
  </si>
  <si>
    <r>
      <rPr>
        <sz val="14"/>
        <rFont val="宋体"/>
        <family val="3"/>
        <charset val="134"/>
      </rPr>
      <t>周原铸铜遗址王家嘴地点</t>
    </r>
  </si>
  <si>
    <r>
      <t xml:space="preserve">Zhouyuan </t>
    </r>
    <r>
      <rPr>
        <sz val="14"/>
        <rFont val="宋体"/>
        <family val="3"/>
        <charset val="134"/>
      </rPr>
      <t>（</t>
    </r>
    <r>
      <rPr>
        <sz val="14"/>
        <rFont val="Times New Roman"/>
        <family val="1"/>
      </rPr>
      <t>Wangjiazui Locus</t>
    </r>
    <r>
      <rPr>
        <sz val="14"/>
        <rFont val="宋体"/>
        <family val="3"/>
        <charset val="134"/>
      </rPr>
      <t>）</t>
    </r>
  </si>
  <si>
    <r>
      <rPr>
        <sz val="14"/>
        <rFont val="宋体"/>
        <family val="3"/>
        <charset val="134"/>
      </rPr>
      <t>陶寺遗址</t>
    </r>
  </si>
  <si>
    <t>Taosi</t>
  </si>
  <si>
    <t>Xiangfen</t>
  </si>
  <si>
    <t>Taosi culture</t>
  </si>
  <si>
    <t>4350-3850</t>
  </si>
  <si>
    <r>
      <rPr>
        <sz val="14"/>
        <rFont val="宋体"/>
        <family val="3"/>
        <charset val="134"/>
      </rPr>
      <t>新砦遗址</t>
    </r>
  </si>
  <si>
    <t>Xinzhai</t>
  </si>
  <si>
    <t>From late Longshan culture to Xinzhai culture</t>
  </si>
  <si>
    <t>4250-3700</t>
  </si>
  <si>
    <r>
      <rPr>
        <sz val="14"/>
        <rFont val="宋体"/>
        <family val="3"/>
        <charset val="134"/>
      </rPr>
      <t>金蝉口遗址</t>
    </r>
  </si>
  <si>
    <t>Jinchankou</t>
  </si>
  <si>
    <t>Huzhu</t>
  </si>
  <si>
    <t>Qinghai</t>
  </si>
  <si>
    <t>Qijia culture</t>
  </si>
  <si>
    <t>4150-3700</t>
  </si>
  <si>
    <r>
      <rPr>
        <sz val="14"/>
        <rFont val="宋体"/>
        <family val="3"/>
        <charset val="134"/>
      </rPr>
      <t>石峁遗址</t>
    </r>
  </si>
  <si>
    <t>Shimao</t>
  </si>
  <si>
    <t>Early Xia Dynasty</t>
  </si>
  <si>
    <t>4300-3800</t>
  </si>
  <si>
    <r>
      <rPr>
        <sz val="14"/>
        <rFont val="宋体"/>
        <family val="3"/>
        <charset val="134"/>
      </rPr>
      <t>喇家遗址</t>
    </r>
  </si>
  <si>
    <t>Lajia</t>
  </si>
  <si>
    <t>Minhe</t>
  </si>
  <si>
    <r>
      <rPr>
        <sz val="14"/>
        <rFont val="宋体"/>
        <family val="3"/>
        <charset val="134"/>
      </rPr>
      <t>官亭盆地</t>
    </r>
  </si>
  <si>
    <r>
      <t>Guanting basin</t>
    </r>
    <r>
      <rPr>
        <sz val="14"/>
        <rFont val="宋体"/>
        <family val="3"/>
        <charset val="134"/>
      </rPr>
      <t>（</t>
    </r>
    <r>
      <rPr>
        <sz val="14"/>
        <rFont val="Times New Roman"/>
        <family val="1"/>
      </rPr>
      <t>investivation</t>
    </r>
    <r>
      <rPr>
        <sz val="14"/>
        <rFont val="宋体"/>
        <family val="3"/>
        <charset val="134"/>
      </rPr>
      <t>）</t>
    </r>
  </si>
  <si>
    <t>Qinhai</t>
  </si>
  <si>
    <r>
      <rPr>
        <sz val="14"/>
        <rFont val="宋体"/>
        <family val="3"/>
        <charset val="134"/>
      </rPr>
      <t>花地嘴遗址</t>
    </r>
  </si>
  <si>
    <t>Huadizui</t>
  </si>
  <si>
    <t>Gongyi</t>
  </si>
  <si>
    <t>Xinzhai culture</t>
  </si>
  <si>
    <t>4000-3850</t>
  </si>
  <si>
    <r>
      <rPr>
        <sz val="14"/>
        <rFont val="宋体"/>
        <family val="3"/>
        <charset val="134"/>
      </rPr>
      <t>东赵遗址</t>
    </r>
  </si>
  <si>
    <t>Dongzhao</t>
  </si>
  <si>
    <t>Zhengzhou</t>
  </si>
  <si>
    <r>
      <rPr>
        <sz val="14"/>
        <rFont val="宋体"/>
        <family val="3"/>
        <charset val="134"/>
      </rPr>
      <t>二里头遗址</t>
    </r>
  </si>
  <si>
    <t>Erlitou</t>
  </si>
  <si>
    <t>Yanshi</t>
  </si>
  <si>
    <t>The first period of Erlitou culture</t>
  </si>
  <si>
    <t>3685-3655</t>
  </si>
  <si>
    <t>Culture before the Zhou Dynasty</t>
  </si>
  <si>
    <t>Yueshi culture</t>
  </si>
  <si>
    <t>3850-3550</t>
  </si>
  <si>
    <r>
      <rPr>
        <sz val="14"/>
        <rFont val="宋体"/>
        <family val="3"/>
        <charset val="134"/>
      </rPr>
      <t>照格庄遗址</t>
    </r>
  </si>
  <si>
    <t>Zhaogezhuang</t>
  </si>
  <si>
    <r>
      <rPr>
        <sz val="14"/>
        <rFont val="宋体"/>
        <family val="3"/>
        <charset val="134"/>
      </rPr>
      <t>三座店遗址</t>
    </r>
  </si>
  <si>
    <t>Sanzuodian</t>
  </si>
  <si>
    <t>Lower Xiajiadian culture</t>
  </si>
  <si>
    <r>
      <rPr>
        <sz val="14"/>
        <rFont val="宋体"/>
        <family val="3"/>
        <charset val="134"/>
      </rPr>
      <t>二道井子遗址</t>
    </r>
  </si>
  <si>
    <t>Erdaojingzi</t>
  </si>
  <si>
    <t>Neifenggu</t>
  </si>
  <si>
    <t>4250-3550</t>
  </si>
  <si>
    <r>
      <rPr>
        <sz val="14"/>
        <rFont val="宋体"/>
        <family val="3"/>
        <charset val="134"/>
      </rPr>
      <t>小奈林稿遗址</t>
    </r>
  </si>
  <si>
    <t>Xiaonailingao</t>
  </si>
  <si>
    <t>Kulun</t>
  </si>
  <si>
    <t>Gaotaishan culture</t>
  </si>
  <si>
    <t>3700-3335</t>
  </si>
  <si>
    <r>
      <rPr>
        <sz val="14"/>
        <rFont val="宋体"/>
        <family val="3"/>
        <charset val="134"/>
      </rPr>
      <t>西城驿遗址</t>
    </r>
  </si>
  <si>
    <t>Xichengyi</t>
  </si>
  <si>
    <t>Zhangye</t>
  </si>
  <si>
    <t>From Xichengyi culture to Siba culture</t>
  </si>
  <si>
    <t>4100-3400</t>
  </si>
  <si>
    <t>Erlitou culture</t>
  </si>
  <si>
    <t>3685-3480</t>
  </si>
  <si>
    <r>
      <rPr>
        <sz val="14"/>
        <rFont val="宋体"/>
        <family val="3"/>
        <charset val="134"/>
      </rPr>
      <t>南洼遗址</t>
    </r>
  </si>
  <si>
    <t>Nanwa</t>
  </si>
  <si>
    <t>Erlitou culture
Yin Ruins culture</t>
  </si>
  <si>
    <t>3750-3500
3300-3046</t>
  </si>
  <si>
    <r>
      <rPr>
        <sz val="14"/>
        <rFont val="宋体"/>
        <family val="3"/>
        <charset val="134"/>
      </rPr>
      <t>东灰山遗址（</t>
    </r>
    <r>
      <rPr>
        <sz val="14"/>
        <rFont val="Times New Roman"/>
        <family val="1"/>
      </rPr>
      <t>by</t>
    </r>
    <r>
      <rPr>
        <sz val="14"/>
        <rFont val="宋体"/>
        <family val="3"/>
        <charset val="134"/>
      </rPr>
      <t>蒋宇超）</t>
    </r>
  </si>
  <si>
    <t>Donghuishan</t>
  </si>
  <si>
    <t>Minle</t>
  </si>
  <si>
    <t>Siba culture</t>
  </si>
  <si>
    <t>3900-3400</t>
  </si>
  <si>
    <t>The second period of Erlitou culture</t>
  </si>
  <si>
    <t>3655-3585</t>
  </si>
  <si>
    <t>The third period of Erlitou culture</t>
  </si>
  <si>
    <t>3585-3515</t>
  </si>
  <si>
    <t>The forth period of Erlitou culture</t>
  </si>
  <si>
    <t>3515-3480</t>
  </si>
  <si>
    <t>Eeligang culture</t>
  </si>
  <si>
    <t>3550-3350</t>
  </si>
  <si>
    <t>Late Eeligang culture</t>
  </si>
  <si>
    <t>3450-3350</t>
  </si>
  <si>
    <r>
      <rPr>
        <sz val="14"/>
        <rFont val="宋体"/>
        <family val="3"/>
        <charset val="134"/>
      </rPr>
      <t>商城遗址</t>
    </r>
  </si>
  <si>
    <t>Zhengzhou Shang city</t>
  </si>
  <si>
    <r>
      <rPr>
        <sz val="14"/>
        <rFont val="宋体"/>
        <family val="3"/>
        <charset val="134"/>
      </rPr>
      <t>小双桥遗址</t>
    </r>
  </si>
  <si>
    <t>Xiaoshuangqiao</t>
  </si>
  <si>
    <t>Middle Shang Dynasty</t>
  </si>
  <si>
    <t>3500-3400</t>
  </si>
  <si>
    <t>Shang Dynasty</t>
  </si>
  <si>
    <t>3550-2996</t>
  </si>
  <si>
    <t>Cal 3216-3081</t>
  </si>
  <si>
    <r>
      <rPr>
        <sz val="14"/>
        <rFont val="宋体"/>
        <family val="3"/>
        <charset val="134"/>
      </rPr>
      <t>大辛庄遗址</t>
    </r>
  </si>
  <si>
    <t>Daxinzhuang</t>
  </si>
  <si>
    <r>
      <rPr>
        <sz val="14"/>
        <rFont val="宋体"/>
        <family val="3"/>
        <charset val="134"/>
      </rPr>
      <t>刘家庄遗址</t>
    </r>
  </si>
  <si>
    <t>Liujiazhuang</t>
  </si>
  <si>
    <t>shandong</t>
  </si>
  <si>
    <r>
      <rPr>
        <sz val="14"/>
        <rFont val="宋体"/>
        <family val="3"/>
        <charset val="134"/>
      </rPr>
      <t>枣林河滩遗址</t>
    </r>
  </si>
  <si>
    <t>Zaolinhetan</t>
  </si>
  <si>
    <t>Xunyi</t>
  </si>
  <si>
    <t>Shang and Zhou Dynasty</t>
  </si>
  <si>
    <t>3550-2777</t>
  </si>
  <si>
    <r>
      <rPr>
        <sz val="14"/>
        <rFont val="宋体"/>
        <family val="3"/>
        <charset val="134"/>
      </rPr>
      <t>赵村遗址</t>
    </r>
  </si>
  <si>
    <t>Zhaocun</t>
  </si>
  <si>
    <t>3300-3100</t>
  </si>
  <si>
    <t>Yin Ruins culture</t>
  </si>
  <si>
    <t>3250-2996</t>
  </si>
  <si>
    <r>
      <rPr>
        <sz val="14"/>
        <rFont val="宋体"/>
        <family val="3"/>
        <charset val="134"/>
      </rPr>
      <t>大司空遗址</t>
    </r>
  </si>
  <si>
    <t>Dasikong</t>
  </si>
  <si>
    <t>Anyang</t>
  </si>
  <si>
    <t>Late Shang Dynasty</t>
  </si>
  <si>
    <t>3100-2996</t>
  </si>
  <si>
    <r>
      <rPr>
        <sz val="14"/>
        <rFont val="宋体"/>
        <family val="3"/>
        <charset val="134"/>
      </rPr>
      <t>新安庄遗址</t>
    </r>
  </si>
  <si>
    <t>Xin'anzhuang</t>
  </si>
  <si>
    <r>
      <rPr>
        <sz val="14"/>
        <rFont val="宋体"/>
        <family val="3"/>
        <charset val="134"/>
      </rPr>
      <t>刘家庄北地遗址</t>
    </r>
  </si>
  <si>
    <t>Liujiazhuangbeidi</t>
  </si>
  <si>
    <r>
      <rPr>
        <sz val="14"/>
        <rFont val="宋体"/>
        <family val="3"/>
        <charset val="134"/>
      </rPr>
      <t>卡约遗址</t>
    </r>
  </si>
  <si>
    <t>Kayue</t>
  </si>
  <si>
    <t>Kayue culture</t>
  </si>
  <si>
    <r>
      <rPr>
        <sz val="14"/>
        <rFont val="宋体"/>
        <family val="3"/>
        <charset val="134"/>
      </rPr>
      <t>唐冶遗址</t>
    </r>
  </si>
  <si>
    <t>Tangye</t>
  </si>
  <si>
    <t>Early and middle Western Zhou Dynasty</t>
  </si>
  <si>
    <t>2996-2828</t>
  </si>
  <si>
    <t>Western Zhou Dynasty</t>
  </si>
  <si>
    <t>2996-2721</t>
  </si>
  <si>
    <r>
      <rPr>
        <sz val="14"/>
        <rFont val="宋体"/>
        <family val="3"/>
        <charset val="134"/>
      </rPr>
      <t>陈庄遗址</t>
    </r>
  </si>
  <si>
    <t>Chenzhuang</t>
  </si>
  <si>
    <t>Gaoqing</t>
  </si>
  <si>
    <t>Middle Western Zhou Dynasty</t>
  </si>
  <si>
    <t>2942-2828</t>
  </si>
  <si>
    <r>
      <rPr>
        <sz val="14"/>
        <rFont val="宋体"/>
        <family val="3"/>
        <charset val="134"/>
      </rPr>
      <t>龙口归城</t>
    </r>
  </si>
  <si>
    <t>Longkouguicheng</t>
  </si>
  <si>
    <t>From Middle Western Zhou Dynasty to Spring and Autumn Period</t>
  </si>
  <si>
    <t>2942-2426</t>
  </si>
  <si>
    <r>
      <rPr>
        <sz val="14"/>
        <rFont val="宋体"/>
        <family val="3"/>
        <charset val="134"/>
      </rPr>
      <t>官庄遗址</t>
    </r>
  </si>
  <si>
    <t>Guanzhuang</t>
  </si>
  <si>
    <t>The boundary between Western Zhou and Eastern Zhou</t>
  </si>
  <si>
    <t>2828-2721</t>
  </si>
  <si>
    <r>
      <rPr>
        <sz val="14"/>
        <rFont val="宋体"/>
        <family val="3"/>
        <charset val="134"/>
      </rPr>
      <t>沣西遗址</t>
    </r>
  </si>
  <si>
    <t>Fengxi</t>
  </si>
  <si>
    <t>Late Western Zhou Dynasty</t>
  </si>
  <si>
    <t>Early spring and autumn period</t>
  </si>
  <si>
    <t>2721-2550</t>
  </si>
  <si>
    <r>
      <rPr>
        <sz val="14"/>
        <rFont val="宋体"/>
        <family val="3"/>
        <charset val="134"/>
      </rPr>
      <t>热水汤遗址</t>
    </r>
  </si>
  <si>
    <t>Reshuitang</t>
  </si>
  <si>
    <t>Aohan</t>
  </si>
  <si>
    <t>Upper Xiajiadian culture</t>
  </si>
  <si>
    <t>3000-2300</t>
  </si>
  <si>
    <t>Middle spring and autumn period</t>
  </si>
  <si>
    <t>2550-2450</t>
  </si>
  <si>
    <r>
      <rPr>
        <sz val="14"/>
        <rFont val="宋体"/>
        <family val="3"/>
        <charset val="134"/>
      </rPr>
      <t>丁家洼遗址</t>
    </r>
  </si>
  <si>
    <t>Dingjiawa</t>
  </si>
  <si>
    <t>Fangshan</t>
  </si>
  <si>
    <t>The Eastern Zhou Dynasty</t>
  </si>
  <si>
    <t>2721-2206</t>
  </si>
  <si>
    <t>Spring and autumn period</t>
  </si>
  <si>
    <t>2721-2426</t>
  </si>
  <si>
    <r>
      <rPr>
        <sz val="14"/>
        <rFont val="宋体"/>
        <family val="3"/>
        <charset val="134"/>
      </rPr>
      <t>申明铺遗址</t>
    </r>
  </si>
  <si>
    <t>Shenmingpu</t>
  </si>
  <si>
    <t>2719—2503</t>
  </si>
  <si>
    <r>
      <rPr>
        <sz val="14"/>
        <rFont val="宋体"/>
        <family val="3"/>
        <charset val="134"/>
      </rPr>
      <t>金桥遗址</t>
    </r>
  </si>
  <si>
    <t>Jinqiao</t>
  </si>
  <si>
    <t>Puyang</t>
  </si>
  <si>
    <r>
      <rPr>
        <sz val="14"/>
        <color theme="1"/>
        <rFont val="宋体"/>
        <family val="3"/>
        <charset val="134"/>
      </rPr>
      <t>官庄遗址</t>
    </r>
  </si>
  <si>
    <t>From the late Spring and Autumn Period to the Warring States</t>
  </si>
  <si>
    <t>2450-2171</t>
  </si>
  <si>
    <r>
      <t xml:space="preserve"> COMMENTS:   In this table, we delete the invalid data</t>
    </r>
    <r>
      <rPr>
        <b/>
        <sz val="11"/>
        <color rgb="FFFF0000"/>
        <rFont val="宋体"/>
        <family val="3"/>
        <charset val="134"/>
      </rPr>
      <t>，</t>
    </r>
    <r>
      <rPr>
        <b/>
        <sz val="11"/>
        <color rgb="FFFF0000"/>
        <rFont val="Times New Roman"/>
        <family val="1"/>
      </rPr>
      <t>including fragments of millets, wheat or barley, and the species which can not be indentified.</t>
    </r>
    <phoneticPr fontId="2" type="noConversion"/>
  </si>
  <si>
    <r>
      <rPr>
        <sz val="14"/>
        <color theme="1"/>
        <rFont val="宋体"/>
        <family val="3"/>
        <charset val="134"/>
      </rPr>
      <t>非农作物</t>
    </r>
    <r>
      <rPr>
        <sz val="14"/>
        <color theme="1"/>
        <rFont val="Times New Roman"/>
        <family val="1"/>
      </rPr>
      <t xml:space="preserve"> non-crops</t>
    </r>
    <phoneticPr fontId="2" type="noConversion"/>
  </si>
  <si>
    <r>
      <rPr>
        <sz val="14"/>
        <color theme="1"/>
        <rFont val="宋体"/>
        <family val="3"/>
        <charset val="134"/>
      </rPr>
      <t>禾本科</t>
    </r>
  </si>
  <si>
    <r>
      <rPr>
        <sz val="14"/>
        <color theme="1"/>
        <rFont val="宋体"/>
        <family val="3"/>
        <charset val="134"/>
      </rPr>
      <t>豆科</t>
    </r>
  </si>
  <si>
    <r>
      <rPr>
        <sz val="14"/>
        <color theme="1"/>
        <rFont val="宋体"/>
        <family val="3"/>
        <charset val="134"/>
      </rPr>
      <t>藜科</t>
    </r>
  </si>
  <si>
    <r>
      <rPr>
        <sz val="14"/>
        <color theme="1"/>
        <rFont val="宋体"/>
        <family val="3"/>
        <charset val="134"/>
      </rPr>
      <t>蓼科</t>
    </r>
  </si>
  <si>
    <r>
      <rPr>
        <sz val="14"/>
        <color theme="1"/>
        <rFont val="宋体"/>
        <family val="3"/>
        <charset val="134"/>
      </rPr>
      <t>唇形科</t>
    </r>
  </si>
  <si>
    <r>
      <rPr>
        <sz val="14"/>
        <color theme="1"/>
        <rFont val="宋体"/>
        <family val="3"/>
        <charset val="134"/>
      </rPr>
      <t>锦葵科</t>
    </r>
  </si>
  <si>
    <r>
      <rPr>
        <sz val="14"/>
        <color theme="1"/>
        <rFont val="宋体"/>
        <family val="3"/>
        <charset val="134"/>
      </rPr>
      <t>蔷薇科</t>
    </r>
  </si>
  <si>
    <r>
      <rPr>
        <sz val="14"/>
        <color theme="1"/>
        <rFont val="宋体"/>
        <family val="3"/>
        <charset val="134"/>
      </rPr>
      <t>鼠李科</t>
    </r>
  </si>
  <si>
    <r>
      <rPr>
        <sz val="14"/>
        <color theme="1"/>
        <rFont val="宋体"/>
        <family val="3"/>
        <charset val="134"/>
      </rPr>
      <t>紫草科</t>
    </r>
  </si>
  <si>
    <r>
      <rPr>
        <sz val="14"/>
        <rFont val="宋体"/>
        <family val="3"/>
        <charset val="134"/>
      </rPr>
      <t>忍冬科</t>
    </r>
  </si>
  <si>
    <r>
      <rPr>
        <sz val="14"/>
        <color theme="1"/>
        <rFont val="宋体"/>
        <family val="3"/>
        <charset val="134"/>
      </rPr>
      <t>石竹科</t>
    </r>
  </si>
  <si>
    <r>
      <rPr>
        <sz val="14"/>
        <color theme="1"/>
        <rFont val="宋体"/>
        <family val="3"/>
        <charset val="134"/>
      </rPr>
      <t>眼子菜科</t>
    </r>
  </si>
  <si>
    <r>
      <rPr>
        <sz val="14"/>
        <color theme="1"/>
        <rFont val="宋体"/>
        <family val="3"/>
        <charset val="134"/>
      </rPr>
      <t>茜草科</t>
    </r>
  </si>
  <si>
    <r>
      <rPr>
        <sz val="14"/>
        <color theme="1"/>
        <rFont val="宋体"/>
        <family val="3"/>
        <charset val="134"/>
      </rPr>
      <t>十字花科</t>
    </r>
  </si>
  <si>
    <r>
      <rPr>
        <sz val="14"/>
        <color theme="1"/>
        <rFont val="宋体"/>
        <family val="3"/>
        <charset val="134"/>
      </rPr>
      <t>漆树科</t>
    </r>
  </si>
  <si>
    <r>
      <rPr>
        <sz val="14"/>
        <color theme="1"/>
        <rFont val="宋体"/>
        <family val="3"/>
        <charset val="134"/>
      </rPr>
      <t>菊科</t>
    </r>
  </si>
  <si>
    <r>
      <rPr>
        <sz val="14"/>
        <color theme="1"/>
        <rFont val="宋体"/>
        <family val="3"/>
        <charset val="134"/>
      </rPr>
      <t>茄科</t>
    </r>
  </si>
  <si>
    <r>
      <rPr>
        <sz val="14"/>
        <color theme="1"/>
        <rFont val="宋体"/>
        <family val="3"/>
        <charset val="134"/>
      </rPr>
      <t>天南星科</t>
    </r>
  </si>
  <si>
    <r>
      <rPr>
        <sz val="14"/>
        <color theme="1"/>
        <rFont val="宋体"/>
        <family val="3"/>
        <charset val="134"/>
      </rPr>
      <t>小二仙草科</t>
    </r>
  </si>
  <si>
    <r>
      <rPr>
        <sz val="14"/>
        <color theme="1"/>
        <rFont val="宋体"/>
        <family val="3"/>
        <charset val="134"/>
      </rPr>
      <t>芸香科</t>
    </r>
  </si>
  <si>
    <r>
      <rPr>
        <sz val="14"/>
        <color theme="1"/>
        <rFont val="宋体"/>
        <family val="3"/>
        <charset val="134"/>
      </rPr>
      <t>猕猴桃科</t>
    </r>
  </si>
  <si>
    <r>
      <rPr>
        <sz val="14"/>
        <color theme="1"/>
        <rFont val="宋体"/>
        <family val="3"/>
        <charset val="134"/>
      </rPr>
      <t>壳斗科</t>
    </r>
  </si>
  <si>
    <r>
      <rPr>
        <sz val="14"/>
        <color theme="1"/>
        <rFont val="宋体"/>
        <family val="3"/>
        <charset val="134"/>
      </rPr>
      <t>苋科</t>
    </r>
  </si>
  <si>
    <r>
      <rPr>
        <sz val="14"/>
        <color theme="1"/>
        <rFont val="宋体"/>
        <family val="3"/>
        <charset val="134"/>
      </rPr>
      <t>马齿苋科</t>
    </r>
  </si>
  <si>
    <r>
      <rPr>
        <sz val="14"/>
        <color theme="1"/>
        <rFont val="宋体"/>
        <family val="3"/>
        <charset val="134"/>
      </rPr>
      <t>葡萄科</t>
    </r>
  </si>
  <si>
    <r>
      <rPr>
        <sz val="14"/>
        <color theme="1"/>
        <rFont val="宋体"/>
        <family val="3"/>
        <charset val="134"/>
      </rPr>
      <t>车前科</t>
    </r>
  </si>
  <si>
    <r>
      <rPr>
        <sz val="14"/>
        <color theme="1"/>
        <rFont val="宋体"/>
        <family val="3"/>
        <charset val="134"/>
      </rPr>
      <t>罂粟科</t>
    </r>
  </si>
  <si>
    <r>
      <rPr>
        <sz val="14"/>
        <color theme="1"/>
        <rFont val="宋体"/>
        <family val="3"/>
        <charset val="134"/>
      </rPr>
      <t>莎草科</t>
    </r>
  </si>
  <si>
    <r>
      <rPr>
        <sz val="14"/>
        <color theme="1"/>
        <rFont val="宋体"/>
        <family val="3"/>
        <charset val="134"/>
      </rPr>
      <t>桑科</t>
    </r>
  </si>
  <si>
    <r>
      <rPr>
        <sz val="14"/>
        <color theme="1"/>
        <rFont val="宋体"/>
        <family val="3"/>
        <charset val="134"/>
      </rPr>
      <t>堇菜科</t>
    </r>
  </si>
  <si>
    <r>
      <rPr>
        <sz val="14"/>
        <color theme="1"/>
        <rFont val="宋体"/>
        <family val="3"/>
        <charset val="134"/>
      </rPr>
      <t>榆科</t>
    </r>
  </si>
  <si>
    <r>
      <rPr>
        <sz val="14"/>
        <color theme="1"/>
        <rFont val="宋体"/>
        <family val="3"/>
        <charset val="134"/>
      </rPr>
      <t>旋花科</t>
    </r>
  </si>
  <si>
    <r>
      <rPr>
        <sz val="14"/>
        <color theme="1"/>
        <rFont val="宋体"/>
        <family val="3"/>
        <charset val="134"/>
      </rPr>
      <t>葫芦科</t>
    </r>
  </si>
  <si>
    <r>
      <rPr>
        <sz val="14"/>
        <color theme="1"/>
        <rFont val="宋体"/>
        <family val="3"/>
        <charset val="134"/>
      </rPr>
      <t>大戟科</t>
    </r>
  </si>
  <si>
    <r>
      <rPr>
        <sz val="14"/>
        <color theme="1"/>
        <rFont val="宋体"/>
        <family val="3"/>
        <charset val="134"/>
      </rPr>
      <t>马鞭草科</t>
    </r>
  </si>
  <si>
    <r>
      <rPr>
        <sz val="14"/>
        <color theme="1"/>
        <rFont val="宋体"/>
        <family val="3"/>
        <charset val="134"/>
      </rPr>
      <t>菱科</t>
    </r>
  </si>
  <si>
    <r>
      <rPr>
        <sz val="14"/>
        <color theme="1"/>
        <rFont val="宋体"/>
        <family val="3"/>
        <charset val="134"/>
      </rPr>
      <t>伞形科</t>
    </r>
  </si>
  <si>
    <r>
      <rPr>
        <sz val="14"/>
        <color theme="1"/>
        <rFont val="宋体"/>
        <family val="3"/>
        <charset val="134"/>
      </rPr>
      <t>红豆杉科</t>
    </r>
  </si>
  <si>
    <r>
      <rPr>
        <sz val="14"/>
        <color theme="1"/>
        <rFont val="宋体"/>
        <family val="3"/>
        <charset val="134"/>
      </rPr>
      <t>败酱科</t>
    </r>
  </si>
  <si>
    <r>
      <rPr>
        <sz val="14"/>
        <color theme="1"/>
        <rFont val="宋体"/>
        <family val="3"/>
        <charset val="134"/>
      </rPr>
      <t>牻牛儿苗科</t>
    </r>
  </si>
  <si>
    <r>
      <rPr>
        <sz val="14"/>
        <color theme="1"/>
        <rFont val="宋体"/>
        <family val="3"/>
        <charset val="134"/>
      </rPr>
      <t>睡莲科</t>
    </r>
  </si>
  <si>
    <r>
      <rPr>
        <sz val="14"/>
        <color theme="1"/>
        <rFont val="宋体"/>
        <family val="3"/>
        <charset val="134"/>
      </rPr>
      <t>柳叶菜科</t>
    </r>
  </si>
  <si>
    <r>
      <rPr>
        <sz val="14"/>
        <color theme="1"/>
        <rFont val="宋体"/>
        <family val="3"/>
        <charset val="134"/>
      </rPr>
      <t>瑞香科</t>
    </r>
  </si>
  <si>
    <r>
      <rPr>
        <sz val="14"/>
        <color theme="1"/>
        <rFont val="宋体"/>
        <family val="3"/>
        <charset val="134"/>
      </rPr>
      <t>胡颓子科</t>
    </r>
  </si>
  <si>
    <r>
      <rPr>
        <sz val="14"/>
        <color theme="1"/>
        <rFont val="宋体"/>
        <family val="3"/>
        <charset val="134"/>
      </rPr>
      <t>萝藦科</t>
    </r>
  </si>
  <si>
    <r>
      <rPr>
        <sz val="14"/>
        <color theme="1"/>
        <rFont val="宋体"/>
        <family val="3"/>
        <charset val="134"/>
      </rPr>
      <t>景天科</t>
    </r>
  </si>
  <si>
    <r>
      <rPr>
        <sz val="14"/>
        <color theme="1"/>
        <rFont val="宋体"/>
        <family val="3"/>
        <charset val="134"/>
      </rPr>
      <t>龙胆科</t>
    </r>
  </si>
  <si>
    <r>
      <rPr>
        <sz val="14"/>
        <color theme="1"/>
        <rFont val="宋体"/>
        <family val="3"/>
        <charset val="134"/>
      </rPr>
      <t>虎耳草科</t>
    </r>
  </si>
  <si>
    <r>
      <rPr>
        <sz val="14"/>
        <color theme="1"/>
        <rFont val="宋体"/>
        <family val="3"/>
        <charset val="134"/>
      </rPr>
      <t>三白草科</t>
    </r>
  </si>
  <si>
    <r>
      <rPr>
        <sz val="14"/>
        <color theme="1"/>
        <rFont val="宋体"/>
        <family val="3"/>
        <charset val="134"/>
      </rPr>
      <t>椴树科</t>
    </r>
  </si>
  <si>
    <r>
      <rPr>
        <sz val="14"/>
        <color theme="1"/>
        <rFont val="宋体"/>
        <family val="3"/>
        <charset val="134"/>
      </rPr>
      <t>酢浆草科</t>
    </r>
  </si>
  <si>
    <r>
      <rPr>
        <sz val="14"/>
        <color theme="1"/>
        <rFont val="宋体"/>
        <family val="3"/>
        <charset val="134"/>
      </rPr>
      <t>泽泻科</t>
    </r>
  </si>
  <si>
    <r>
      <rPr>
        <sz val="14"/>
        <color theme="1"/>
        <rFont val="宋体"/>
        <family val="3"/>
        <charset val="134"/>
      </rPr>
      <t>藤黄科</t>
    </r>
  </si>
  <si>
    <r>
      <rPr>
        <sz val="14"/>
        <color theme="1"/>
        <rFont val="宋体"/>
        <family val="3"/>
        <charset val="134"/>
      </rPr>
      <t>胡桃科</t>
    </r>
  </si>
  <si>
    <r>
      <rPr>
        <sz val="14"/>
        <color theme="1"/>
        <rFont val="宋体"/>
        <family val="3"/>
        <charset val="134"/>
      </rPr>
      <t>鸭跖草科</t>
    </r>
  </si>
  <si>
    <r>
      <rPr>
        <sz val="14"/>
        <color theme="1"/>
        <rFont val="宋体"/>
        <family val="3"/>
        <charset val="134"/>
      </rPr>
      <t>毛茛科</t>
    </r>
  </si>
  <si>
    <r>
      <rPr>
        <sz val="14"/>
        <color theme="1"/>
        <rFont val="宋体"/>
        <family val="3"/>
        <charset val="134"/>
      </rPr>
      <t>百合科</t>
    </r>
  </si>
  <si>
    <r>
      <rPr>
        <sz val="14"/>
        <color theme="1"/>
        <rFont val="宋体"/>
        <family val="3"/>
        <charset val="134"/>
      </rPr>
      <t>八角枫科</t>
    </r>
  </si>
  <si>
    <r>
      <rPr>
        <sz val="14"/>
        <color theme="1"/>
        <rFont val="宋体"/>
        <family val="3"/>
        <charset val="134"/>
      </rPr>
      <t>鸢尾科</t>
    </r>
  </si>
  <si>
    <r>
      <rPr>
        <sz val="14"/>
        <color theme="1"/>
        <rFont val="宋体"/>
        <family val="3"/>
        <charset val="134"/>
      </rPr>
      <t>山茱萸科</t>
    </r>
  </si>
  <si>
    <r>
      <rPr>
        <sz val="14"/>
        <color theme="1"/>
        <rFont val="宋体"/>
        <family val="3"/>
        <charset val="134"/>
      </rPr>
      <t>荨麻科</t>
    </r>
  </si>
  <si>
    <r>
      <rPr>
        <sz val="14"/>
        <color theme="1"/>
        <rFont val="宋体"/>
        <family val="3"/>
        <charset val="134"/>
      </rPr>
      <t>商陆科</t>
    </r>
  </si>
  <si>
    <r>
      <rPr>
        <sz val="14"/>
        <color theme="1"/>
        <rFont val="宋体"/>
        <family val="3"/>
        <charset val="134"/>
      </rPr>
      <t>蒺藜科</t>
    </r>
  </si>
  <si>
    <r>
      <rPr>
        <sz val="14"/>
        <color theme="1"/>
        <rFont val="宋体"/>
        <family val="3"/>
        <charset val="134"/>
      </rPr>
      <t>桦树科</t>
    </r>
  </si>
  <si>
    <r>
      <rPr>
        <sz val="14"/>
        <color theme="1"/>
        <rFont val="宋体"/>
        <family val="3"/>
        <charset val="134"/>
      </rPr>
      <t>果壳残块</t>
    </r>
  </si>
  <si>
    <r>
      <rPr>
        <sz val="14"/>
        <color theme="1"/>
        <rFont val="宋体"/>
        <family val="3"/>
        <charset val="134"/>
      </rPr>
      <t>果核</t>
    </r>
  </si>
  <si>
    <r>
      <rPr>
        <sz val="14"/>
        <color theme="1"/>
        <rFont val="宋体"/>
        <family val="3"/>
        <charset val="134"/>
      </rPr>
      <t>碎</t>
    </r>
  </si>
  <si>
    <r>
      <rPr>
        <sz val="14"/>
        <color theme="1"/>
        <rFont val="宋体"/>
        <family val="3"/>
        <charset val="134"/>
      </rPr>
      <t>块根茎残块</t>
    </r>
  </si>
  <si>
    <r>
      <rPr>
        <sz val="14"/>
        <color theme="1"/>
        <rFont val="宋体"/>
        <family val="3"/>
        <charset val="134"/>
      </rPr>
      <t>其他杂草</t>
    </r>
  </si>
  <si>
    <r>
      <rPr>
        <sz val="14"/>
        <color theme="1"/>
        <rFont val="宋体"/>
        <family val="3"/>
        <charset val="134"/>
      </rPr>
      <t>未知或不可鉴定</t>
    </r>
  </si>
  <si>
    <t>references in Chinese</t>
  </si>
  <si>
    <t>references in English</t>
    <phoneticPr fontId="2" type="noConversion"/>
  </si>
  <si>
    <t>Family name in Latin</t>
    <phoneticPr fontId="2" type="noConversion"/>
  </si>
  <si>
    <t>fragments of seeds</t>
    <phoneticPr fontId="2" type="noConversion"/>
  </si>
  <si>
    <t>tuber</t>
    <phoneticPr fontId="2" type="noConversion"/>
  </si>
  <si>
    <t>other weeds</t>
    <phoneticPr fontId="2" type="noConversion"/>
  </si>
  <si>
    <t xml:space="preserve"> species name (crops) &amp; MERGED Genus name (non-crops) in Chinese</t>
    <phoneticPr fontId="2" type="noConversion"/>
  </si>
  <si>
    <r>
      <rPr>
        <sz val="14"/>
        <color theme="1"/>
        <rFont val="宋体"/>
        <family val="3"/>
        <charset val="134"/>
      </rPr>
      <t>狗尾草属</t>
    </r>
    <phoneticPr fontId="2" type="noConversion"/>
  </si>
  <si>
    <r>
      <rPr>
        <sz val="14"/>
        <rFont val="宋体"/>
        <family val="3"/>
        <charset val="134"/>
      </rPr>
      <t>黍属</t>
    </r>
    <phoneticPr fontId="2" type="noConversion"/>
  </si>
  <si>
    <r>
      <rPr>
        <sz val="14"/>
        <rFont val="宋体"/>
        <family val="3"/>
        <charset val="134"/>
      </rPr>
      <t>稻属</t>
    </r>
    <phoneticPr fontId="2" type="noConversion"/>
  </si>
  <si>
    <r>
      <rPr>
        <sz val="14"/>
        <rFont val="宋体"/>
        <family val="3"/>
        <charset val="134"/>
      </rPr>
      <t>小麦属</t>
    </r>
    <phoneticPr fontId="2" type="noConversion"/>
  </si>
  <si>
    <r>
      <rPr>
        <sz val="14"/>
        <rFont val="宋体"/>
        <family val="3"/>
        <charset val="134"/>
      </rPr>
      <t>大麦属</t>
    </r>
    <phoneticPr fontId="2" type="noConversion"/>
  </si>
  <si>
    <r>
      <rPr>
        <sz val="14"/>
        <rFont val="宋体"/>
        <family val="3"/>
        <charset val="134"/>
      </rPr>
      <t>燕麦属</t>
    </r>
    <phoneticPr fontId="2" type="noConversion"/>
  </si>
  <si>
    <r>
      <rPr>
        <sz val="14"/>
        <color theme="1"/>
        <rFont val="宋体"/>
        <family val="3"/>
        <charset val="134"/>
      </rPr>
      <t>豇豆属</t>
    </r>
    <phoneticPr fontId="2" type="noConversion"/>
  </si>
  <si>
    <r>
      <rPr>
        <sz val="14"/>
        <rFont val="宋体"/>
        <family val="3"/>
        <charset val="134"/>
      </rPr>
      <t>豇豆属</t>
    </r>
    <phoneticPr fontId="2" type="noConversion"/>
  </si>
  <si>
    <r>
      <rPr>
        <sz val="14"/>
        <rFont val="宋体"/>
        <family val="3"/>
        <charset val="134"/>
      </rPr>
      <t>大豆属</t>
    </r>
    <phoneticPr fontId="2" type="noConversion"/>
  </si>
  <si>
    <r>
      <rPr>
        <sz val="14"/>
        <rFont val="宋体"/>
        <family val="3"/>
        <charset val="134"/>
      </rPr>
      <t>豌豆属</t>
    </r>
    <phoneticPr fontId="2" type="noConversion"/>
  </si>
  <si>
    <r>
      <rPr>
        <sz val="14"/>
        <rFont val="宋体"/>
        <family val="3"/>
        <charset val="134"/>
      </rPr>
      <t>荞麦属</t>
    </r>
    <phoneticPr fontId="2" type="noConversion"/>
  </si>
  <si>
    <r>
      <rPr>
        <sz val="14"/>
        <color theme="1"/>
        <rFont val="宋体"/>
        <family val="3"/>
        <charset val="134"/>
      </rPr>
      <t>大麻属</t>
    </r>
    <phoneticPr fontId="2" type="noConversion"/>
  </si>
  <si>
    <r>
      <rPr>
        <sz val="14"/>
        <color theme="1"/>
        <rFont val="宋体"/>
        <family val="3"/>
        <charset val="134"/>
      </rPr>
      <t>马唐属</t>
    </r>
  </si>
  <si>
    <r>
      <rPr>
        <sz val="14"/>
        <color theme="1"/>
        <rFont val="宋体"/>
        <family val="3"/>
        <charset val="134"/>
      </rPr>
      <t>狗尾草属</t>
    </r>
  </si>
  <si>
    <r>
      <rPr>
        <sz val="14"/>
        <color theme="1"/>
        <rFont val="宋体"/>
        <family val="3"/>
        <charset val="134"/>
      </rPr>
      <t>黍属</t>
    </r>
  </si>
  <si>
    <r>
      <rPr>
        <sz val="14"/>
        <color theme="1"/>
        <rFont val="宋体"/>
        <family val="3"/>
        <charset val="134"/>
      </rPr>
      <t>燕麦属</t>
    </r>
  </si>
  <si>
    <r>
      <rPr>
        <sz val="14"/>
        <color theme="1"/>
        <rFont val="宋体"/>
        <family val="3"/>
        <charset val="134"/>
      </rPr>
      <t>野黍属</t>
    </r>
  </si>
  <si>
    <r>
      <rPr>
        <sz val="14"/>
        <color theme="1"/>
        <rFont val="宋体"/>
        <family val="3"/>
        <charset val="134"/>
      </rPr>
      <t>穇属</t>
    </r>
  </si>
  <si>
    <r>
      <rPr>
        <sz val="14"/>
        <color theme="1"/>
        <rFont val="宋体"/>
        <family val="3"/>
        <charset val="134"/>
      </rPr>
      <t>稗属</t>
    </r>
  </si>
  <si>
    <r>
      <rPr>
        <sz val="14"/>
        <color theme="1"/>
        <rFont val="宋体"/>
        <family val="3"/>
        <charset val="134"/>
      </rPr>
      <t>虎尾草属</t>
    </r>
  </si>
  <si>
    <r>
      <rPr>
        <sz val="14"/>
        <color theme="1"/>
        <rFont val="宋体"/>
        <family val="3"/>
        <charset val="134"/>
      </rPr>
      <t>剪股颖属</t>
    </r>
  </si>
  <si>
    <r>
      <rPr>
        <sz val="14"/>
        <color theme="1"/>
        <rFont val="宋体"/>
        <family val="3"/>
        <charset val="134"/>
      </rPr>
      <t>荩草属</t>
    </r>
  </si>
  <si>
    <r>
      <rPr>
        <sz val="14"/>
        <color theme="1"/>
        <rFont val="宋体"/>
        <family val="3"/>
        <charset val="134"/>
      </rPr>
      <t>早熟禾属</t>
    </r>
  </si>
  <si>
    <r>
      <rPr>
        <sz val="14"/>
        <color theme="1"/>
        <rFont val="宋体"/>
        <family val="3"/>
        <charset val="134"/>
      </rPr>
      <t>看麦娘属</t>
    </r>
  </si>
  <si>
    <r>
      <rPr>
        <sz val="14"/>
        <color theme="1"/>
        <rFont val="宋体"/>
        <family val="3"/>
        <charset val="134"/>
      </rPr>
      <t>针茅属</t>
    </r>
  </si>
  <si>
    <r>
      <rPr>
        <sz val="14"/>
        <color theme="1"/>
        <rFont val="宋体"/>
        <family val="3"/>
        <charset val="134"/>
      </rPr>
      <t>锋芒草属</t>
    </r>
  </si>
  <si>
    <r>
      <rPr>
        <sz val="14"/>
        <color theme="1"/>
        <rFont val="宋体"/>
        <family val="3"/>
        <charset val="134"/>
      </rPr>
      <t>臭草属</t>
    </r>
  </si>
  <si>
    <r>
      <rPr>
        <sz val="14"/>
        <color theme="1"/>
        <rFont val="宋体"/>
        <family val="3"/>
        <charset val="134"/>
      </rPr>
      <t>画眉草属</t>
    </r>
  </si>
  <si>
    <r>
      <rPr>
        <sz val="14"/>
        <color theme="1"/>
        <rFont val="宋体"/>
        <family val="3"/>
        <charset val="134"/>
      </rPr>
      <t>芦竹属</t>
    </r>
  </si>
  <si>
    <r>
      <rPr>
        <sz val="14"/>
        <color theme="1"/>
        <rFont val="宋体"/>
        <family val="3"/>
        <charset val="134"/>
      </rPr>
      <t>假稻属</t>
    </r>
  </si>
  <si>
    <r>
      <rPr>
        <sz val="14"/>
        <color theme="1"/>
        <rFont val="宋体"/>
        <family val="3"/>
        <charset val="134"/>
      </rPr>
      <t>虉草属</t>
    </r>
  </si>
  <si>
    <r>
      <rPr>
        <sz val="14"/>
        <color theme="1"/>
        <rFont val="宋体"/>
        <family val="3"/>
        <charset val="134"/>
      </rPr>
      <t>芦苇属</t>
    </r>
  </si>
  <si>
    <r>
      <rPr>
        <sz val="14"/>
        <color theme="1"/>
        <rFont val="宋体"/>
        <family val="3"/>
        <charset val="134"/>
      </rPr>
      <t>白茅属</t>
    </r>
  </si>
  <si>
    <r>
      <rPr>
        <sz val="14"/>
        <color theme="1"/>
        <rFont val="宋体"/>
        <family val="3"/>
        <charset val="134"/>
      </rPr>
      <t>芒属</t>
    </r>
  </si>
  <si>
    <r>
      <rPr>
        <sz val="14"/>
        <color theme="1"/>
        <rFont val="宋体"/>
        <family val="3"/>
        <charset val="134"/>
      </rPr>
      <t>菅属</t>
    </r>
  </si>
  <si>
    <r>
      <rPr>
        <sz val="14"/>
        <color theme="1"/>
        <rFont val="宋体"/>
        <family val="3"/>
        <charset val="134"/>
      </rPr>
      <t>黄金茅属</t>
    </r>
  </si>
  <si>
    <r>
      <rPr>
        <sz val="14"/>
        <color theme="1"/>
        <rFont val="宋体"/>
        <family val="3"/>
        <charset val="134"/>
      </rPr>
      <t>雀麦属</t>
    </r>
  </si>
  <si>
    <r>
      <rPr>
        <sz val="14"/>
        <color theme="1"/>
        <rFont val="宋体"/>
        <family val="3"/>
        <charset val="134"/>
      </rPr>
      <t>豇豆属</t>
    </r>
  </si>
  <si>
    <r>
      <rPr>
        <sz val="14"/>
        <color theme="1"/>
        <rFont val="宋体"/>
        <family val="3"/>
        <charset val="134"/>
      </rPr>
      <t>大豆属</t>
    </r>
  </si>
  <si>
    <r>
      <rPr>
        <sz val="14"/>
        <color theme="1"/>
        <rFont val="宋体"/>
        <family val="3"/>
        <charset val="134"/>
      </rPr>
      <t>鸡眼草属</t>
    </r>
  </si>
  <si>
    <r>
      <rPr>
        <sz val="14"/>
        <color theme="1"/>
        <rFont val="宋体"/>
        <family val="3"/>
        <charset val="134"/>
      </rPr>
      <t>黄芪属</t>
    </r>
  </si>
  <si>
    <r>
      <rPr>
        <sz val="14"/>
        <color theme="1"/>
        <rFont val="宋体"/>
        <family val="3"/>
        <charset val="134"/>
      </rPr>
      <t>米口袋属</t>
    </r>
  </si>
  <si>
    <r>
      <rPr>
        <sz val="14"/>
        <color theme="1"/>
        <rFont val="宋体"/>
        <family val="3"/>
        <charset val="134"/>
      </rPr>
      <t>苜蓿属</t>
    </r>
  </si>
  <si>
    <r>
      <rPr>
        <sz val="14"/>
        <color theme="1"/>
        <rFont val="宋体"/>
        <family val="3"/>
        <charset val="134"/>
      </rPr>
      <t>豌豆属</t>
    </r>
  </si>
  <si>
    <r>
      <rPr>
        <sz val="14"/>
        <color theme="1"/>
        <rFont val="宋体"/>
        <family val="3"/>
        <charset val="134"/>
      </rPr>
      <t>干菜属</t>
    </r>
  </si>
  <si>
    <r>
      <rPr>
        <sz val="14"/>
        <color theme="1"/>
        <rFont val="宋体"/>
        <family val="3"/>
        <charset val="134"/>
      </rPr>
      <t>苦马豆属</t>
    </r>
  </si>
  <si>
    <r>
      <rPr>
        <sz val="14"/>
        <color theme="1"/>
        <rFont val="宋体"/>
        <family val="3"/>
        <charset val="134"/>
      </rPr>
      <t>决明属</t>
    </r>
  </si>
  <si>
    <r>
      <rPr>
        <sz val="14"/>
        <color theme="1"/>
        <rFont val="宋体"/>
        <family val="3"/>
        <charset val="134"/>
      </rPr>
      <t>胡枝子属</t>
    </r>
  </si>
  <si>
    <r>
      <rPr>
        <sz val="14"/>
        <color theme="1"/>
        <rFont val="宋体"/>
        <family val="3"/>
        <charset val="134"/>
      </rPr>
      <t>草木樨属</t>
    </r>
  </si>
  <si>
    <r>
      <rPr>
        <sz val="14"/>
        <color theme="1"/>
        <rFont val="宋体"/>
        <family val="3"/>
        <charset val="134"/>
      </rPr>
      <t>马鞍树属</t>
    </r>
  </si>
  <si>
    <r>
      <rPr>
        <sz val="14"/>
        <color theme="1"/>
        <rFont val="宋体"/>
        <family val="3"/>
        <charset val="134"/>
      </rPr>
      <t>猪屎豆属</t>
    </r>
  </si>
  <si>
    <r>
      <rPr>
        <sz val="14"/>
        <color theme="1"/>
        <rFont val="宋体"/>
        <family val="3"/>
        <charset val="134"/>
      </rPr>
      <t>车轴草属</t>
    </r>
  </si>
  <si>
    <r>
      <rPr>
        <sz val="14"/>
        <color theme="1"/>
        <rFont val="宋体"/>
        <family val="3"/>
        <charset val="134"/>
      </rPr>
      <t>猪毛菜属</t>
    </r>
  </si>
  <si>
    <r>
      <rPr>
        <sz val="14"/>
        <color theme="1"/>
        <rFont val="宋体"/>
        <family val="3"/>
        <charset val="134"/>
      </rPr>
      <t>藜属</t>
    </r>
  </si>
  <si>
    <r>
      <rPr>
        <sz val="14"/>
        <color theme="1"/>
        <rFont val="宋体"/>
        <family val="3"/>
        <charset val="134"/>
      </rPr>
      <t>沙蓬属</t>
    </r>
  </si>
  <si>
    <r>
      <rPr>
        <sz val="14"/>
        <color theme="1"/>
        <rFont val="宋体"/>
        <family val="3"/>
        <charset val="134"/>
      </rPr>
      <t>虫实属</t>
    </r>
  </si>
  <si>
    <r>
      <rPr>
        <sz val="14"/>
        <color theme="1"/>
        <rFont val="宋体"/>
        <family val="3"/>
        <charset val="134"/>
      </rPr>
      <t>地肤属</t>
    </r>
  </si>
  <si>
    <r>
      <rPr>
        <sz val="14"/>
        <color theme="1"/>
        <rFont val="宋体"/>
        <family val="3"/>
        <charset val="134"/>
      </rPr>
      <t>滨藜属</t>
    </r>
  </si>
  <si>
    <r>
      <rPr>
        <sz val="14"/>
        <color theme="1"/>
        <rFont val="宋体"/>
        <family val="3"/>
        <charset val="134"/>
      </rPr>
      <t>碱蓬属</t>
    </r>
  </si>
  <si>
    <r>
      <rPr>
        <sz val="14"/>
        <color theme="1"/>
        <rFont val="宋体"/>
        <family val="3"/>
        <charset val="134"/>
      </rPr>
      <t>轴藜属</t>
    </r>
  </si>
  <si>
    <r>
      <rPr>
        <sz val="14"/>
        <rFont val="宋体"/>
        <family val="3"/>
        <charset val="134"/>
      </rPr>
      <t>蓼属</t>
    </r>
  </si>
  <si>
    <r>
      <rPr>
        <sz val="14"/>
        <color theme="1"/>
        <rFont val="宋体"/>
        <family val="3"/>
        <charset val="134"/>
      </rPr>
      <t>何首乌属</t>
    </r>
  </si>
  <si>
    <r>
      <rPr>
        <sz val="14"/>
        <color theme="1"/>
        <rFont val="宋体"/>
        <family val="3"/>
        <charset val="134"/>
      </rPr>
      <t>酸模属</t>
    </r>
  </si>
  <si>
    <r>
      <rPr>
        <sz val="14"/>
        <color theme="1"/>
        <rFont val="宋体"/>
        <family val="3"/>
        <charset val="134"/>
      </rPr>
      <t>筋骨草属</t>
    </r>
  </si>
  <si>
    <r>
      <rPr>
        <sz val="14"/>
        <color theme="1"/>
        <rFont val="宋体"/>
        <family val="3"/>
        <charset val="134"/>
      </rPr>
      <t>益母草属</t>
    </r>
  </si>
  <si>
    <r>
      <rPr>
        <sz val="14"/>
        <color theme="1"/>
        <rFont val="宋体"/>
        <family val="3"/>
        <charset val="134"/>
      </rPr>
      <t>水棘针属</t>
    </r>
  </si>
  <si>
    <r>
      <rPr>
        <sz val="14"/>
        <color theme="1"/>
        <rFont val="宋体"/>
        <family val="3"/>
        <charset val="134"/>
      </rPr>
      <t>夏至草属</t>
    </r>
  </si>
  <si>
    <r>
      <rPr>
        <sz val="14"/>
        <color theme="1"/>
        <rFont val="宋体"/>
        <family val="3"/>
        <charset val="134"/>
      </rPr>
      <t>鼠尾草属</t>
    </r>
  </si>
  <si>
    <r>
      <rPr>
        <sz val="14"/>
        <color theme="1"/>
        <rFont val="宋体"/>
        <family val="3"/>
        <charset val="134"/>
      </rPr>
      <t>蝇子草属</t>
    </r>
  </si>
  <si>
    <r>
      <rPr>
        <sz val="14"/>
        <color theme="1"/>
        <rFont val="宋体"/>
        <family val="3"/>
        <charset val="134"/>
      </rPr>
      <t>紫苏属</t>
    </r>
  </si>
  <si>
    <r>
      <rPr>
        <sz val="14"/>
        <color theme="1"/>
        <rFont val="宋体"/>
        <family val="3"/>
        <charset val="134"/>
      </rPr>
      <t>糙苏属</t>
    </r>
  </si>
  <si>
    <r>
      <rPr>
        <sz val="14"/>
        <color theme="1"/>
        <rFont val="宋体"/>
        <family val="3"/>
        <charset val="134"/>
      </rPr>
      <t>香薷属</t>
    </r>
  </si>
  <si>
    <r>
      <rPr>
        <sz val="14"/>
        <color theme="1"/>
        <rFont val="宋体"/>
        <family val="3"/>
        <charset val="134"/>
      </rPr>
      <t>石荠苎属</t>
    </r>
  </si>
  <si>
    <r>
      <rPr>
        <sz val="14"/>
        <color theme="1"/>
        <rFont val="宋体"/>
        <family val="3"/>
        <charset val="134"/>
      </rPr>
      <t>地笋属</t>
    </r>
  </si>
  <si>
    <r>
      <rPr>
        <sz val="14"/>
        <color theme="1"/>
        <rFont val="宋体"/>
        <family val="3"/>
        <charset val="134"/>
      </rPr>
      <t>苘麻属</t>
    </r>
  </si>
  <si>
    <r>
      <rPr>
        <sz val="14"/>
        <color theme="1"/>
        <rFont val="宋体"/>
        <family val="3"/>
        <charset val="134"/>
      </rPr>
      <t>锦葵属</t>
    </r>
  </si>
  <si>
    <r>
      <rPr>
        <sz val="14"/>
        <color theme="1"/>
        <rFont val="宋体"/>
        <family val="3"/>
        <charset val="134"/>
      </rPr>
      <t>木槿属</t>
    </r>
  </si>
  <si>
    <r>
      <rPr>
        <sz val="14"/>
        <color theme="1"/>
        <rFont val="宋体"/>
        <family val="3"/>
        <charset val="134"/>
      </rPr>
      <t>悬钩子属</t>
    </r>
  </si>
  <si>
    <r>
      <rPr>
        <sz val="14"/>
        <color theme="1"/>
        <rFont val="宋体"/>
        <family val="3"/>
        <charset val="134"/>
      </rPr>
      <t>委陵菜属</t>
    </r>
  </si>
  <si>
    <r>
      <rPr>
        <sz val="14"/>
        <color theme="1"/>
        <rFont val="宋体"/>
        <family val="3"/>
        <charset val="134"/>
      </rPr>
      <t>李属</t>
    </r>
  </si>
  <si>
    <r>
      <rPr>
        <sz val="14"/>
        <color theme="1"/>
        <rFont val="宋体"/>
        <family val="3"/>
        <charset val="134"/>
      </rPr>
      <t>蛇莓属</t>
    </r>
  </si>
  <si>
    <r>
      <rPr>
        <sz val="14"/>
        <color theme="1"/>
        <rFont val="宋体"/>
        <family val="3"/>
        <charset val="134"/>
      </rPr>
      <t>山楂属</t>
    </r>
  </si>
  <si>
    <r>
      <rPr>
        <sz val="14"/>
        <color theme="1"/>
        <rFont val="宋体"/>
        <family val="3"/>
        <charset val="134"/>
      </rPr>
      <t>木瓜属</t>
    </r>
  </si>
  <si>
    <r>
      <rPr>
        <sz val="14"/>
        <color theme="1"/>
        <rFont val="宋体"/>
        <family val="3"/>
        <charset val="134"/>
      </rPr>
      <t>樱属</t>
    </r>
  </si>
  <si>
    <r>
      <rPr>
        <sz val="14"/>
        <color theme="1"/>
        <rFont val="宋体"/>
        <family val="3"/>
        <charset val="134"/>
      </rPr>
      <t>扁核木属</t>
    </r>
  </si>
  <si>
    <r>
      <rPr>
        <sz val="14"/>
        <color theme="1"/>
        <rFont val="宋体"/>
        <family val="3"/>
        <charset val="134"/>
      </rPr>
      <t>花楸属</t>
    </r>
  </si>
  <si>
    <r>
      <rPr>
        <sz val="14"/>
        <rFont val="宋体"/>
        <family val="3"/>
        <charset val="134"/>
      </rPr>
      <t>枣属</t>
    </r>
  </si>
  <si>
    <r>
      <rPr>
        <sz val="14"/>
        <color theme="1"/>
        <rFont val="宋体"/>
        <family val="3"/>
        <charset val="134"/>
      </rPr>
      <t>紫筒草属</t>
    </r>
  </si>
  <si>
    <r>
      <rPr>
        <sz val="14"/>
        <color theme="1"/>
        <rFont val="宋体"/>
        <family val="3"/>
        <charset val="134"/>
      </rPr>
      <t>琉璃草属</t>
    </r>
  </si>
  <si>
    <r>
      <rPr>
        <sz val="14"/>
        <color theme="1"/>
        <rFont val="宋体"/>
        <family val="3"/>
        <charset val="134"/>
      </rPr>
      <t>紫草属</t>
    </r>
  </si>
  <si>
    <r>
      <rPr>
        <sz val="14"/>
        <rFont val="宋体"/>
        <family val="3"/>
        <charset val="134"/>
      </rPr>
      <t>接骨木属</t>
    </r>
  </si>
  <si>
    <r>
      <rPr>
        <sz val="14"/>
        <rFont val="宋体"/>
        <family val="3"/>
        <charset val="134"/>
      </rPr>
      <t>忍冬属</t>
    </r>
  </si>
  <si>
    <r>
      <rPr>
        <sz val="14"/>
        <color theme="1"/>
        <rFont val="宋体"/>
        <family val="3"/>
        <charset val="134"/>
      </rPr>
      <t>繁缕属</t>
    </r>
  </si>
  <si>
    <r>
      <rPr>
        <sz val="14"/>
        <color theme="1"/>
        <rFont val="宋体"/>
        <family val="3"/>
        <charset val="134"/>
      </rPr>
      <t>无心菜属</t>
    </r>
  </si>
  <si>
    <r>
      <rPr>
        <sz val="14"/>
        <color theme="1"/>
        <rFont val="宋体"/>
        <family val="3"/>
        <charset val="134"/>
      </rPr>
      <t>石竹属</t>
    </r>
  </si>
  <si>
    <r>
      <rPr>
        <sz val="14"/>
        <color theme="1"/>
        <rFont val="宋体"/>
        <family val="3"/>
        <charset val="134"/>
      </rPr>
      <t>眼子菜属</t>
    </r>
  </si>
  <si>
    <r>
      <rPr>
        <sz val="14"/>
        <color theme="1"/>
        <rFont val="宋体"/>
        <family val="3"/>
        <charset val="134"/>
      </rPr>
      <t>拉拉藤属</t>
    </r>
  </si>
  <si>
    <r>
      <rPr>
        <sz val="14"/>
        <color theme="1"/>
        <rFont val="宋体"/>
        <family val="3"/>
        <charset val="134"/>
      </rPr>
      <t>独行菜属</t>
    </r>
  </si>
  <si>
    <r>
      <rPr>
        <sz val="14"/>
        <color theme="1"/>
        <rFont val="宋体"/>
        <family val="3"/>
        <charset val="134"/>
      </rPr>
      <t>蔊菜属</t>
    </r>
  </si>
  <si>
    <r>
      <rPr>
        <sz val="14"/>
        <color theme="1"/>
        <rFont val="宋体"/>
        <family val="3"/>
        <charset val="134"/>
      </rPr>
      <t>萝卜属</t>
    </r>
  </si>
  <si>
    <r>
      <rPr>
        <sz val="14"/>
        <color theme="1"/>
        <rFont val="宋体"/>
        <family val="3"/>
        <charset val="134"/>
      </rPr>
      <t>芸苔属</t>
    </r>
  </si>
  <si>
    <r>
      <rPr>
        <sz val="14"/>
        <color theme="1"/>
        <rFont val="宋体"/>
        <family val="3"/>
        <charset val="134"/>
      </rPr>
      <t>盐麸木属</t>
    </r>
  </si>
  <si>
    <r>
      <rPr>
        <sz val="14"/>
        <color theme="1"/>
        <rFont val="宋体"/>
        <family val="3"/>
        <charset val="134"/>
      </rPr>
      <t>苍耳属</t>
    </r>
  </si>
  <si>
    <r>
      <rPr>
        <sz val="14"/>
        <color theme="1"/>
        <rFont val="宋体"/>
        <family val="3"/>
        <charset val="134"/>
      </rPr>
      <t>鳢肠属</t>
    </r>
  </si>
  <si>
    <r>
      <rPr>
        <sz val="14"/>
        <color theme="1"/>
        <rFont val="宋体"/>
        <family val="3"/>
        <charset val="134"/>
      </rPr>
      <t>蒿属</t>
    </r>
  </si>
  <si>
    <r>
      <rPr>
        <sz val="14"/>
        <color theme="1"/>
        <rFont val="宋体"/>
        <family val="3"/>
        <charset val="134"/>
      </rPr>
      <t>泥胡菜属</t>
    </r>
  </si>
  <si>
    <r>
      <rPr>
        <sz val="14"/>
        <color theme="1"/>
        <rFont val="宋体"/>
        <family val="3"/>
        <charset val="134"/>
      </rPr>
      <t>豨莶属</t>
    </r>
  </si>
  <si>
    <r>
      <rPr>
        <sz val="14"/>
        <color theme="1"/>
        <rFont val="宋体"/>
        <family val="3"/>
        <charset val="134"/>
      </rPr>
      <t>菊属</t>
    </r>
  </si>
  <si>
    <r>
      <rPr>
        <sz val="14"/>
        <color theme="1"/>
        <rFont val="宋体"/>
        <family val="3"/>
        <charset val="134"/>
      </rPr>
      <t>风毛菊属</t>
    </r>
  </si>
  <si>
    <r>
      <rPr>
        <sz val="14"/>
        <color theme="1"/>
        <rFont val="宋体"/>
        <family val="3"/>
        <charset val="134"/>
      </rPr>
      <t>茄属</t>
    </r>
  </si>
  <si>
    <r>
      <rPr>
        <sz val="14"/>
        <color theme="1"/>
        <rFont val="宋体"/>
        <family val="3"/>
        <charset val="134"/>
      </rPr>
      <t>酸浆属</t>
    </r>
  </si>
  <si>
    <r>
      <rPr>
        <sz val="14"/>
        <color theme="1"/>
        <rFont val="宋体"/>
        <family val="3"/>
        <charset val="134"/>
      </rPr>
      <t>天南星属</t>
    </r>
  </si>
  <si>
    <r>
      <rPr>
        <sz val="14"/>
        <color theme="1"/>
        <rFont val="宋体"/>
        <family val="3"/>
        <charset val="134"/>
      </rPr>
      <t>狐尾藻属</t>
    </r>
  </si>
  <si>
    <r>
      <rPr>
        <sz val="14"/>
        <color theme="1"/>
        <rFont val="宋体"/>
        <family val="3"/>
        <charset val="134"/>
      </rPr>
      <t>花椒属</t>
    </r>
  </si>
  <si>
    <r>
      <rPr>
        <sz val="14"/>
        <color theme="1"/>
        <rFont val="宋体"/>
        <family val="3"/>
        <charset val="134"/>
      </rPr>
      <t>黄檗属</t>
    </r>
  </si>
  <si>
    <r>
      <rPr>
        <sz val="14"/>
        <color theme="1"/>
        <rFont val="宋体"/>
        <family val="3"/>
        <charset val="134"/>
      </rPr>
      <t>猕猴桃属</t>
    </r>
  </si>
  <si>
    <r>
      <rPr>
        <sz val="14"/>
        <color theme="1"/>
        <rFont val="宋体"/>
        <family val="3"/>
        <charset val="134"/>
      </rPr>
      <t>栎属</t>
    </r>
  </si>
  <si>
    <r>
      <rPr>
        <sz val="14"/>
        <color theme="1"/>
        <rFont val="宋体"/>
        <family val="3"/>
        <charset val="134"/>
      </rPr>
      <t>牛膝属</t>
    </r>
  </si>
  <si>
    <r>
      <rPr>
        <sz val="14"/>
        <color theme="1"/>
        <rFont val="宋体"/>
        <family val="3"/>
        <charset val="134"/>
      </rPr>
      <t>苋属</t>
    </r>
  </si>
  <si>
    <r>
      <rPr>
        <sz val="14"/>
        <color theme="1"/>
        <rFont val="宋体"/>
        <family val="3"/>
        <charset val="134"/>
      </rPr>
      <t>马齿苋属</t>
    </r>
  </si>
  <si>
    <r>
      <rPr>
        <sz val="14"/>
        <color theme="1"/>
        <rFont val="宋体"/>
        <family val="3"/>
        <charset val="134"/>
      </rPr>
      <t>乌蔹莓属</t>
    </r>
  </si>
  <si>
    <r>
      <rPr>
        <sz val="14"/>
        <color theme="1"/>
        <rFont val="宋体"/>
        <family val="3"/>
        <charset val="134"/>
      </rPr>
      <t>葡萄属</t>
    </r>
  </si>
  <si>
    <r>
      <rPr>
        <sz val="14"/>
        <color theme="1"/>
        <rFont val="宋体"/>
        <family val="3"/>
        <charset val="134"/>
      </rPr>
      <t>蛇葡萄属</t>
    </r>
  </si>
  <si>
    <r>
      <rPr>
        <sz val="14"/>
        <color theme="1"/>
        <rFont val="宋体"/>
        <family val="3"/>
        <charset val="134"/>
      </rPr>
      <t>车前属</t>
    </r>
  </si>
  <si>
    <r>
      <rPr>
        <sz val="14"/>
        <color theme="1"/>
        <rFont val="宋体"/>
        <family val="3"/>
        <charset val="134"/>
      </rPr>
      <t>白屈菜属</t>
    </r>
  </si>
  <si>
    <r>
      <rPr>
        <sz val="14"/>
        <color theme="1"/>
        <rFont val="宋体"/>
        <family val="3"/>
        <charset val="134"/>
      </rPr>
      <t>秃疮花属</t>
    </r>
  </si>
  <si>
    <r>
      <rPr>
        <sz val="14"/>
        <color theme="1"/>
        <rFont val="宋体"/>
        <family val="3"/>
        <charset val="134"/>
      </rPr>
      <t>紫堇属</t>
    </r>
  </si>
  <si>
    <r>
      <rPr>
        <sz val="14"/>
        <color theme="1"/>
        <rFont val="宋体"/>
        <family val="3"/>
        <charset val="134"/>
      </rPr>
      <t>藨草属</t>
    </r>
  </si>
  <si>
    <r>
      <rPr>
        <sz val="14"/>
        <color theme="1"/>
        <rFont val="宋体"/>
        <family val="3"/>
        <charset val="134"/>
      </rPr>
      <t>薹草属</t>
    </r>
  </si>
  <si>
    <r>
      <rPr>
        <sz val="14"/>
        <color theme="1"/>
        <rFont val="宋体"/>
        <family val="3"/>
        <charset val="134"/>
      </rPr>
      <t>扁莎属</t>
    </r>
  </si>
  <si>
    <r>
      <rPr>
        <sz val="14"/>
        <color theme="1"/>
        <rFont val="宋体"/>
        <family val="3"/>
        <charset val="134"/>
      </rPr>
      <t>飘拂草属</t>
    </r>
  </si>
  <si>
    <r>
      <rPr>
        <sz val="14"/>
        <color theme="1"/>
        <rFont val="宋体"/>
        <family val="3"/>
        <charset val="134"/>
      </rPr>
      <t>莎草属</t>
    </r>
  </si>
  <si>
    <r>
      <rPr>
        <sz val="14"/>
        <color theme="1"/>
        <rFont val="宋体"/>
        <family val="3"/>
        <charset val="134"/>
      </rPr>
      <t>葎草属</t>
    </r>
  </si>
  <si>
    <r>
      <rPr>
        <sz val="14"/>
        <color theme="1"/>
        <rFont val="宋体"/>
        <family val="3"/>
        <charset val="134"/>
      </rPr>
      <t>构属</t>
    </r>
  </si>
  <si>
    <r>
      <rPr>
        <sz val="14"/>
        <color theme="1"/>
        <rFont val="宋体"/>
        <family val="3"/>
        <charset val="134"/>
      </rPr>
      <t>桑属</t>
    </r>
  </si>
  <si>
    <r>
      <rPr>
        <sz val="14"/>
        <color theme="1"/>
        <rFont val="宋体"/>
        <family val="3"/>
        <charset val="134"/>
      </rPr>
      <t>大麻属</t>
    </r>
  </si>
  <si>
    <r>
      <rPr>
        <sz val="14"/>
        <color theme="1"/>
        <rFont val="宋体"/>
        <family val="3"/>
        <charset val="134"/>
      </rPr>
      <t>堇菜属</t>
    </r>
  </si>
  <si>
    <r>
      <rPr>
        <sz val="14"/>
        <color theme="1"/>
        <rFont val="宋体"/>
        <family val="3"/>
        <charset val="134"/>
      </rPr>
      <t>榉属</t>
    </r>
  </si>
  <si>
    <r>
      <rPr>
        <sz val="14"/>
        <color theme="1"/>
        <rFont val="宋体"/>
        <family val="3"/>
        <charset val="134"/>
      </rPr>
      <t>朴属</t>
    </r>
  </si>
  <si>
    <r>
      <rPr>
        <sz val="14"/>
        <color theme="1"/>
        <rFont val="宋体"/>
        <family val="3"/>
        <charset val="134"/>
      </rPr>
      <t>打碗花属</t>
    </r>
  </si>
  <si>
    <r>
      <rPr>
        <sz val="14"/>
        <color theme="1"/>
        <rFont val="宋体"/>
        <family val="3"/>
        <charset val="134"/>
      </rPr>
      <t>牵牛属</t>
    </r>
  </si>
  <si>
    <r>
      <rPr>
        <sz val="14"/>
        <color theme="1"/>
        <rFont val="宋体"/>
        <family val="3"/>
        <charset val="134"/>
      </rPr>
      <t>菟丝子属</t>
    </r>
  </si>
  <si>
    <r>
      <rPr>
        <sz val="14"/>
        <color theme="1"/>
        <rFont val="宋体"/>
        <family val="3"/>
        <charset val="134"/>
      </rPr>
      <t>马瓟儿属</t>
    </r>
  </si>
  <si>
    <r>
      <rPr>
        <sz val="14"/>
        <color theme="1"/>
        <rFont val="宋体"/>
        <family val="3"/>
        <charset val="134"/>
      </rPr>
      <t>赤瓟属</t>
    </r>
  </si>
  <si>
    <r>
      <rPr>
        <sz val="14"/>
        <color theme="1"/>
        <rFont val="宋体"/>
        <family val="3"/>
        <charset val="134"/>
      </rPr>
      <t>大戟属</t>
    </r>
  </si>
  <si>
    <r>
      <rPr>
        <sz val="14"/>
        <color theme="1"/>
        <rFont val="宋体"/>
        <family val="3"/>
        <charset val="134"/>
      </rPr>
      <t>铁苋菜属</t>
    </r>
  </si>
  <si>
    <r>
      <rPr>
        <sz val="14"/>
        <color theme="1"/>
        <rFont val="宋体"/>
        <family val="3"/>
        <charset val="134"/>
      </rPr>
      <t>马鞭草属</t>
    </r>
  </si>
  <si>
    <r>
      <rPr>
        <sz val="14"/>
        <color theme="1"/>
        <rFont val="宋体"/>
        <family val="3"/>
        <charset val="134"/>
      </rPr>
      <t>牡荆属</t>
    </r>
  </si>
  <si>
    <r>
      <rPr>
        <sz val="14"/>
        <color theme="1"/>
        <rFont val="宋体"/>
        <family val="3"/>
        <charset val="134"/>
      </rPr>
      <t>菱属</t>
    </r>
  </si>
  <si>
    <r>
      <rPr>
        <sz val="14"/>
        <color theme="1"/>
        <rFont val="宋体"/>
        <family val="3"/>
        <charset val="134"/>
      </rPr>
      <t>当归属</t>
    </r>
  </si>
  <si>
    <r>
      <rPr>
        <sz val="14"/>
        <color theme="1"/>
        <rFont val="宋体"/>
        <family val="3"/>
        <charset val="134"/>
      </rPr>
      <t>蛇床属</t>
    </r>
  </si>
  <si>
    <r>
      <rPr>
        <sz val="14"/>
        <color theme="1"/>
        <rFont val="宋体"/>
        <family val="3"/>
        <charset val="134"/>
      </rPr>
      <t>防风属</t>
    </r>
  </si>
  <si>
    <r>
      <rPr>
        <sz val="14"/>
        <color theme="1"/>
        <rFont val="宋体"/>
        <family val="3"/>
        <charset val="134"/>
      </rPr>
      <t>红豆杉属</t>
    </r>
  </si>
  <si>
    <r>
      <rPr>
        <sz val="14"/>
        <color theme="1"/>
        <rFont val="宋体"/>
        <family val="3"/>
        <charset val="134"/>
      </rPr>
      <t>败酱属</t>
    </r>
  </si>
  <si>
    <r>
      <rPr>
        <sz val="14"/>
        <color theme="1"/>
        <rFont val="宋体"/>
        <family val="3"/>
        <charset val="134"/>
      </rPr>
      <t>老鹳草属</t>
    </r>
  </si>
  <si>
    <r>
      <rPr>
        <sz val="14"/>
        <color theme="1"/>
        <rFont val="宋体"/>
        <family val="3"/>
        <charset val="134"/>
      </rPr>
      <t>牻牛儿苗属</t>
    </r>
  </si>
  <si>
    <r>
      <rPr>
        <sz val="14"/>
        <color theme="1"/>
        <rFont val="宋体"/>
        <family val="3"/>
        <charset val="134"/>
      </rPr>
      <t>莲属</t>
    </r>
  </si>
  <si>
    <r>
      <rPr>
        <sz val="14"/>
        <color theme="1"/>
        <rFont val="宋体"/>
        <family val="3"/>
        <charset val="134"/>
      </rPr>
      <t>芡属</t>
    </r>
  </si>
  <si>
    <r>
      <rPr>
        <sz val="14"/>
        <color theme="1"/>
        <rFont val="宋体"/>
        <family val="3"/>
        <charset val="134"/>
      </rPr>
      <t>柳叶菜属</t>
    </r>
  </si>
  <si>
    <r>
      <rPr>
        <sz val="14"/>
        <color theme="1"/>
        <rFont val="宋体"/>
        <family val="3"/>
        <charset val="134"/>
      </rPr>
      <t>草瑞香属</t>
    </r>
  </si>
  <si>
    <r>
      <rPr>
        <sz val="14"/>
        <color theme="1"/>
        <rFont val="宋体"/>
        <family val="3"/>
        <charset val="134"/>
      </rPr>
      <t>沙棘属</t>
    </r>
  </si>
  <si>
    <r>
      <rPr>
        <sz val="14"/>
        <color theme="1"/>
        <rFont val="宋体"/>
        <family val="3"/>
        <charset val="134"/>
      </rPr>
      <t>萝藦属</t>
    </r>
  </si>
  <si>
    <r>
      <rPr>
        <sz val="14"/>
        <color theme="1"/>
        <rFont val="宋体"/>
        <family val="3"/>
        <charset val="134"/>
      </rPr>
      <t>鹅绒藤属</t>
    </r>
  </si>
  <si>
    <r>
      <rPr>
        <sz val="14"/>
        <color theme="1"/>
        <rFont val="宋体"/>
        <family val="3"/>
        <charset val="134"/>
      </rPr>
      <t>费菜属</t>
    </r>
  </si>
  <si>
    <r>
      <rPr>
        <sz val="14"/>
        <color theme="1"/>
        <rFont val="宋体"/>
        <family val="3"/>
        <charset val="134"/>
      </rPr>
      <t>花锚属</t>
    </r>
  </si>
  <si>
    <r>
      <rPr>
        <sz val="14"/>
        <color theme="1"/>
        <rFont val="宋体"/>
        <family val="3"/>
        <charset val="134"/>
      </rPr>
      <t>金腰属</t>
    </r>
  </si>
  <si>
    <r>
      <rPr>
        <sz val="14"/>
        <color theme="1"/>
        <rFont val="宋体"/>
        <family val="3"/>
        <charset val="134"/>
      </rPr>
      <t>蕺菜属</t>
    </r>
  </si>
  <si>
    <r>
      <rPr>
        <sz val="14"/>
        <color theme="1"/>
        <rFont val="宋体"/>
        <family val="3"/>
        <charset val="134"/>
      </rPr>
      <t>扁担杆属</t>
    </r>
  </si>
  <si>
    <r>
      <rPr>
        <sz val="14"/>
        <color theme="1"/>
        <rFont val="宋体"/>
        <family val="3"/>
        <charset val="134"/>
      </rPr>
      <t>酢浆草属</t>
    </r>
  </si>
  <si>
    <r>
      <rPr>
        <sz val="14"/>
        <color theme="1"/>
        <rFont val="宋体"/>
        <family val="3"/>
        <charset val="134"/>
      </rPr>
      <t>泽泻属</t>
    </r>
  </si>
  <si>
    <r>
      <rPr>
        <sz val="14"/>
        <color theme="1"/>
        <rFont val="宋体"/>
        <family val="3"/>
        <charset val="134"/>
      </rPr>
      <t>金丝桃属</t>
    </r>
  </si>
  <si>
    <r>
      <rPr>
        <sz val="14"/>
        <color theme="1"/>
        <rFont val="宋体"/>
        <family val="3"/>
        <charset val="134"/>
      </rPr>
      <t>胡桃属</t>
    </r>
  </si>
  <si>
    <r>
      <rPr>
        <sz val="14"/>
        <color theme="1"/>
        <rFont val="宋体"/>
        <family val="3"/>
        <charset val="134"/>
      </rPr>
      <t>山核桃属</t>
    </r>
  </si>
  <si>
    <r>
      <rPr>
        <sz val="14"/>
        <color theme="1"/>
        <rFont val="宋体"/>
        <family val="3"/>
        <charset val="134"/>
      </rPr>
      <t>枫杨属</t>
    </r>
  </si>
  <si>
    <r>
      <rPr>
        <sz val="14"/>
        <color theme="1"/>
        <rFont val="宋体"/>
        <family val="3"/>
        <charset val="134"/>
      </rPr>
      <t>鸭跖草属</t>
    </r>
  </si>
  <si>
    <r>
      <rPr>
        <sz val="14"/>
        <color theme="1"/>
        <rFont val="宋体"/>
        <family val="3"/>
        <charset val="134"/>
      </rPr>
      <t>毛茛属</t>
    </r>
  </si>
  <si>
    <r>
      <rPr>
        <sz val="14"/>
        <color theme="1"/>
        <rFont val="宋体"/>
        <family val="3"/>
        <charset val="134"/>
      </rPr>
      <t>葱属</t>
    </r>
  </si>
  <si>
    <r>
      <rPr>
        <sz val="14"/>
        <color theme="1"/>
        <rFont val="宋体"/>
        <family val="3"/>
        <charset val="134"/>
      </rPr>
      <t>八角枫属</t>
    </r>
  </si>
  <si>
    <r>
      <rPr>
        <sz val="14"/>
        <color theme="1"/>
        <rFont val="宋体"/>
        <family val="3"/>
        <charset val="134"/>
      </rPr>
      <t>鸢尾属</t>
    </r>
  </si>
  <si>
    <r>
      <rPr>
        <sz val="14"/>
        <color theme="1"/>
        <rFont val="宋体"/>
        <family val="3"/>
        <charset val="134"/>
      </rPr>
      <t>梾木属</t>
    </r>
  </si>
  <si>
    <r>
      <rPr>
        <sz val="14"/>
        <color theme="1"/>
        <rFont val="宋体"/>
        <family val="3"/>
        <charset val="134"/>
      </rPr>
      <t>蝎子草属</t>
    </r>
  </si>
  <si>
    <r>
      <rPr>
        <sz val="14"/>
        <color theme="1"/>
        <rFont val="宋体"/>
        <family val="3"/>
        <charset val="134"/>
      </rPr>
      <t>荨麻属</t>
    </r>
  </si>
  <si>
    <r>
      <rPr>
        <sz val="14"/>
        <color theme="1"/>
        <rFont val="宋体"/>
        <family val="3"/>
        <charset val="134"/>
      </rPr>
      <t>商陆属</t>
    </r>
  </si>
  <si>
    <r>
      <rPr>
        <sz val="14"/>
        <color theme="1"/>
        <rFont val="宋体"/>
        <family val="3"/>
        <charset val="134"/>
      </rPr>
      <t>蒺藜属</t>
    </r>
  </si>
  <si>
    <r>
      <rPr>
        <sz val="14"/>
        <color theme="1"/>
        <rFont val="宋体"/>
        <family val="3"/>
        <charset val="134"/>
      </rPr>
      <t>榛属</t>
    </r>
  </si>
  <si>
    <t>Setaria</t>
    <phoneticPr fontId="2" type="noConversion"/>
  </si>
  <si>
    <t>Panicum</t>
    <phoneticPr fontId="2" type="noConversion"/>
  </si>
  <si>
    <t>Oryza</t>
    <phoneticPr fontId="2" type="noConversion"/>
  </si>
  <si>
    <t>Triticum</t>
    <phoneticPr fontId="2" type="noConversion"/>
  </si>
  <si>
    <t>Hordeum</t>
    <phoneticPr fontId="2" type="noConversion"/>
  </si>
  <si>
    <t>Avena</t>
    <phoneticPr fontId="2" type="noConversion"/>
  </si>
  <si>
    <t>Vigna</t>
    <phoneticPr fontId="2" type="noConversion"/>
  </si>
  <si>
    <t>Glycine</t>
    <phoneticPr fontId="2" type="noConversion"/>
  </si>
  <si>
    <t>Pisum</t>
    <phoneticPr fontId="2" type="noConversion"/>
  </si>
  <si>
    <t>Fagopyrum</t>
    <phoneticPr fontId="2" type="noConversion"/>
  </si>
  <si>
    <t>Cannabis</t>
    <phoneticPr fontId="2" type="noConversion"/>
  </si>
  <si>
    <r>
      <rPr>
        <sz val="14"/>
        <rFont val="宋体"/>
        <family val="3"/>
        <charset val="134"/>
      </rPr>
      <t>粟黍碎块</t>
    </r>
    <r>
      <rPr>
        <sz val="14"/>
        <rFont val="Times New Roman"/>
        <family val="1"/>
      </rPr>
      <t xml:space="preserve"> fragments of millets</t>
    </r>
    <phoneticPr fontId="2" type="noConversion"/>
  </si>
  <si>
    <r>
      <rPr>
        <sz val="14"/>
        <rFont val="宋体"/>
        <family val="3"/>
        <charset val="134"/>
      </rPr>
      <t>麦</t>
    </r>
    <r>
      <rPr>
        <sz val="14"/>
        <rFont val="Times New Roman"/>
        <family val="1"/>
      </rPr>
      <t xml:space="preserve"> wheat or barley</t>
    </r>
    <phoneticPr fontId="2" type="noConversion"/>
  </si>
  <si>
    <r>
      <rPr>
        <sz val="14"/>
        <rFont val="宋体"/>
        <family val="3"/>
        <charset val="134"/>
      </rPr>
      <t>大麦穗轴</t>
    </r>
    <r>
      <rPr>
        <sz val="14"/>
        <rFont val="Times New Roman"/>
        <family val="1"/>
      </rPr>
      <t xml:space="preserve"> barley rachis</t>
    </r>
    <phoneticPr fontId="2" type="noConversion"/>
  </si>
  <si>
    <t xml:space="preserve"> species name (crops) &amp; MERGED Genus name (non-crops) in Latin</t>
    <phoneticPr fontId="2" type="noConversion"/>
  </si>
  <si>
    <t>Fagopyrum esculentum</t>
    <phoneticPr fontId="2" type="noConversion"/>
  </si>
  <si>
    <t>Digitaria</t>
    <phoneticPr fontId="2" type="noConversion"/>
  </si>
  <si>
    <r>
      <rPr>
        <sz val="14"/>
        <rFont val="宋体"/>
        <family val="3"/>
        <charset val="134"/>
      </rPr>
      <t>《北京东胡林遗址植物遗存浮选结果及分析》赵志军</t>
    </r>
  </si>
  <si>
    <r>
      <t>Zhao Z.;Zhao C.;Yu J.; Wang T.;Cui T.;Guo J.Results of floatation and analysis of floral remains from Donghulin site, Beijing.Archaeology</t>
    </r>
    <r>
      <rPr>
        <sz val="14"/>
        <rFont val="宋体"/>
        <family val="3"/>
        <charset val="134"/>
      </rPr>
      <t>，</t>
    </r>
    <r>
      <rPr>
        <sz val="14"/>
        <rFont val="Times New Roman"/>
        <family val="1"/>
      </rPr>
      <t>2020,(07),99-106.</t>
    </r>
  </si>
  <si>
    <r>
      <rPr>
        <sz val="14"/>
        <rFont val="宋体"/>
        <family val="3"/>
        <charset val="134"/>
      </rPr>
      <t>贾湖遗址</t>
    </r>
    <r>
      <rPr>
        <sz val="14"/>
        <rFont val="Times New Roman"/>
        <family val="1"/>
      </rPr>
      <t xml:space="preserve"> 2001 </t>
    </r>
    <r>
      <rPr>
        <sz val="14"/>
        <rFont val="宋体"/>
        <family val="3"/>
        <charset val="134"/>
      </rPr>
      <t>年度浮选结果分析报告</t>
    </r>
    <r>
      <rPr>
        <sz val="14"/>
        <rFont val="Times New Roman"/>
        <family val="1"/>
      </rPr>
      <t xml:space="preserve"> </t>
    </r>
    <r>
      <rPr>
        <sz val="14"/>
        <rFont val="宋体"/>
        <family val="3"/>
        <charset val="134"/>
      </rPr>
      <t>＊</t>
    </r>
    <r>
      <rPr>
        <sz val="14"/>
        <rFont val="Times New Roman"/>
        <family val="1"/>
      </rPr>
      <t xml:space="preserve"> </t>
    </r>
    <r>
      <rPr>
        <sz val="14"/>
        <rFont val="宋体"/>
        <family val="3"/>
        <charset val="134"/>
      </rPr>
      <t>赵志军</t>
    </r>
  </si>
  <si>
    <t>Zhao Z.;Zhang J.Report on the analysis of the results of the 2011 floatation of the Jiahu site. Archaeology,2009,(08),84-93.</t>
  </si>
  <si>
    <r>
      <rPr>
        <sz val="14"/>
        <rFont val="宋体"/>
        <family val="3"/>
        <charset val="134"/>
      </rPr>
      <t>《海岱地区后李文化的植物利用和栽培：来自济南张马屯遗址的证据》吴文婉</t>
    </r>
  </si>
  <si>
    <t>Wu W.;Jin G.;Wang X. Plant cultivation and the subsistence of Houli culture:Evidences from Zhangmantun site,Jinan city.Agricultural History of China,2015,34(02),3-13.</t>
  </si>
  <si>
    <r>
      <rPr>
        <sz val="14"/>
        <rFont val="宋体"/>
        <family val="3"/>
        <charset val="134"/>
      </rPr>
      <t>河南舞阳贾湖遗址植物考古研究的新进展</t>
    </r>
    <r>
      <rPr>
        <sz val="14"/>
        <rFont val="Times New Roman"/>
        <family val="1"/>
      </rPr>
      <t>*</t>
    </r>
    <r>
      <rPr>
        <sz val="14"/>
        <rFont val="宋体"/>
        <family val="3"/>
        <charset val="134"/>
      </rPr>
      <t>张居中</t>
    </r>
  </si>
  <si>
    <t>Zhang J.;Cheng Z.;Lan W.;et al.The new progresses of the paleoethnobotanical studies of the Jiahu site in Wuyang,Henan.Archaeology,2018,(04),100-110.</t>
  </si>
  <si>
    <r>
      <rPr>
        <sz val="14"/>
        <rFont val="宋体"/>
        <family val="3"/>
        <charset val="134"/>
      </rPr>
      <t>章丘西河遗址（</t>
    </r>
    <r>
      <rPr>
        <sz val="14"/>
        <rFont val="Times New Roman"/>
        <family val="1"/>
      </rPr>
      <t>2008</t>
    </r>
    <r>
      <rPr>
        <sz val="14"/>
        <rFont val="宋体"/>
        <family val="3"/>
        <charset val="134"/>
      </rPr>
      <t>）植物遗存分析</t>
    </r>
    <r>
      <rPr>
        <sz val="14"/>
        <rFont val="Times New Roman"/>
        <family val="1"/>
      </rPr>
      <t>*</t>
    </r>
    <r>
      <rPr>
        <sz val="14"/>
        <rFont val="宋体"/>
        <family val="3"/>
        <charset val="134"/>
      </rPr>
      <t>吴文婉</t>
    </r>
  </si>
  <si>
    <t>Wu W.;Zhang K.;Wang Z.;Jin G.The analysis of the plant remains from Xihe site,Zhangqiu(2008).East Asia Archaeology,2013,(00),373-390.</t>
  </si>
  <si>
    <r>
      <rPr>
        <sz val="14"/>
        <rFont val="宋体"/>
        <family val="3"/>
        <charset val="134"/>
      </rPr>
      <t>《山东省临沐县东盘遗址</t>
    </r>
    <r>
      <rPr>
        <sz val="14"/>
        <rFont val="Times New Roman"/>
        <family val="1"/>
      </rPr>
      <t>2009</t>
    </r>
    <r>
      <rPr>
        <sz val="14"/>
        <rFont val="宋体"/>
        <family val="3"/>
        <charset val="134"/>
      </rPr>
      <t>年度炭化植物遗存分析》</t>
    </r>
    <r>
      <rPr>
        <sz val="14"/>
        <rFont val="Times New Roman"/>
        <family val="1"/>
      </rPr>
      <t xml:space="preserve"> </t>
    </r>
    <r>
      <rPr>
        <sz val="14"/>
        <rFont val="宋体"/>
        <family val="3"/>
        <charset val="134"/>
      </rPr>
      <t>王海玉</t>
    </r>
  </si>
  <si>
    <t>Wang H.;Liu Y.;Jin G.Analysis on the carbonized plant remains from the Dongpan site,2009, Linshu county, Shandong.East Asia Archaeology,2011,(00),357-372.</t>
  </si>
  <si>
    <r>
      <rPr>
        <sz val="14"/>
        <rFont val="宋体"/>
        <family val="3"/>
        <charset val="134"/>
      </rPr>
      <t>仰韶文化时期农耕生产的发展和农业社会的建立</t>
    </r>
    <r>
      <rPr>
        <sz val="14"/>
        <rFont val="Times New Roman"/>
        <family val="1"/>
      </rPr>
      <t xml:space="preserve"> *———</t>
    </r>
    <r>
      <rPr>
        <sz val="14"/>
        <rFont val="宋体"/>
        <family val="3"/>
        <charset val="134"/>
      </rPr>
      <t>鱼化寨遗址浮选结果的分析</t>
    </r>
    <r>
      <rPr>
        <sz val="14"/>
        <rFont val="Times New Roman"/>
        <family val="1"/>
      </rPr>
      <t xml:space="preserve"> </t>
    </r>
    <r>
      <rPr>
        <sz val="14"/>
        <rFont val="宋体"/>
        <family val="3"/>
        <charset val="134"/>
      </rPr>
      <t>赵志军</t>
    </r>
  </si>
  <si>
    <t>Zhao Z.The development of agriculture in the time of Yangshao culture and the establishment of agriculture society:An analysis on the floatation result of Yuhuazhai site.Jianghan Archaeology,2017,(06),98-108.</t>
  </si>
  <si>
    <r>
      <rPr>
        <sz val="14"/>
        <rFont val="宋体"/>
        <family val="3"/>
        <charset val="134"/>
      </rPr>
      <t>大汶口文化生业经济研究</t>
    </r>
    <r>
      <rPr>
        <sz val="14"/>
        <rFont val="Times New Roman"/>
        <family val="1"/>
      </rPr>
      <t>_</t>
    </r>
    <r>
      <rPr>
        <sz val="14"/>
        <rFont val="宋体"/>
        <family val="3"/>
        <charset val="134"/>
      </rPr>
      <t>吴瑞静</t>
    </r>
  </si>
  <si>
    <t>Wu R. Research on subsistence of Dawenkou culture:Evidence from archaeobotany. 2018,Doctoral Dissertation of Shandong University.</t>
  </si>
  <si>
    <r>
      <rPr>
        <sz val="14"/>
        <rFont val="宋体"/>
        <family val="3"/>
        <charset val="134"/>
      </rPr>
      <t>渭河平原古代农业的发展与变化</t>
    </r>
    <r>
      <rPr>
        <sz val="14"/>
        <rFont val="Times New Roman"/>
        <family val="1"/>
      </rPr>
      <t>—</t>
    </r>
    <r>
      <rPr>
        <sz val="14"/>
        <rFont val="宋体"/>
        <family val="3"/>
        <charset val="134"/>
      </rPr>
      <t>华县东阳遗址出土植物遗存分析</t>
    </r>
    <r>
      <rPr>
        <sz val="14"/>
        <rFont val="Times New Roman"/>
        <family val="1"/>
      </rPr>
      <t xml:space="preserve"> </t>
    </r>
    <r>
      <rPr>
        <sz val="14"/>
        <rFont val="宋体"/>
        <family val="3"/>
        <charset val="134"/>
      </rPr>
      <t>赵志军</t>
    </r>
  </si>
  <si>
    <t>Zhao Z.Changes and development of ancient agriculture on Weihe plain——An analysis of plant remnants excavated from Dongyang site in Huaxian district.Huaxia Archaeology,2019,(05),70-84.</t>
  </si>
  <si>
    <r>
      <rPr>
        <sz val="14"/>
        <rFont val="宋体"/>
        <family val="3"/>
        <charset val="134"/>
      </rPr>
      <t>《河南淅川沟湾遗址</t>
    </r>
    <r>
      <rPr>
        <sz val="14"/>
        <rFont val="Times New Roman"/>
        <family val="1"/>
      </rPr>
      <t xml:space="preserve"> 2007 </t>
    </r>
    <r>
      <rPr>
        <sz val="14"/>
        <rFont val="宋体"/>
        <family val="3"/>
        <charset val="134"/>
      </rPr>
      <t>年度植物浮选结果与分析》王育茜</t>
    </r>
  </si>
  <si>
    <t xml:space="preserve">Wang Y.;Zhang P.;Jin G.;Jin S.Archaeobotanical analysis of the floatation results (2007) from Gouwan site,Xichuan county,Henan province.Sichuan Cultural Relics,2011,(02),80-92. </t>
  </si>
  <si>
    <r>
      <rPr>
        <sz val="14"/>
        <rFont val="宋体"/>
        <family val="3"/>
        <charset val="134"/>
      </rPr>
      <t>山东即墨北阡遗址（</t>
    </r>
    <r>
      <rPr>
        <sz val="14"/>
        <rFont val="Times New Roman"/>
        <family val="1"/>
      </rPr>
      <t>2009</t>
    </r>
    <r>
      <rPr>
        <sz val="14"/>
        <rFont val="宋体"/>
        <family val="3"/>
        <charset val="134"/>
      </rPr>
      <t>）炭化种子果实遗存研究</t>
    </r>
    <r>
      <rPr>
        <sz val="14"/>
        <rFont val="Times New Roman"/>
        <family val="1"/>
      </rPr>
      <t>*</t>
    </r>
    <r>
      <rPr>
        <sz val="14"/>
        <rFont val="宋体"/>
        <family val="3"/>
        <charset val="134"/>
      </rPr>
      <t>王海玉</t>
    </r>
  </si>
  <si>
    <t xml:space="preserve">Wang H.;Jin G.The neolithic subisitence of Beiqian site (2009):Evidence from charred plant remains. East Asia Archaeology,2013,(00),255-279. </t>
  </si>
  <si>
    <r>
      <rPr>
        <sz val="14"/>
        <rFont val="宋体"/>
        <family val="3"/>
        <charset val="134"/>
      </rPr>
      <t>北辛文化晚期至大汶口文化早</t>
    </r>
    <r>
      <rPr>
        <sz val="14"/>
        <rFont val="Times New Roman"/>
        <family val="1"/>
      </rPr>
      <t>...</t>
    </r>
    <r>
      <rPr>
        <sz val="14"/>
        <rFont val="宋体"/>
        <family val="3"/>
        <charset val="134"/>
      </rPr>
      <t>楼遗址浮选出土植物遗存分析</t>
    </r>
    <r>
      <rPr>
        <sz val="14"/>
        <rFont val="Times New Roman"/>
        <family val="1"/>
      </rPr>
      <t>_</t>
    </r>
    <r>
      <rPr>
        <sz val="14"/>
        <rFont val="宋体"/>
        <family val="3"/>
        <charset val="134"/>
      </rPr>
      <t>钟华</t>
    </r>
  </si>
  <si>
    <t>Zhong H.;Wang T.;Zhu G.;Yuan G. The primary research of subsistence pattern from the late Beixin culture to early Dawenkou culture period——The flotation analysis of plant remains unearthed from the Helou site,Dingtao,Shandong.Cultural Relics in Southern China,2021,(01),164-172.</t>
  </si>
  <si>
    <r>
      <rPr>
        <sz val="14"/>
        <rFont val="宋体"/>
        <family val="3"/>
        <charset val="134"/>
      </rPr>
      <t>陕西白水河流域两处遗址浮选结果初步分析</t>
    </r>
    <r>
      <rPr>
        <sz val="14"/>
        <rFont val="Times New Roman"/>
        <family val="1"/>
      </rPr>
      <t>*</t>
    </r>
    <r>
      <rPr>
        <sz val="14"/>
        <rFont val="宋体"/>
        <family val="3"/>
        <charset val="134"/>
      </rPr>
      <t>王欣</t>
    </r>
  </si>
  <si>
    <t>Wang X.;Shang X.;Jiang H.;et al.Preliminary result on the flotation of archaeobotanical remains from two sites in the Baishui river valley,Shaanxi.Archaeology and Cultural Relics,2015,(02),100-104.</t>
  </si>
  <si>
    <r>
      <rPr>
        <sz val="14"/>
        <rFont val="宋体"/>
        <family val="3"/>
        <charset val="134"/>
      </rPr>
      <t>赵志军</t>
    </r>
    <r>
      <rPr>
        <sz val="14"/>
        <rFont val="Times New Roman"/>
        <family val="1"/>
      </rPr>
      <t xml:space="preserve">. </t>
    </r>
    <r>
      <rPr>
        <sz val="14"/>
        <rFont val="宋体"/>
        <family val="3"/>
        <charset val="134"/>
      </rPr>
      <t>中华文明形成时期的农业经济特点</t>
    </r>
    <r>
      <rPr>
        <sz val="14"/>
        <rFont val="Times New Roman"/>
        <family val="1"/>
      </rPr>
      <t xml:space="preserve">. </t>
    </r>
    <r>
      <rPr>
        <sz val="14"/>
        <rFont val="宋体"/>
        <family val="3"/>
        <charset val="134"/>
      </rPr>
      <t>中国社会科学院考古研究所科技考古中心编</t>
    </r>
    <r>
      <rPr>
        <sz val="14"/>
        <rFont val="Times New Roman"/>
        <family val="1"/>
      </rPr>
      <t xml:space="preserve">. </t>
    </r>
    <r>
      <rPr>
        <sz val="14"/>
        <rFont val="宋体"/>
        <family val="3"/>
        <charset val="134"/>
      </rPr>
      <t>科技考古第三辑</t>
    </r>
    <r>
      <rPr>
        <sz val="14"/>
        <rFont val="Times New Roman"/>
        <family val="1"/>
      </rPr>
      <t xml:space="preserve">. </t>
    </r>
    <r>
      <rPr>
        <sz val="14"/>
        <rFont val="宋体"/>
        <family val="3"/>
        <charset val="134"/>
      </rPr>
      <t>北京</t>
    </r>
    <r>
      <rPr>
        <sz val="14"/>
        <rFont val="Times New Roman"/>
        <family val="1"/>
      </rPr>
      <t>:</t>
    </r>
    <r>
      <rPr>
        <sz val="14"/>
        <rFont val="宋体"/>
        <family val="3"/>
        <charset val="134"/>
      </rPr>
      <t>科学出版社</t>
    </r>
    <r>
      <rPr>
        <sz val="14"/>
        <rFont val="Times New Roman"/>
        <family val="1"/>
      </rPr>
      <t>. 2011,1-35.</t>
    </r>
  </si>
  <si>
    <t>Zhao Z. Agricultural Economic Characteristics during the Formation Period of Chinese Civilization. In the Science and Technology Archaeology Center of the Institute of Archaeology, Chinese Academy of Social Sciences. Science and Technology Archaeology Volume 3. Beijing: Science Press, 2011, pp. 1-35.</t>
  </si>
  <si>
    <r>
      <rPr>
        <sz val="14"/>
        <rFont val="宋体"/>
        <family val="3"/>
        <charset val="134"/>
      </rPr>
      <t>先秦时期关中地区农业生产的一致性与不平衡性：以西安弓背崖遗址为例</t>
    </r>
    <r>
      <rPr>
        <sz val="14"/>
        <rFont val="Times New Roman"/>
        <family val="1"/>
      </rPr>
      <t xml:space="preserve"> </t>
    </r>
    <r>
      <rPr>
        <sz val="14"/>
        <rFont val="宋体"/>
        <family val="3"/>
        <charset val="134"/>
      </rPr>
      <t>唐丽雅</t>
    </r>
  </si>
  <si>
    <t>Tang L.;Yang J.;Guo X.;et al.The consistency and the disequilibrium of the Pre-Qin agriculture at the Guanzhong basin:A study on the Gongbeiya site,Xi'an,Shaanxi.Cultural Relics in Southern China,2020,(04),163-172.</t>
  </si>
  <si>
    <r>
      <rPr>
        <sz val="14"/>
        <rFont val="宋体"/>
        <family val="3"/>
        <charset val="134"/>
      </rPr>
      <t>古代植物的医药功能初探：以陕西高陵杨官寨遗址</t>
    </r>
    <r>
      <rPr>
        <sz val="14"/>
        <rFont val="Times New Roman"/>
        <family val="1"/>
      </rPr>
      <t xml:space="preserve"> </t>
    </r>
    <r>
      <rPr>
        <sz val="14"/>
        <rFont val="宋体"/>
        <family val="3"/>
        <charset val="134"/>
      </rPr>
      <t>Ｈ８５出土植物遗存为例</t>
    </r>
    <r>
      <rPr>
        <sz val="14"/>
        <rFont val="Times New Roman"/>
        <family val="1"/>
      </rPr>
      <t xml:space="preserve"> </t>
    </r>
    <r>
      <rPr>
        <sz val="14"/>
        <rFont val="宋体"/>
        <family val="3"/>
        <charset val="134"/>
      </rPr>
      <t>唐丽雅</t>
    </r>
  </si>
  <si>
    <t>Tang L.; Yang L.; Ye W.; et al. Exploration of the medicinal function of ancient herbs: A study on charred plant remains of pit H85 in Yangguanzhai site, Shaanxi Province. Quaternary Sciences, 2020, 40(2):486-498</t>
  </si>
  <si>
    <r>
      <rPr>
        <sz val="14"/>
        <rFont val="宋体"/>
        <family val="3"/>
        <charset val="134"/>
      </rPr>
      <t>案板遗址</t>
    </r>
    <r>
      <rPr>
        <sz val="14"/>
        <rFont val="Times New Roman"/>
        <family val="1"/>
      </rPr>
      <t>2012</t>
    </r>
    <r>
      <rPr>
        <sz val="14"/>
        <rFont val="宋体"/>
        <family val="3"/>
        <charset val="134"/>
      </rPr>
      <t>年发掘植物遗存研究</t>
    </r>
    <r>
      <rPr>
        <sz val="14"/>
        <rFont val="Times New Roman"/>
        <family val="1"/>
      </rPr>
      <t xml:space="preserve"> </t>
    </r>
    <r>
      <rPr>
        <sz val="14"/>
        <rFont val="宋体"/>
        <family val="3"/>
        <charset val="134"/>
      </rPr>
      <t>刘晓媛</t>
    </r>
  </si>
  <si>
    <t>Liu X.The analysis on the plant remains from the An'ban site,2012. Master dissertation of Northwest University,2014.</t>
  </si>
  <si>
    <r>
      <rPr>
        <sz val="14"/>
        <rFont val="宋体"/>
        <family val="3"/>
        <charset val="134"/>
      </rPr>
      <t>魏家窝铺遗址</t>
    </r>
    <r>
      <rPr>
        <sz val="14"/>
        <rFont val="Times New Roman"/>
        <family val="1"/>
      </rPr>
      <t xml:space="preserve"> 2009 </t>
    </r>
    <r>
      <rPr>
        <sz val="14"/>
        <rFont val="宋体"/>
        <family val="3"/>
        <charset val="134"/>
      </rPr>
      <t>年度植物浮选结果分析</t>
    </r>
    <r>
      <rPr>
        <sz val="14"/>
        <rFont val="Times New Roman"/>
        <family val="1"/>
      </rPr>
      <t xml:space="preserve"> </t>
    </r>
    <r>
      <rPr>
        <sz val="14"/>
        <rFont val="宋体"/>
        <family val="3"/>
        <charset val="134"/>
      </rPr>
      <t>孙永刚</t>
    </r>
  </si>
  <si>
    <t>Sun Y.;Cao J.;Jing Z.;Zhao Z. The analysis on the plant remains from the Weijiawopu site,2009.Northern Cultural Relics,2012,(01),37-40.</t>
  </si>
  <si>
    <r>
      <rPr>
        <sz val="14"/>
        <rFont val="宋体"/>
        <family val="3"/>
        <charset val="134"/>
      </rPr>
      <t>陕西省蓝田县新街遗址炭化植物遗存研究</t>
    </r>
    <r>
      <rPr>
        <sz val="14"/>
        <rFont val="Times New Roman"/>
        <family val="1"/>
      </rPr>
      <t xml:space="preserve"> </t>
    </r>
    <r>
      <rPr>
        <sz val="14"/>
        <rFont val="宋体"/>
        <family val="3"/>
        <charset val="134"/>
      </rPr>
      <t>钟</t>
    </r>
    <r>
      <rPr>
        <sz val="14"/>
        <rFont val="Times New Roman"/>
        <family val="1"/>
      </rPr>
      <t xml:space="preserve"> </t>
    </r>
    <r>
      <rPr>
        <sz val="14"/>
        <rFont val="宋体"/>
        <family val="3"/>
        <charset val="134"/>
      </rPr>
      <t>华</t>
    </r>
  </si>
  <si>
    <t>Zhong H.;Yang Y.;Shao J. et al. The research on the remains of the carbonized plant in the New Street site,Lantian county,Shaanxi province.Cultural Relics in Southern China,2015,(03),36-43.</t>
  </si>
  <si>
    <r>
      <rPr>
        <sz val="14"/>
        <rFont val="宋体"/>
        <family val="3"/>
        <charset val="134"/>
      </rPr>
      <t>河南鹤壁市刘庄遗址浮选结果分析＊</t>
    </r>
    <r>
      <rPr>
        <sz val="14"/>
        <rFont val="Times New Roman"/>
        <family val="1"/>
      </rPr>
      <t xml:space="preserve"> </t>
    </r>
    <r>
      <rPr>
        <sz val="14"/>
        <rFont val="宋体"/>
        <family val="3"/>
        <charset val="134"/>
      </rPr>
      <t>王传明</t>
    </r>
  </si>
  <si>
    <t>Wang C.;Zhao X.;Jin G. Analysis of the results of the floatation for the Liuzhuang site in Hebi city, Henan.Huaxia Archaeology,2010,(03),90-99.</t>
  </si>
  <si>
    <r>
      <rPr>
        <sz val="14"/>
        <rFont val="宋体"/>
        <family val="3"/>
        <charset val="134"/>
      </rPr>
      <t>陕北靖边庙梁遗址浮选结果与分析</t>
    </r>
    <r>
      <rPr>
        <sz val="14"/>
        <rFont val="Times New Roman"/>
        <family val="1"/>
      </rPr>
      <t xml:space="preserve"> </t>
    </r>
    <r>
      <rPr>
        <sz val="14"/>
        <rFont val="宋体"/>
        <family val="3"/>
        <charset val="134"/>
      </rPr>
      <t>傅文彬</t>
    </r>
  </si>
  <si>
    <r>
      <t>Fu W.;Di N.;Shao J.;et al.Analysis of flotation results of the Miaoliang site in Jingbian county,Shaanxi province.</t>
    </r>
    <r>
      <rPr>
        <sz val="14"/>
        <rFont val="宋体"/>
        <family val="3"/>
        <charset val="134"/>
      </rPr>
      <t>第四纪研究</t>
    </r>
    <r>
      <rPr>
        <sz val="14"/>
        <rFont val="Times New Roman"/>
        <family val="1"/>
      </rPr>
      <t>,2022,42(01),119-128.</t>
    </r>
  </si>
  <si>
    <r>
      <rPr>
        <sz val="14"/>
        <rFont val="宋体"/>
        <family val="3"/>
        <charset val="134"/>
      </rPr>
      <t>哈民忙哈史前聚落遗址出土植物遗存研究</t>
    </r>
    <r>
      <rPr>
        <sz val="14"/>
        <rFont val="Times New Roman"/>
        <family val="1"/>
      </rPr>
      <t xml:space="preserve"> * </t>
    </r>
    <r>
      <rPr>
        <sz val="14"/>
        <rFont val="宋体"/>
        <family val="3"/>
        <charset val="134"/>
      </rPr>
      <t>孙永刚</t>
    </r>
  </si>
  <si>
    <t>Sun Y.;Zhao Z.;Ji P. A study of the plant remains unearthed from the prehistoric settlement-site at Mangha in Hamin.Huaxia Archaeology,2016,(02),45-52.</t>
  </si>
  <si>
    <r>
      <rPr>
        <sz val="14"/>
        <rFont val="宋体"/>
        <family val="3"/>
        <charset val="134"/>
      </rPr>
      <t>甘肃山那树扎遗址炭化植物遗存研究</t>
    </r>
    <r>
      <rPr>
        <sz val="14"/>
        <rFont val="Times New Roman"/>
        <family val="1"/>
      </rPr>
      <t xml:space="preserve"> </t>
    </r>
    <r>
      <rPr>
        <sz val="14"/>
        <rFont val="宋体"/>
        <family val="3"/>
        <charset val="134"/>
      </rPr>
      <t>胡中亚</t>
    </r>
  </si>
  <si>
    <t>Hu Z.The analysis on the plant remains from the Shuzha site,Shanna,Gansu.Master dissertation of Northwest University,2015.</t>
  </si>
  <si>
    <r>
      <rPr>
        <sz val="14"/>
        <rFont val="宋体"/>
        <family val="3"/>
        <charset val="134"/>
      </rPr>
      <t>山东午台遗址龙山文化聚落生计的植物大遗存证据</t>
    </r>
    <r>
      <rPr>
        <sz val="14"/>
        <rFont val="Times New Roman"/>
        <family val="1"/>
      </rPr>
      <t xml:space="preserve"> </t>
    </r>
    <r>
      <rPr>
        <sz val="14"/>
        <rFont val="宋体"/>
        <family val="3"/>
        <charset val="134"/>
      </rPr>
      <t>陈松涛</t>
    </r>
  </si>
  <si>
    <t>Chen S.;Sun Z.;Wu W.;et al.The archeobotanical record of Longshan period site at Wutai site,Shandong province.Jianghan Archaeology,2019,(01),105-113.</t>
  </si>
  <si>
    <r>
      <rPr>
        <sz val="14"/>
        <rFont val="宋体"/>
        <family val="3"/>
        <charset val="134"/>
      </rPr>
      <t>农作物传播研究：以陕西汉中龙岗寺遗址</t>
    </r>
    <r>
      <rPr>
        <sz val="14"/>
        <rFont val="Times New Roman"/>
        <family val="1"/>
      </rPr>
      <t xml:space="preserve"> </t>
    </r>
    <r>
      <rPr>
        <sz val="14"/>
        <rFont val="宋体"/>
        <family val="3"/>
        <charset val="134"/>
      </rPr>
      <t>新石器时代炭化植物遗存为例</t>
    </r>
    <r>
      <rPr>
        <sz val="14"/>
        <rFont val="Times New Roman"/>
        <family val="1"/>
      </rPr>
      <t xml:space="preserve"> </t>
    </r>
    <r>
      <rPr>
        <sz val="14"/>
        <rFont val="宋体"/>
        <family val="3"/>
        <charset val="134"/>
      </rPr>
      <t>唐丽雅</t>
    </r>
  </si>
  <si>
    <t>Tang L.;Han K.;Mang M.;et al. The dispersals of crops: A study on the remains of carbonized plants in the Neolithic age at Longgangsi site in Hanzhong, Shaanxi Province. Quaternary Sciences,2020, 40(02):512-524</t>
  </si>
  <si>
    <r>
      <rPr>
        <sz val="14"/>
        <rFont val="宋体"/>
        <family val="3"/>
        <charset val="134"/>
      </rPr>
      <t>陕西榆林寨峁梁遗址浮选结果及分析</t>
    </r>
    <r>
      <rPr>
        <sz val="14"/>
        <rFont val="Times New Roman"/>
        <family val="1"/>
      </rPr>
      <t xml:space="preserve"> * </t>
    </r>
    <r>
      <rPr>
        <sz val="14"/>
        <rFont val="宋体"/>
        <family val="3"/>
        <charset val="134"/>
      </rPr>
      <t>高</t>
    </r>
    <r>
      <rPr>
        <sz val="14"/>
        <rFont val="Times New Roman"/>
        <family val="1"/>
      </rPr>
      <t xml:space="preserve"> </t>
    </r>
    <r>
      <rPr>
        <sz val="14"/>
        <rFont val="宋体"/>
        <family val="3"/>
        <charset val="134"/>
      </rPr>
      <t>升</t>
    </r>
  </si>
  <si>
    <t xml:space="preserve">Gao S.;Sun Z.;Shao J.et al.The archaeobotanical analysis on the floatation results from the Zhaimaoliang site,Yulin,Shaanxi.Agricultural Archaeology,2016,(03),14-19. </t>
  </si>
  <si>
    <r>
      <rPr>
        <sz val="14"/>
        <rFont val="宋体"/>
        <family val="3"/>
        <charset val="134"/>
      </rPr>
      <t>大水沟遗址</t>
    </r>
    <r>
      <rPr>
        <sz val="14"/>
        <rFont val="Times New Roman"/>
        <family val="1"/>
      </rPr>
      <t>2015</t>
    </r>
    <r>
      <rPr>
        <sz val="14"/>
        <rFont val="宋体"/>
        <family val="3"/>
        <charset val="134"/>
      </rPr>
      <t>年度试掘浮选结果及分析</t>
    </r>
    <r>
      <rPr>
        <sz val="14"/>
        <rFont val="Times New Roman"/>
        <family val="1"/>
      </rPr>
      <t xml:space="preserve">* </t>
    </r>
    <r>
      <rPr>
        <sz val="14"/>
        <rFont val="宋体"/>
        <family val="3"/>
        <charset val="134"/>
      </rPr>
      <t>吴瑞静</t>
    </r>
  </si>
  <si>
    <t>Wu R.;Cui Y.;Guo R.;Jin G.The archaeobotanical analysis on the floatation results from the Dashuigou site,Yulin,Shaanxi.Agricultural Archaeology,2017,(01),13-20.</t>
  </si>
  <si>
    <r>
      <rPr>
        <sz val="14"/>
        <rFont val="宋体"/>
        <family val="3"/>
        <charset val="134"/>
      </rPr>
      <t>河南淮阳平粮台遗址（</t>
    </r>
    <r>
      <rPr>
        <sz val="14"/>
        <rFont val="Times New Roman"/>
        <family val="1"/>
      </rPr>
      <t>2014-2015</t>
    </r>
    <r>
      <rPr>
        <sz val="14"/>
        <rFont val="宋体"/>
        <family val="3"/>
        <charset val="134"/>
      </rPr>
      <t>）龙山时期炭化植物遗存研究</t>
    </r>
    <r>
      <rPr>
        <sz val="14"/>
        <rFont val="Times New Roman"/>
        <family val="1"/>
      </rPr>
      <t xml:space="preserve"> </t>
    </r>
    <r>
      <rPr>
        <sz val="14"/>
        <rFont val="宋体"/>
        <family val="3"/>
        <charset val="134"/>
      </rPr>
      <t>赵珍珍</t>
    </r>
  </si>
  <si>
    <t>Zhao Z.;Cao Y.;Jin G.Analysis of plant remains from Pingliangtai site in Longshan period.Agricultural History of China,2019,38(04),19-32.</t>
  </si>
  <si>
    <r>
      <rPr>
        <sz val="14"/>
        <rFont val="宋体"/>
        <family val="3"/>
        <charset val="134"/>
      </rPr>
      <t>河南鹤壁大赉店遗址龙山时期植物遗存分析＊</t>
    </r>
    <r>
      <rPr>
        <sz val="14"/>
        <rFont val="Times New Roman"/>
        <family val="1"/>
      </rPr>
      <t xml:space="preserve"> </t>
    </r>
    <r>
      <rPr>
        <sz val="14"/>
        <rFont val="宋体"/>
        <family val="3"/>
        <charset val="134"/>
      </rPr>
      <t>武</t>
    </r>
    <r>
      <rPr>
        <sz val="14"/>
        <rFont val="Times New Roman"/>
        <family val="1"/>
      </rPr>
      <t xml:space="preserve"> </t>
    </r>
    <r>
      <rPr>
        <sz val="14"/>
        <rFont val="宋体"/>
        <family val="3"/>
        <charset val="134"/>
      </rPr>
      <t>欣</t>
    </r>
  </si>
  <si>
    <t>Wu X.;Guo J.;Wang R.The archaeobotanical analysis on the floatation results of Longshan period from the Dalaidian site,Hebi,Henan.East Asia Archaeology,2017,(00),184-201.</t>
  </si>
  <si>
    <r>
      <rPr>
        <sz val="14"/>
        <rFont val="宋体"/>
        <family val="3"/>
        <charset val="134"/>
      </rPr>
      <t>河南登封程窑遗址浮选结果与分析</t>
    </r>
    <r>
      <rPr>
        <sz val="14"/>
        <rFont val="Times New Roman"/>
        <family val="1"/>
      </rPr>
      <t xml:space="preserve"> </t>
    </r>
    <r>
      <rPr>
        <sz val="14"/>
        <rFont val="宋体"/>
        <family val="3"/>
        <charset val="134"/>
      </rPr>
      <t>钟</t>
    </r>
    <r>
      <rPr>
        <sz val="14"/>
        <rFont val="Times New Roman"/>
        <family val="1"/>
      </rPr>
      <t xml:space="preserve"> </t>
    </r>
    <r>
      <rPr>
        <sz val="14"/>
        <rFont val="宋体"/>
        <family val="3"/>
        <charset val="134"/>
      </rPr>
      <t>华</t>
    </r>
  </si>
  <si>
    <t>Zhong H.;Zhang Y.;Wu Q.;Zhao Z.The archaeobotanical analysis on the floatation results from the Chengyao site,Dengfeng,Henan.Agricultural Archaeology,2018,(06),7-16.</t>
  </si>
  <si>
    <r>
      <rPr>
        <sz val="14"/>
        <rFont val="宋体"/>
        <family val="3"/>
        <charset val="134"/>
      </rPr>
      <t>河南博爱县西金城遗址</t>
    </r>
    <r>
      <rPr>
        <sz val="14"/>
        <rFont val="Times New Roman"/>
        <family val="1"/>
      </rPr>
      <t xml:space="preserve"> 2006 </t>
    </r>
    <r>
      <rPr>
        <sz val="14"/>
        <rFont val="宋体"/>
        <family val="3"/>
        <charset val="134"/>
      </rPr>
      <t>～</t>
    </r>
    <r>
      <rPr>
        <sz val="14"/>
        <rFont val="Times New Roman"/>
        <family val="1"/>
      </rPr>
      <t xml:space="preserve"> 2007</t>
    </r>
    <r>
      <rPr>
        <sz val="14"/>
        <rFont val="宋体"/>
        <family val="3"/>
        <charset val="134"/>
      </rPr>
      <t>年</t>
    </r>
    <r>
      <rPr>
        <sz val="14"/>
        <rFont val="Times New Roman"/>
        <family val="1"/>
      </rPr>
      <t xml:space="preserve"> </t>
    </r>
    <r>
      <rPr>
        <sz val="14"/>
        <rFont val="宋体"/>
        <family val="3"/>
        <charset val="134"/>
      </rPr>
      <t>浮选结果分析＊</t>
    </r>
    <r>
      <rPr>
        <sz val="14"/>
        <rFont val="Times New Roman"/>
        <family val="1"/>
      </rPr>
      <t xml:space="preserve"> </t>
    </r>
    <r>
      <rPr>
        <sz val="14"/>
        <rFont val="宋体"/>
        <family val="3"/>
        <charset val="134"/>
      </rPr>
      <t>陈雪香</t>
    </r>
  </si>
  <si>
    <t>Chen X.;Wang L.;Wang Q.Analysis of the results of the 2006-2007 floatation for the Xijincheng site in Bo'ai county,Henan.Huaxia Archaeology,2010,(03),67-76.</t>
  </si>
  <si>
    <r>
      <rPr>
        <sz val="14"/>
        <rFont val="宋体"/>
        <family val="3"/>
        <charset val="134"/>
      </rPr>
      <t>山东菏泽十里铺北遗址先秦时期生业经济的炭化植物遗存证据</t>
    </r>
    <r>
      <rPr>
        <sz val="14"/>
        <rFont val="Times New Roman"/>
        <family val="1"/>
      </rPr>
      <t xml:space="preserve"> </t>
    </r>
    <r>
      <rPr>
        <sz val="14"/>
        <rFont val="宋体"/>
        <family val="3"/>
        <charset val="134"/>
      </rPr>
      <t>郭荣臻</t>
    </r>
  </si>
  <si>
    <t>Guo R.;Gao M.;Xun M.;et al. The carbonized plant remians of Pre-Qin period from shilipubei site,Heze city,Shandong province.Agricultural History of China,2019,(05),15-26.</t>
  </si>
  <si>
    <r>
      <rPr>
        <sz val="14"/>
        <rFont val="宋体"/>
        <family val="3"/>
        <charset val="134"/>
      </rPr>
      <t>山东章丘宁家埠遗址（</t>
    </r>
    <r>
      <rPr>
        <sz val="14"/>
        <rFont val="Times New Roman"/>
        <family val="1"/>
      </rPr>
      <t>2016</t>
    </r>
    <r>
      <rPr>
        <sz val="14"/>
        <rFont val="宋体"/>
        <family val="3"/>
        <charset val="134"/>
      </rPr>
      <t>）炭化植物遗存分析</t>
    </r>
    <r>
      <rPr>
        <sz val="14"/>
        <rFont val="Times New Roman"/>
        <family val="1"/>
      </rPr>
      <t>*</t>
    </r>
    <r>
      <rPr>
        <sz val="14"/>
        <rFont val="宋体"/>
        <family val="3"/>
        <charset val="134"/>
      </rPr>
      <t>魏</t>
    </r>
    <r>
      <rPr>
        <sz val="14"/>
        <rFont val="Times New Roman"/>
        <family val="1"/>
      </rPr>
      <t xml:space="preserve"> </t>
    </r>
    <r>
      <rPr>
        <sz val="14"/>
        <rFont val="宋体"/>
        <family val="3"/>
        <charset val="134"/>
      </rPr>
      <t>娜</t>
    </r>
  </si>
  <si>
    <t>Wei N.;Yuan G.;Wang T.et al.Analysis on charred plant remains from the Ningjiabu site in zhangqiu county of Shandong province.Agricultural Archaeology,2018,(01),16-24.</t>
  </si>
  <si>
    <r>
      <rPr>
        <sz val="14"/>
        <rFont val="宋体"/>
        <family val="3"/>
        <charset val="134"/>
      </rPr>
      <t>淄博市房家龙山文化遗址植物考古报告</t>
    </r>
    <r>
      <rPr>
        <sz val="14"/>
        <rFont val="Times New Roman"/>
        <family val="1"/>
      </rPr>
      <t xml:space="preserve"> </t>
    </r>
    <r>
      <rPr>
        <sz val="14"/>
        <rFont val="宋体"/>
        <family val="3"/>
        <charset val="134"/>
      </rPr>
      <t>靳</t>
    </r>
    <r>
      <rPr>
        <sz val="14"/>
        <rFont val="Times New Roman"/>
        <family val="1"/>
      </rPr>
      <t xml:space="preserve"> </t>
    </r>
    <r>
      <rPr>
        <sz val="14"/>
        <rFont val="宋体"/>
        <family val="3"/>
        <charset val="134"/>
      </rPr>
      <t>桂</t>
    </r>
    <r>
      <rPr>
        <sz val="14"/>
        <rFont val="Times New Roman"/>
        <family val="1"/>
      </rPr>
      <t xml:space="preserve"> </t>
    </r>
    <r>
      <rPr>
        <sz val="14"/>
        <rFont val="宋体"/>
        <family val="3"/>
        <charset val="134"/>
      </rPr>
      <t>云</t>
    </r>
  </si>
  <si>
    <t>Jin G.;Wang C.;Zhang K.;Wang Z.An archaeobotanical report on the Fangjia site of Longshan period,Zibo city. Haidai Archaeology, 2011,(00),66-77.</t>
  </si>
  <si>
    <r>
      <rPr>
        <sz val="14"/>
        <rFont val="宋体"/>
        <family val="3"/>
        <charset val="134"/>
      </rPr>
      <t>邹平丁公遗址（</t>
    </r>
    <r>
      <rPr>
        <sz val="14"/>
        <rFont val="Times New Roman"/>
        <family val="1"/>
      </rPr>
      <t>2014</t>
    </r>
    <r>
      <rPr>
        <sz val="14"/>
        <rFont val="宋体"/>
        <family val="3"/>
        <charset val="134"/>
      </rPr>
      <t>）龙山文化植物大遗存的初步分析</t>
    </r>
    <r>
      <rPr>
        <sz val="14"/>
        <rFont val="Times New Roman"/>
        <family val="1"/>
      </rPr>
      <t xml:space="preserve"> </t>
    </r>
    <r>
      <rPr>
        <sz val="14"/>
        <rFont val="宋体"/>
        <family val="3"/>
        <charset val="134"/>
      </rPr>
      <t>吴文婉</t>
    </r>
  </si>
  <si>
    <t>Wu W.;Jiang S.;Xu J.;Jin G.The macro-plant remains of Longshan culture from Dingdong site,Zouping city.Agricultural History of China,2018,37(03),14-20.</t>
  </si>
  <si>
    <r>
      <rPr>
        <sz val="14"/>
        <rFont val="宋体"/>
        <family val="3"/>
        <charset val="134"/>
      </rPr>
      <t>河南禹州瓦店遗址</t>
    </r>
    <r>
      <rPr>
        <sz val="14"/>
        <rFont val="Times New Roman"/>
        <family val="1"/>
      </rPr>
      <t xml:space="preserve"> 2007</t>
    </r>
    <r>
      <rPr>
        <sz val="14"/>
        <rFont val="宋体"/>
        <family val="3"/>
        <charset val="134"/>
      </rPr>
      <t>、</t>
    </r>
    <r>
      <rPr>
        <sz val="14"/>
        <rFont val="Times New Roman"/>
        <family val="1"/>
      </rPr>
      <t xml:space="preserve">2009 </t>
    </r>
    <r>
      <rPr>
        <sz val="14"/>
        <rFont val="宋体"/>
        <family val="3"/>
        <charset val="134"/>
      </rPr>
      <t>年度植物遗存浮选结果分析</t>
    </r>
    <r>
      <rPr>
        <sz val="14"/>
        <rFont val="Times New Roman"/>
        <family val="1"/>
      </rPr>
      <t xml:space="preserve"> </t>
    </r>
    <r>
      <rPr>
        <sz val="14"/>
        <rFont val="宋体"/>
        <family val="3"/>
        <charset val="134"/>
      </rPr>
      <t>刘</t>
    </r>
    <r>
      <rPr>
        <sz val="14"/>
        <rFont val="Times New Roman"/>
        <family val="1"/>
      </rPr>
      <t xml:space="preserve"> </t>
    </r>
    <r>
      <rPr>
        <sz val="14"/>
        <rFont val="宋体"/>
        <family val="3"/>
        <charset val="134"/>
      </rPr>
      <t>昶</t>
    </r>
  </si>
  <si>
    <t>Liu C.;Zhao Z.;Fang Y.Analysis of the flotation results of the plant remains from Wadian site (2007 and 2009) in Yuzhou,Henan province.Huaxia Archaeology,2018,(01),95-102.</t>
  </si>
  <si>
    <r>
      <rPr>
        <sz val="14"/>
        <rFont val="宋体"/>
        <family val="3"/>
        <charset val="134"/>
      </rPr>
      <t>河南新密古城寨城址出土植物遗存分析</t>
    </r>
    <r>
      <rPr>
        <sz val="14"/>
        <rFont val="Times New Roman"/>
        <family val="1"/>
      </rPr>
      <t xml:space="preserve"> </t>
    </r>
    <r>
      <rPr>
        <sz val="14"/>
        <rFont val="宋体"/>
        <family val="3"/>
        <charset val="134"/>
      </rPr>
      <t>陈微微</t>
    </r>
  </si>
  <si>
    <t>Chen W.;Zhang J.;Cai Q.Analysis of the plant remains from the Guchengzhai City-site in Xinmi,Henan.Huaxia Archaeology,2012,(01)54-62.</t>
  </si>
  <si>
    <r>
      <rPr>
        <sz val="14"/>
        <rFont val="宋体"/>
        <family val="3"/>
        <charset val="134"/>
      </rPr>
      <t>河南淅川下王岗遗址炭化植物遗存研究</t>
    </r>
    <r>
      <rPr>
        <sz val="14"/>
        <rFont val="Times New Roman"/>
        <family val="1"/>
      </rPr>
      <t xml:space="preserve"> </t>
    </r>
    <r>
      <rPr>
        <sz val="14"/>
        <rFont val="宋体"/>
        <family val="3"/>
        <charset val="134"/>
      </rPr>
      <t>西北大学文化遗产学院</t>
    </r>
    <r>
      <rPr>
        <sz val="14"/>
        <rFont val="Times New Roman"/>
        <family val="1"/>
      </rPr>
      <t xml:space="preserve">  </t>
    </r>
    <r>
      <rPr>
        <sz val="14"/>
        <rFont val="宋体"/>
        <family val="3"/>
        <charset val="134"/>
      </rPr>
      <t>中国社会科学院考古研究所</t>
    </r>
  </si>
  <si>
    <t>Tang L.;Han K.; Zhao Z. The study on the charred plant remains from the Xiawanggang site, Xichuan, Henan. In CASS(ed). Archaeological Report (2008-2010) of Xiwanggang, Xichuan. Beijing: Science Press.  2020, 532-588.</t>
  </si>
  <si>
    <r>
      <rPr>
        <sz val="14"/>
        <rFont val="宋体"/>
        <family val="3"/>
        <charset val="134"/>
      </rPr>
      <t>登封王城岗遗址浮选结果及分析</t>
    </r>
    <r>
      <rPr>
        <sz val="14"/>
        <rFont val="Times New Roman"/>
        <family val="1"/>
      </rPr>
      <t xml:space="preserve">` </t>
    </r>
    <r>
      <rPr>
        <sz val="14"/>
        <rFont val="宋体"/>
        <family val="3"/>
        <charset val="134"/>
      </rPr>
      <t>赵志军</t>
    </r>
  </si>
  <si>
    <t>Zhao Z.;Fang Y.Identification and analysis of the objects floatation-selected from the soil samples collected to the Wangchenggang site in Dengfeng.Huaxia Archaeology,2007,(02),78-89.</t>
  </si>
  <si>
    <r>
      <rPr>
        <sz val="14"/>
        <rFont val="宋体"/>
        <family val="3"/>
        <charset val="134"/>
      </rPr>
      <t>河南洛阳王圪垱遗址浮选结果及分析</t>
    </r>
    <r>
      <rPr>
        <sz val="14"/>
        <rFont val="Times New Roman"/>
        <family val="1"/>
      </rPr>
      <t xml:space="preserve"> </t>
    </r>
    <r>
      <rPr>
        <sz val="14"/>
        <rFont val="宋体"/>
        <family val="3"/>
        <charset val="134"/>
      </rPr>
      <t>钟</t>
    </r>
    <r>
      <rPr>
        <sz val="14"/>
        <rFont val="Times New Roman"/>
        <family val="1"/>
      </rPr>
      <t xml:space="preserve"> </t>
    </r>
    <r>
      <rPr>
        <sz val="14"/>
        <rFont val="宋体"/>
        <family val="3"/>
        <charset val="134"/>
      </rPr>
      <t>华</t>
    </r>
  </si>
  <si>
    <t>Zhong H.;Wu Y.;Zhang H.;Zhao Z.Analysis of floatation results from the Wangchenggang site in Luoyang.Agricultural Archaeology,2019,(01),7-17.</t>
  </si>
  <si>
    <r>
      <rPr>
        <sz val="14"/>
        <rFont val="宋体"/>
        <family val="3"/>
        <charset val="134"/>
      </rPr>
      <t>周原遗址</t>
    </r>
    <r>
      <rPr>
        <sz val="14"/>
        <rFont val="Times New Roman"/>
        <family val="1"/>
      </rPr>
      <t>(</t>
    </r>
    <r>
      <rPr>
        <sz val="14"/>
        <rFont val="宋体"/>
        <family val="3"/>
        <charset val="134"/>
      </rPr>
      <t>王家嘴地点</t>
    </r>
    <r>
      <rPr>
        <sz val="14"/>
        <rFont val="Times New Roman"/>
        <family val="1"/>
      </rPr>
      <t>)</t>
    </r>
    <r>
      <rPr>
        <sz val="14"/>
        <rFont val="宋体"/>
        <family val="3"/>
        <charset val="134"/>
      </rPr>
      <t>尝试性</t>
    </r>
    <r>
      <rPr>
        <sz val="14"/>
        <rFont val="Times New Roman"/>
        <family val="1"/>
      </rPr>
      <t xml:space="preserve"> </t>
    </r>
    <r>
      <rPr>
        <sz val="14"/>
        <rFont val="宋体"/>
        <family val="3"/>
        <charset val="134"/>
      </rPr>
      <t>浮选的结果及初步分析</t>
    </r>
    <r>
      <rPr>
        <sz val="14"/>
        <rFont val="Times New Roman"/>
        <family val="1"/>
      </rPr>
      <t xml:space="preserve"> * </t>
    </r>
    <r>
      <rPr>
        <sz val="14"/>
        <rFont val="宋体"/>
        <family val="3"/>
        <charset val="134"/>
      </rPr>
      <t>周原考古队</t>
    </r>
  </si>
  <si>
    <t>Zhao Z.;Xu L.Results and preliminary analysis of a trial flotation at Zhouyuan Site (the locus of Wangjiazui).Cultural Relics,2004,(10),89-96.</t>
  </si>
  <si>
    <r>
      <rPr>
        <sz val="14"/>
        <rFont val="宋体"/>
        <family val="3"/>
        <charset val="134"/>
      </rPr>
      <t>陶寺城址</t>
    </r>
    <r>
      <rPr>
        <sz val="14"/>
        <rFont val="Times New Roman"/>
        <family val="1"/>
      </rPr>
      <t xml:space="preserve"> 2 0 0 2 </t>
    </r>
    <r>
      <rPr>
        <sz val="14"/>
        <rFont val="宋体"/>
        <family val="3"/>
        <charset val="134"/>
      </rPr>
      <t>年度浮选结果及分析</t>
    </r>
    <r>
      <rPr>
        <sz val="14"/>
        <rFont val="Times New Roman"/>
        <family val="1"/>
      </rPr>
      <t xml:space="preserve"> </t>
    </r>
    <r>
      <rPr>
        <sz val="14"/>
        <rFont val="宋体"/>
        <family val="3"/>
        <charset val="134"/>
      </rPr>
      <t>赵志军</t>
    </r>
  </si>
  <si>
    <t>Zhao Z.;He N.The archaeobotanical analysis on the floatation results (2002) from the Taosi site.Archaeology,2006,(05),77-86.</t>
  </si>
  <si>
    <r>
      <rPr>
        <sz val="14"/>
        <rFont val="宋体"/>
        <family val="3"/>
        <charset val="134"/>
      </rPr>
      <t>河南新密新砦遗址</t>
    </r>
    <r>
      <rPr>
        <sz val="14"/>
        <rFont val="Times New Roman"/>
        <family val="1"/>
      </rPr>
      <t xml:space="preserve"> 2014 </t>
    </r>
    <r>
      <rPr>
        <sz val="14"/>
        <rFont val="宋体"/>
        <family val="3"/>
        <charset val="134"/>
      </rPr>
      <t>年浮选结果及分析</t>
    </r>
    <r>
      <rPr>
        <sz val="14"/>
        <rFont val="Times New Roman"/>
        <family val="1"/>
      </rPr>
      <t xml:space="preserve"> * </t>
    </r>
    <r>
      <rPr>
        <sz val="14"/>
        <rFont val="宋体"/>
        <family val="3"/>
        <charset val="134"/>
      </rPr>
      <t>钟</t>
    </r>
    <r>
      <rPr>
        <sz val="14"/>
        <rFont val="Times New Roman"/>
        <family val="1"/>
      </rPr>
      <t xml:space="preserve"> </t>
    </r>
    <r>
      <rPr>
        <sz val="14"/>
        <rFont val="宋体"/>
        <family val="3"/>
        <charset val="134"/>
      </rPr>
      <t>华</t>
    </r>
  </si>
  <si>
    <t>Zhong H.;Zhao C.;Wei J.;Zhao Z.The archaeobotanical analysis on the floatation results (2014) from the Xinzhai site,Xinmi,Henan.Agricultural Archaeology,2016,(01),21-29.</t>
  </si>
  <si>
    <r>
      <rPr>
        <sz val="14"/>
        <rFont val="宋体"/>
        <family val="3"/>
        <charset val="134"/>
      </rPr>
      <t>河湟地区金蝉口和李家坪齐家文化遗址植物大遗存分析</t>
    </r>
  </si>
  <si>
    <t>Yang Y.The analysis of charred plant seeds at Jinchankou site and Lijiaping site during Qijia culture period in the Huhuang region,China. Master dissertation of Lanzhou University,2014.</t>
  </si>
  <si>
    <r>
      <rPr>
        <sz val="14"/>
        <rFont val="宋体"/>
        <family val="3"/>
        <charset val="134"/>
      </rPr>
      <t>从石峁遗址出土植物遗存看夏时代早期榆林地区先民的生存策略选择</t>
    </r>
    <r>
      <rPr>
        <sz val="14"/>
        <rFont val="Times New Roman"/>
        <family val="1"/>
      </rPr>
      <t xml:space="preserve"> </t>
    </r>
    <r>
      <rPr>
        <sz val="14"/>
        <rFont val="宋体"/>
        <family val="3"/>
        <charset val="134"/>
      </rPr>
      <t>杨瑞琛</t>
    </r>
  </si>
  <si>
    <t>Yang R.;Di N.;Jia X.;et al.Subsistence strategies of early Xiaperiod: Analysis of flotation results from the Shimao site in Yulin area, shaanxi province.Quaternary Sciences,2022,42(01),101-118.</t>
  </si>
  <si>
    <r>
      <rPr>
        <sz val="14"/>
        <rFont val="宋体"/>
        <family val="3"/>
        <charset val="134"/>
      </rPr>
      <t>青海民和喇家遗址浮选植物遗存分析</t>
    </r>
    <r>
      <rPr>
        <sz val="14"/>
        <rFont val="Times New Roman"/>
        <family val="1"/>
      </rPr>
      <t xml:space="preserve"> </t>
    </r>
    <r>
      <rPr>
        <sz val="14"/>
        <rFont val="宋体"/>
        <family val="3"/>
        <charset val="134"/>
      </rPr>
      <t>张晨</t>
    </r>
  </si>
  <si>
    <t>Zhang C.The archaeobotanical analysis on the floatation results from the Lajia site,Minhe,Qinghai. Master dissertation of Northwest University,2013.</t>
  </si>
  <si>
    <r>
      <rPr>
        <sz val="14"/>
        <rFont val="宋体"/>
        <family val="3"/>
        <charset val="134"/>
      </rPr>
      <t>青海官亭盆地植物考古调查收获及相关问题</t>
    </r>
    <r>
      <rPr>
        <sz val="14"/>
        <rFont val="Times New Roman"/>
        <family val="1"/>
      </rPr>
      <t>*</t>
    </r>
    <r>
      <rPr>
        <sz val="14"/>
        <rFont val="宋体"/>
        <family val="3"/>
        <charset val="134"/>
      </rPr>
      <t>张小虎</t>
    </r>
  </si>
  <si>
    <t>Zhang X. The result and its related issueds of the investigation of archaeobotanical remains in the Guanting basin,Qinghai.Archaeology and Cultural Relics,2012,(03),26-33.</t>
  </si>
  <si>
    <r>
      <rPr>
        <sz val="14"/>
        <rFont val="宋体"/>
        <family val="3"/>
        <charset val="134"/>
      </rPr>
      <t>新砦期农业经济研究</t>
    </r>
    <r>
      <rPr>
        <sz val="14"/>
        <rFont val="Times New Roman"/>
        <family val="1"/>
      </rPr>
      <t xml:space="preserve"> *———</t>
    </r>
    <r>
      <rPr>
        <sz val="14"/>
        <rFont val="宋体"/>
        <family val="3"/>
        <charset val="134"/>
      </rPr>
      <t>花地嘴遗址炭化植物遗存分析</t>
    </r>
    <r>
      <rPr>
        <sz val="14"/>
        <rFont val="Times New Roman"/>
        <family val="1"/>
      </rPr>
      <t xml:space="preserve"> </t>
    </r>
    <r>
      <rPr>
        <sz val="14"/>
        <rFont val="宋体"/>
        <family val="3"/>
        <charset val="134"/>
      </rPr>
      <t>唐丽雅</t>
    </r>
  </si>
  <si>
    <t>Tang L.;Gu W.;Gao B.;Wu Q.;Wen R.Research on agricultural economy in New Zhai period: Analysis on remains of carbonized plants in Huadizui site.Cultural Relics in Southern China,2018,(04),85-95.</t>
  </si>
  <si>
    <r>
      <rPr>
        <sz val="14"/>
        <rFont val="宋体"/>
        <family val="3"/>
        <charset val="134"/>
      </rPr>
      <t>郑州东赵遗址炭化植物遗存记录的夏商时期农业特征及其发展过程</t>
    </r>
    <r>
      <rPr>
        <sz val="14"/>
        <rFont val="Times New Roman"/>
        <family val="1"/>
      </rPr>
      <t xml:space="preserve"> </t>
    </r>
    <r>
      <rPr>
        <sz val="14"/>
        <rFont val="宋体"/>
        <family val="3"/>
        <charset val="134"/>
      </rPr>
      <t>杨玉璋</t>
    </r>
  </si>
  <si>
    <t>Yang Y.;Yuan Z.;Zhang J.;et al.Characteristics and development of agriculture during Xia and Shang dynasties based on carbonized plant analysis at the Dongzhao site, Central China.Acta Anthropologica Sinica,2017,36(01),119-130.</t>
  </si>
  <si>
    <r>
      <rPr>
        <sz val="14"/>
        <rFont val="宋体"/>
        <family val="3"/>
        <charset val="134"/>
      </rPr>
      <t>偃师二里头遗址浮选结果的分析和讨论</t>
    </r>
    <r>
      <rPr>
        <sz val="14"/>
        <rFont val="Times New Roman"/>
        <family val="1"/>
      </rPr>
      <t xml:space="preserve"> </t>
    </r>
    <r>
      <rPr>
        <sz val="14"/>
        <rFont val="宋体"/>
        <family val="3"/>
        <charset val="134"/>
      </rPr>
      <t>赵志军</t>
    </r>
  </si>
  <si>
    <t>Zhao Z.;Liu C.Analysis and discussion on floatation results from the Erlitou site in Yanshi city.Agricultural Archaeology,2019,(06),7-20.</t>
  </si>
  <si>
    <r>
      <rPr>
        <sz val="14"/>
        <rFont val="宋体"/>
        <family val="3"/>
        <charset val="134"/>
      </rPr>
      <t>烟台市照格庄遗址２</t>
    </r>
    <r>
      <rPr>
        <sz val="14"/>
        <rFont val="Times New Roman"/>
        <family val="1"/>
      </rPr>
      <t xml:space="preserve"> </t>
    </r>
    <r>
      <rPr>
        <sz val="14"/>
        <rFont val="宋体"/>
        <family val="3"/>
        <charset val="134"/>
      </rPr>
      <t>０</t>
    </r>
    <r>
      <rPr>
        <sz val="14"/>
        <rFont val="Times New Roman"/>
        <family val="1"/>
      </rPr>
      <t xml:space="preserve"> </t>
    </r>
    <r>
      <rPr>
        <sz val="14"/>
        <rFont val="宋体"/>
        <family val="3"/>
        <charset val="134"/>
      </rPr>
      <t>０</t>
    </r>
    <r>
      <rPr>
        <sz val="14"/>
        <rFont val="Times New Roman"/>
        <family val="1"/>
      </rPr>
      <t xml:space="preserve"> </t>
    </r>
    <r>
      <rPr>
        <sz val="14"/>
        <rFont val="宋体"/>
        <family val="3"/>
        <charset val="134"/>
      </rPr>
      <t>８</t>
    </r>
    <r>
      <rPr>
        <sz val="14"/>
        <rFont val="Times New Roman"/>
        <family val="1"/>
      </rPr>
      <t xml:space="preserve"> </t>
    </r>
    <r>
      <rPr>
        <sz val="14"/>
        <rFont val="宋体"/>
        <family val="3"/>
        <charset val="134"/>
      </rPr>
      <t>年度炭化植物遗存分析报告＃</t>
    </r>
    <r>
      <rPr>
        <sz val="14"/>
        <rFont val="Times New Roman"/>
        <family val="1"/>
      </rPr>
      <t xml:space="preserve"> </t>
    </r>
    <r>
      <rPr>
        <sz val="14"/>
        <rFont val="宋体"/>
        <family val="3"/>
        <charset val="134"/>
      </rPr>
      <t>王</t>
    </r>
    <r>
      <rPr>
        <sz val="14"/>
        <rFont val="Times New Roman"/>
        <family val="1"/>
      </rPr>
      <t xml:space="preserve"> </t>
    </r>
    <r>
      <rPr>
        <sz val="14"/>
        <rFont val="宋体"/>
        <family val="3"/>
        <charset val="134"/>
      </rPr>
      <t>育</t>
    </r>
    <r>
      <rPr>
        <sz val="14"/>
        <rFont val="Times New Roman"/>
        <family val="1"/>
      </rPr>
      <t xml:space="preserve"> </t>
    </r>
    <r>
      <rPr>
        <sz val="14"/>
        <rFont val="宋体"/>
        <family val="3"/>
        <charset val="134"/>
      </rPr>
      <t>茜</t>
    </r>
  </si>
  <si>
    <t>Wang Y.;Wang F.;Zhao J.; et al.The report on plant remains from the Zhaogezhuang site,Yantai city, 2008.Haidai Archaeology,2015,(00),56-64.</t>
  </si>
  <si>
    <t>4250-3550</t>
    <phoneticPr fontId="2" type="noConversion"/>
  </si>
  <si>
    <r>
      <rPr>
        <sz val="14"/>
        <rFont val="宋体"/>
        <family val="3"/>
        <charset val="134"/>
      </rPr>
      <t>内蒙古二道井子遗址</t>
    </r>
    <r>
      <rPr>
        <sz val="14"/>
        <rFont val="Times New Roman"/>
        <family val="1"/>
      </rPr>
      <t xml:space="preserve">2009 </t>
    </r>
    <r>
      <rPr>
        <sz val="14"/>
        <rFont val="宋体"/>
        <family val="3"/>
        <charset val="134"/>
      </rPr>
      <t>年度浮选结果分析报告＊孙永刚</t>
    </r>
  </si>
  <si>
    <t>Sun Y.;Zhao Z.;Cao J.;et al. The archaeobotanical analysis on the floatation results (2009) from the Erdaojingzi site,Neimenggu.Agricultural Archaeology,2014,(06),1-9.</t>
  </si>
  <si>
    <r>
      <rPr>
        <sz val="14"/>
        <rFont val="宋体"/>
        <family val="3"/>
        <charset val="134"/>
      </rPr>
      <t>内蒙古库伦小奈林稿遗址浮选出土植物遗存分析</t>
    </r>
    <r>
      <rPr>
        <sz val="14"/>
        <rFont val="Times New Roman"/>
        <family val="1"/>
      </rPr>
      <t xml:space="preserve"> </t>
    </r>
    <r>
      <rPr>
        <sz val="14"/>
        <rFont val="宋体"/>
        <family val="3"/>
        <charset val="134"/>
      </rPr>
      <t>孙永刚</t>
    </r>
  </si>
  <si>
    <t>Sun Y.; Liu X. The archaeobotanical analysis on the floatation results from the Xiaonailingao site,Kulun,Neimenggu.Northern Cultural Relics,2019,(03),50-53.</t>
  </si>
  <si>
    <r>
      <rPr>
        <sz val="14"/>
        <rFont val="宋体"/>
        <family val="3"/>
        <charset val="134"/>
      </rPr>
      <t>甘肃张掖西城驿遗址</t>
    </r>
    <r>
      <rPr>
        <sz val="14"/>
        <rFont val="Times New Roman"/>
        <family val="1"/>
      </rPr>
      <t xml:space="preserve"> 2010 </t>
    </r>
    <r>
      <rPr>
        <sz val="14"/>
        <rFont val="宋体"/>
        <family val="3"/>
        <charset val="134"/>
      </rPr>
      <t>年浮选结果分析</t>
    </r>
    <r>
      <rPr>
        <sz val="14"/>
        <rFont val="Times New Roman"/>
        <family val="1"/>
      </rPr>
      <t xml:space="preserve"> *</t>
    </r>
    <r>
      <rPr>
        <sz val="14"/>
        <rFont val="宋体"/>
        <family val="3"/>
        <charset val="134"/>
      </rPr>
      <t>蒋宇超</t>
    </r>
  </si>
  <si>
    <t>Jiang Y.;Chen G.;Li S.Analysis of the results of the 2010-year flotation for the Xichengyi site at Zhangye in Gansu. Huaxia Archaeology,2017,(01),62-68.</t>
  </si>
  <si>
    <r>
      <rPr>
        <sz val="14"/>
        <rFont val="宋体"/>
        <family val="3"/>
        <charset val="134"/>
      </rPr>
      <t>河南登封南洼遗址二里头到汉代聚落农业的植物考古证据</t>
    </r>
    <r>
      <rPr>
        <sz val="14"/>
        <rFont val="Times New Roman"/>
        <family val="1"/>
      </rPr>
      <t xml:space="preserve"> </t>
    </r>
    <r>
      <rPr>
        <sz val="14"/>
        <rFont val="宋体"/>
        <family val="3"/>
        <charset val="134"/>
      </rPr>
      <t>吴文婉</t>
    </r>
  </si>
  <si>
    <t>Wu W.;Zhang J.;Jin G.The archaeobotanical evidence from the Nanwa site belonging to Erlitou culture to Han dynasty, Dengfeng, Henan.Cultural Relics of Central China,2014,(01),109-117.</t>
  </si>
  <si>
    <r>
      <rPr>
        <sz val="14"/>
        <rFont val="宋体"/>
        <family val="3"/>
        <charset val="134"/>
      </rPr>
      <t>甘肃民乐东灰山遗址的浮选结果＃</t>
    </r>
    <r>
      <rPr>
        <sz val="14"/>
        <rFont val="Times New Roman"/>
        <family val="1"/>
      </rPr>
      <t xml:space="preserve"> </t>
    </r>
    <r>
      <rPr>
        <sz val="14"/>
        <rFont val="宋体"/>
        <family val="3"/>
        <charset val="134"/>
      </rPr>
      <t>蒋宇超</t>
    </r>
  </si>
  <si>
    <t>Jiang Y.; Wang H.;Li S.The floatation results from the Donghuishan site,Minle,Gansu.Archaeology and Cultural Relics,2017,(01),119-128.</t>
  </si>
  <si>
    <r>
      <rPr>
        <sz val="14"/>
        <rFont val="宋体"/>
        <family val="3"/>
        <charset val="134"/>
      </rPr>
      <t>郑州商城遗址炭化植物遗存浮选结果与分析</t>
    </r>
    <r>
      <rPr>
        <sz val="14"/>
        <rFont val="Times New Roman"/>
        <family val="1"/>
      </rPr>
      <t xml:space="preserve"> </t>
    </r>
    <r>
      <rPr>
        <sz val="14"/>
        <rFont val="宋体"/>
        <family val="3"/>
        <charset val="134"/>
      </rPr>
      <t>贾世杰</t>
    </r>
  </si>
  <si>
    <t>Jia S.;Zhang J.;Yang Y.;et al.A preliminary study of the charred plant remains from the Zhengzhou Shang City. Jianghan Archaeology,2018,(02),97-103.</t>
  </si>
  <si>
    <r>
      <rPr>
        <sz val="14"/>
        <rFont val="宋体"/>
        <family val="3"/>
        <charset val="134"/>
      </rPr>
      <t>河南省郑州市小双桥遗址浮选结果及分析</t>
    </r>
    <r>
      <rPr>
        <sz val="14"/>
        <rFont val="Times New Roman"/>
        <family val="1"/>
      </rPr>
      <t xml:space="preserve"> </t>
    </r>
    <r>
      <rPr>
        <sz val="14"/>
        <rFont val="宋体"/>
        <family val="3"/>
        <charset val="134"/>
      </rPr>
      <t>钟</t>
    </r>
    <r>
      <rPr>
        <sz val="14"/>
        <rFont val="Times New Roman"/>
        <family val="1"/>
      </rPr>
      <t xml:space="preserve"> </t>
    </r>
    <r>
      <rPr>
        <sz val="14"/>
        <rFont val="宋体"/>
        <family val="3"/>
        <charset val="134"/>
      </rPr>
      <t>华</t>
    </r>
  </si>
  <si>
    <t>Zhong H.;Li S.;Li H.;Zhao Z. Flotation results and analysis on Xiaoshuangqiao Ruins,Zhengzhou city,Henan province.Cultural Relics in Southern China,2018,(02),163-169.</t>
  </si>
  <si>
    <r>
      <rPr>
        <sz val="14"/>
        <rFont val="宋体"/>
        <family val="3"/>
        <charset val="134"/>
      </rPr>
      <t>济南大辛庄、刘家庄商代先民食物结构研究</t>
    </r>
    <r>
      <rPr>
        <sz val="14"/>
        <rFont val="Times New Roman"/>
        <family val="1"/>
      </rPr>
      <t>——</t>
    </r>
    <r>
      <rPr>
        <sz val="14"/>
        <rFont val="宋体"/>
        <family val="3"/>
        <charset val="134"/>
      </rPr>
      <t>植物大遗存与碳、氮稳定同位素结果</t>
    </r>
  </si>
  <si>
    <t>Gong W.Research of Human diet in Shang period of the Daxinzhuang site and Liujiazhuang site——Results from the plant remanis and the stable isotope of Carbon and Nitrogen. Master dissertation of Shandong University,2016.</t>
  </si>
  <si>
    <r>
      <rPr>
        <sz val="14"/>
        <rFont val="宋体"/>
        <family val="3"/>
        <charset val="134"/>
      </rPr>
      <t>陕西旬邑枣林河滩遗址炭化植物遗存研究</t>
    </r>
    <r>
      <rPr>
        <sz val="14"/>
        <rFont val="Times New Roman"/>
        <family val="1"/>
      </rPr>
      <t xml:space="preserve"> * </t>
    </r>
    <r>
      <rPr>
        <sz val="14"/>
        <rFont val="宋体"/>
        <family val="3"/>
        <charset val="134"/>
      </rPr>
      <t>陈思源</t>
    </r>
  </si>
  <si>
    <t>Chen S.;Fu W.; Liu J;et al. Study on remains of the carbonized plant at Zaolinhetan site in Xunyi, Shaanxi Province. Cultural Relics in Southern China.2019, (01): 103-112</t>
  </si>
  <si>
    <r>
      <rPr>
        <sz val="14"/>
        <rFont val="宋体"/>
        <family val="3"/>
        <charset val="134"/>
      </rPr>
      <t>河北邢台赵村遗址出土商代植物遗存研究</t>
    </r>
    <r>
      <rPr>
        <sz val="14"/>
        <rFont val="Times New Roman"/>
        <family val="1"/>
      </rPr>
      <t xml:space="preserve"> </t>
    </r>
    <r>
      <rPr>
        <sz val="14"/>
        <rFont val="宋体"/>
        <family val="3"/>
        <charset val="134"/>
      </rPr>
      <t>王</t>
    </r>
    <r>
      <rPr>
        <sz val="14"/>
        <rFont val="Times New Roman"/>
        <family val="1"/>
      </rPr>
      <t xml:space="preserve"> </t>
    </r>
    <r>
      <rPr>
        <sz val="14"/>
        <rFont val="宋体"/>
        <family val="3"/>
        <charset val="134"/>
      </rPr>
      <t>祁</t>
    </r>
  </si>
  <si>
    <t>Wang Q.;Shi Y. A study on plant remains of Shang dynasty unearthed from Zhaocun site, Hebei province. Huaxia Archaeology,2019,(01),87-93.</t>
  </si>
  <si>
    <r>
      <rPr>
        <sz val="14"/>
        <rFont val="宋体"/>
        <family val="3"/>
        <charset val="134"/>
      </rPr>
      <t>安阳殷墟刘家庄北地、大司空村、新安庄三个遗址点出土晚商植物遗存研究</t>
    </r>
    <r>
      <rPr>
        <sz val="14"/>
        <rFont val="Times New Roman"/>
        <family val="1"/>
      </rPr>
      <t xml:space="preserve"> </t>
    </r>
    <r>
      <rPr>
        <sz val="14"/>
        <rFont val="宋体"/>
        <family val="3"/>
        <charset val="134"/>
      </rPr>
      <t>王</t>
    </r>
    <r>
      <rPr>
        <sz val="14"/>
        <rFont val="Times New Roman"/>
        <family val="1"/>
      </rPr>
      <t xml:space="preserve"> </t>
    </r>
    <r>
      <rPr>
        <sz val="14"/>
        <rFont val="宋体"/>
        <family val="3"/>
        <charset val="134"/>
      </rPr>
      <t>祁</t>
    </r>
  </si>
  <si>
    <r>
      <t>Wang Q.;Tang J.;Yue H.;Yue Z.Study on plant remains in late Shang dynasty unearthed in the three sites, the northern of Liujiazhuang, Kasikong village and Xin'anzhuang in Yin ruins,An Yang.Cultural Relics in Southern China</t>
    </r>
    <r>
      <rPr>
        <sz val="14"/>
        <rFont val="宋体"/>
        <family val="3"/>
        <charset val="134"/>
      </rPr>
      <t>，</t>
    </r>
    <r>
      <rPr>
        <sz val="14"/>
        <rFont val="Times New Roman"/>
        <family val="1"/>
      </rPr>
      <t>2018,(03),124-131</t>
    </r>
  </si>
  <si>
    <r>
      <rPr>
        <sz val="14"/>
        <rFont val="宋体"/>
        <family val="3"/>
        <charset val="134"/>
      </rPr>
      <t>青海互助丰台卡约文化遗址浮选结果分析报告</t>
    </r>
    <r>
      <rPr>
        <sz val="14"/>
        <rFont val="Times New Roman"/>
        <family val="1"/>
      </rPr>
      <t xml:space="preserve"> </t>
    </r>
    <r>
      <rPr>
        <sz val="14"/>
        <rFont val="宋体"/>
        <family val="3"/>
        <charset val="134"/>
      </rPr>
      <t>中国社会科学院考古研究所</t>
    </r>
    <r>
      <rPr>
        <sz val="14"/>
        <rFont val="Times New Roman"/>
        <family val="1"/>
      </rPr>
      <t xml:space="preserve"> </t>
    </r>
    <r>
      <rPr>
        <sz val="14"/>
        <rFont val="宋体"/>
        <family val="3"/>
        <charset val="134"/>
      </rPr>
      <t>青海省文物考古研究所</t>
    </r>
  </si>
  <si>
    <t>Zhao Z. An archaeobotanical report of floatation results from Fengtai site of Kayue culture,Huzhu,Qinghai.Archaeology and Cultural Relics,2004,(02),85-91.</t>
  </si>
  <si>
    <r>
      <rPr>
        <sz val="14"/>
        <rFont val="宋体"/>
        <family val="3"/>
        <charset val="134"/>
      </rPr>
      <t>山东济南唐冶遗址（</t>
    </r>
    <r>
      <rPr>
        <sz val="14"/>
        <rFont val="Times New Roman"/>
        <family val="1"/>
      </rPr>
      <t>2014</t>
    </r>
    <r>
      <rPr>
        <sz val="14"/>
        <rFont val="宋体"/>
        <family val="3"/>
        <charset val="134"/>
      </rPr>
      <t>）西周时期炭化植物遗存研究</t>
    </r>
    <r>
      <rPr>
        <sz val="14"/>
        <rFont val="Times New Roman"/>
        <family val="1"/>
      </rPr>
      <t xml:space="preserve">* </t>
    </r>
    <r>
      <rPr>
        <sz val="14"/>
        <rFont val="宋体"/>
        <family val="3"/>
        <charset val="134"/>
      </rPr>
      <t>安静平</t>
    </r>
  </si>
  <si>
    <t>An J.;Dong W.;Guo R.;Jin G. Research on charred plant remains form the Tangye site (2014) of the Western Zhou period, Jinan, Shandong. Agricultural Archaeology,2016,(06),7-21.</t>
  </si>
  <si>
    <r>
      <rPr>
        <sz val="14"/>
        <rFont val="宋体"/>
        <family val="3"/>
        <charset val="134"/>
      </rPr>
      <t>山东高青陈庄遗址炭化种子果实研究</t>
    </r>
    <r>
      <rPr>
        <sz val="14"/>
        <rFont val="Times New Roman"/>
        <family val="1"/>
      </rPr>
      <t xml:space="preserve"> </t>
    </r>
    <r>
      <rPr>
        <sz val="14"/>
        <rFont val="宋体"/>
        <family val="3"/>
        <charset val="134"/>
      </rPr>
      <t>南方文物</t>
    </r>
    <r>
      <rPr>
        <sz val="14"/>
        <rFont val="Times New Roman"/>
        <family val="1"/>
      </rPr>
      <t xml:space="preserve"> 2012·1 </t>
    </r>
    <r>
      <rPr>
        <sz val="14"/>
        <rFont val="宋体"/>
        <family val="3"/>
        <charset val="134"/>
      </rPr>
      <t>靳桂云</t>
    </r>
  </si>
  <si>
    <t>Jin G.;Wang C.;Zheng T.;et al. A research on charred fruits and seeds from the Chenzhuang site, Gaoqing,Shandong province. Cultural Relics in Southern China,2012,(01),147-155.</t>
  </si>
  <si>
    <r>
      <rPr>
        <sz val="14"/>
        <rFont val="宋体"/>
        <family val="3"/>
        <charset val="134"/>
      </rPr>
      <t>山东烟台龙口归城城址浮选结果</t>
    </r>
    <r>
      <rPr>
        <sz val="14"/>
        <rFont val="Times New Roman"/>
        <family val="1"/>
      </rPr>
      <t xml:space="preserve"> </t>
    </r>
    <r>
      <rPr>
        <sz val="14"/>
        <rFont val="宋体"/>
        <family val="3"/>
        <charset val="134"/>
      </rPr>
      <t>赵志军</t>
    </r>
  </si>
  <si>
    <t>Zhao Z. A report of floatation results from the Longkouguicheng site. In Li F.;Liang Z.(eds). Longkouguicheng:  Archaeological Research on the Formation Process of Bronze Age States in the Jiaodong Peninsula Region (1000 BC to 500 BC). Beijing:Science Press. 2018, 988-1000.</t>
  </si>
  <si>
    <r>
      <rPr>
        <sz val="14"/>
        <rFont val="宋体"/>
        <family val="3"/>
        <charset val="134"/>
      </rPr>
      <t>郑州地区周代农作物资源利用研究：以荥阳官庄为例</t>
    </r>
    <r>
      <rPr>
        <sz val="14"/>
        <rFont val="Times New Roman"/>
        <family val="1"/>
      </rPr>
      <t xml:space="preserve">  </t>
    </r>
    <r>
      <rPr>
        <sz val="14"/>
        <rFont val="宋体"/>
        <family val="3"/>
        <charset val="134"/>
      </rPr>
      <t>唐丽雅</t>
    </r>
  </si>
  <si>
    <t>Tang L.; Zheng Y.;Zhu J.; et al. Study on the utilization of crops in Zhou Dynasty in the Zhengzhou region: A case from Guanzhuang site, Xingyang. Quaternary Sciences 2022,42(01): 129-143</t>
  </si>
  <si>
    <r>
      <rPr>
        <sz val="14"/>
        <rFont val="宋体"/>
        <family val="3"/>
        <charset val="134"/>
      </rPr>
      <t>陕西省沣西遗址出土植物遗存研究</t>
    </r>
    <r>
      <rPr>
        <sz val="14"/>
        <rFont val="Times New Roman"/>
        <family val="1"/>
      </rPr>
      <t xml:space="preserve"> </t>
    </r>
    <r>
      <rPr>
        <sz val="14"/>
        <rFont val="宋体"/>
        <family val="3"/>
        <charset val="134"/>
      </rPr>
      <t>田洁</t>
    </r>
  </si>
  <si>
    <t>Tian J. A research on plant remains unearthed from the Fengxi site, Shaanxi province. Master dissertation of Northwest University,2021.</t>
  </si>
  <si>
    <r>
      <rPr>
        <sz val="14"/>
        <rFont val="宋体"/>
        <family val="3"/>
        <charset val="134"/>
      </rPr>
      <t>内蒙古敖汉热水汤遗址浮选结果分析</t>
    </r>
    <r>
      <rPr>
        <sz val="14"/>
        <rFont val="Times New Roman"/>
        <family val="1"/>
      </rPr>
      <t xml:space="preserve">* </t>
    </r>
    <r>
      <rPr>
        <sz val="14"/>
        <rFont val="宋体"/>
        <family val="3"/>
        <charset val="134"/>
      </rPr>
      <t>张</t>
    </r>
    <r>
      <rPr>
        <sz val="14"/>
        <rFont val="Times New Roman"/>
        <family val="1"/>
      </rPr>
      <t xml:space="preserve"> </t>
    </r>
    <r>
      <rPr>
        <sz val="14"/>
        <rFont val="宋体"/>
        <family val="3"/>
        <charset val="134"/>
      </rPr>
      <t>帅</t>
    </r>
  </si>
  <si>
    <t>Zhang S.;Tian H.;Sun Y. An archaeobotanical analysis on floatation results from the Reshuitang site, Aohan, Neimenggu. Agricultural Archaeology,2016,(06),22-27.</t>
  </si>
  <si>
    <r>
      <rPr>
        <sz val="14"/>
        <rFont val="宋体"/>
        <family val="3"/>
        <charset val="134"/>
      </rPr>
      <t>丁家洼遗址浮选结果分析报告</t>
    </r>
    <r>
      <rPr>
        <sz val="14"/>
        <rFont val="Times New Roman"/>
        <family val="1"/>
      </rPr>
      <t xml:space="preserve"> </t>
    </r>
    <r>
      <rPr>
        <sz val="14"/>
        <rFont val="宋体"/>
        <family val="3"/>
        <charset val="134"/>
      </rPr>
      <t>赵志军</t>
    </r>
  </si>
  <si>
    <t>Zhao Z. A report of floatation results from the Dingjiawa site. In Beijing Institute of Cultural Relics Research. Archaeological excavation reports of Beijing area. Beijing: Science Press. 2008, 229-237.</t>
  </si>
  <si>
    <r>
      <rPr>
        <sz val="14"/>
        <rFont val="宋体"/>
        <family val="3"/>
        <charset val="134"/>
      </rPr>
      <t>河南淅川申明铺遗址出土植物遗存的初步分析</t>
    </r>
    <r>
      <rPr>
        <sz val="14"/>
        <rFont val="Times New Roman"/>
        <family val="1"/>
      </rPr>
      <t xml:space="preserve"> </t>
    </r>
    <r>
      <rPr>
        <sz val="14"/>
        <rFont val="宋体"/>
        <family val="3"/>
        <charset val="134"/>
      </rPr>
      <t>刘</t>
    </r>
    <r>
      <rPr>
        <sz val="14"/>
        <rFont val="Times New Roman"/>
        <family val="1"/>
      </rPr>
      <t xml:space="preserve"> </t>
    </r>
    <r>
      <rPr>
        <sz val="14"/>
        <rFont val="宋体"/>
        <family val="3"/>
        <charset val="134"/>
      </rPr>
      <t>焕</t>
    </r>
  </si>
  <si>
    <t>Liu H.;Song G.;Gong Y.;et al. A preliminary analysis of the botanical remains from the Shenmingpu site in Xichuan, Henan.Huaxia Archaeology,2017,(01),54-61.</t>
  </si>
  <si>
    <r>
      <rPr>
        <sz val="14"/>
        <rFont val="宋体"/>
        <family val="3"/>
        <charset val="134"/>
      </rPr>
      <t>东周时期河济地区农业生产模式初探</t>
    </r>
    <r>
      <rPr>
        <sz val="14"/>
        <rFont val="Times New Roman"/>
        <family val="1"/>
      </rPr>
      <t>*———</t>
    </r>
    <r>
      <rPr>
        <sz val="14"/>
        <rFont val="宋体"/>
        <family val="3"/>
        <charset val="134"/>
      </rPr>
      <t>河南濮阳金桥遗址出土植物遗存分析</t>
    </r>
    <r>
      <rPr>
        <sz val="14"/>
        <rFont val="Times New Roman"/>
        <family val="1"/>
      </rPr>
      <t xml:space="preserve"> </t>
    </r>
    <r>
      <rPr>
        <sz val="14"/>
        <rFont val="宋体"/>
        <family val="3"/>
        <charset val="134"/>
      </rPr>
      <t>钟</t>
    </r>
    <r>
      <rPr>
        <sz val="14"/>
        <rFont val="Times New Roman"/>
        <family val="1"/>
      </rPr>
      <t xml:space="preserve"> </t>
    </r>
    <r>
      <rPr>
        <sz val="14"/>
        <rFont val="宋体"/>
        <family val="3"/>
        <charset val="134"/>
      </rPr>
      <t>华</t>
    </r>
  </si>
  <si>
    <t>Zhong H.; Cui Z.;Yuan G. Priliminary study on agricultural production mode in Heji area druing Eastern Zhou dynasty: Plant remains unearthed at the Jinqiao site in Puyang. Agricultural Archaeology,2020,(04),18-27.</t>
  </si>
  <si>
    <r>
      <rPr>
        <sz val="14"/>
        <color theme="1"/>
        <rFont val="宋体"/>
        <family val="3"/>
        <charset val="134"/>
      </rPr>
      <t>郑州地区周代农作物资源利用研究：以荥阳官庄为例</t>
    </r>
    <r>
      <rPr>
        <sz val="14"/>
        <color theme="1"/>
        <rFont val="Times New Roman"/>
        <family val="1"/>
      </rPr>
      <t xml:space="preserve">  </t>
    </r>
    <r>
      <rPr>
        <sz val="14"/>
        <color theme="1"/>
        <rFont val="宋体"/>
        <family val="3"/>
        <charset val="134"/>
      </rPr>
      <t>唐丽雅</t>
    </r>
  </si>
  <si>
    <t>Unknown seeds or seeds which can not be identified</t>
    <phoneticPr fontId="2" type="noConversion"/>
  </si>
  <si>
    <r>
      <t>COMMENTS:
Regarding the taxonomic categorization of plants, considering the non-uniform standards of identification in different reports, the data analysis is based on genera, which provides a more objective approach than species and offers a more in-depth analysis than family-level classification.
 "</t>
    </r>
    <r>
      <rPr>
        <b/>
        <sz val="14"/>
        <color rgb="FFFF0000"/>
        <rFont val="Lucida Grande"/>
      </rPr>
      <t>✓</t>
    </r>
    <r>
      <rPr>
        <b/>
        <sz val="14"/>
        <color rgb="FFFF0000"/>
        <rFont val="Times New Roman"/>
        <family val="1"/>
      </rPr>
      <t xml:space="preserve">" in SI-5 indicates the presence of a certain of MERGED genus of non-crops. If readers want to know the exact quantity of the plant remains, please look up SI-2.
</t>
    </r>
    <r>
      <rPr>
        <sz val="14"/>
        <color rgb="FFFF0000"/>
        <rFont val="Times New Roman"/>
        <family val="1"/>
      </rPr>
      <t>The concept of ubiquity, or discovery probability, is incorporated in this study. Within the vast spatial expanse of northern China, ubiquity represents the frequency at which specific plant types are found across all the available settlements considered in this paper, presented as a percentage. A higher ubiquity value indicates a greater likelihood of plant utilization, highlighting their significant association with human activities.</t>
    </r>
    <phoneticPr fontId="2" type="noConversion"/>
  </si>
  <si>
    <t xml:space="preserve">Before ca.7000 B.P. </t>
    <phoneticPr fontId="2" type="noConversion"/>
  </si>
  <si>
    <t>ca.7000–5000 B.P.</t>
    <phoneticPr fontId="2" type="noConversion"/>
  </si>
  <si>
    <t>ca.5000–4000 B.P.</t>
    <phoneticPr fontId="2" type="noConversion"/>
  </si>
  <si>
    <t>ca.4000–3500 B.P.</t>
    <phoneticPr fontId="2" type="noConversion"/>
  </si>
  <si>
    <t>ca.3500–3000 B.P.</t>
    <phoneticPr fontId="2" type="noConversion"/>
  </si>
  <si>
    <t>ca.3000–2300 B.P.</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</si>
</sst>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35">
    <font>
      <sz val="11"/>
      <color theme="1"/>
      <name val="宋体"/>
      <charset val="134"/>
      <scheme val="minor"/>
    </font>
    <font>
      <b/>
      <sz val="11"/>
      <color theme="1"/>
      <name val="Times New Roman"/>
      <family val="1"/>
    </font>
    <font>
      <sz val="9"/>
      <name val="宋体"/>
      <charset val="134"/>
      <scheme val="minor"/>
    </font>
    <font>
      <u/>
      <sz val="11"/>
      <color theme="10"/>
      <name val="宋体"/>
      <charset val="134"/>
      <scheme val="minor"/>
    </font>
    <font>
      <u/>
      <sz val="11"/>
      <color theme="11"/>
      <name val="宋体"/>
      <charset val="134"/>
      <scheme val="minor"/>
    </font>
    <font>
      <b/>
      <sz val="11"/>
      <color rgb="FFFF0000"/>
      <name val="Times New Roman"/>
      <family val="1"/>
    </font>
    <font>
      <b/>
      <sz val="12"/>
      <color rgb="FFFF0000"/>
      <name val="Times New Roman"/>
      <family val="1"/>
    </font>
    <font>
      <b/>
      <sz val="14"/>
      <color theme="1"/>
      <name val="Times New Roman"/>
    </font>
    <font>
      <sz val="11"/>
      <color theme="1"/>
      <name val="Times New Roman"/>
    </font>
    <font>
      <sz val="11"/>
      <name val="Times New Roman"/>
    </font>
    <font>
      <i/>
      <sz val="8"/>
      <color rgb="FF231F20"/>
      <name val="Times New Roman"/>
    </font>
    <font>
      <i/>
      <sz val="8"/>
      <name val="Times New Roman"/>
    </font>
    <font>
      <sz val="7.7"/>
      <color rgb="FF000000"/>
      <name val="Times New Roman"/>
    </font>
    <font>
      <sz val="11"/>
      <color rgb="FFFF0000"/>
      <name val="Times New Roman"/>
    </font>
    <font>
      <sz val="11"/>
      <color rgb="FF000000"/>
      <name val="Times New Roman"/>
    </font>
    <font>
      <sz val="14"/>
      <color theme="1"/>
      <name val="Times New Roman"/>
    </font>
    <font>
      <sz val="14"/>
      <name val="Times New Roman"/>
    </font>
    <font>
      <b/>
      <sz val="14"/>
      <color rgb="FFFF0000"/>
      <name val="Times New Roman"/>
    </font>
    <font>
      <b/>
      <sz val="14"/>
      <color rgb="FFFF0000"/>
      <name val="Lucida Grande"/>
    </font>
    <font>
      <sz val="14"/>
      <color rgb="FFFF0000"/>
      <name val="Times New Roman"/>
      <family val="1"/>
    </font>
    <font>
      <sz val="14"/>
      <color rgb="FF000000"/>
      <name val="Times New Roman"/>
      <family val="1"/>
    </font>
    <font>
      <i/>
      <sz val="14"/>
      <color rgb="FF231F20"/>
      <name val="Times New Roman"/>
      <family val="1"/>
    </font>
    <font>
      <i/>
      <sz val="14"/>
      <name val="Times New Roman"/>
      <family val="1"/>
    </font>
    <font>
      <sz val="11"/>
      <color theme="1"/>
      <name val="宋体"/>
      <family val="3"/>
      <charset val="134"/>
    </font>
    <font>
      <sz val="11"/>
      <name val="宋体"/>
      <family val="3"/>
      <charset val="134"/>
    </font>
    <font>
      <sz val="11"/>
      <color theme="1"/>
      <name val="Times New Roman"/>
      <family val="1"/>
    </font>
    <font>
      <b/>
      <sz val="12"/>
      <color rgb="FFFF0000"/>
      <name val="宋体"/>
      <family val="3"/>
      <charset val="134"/>
    </font>
    <font>
      <sz val="14"/>
      <name val="宋体"/>
      <family val="3"/>
      <charset val="134"/>
    </font>
    <font>
      <b/>
      <sz val="14"/>
      <color rgb="FFFF0000"/>
      <name val="Times New Roman"/>
      <family val="1"/>
    </font>
    <font>
      <sz val="14"/>
      <name val="Times New Roman"/>
      <family val="1"/>
    </font>
    <font>
      <sz val="14"/>
      <color theme="1"/>
      <name val="宋体"/>
      <family val="3"/>
      <charset val="134"/>
    </font>
    <font>
      <b/>
      <sz val="11"/>
      <color rgb="FFFF0000"/>
      <name val="宋体"/>
      <family val="3"/>
      <charset val="134"/>
    </font>
    <font>
      <sz val="14"/>
      <color theme="1"/>
      <name val="Times New Roman"/>
      <family val="1"/>
    </font>
    <font>
      <sz val="11"/>
      <color rgb="FF000000"/>
      <name val="Times New Roman"/>
      <family val="1"/>
    </font>
    <font>
      <sz val="11"/>
      <name val="Times New Roman"/>
      <family val="1"/>
    </font>
  </fonts>
  <fills count="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00B0F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thin">
        <color rgb="FF000000"/>
      </bottom>
      <diagonal/>
    </border>
  </borders>
  <cellStyleXfs count="47">
    <xf numFmtId="0" fontId="0" fillId="0" borderId="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cellStyleXfs>
  <cellXfs count="160">
    <xf numFmtId="0" fontId="0" fillId="0" borderId="0" xfId="0">
      <alignment vertical="center"/>
    </xf>
    <xf numFmtId="0" fontId="5" fillId="2" borderId="0" xfId="0" applyFont="1" applyFill="1" applyAlignment="1">
      <alignment vertical="center" wrapText="1"/>
    </xf>
    <xf numFmtId="0" fontId="7" fillId="2" borderId="0" xfId="0" applyFont="1" applyFill="1">
      <alignment vertical="center"/>
    </xf>
    <xf numFmtId="0" fontId="6" fillId="2" borderId="0" xfId="0" applyFont="1" applyFill="1" applyAlignment="1">
      <alignment vertical="center" wrapText="1"/>
    </xf>
    <xf numFmtId="0" fontId="8" fillId="2" borderId="0" xfId="0" applyFont="1" applyFill="1">
      <alignment vertical="center"/>
    </xf>
    <xf numFmtId="0" fontId="1" fillId="2" borderId="1" xfId="0" applyFont="1" applyFill="1" applyBorder="1" applyAlignment="1">
      <alignment horizontal="center"/>
    </xf>
    <xf numFmtId="0" fontId="8" fillId="2" borderId="1" xfId="0" applyFont="1" applyFill="1" applyBorder="1">
      <alignment vertical="center"/>
    </xf>
    <xf numFmtId="0" fontId="8" fillId="2" borderId="1" xfId="0" applyFont="1" applyFill="1" applyBorder="1" applyAlignment="1">
      <alignment horizontal="center" vertical="center"/>
    </xf>
    <xf numFmtId="0" fontId="8" fillId="2" borderId="5" xfId="0" applyFont="1" applyFill="1" applyBorder="1">
      <alignment vertical="center"/>
    </xf>
    <xf numFmtId="0" fontId="9" fillId="0" borderId="1" xfId="0" applyFont="1" applyBorder="1">
      <alignment vertical="center"/>
    </xf>
    <xf numFmtId="0" fontId="9" fillId="0" borderId="1" xfId="0" applyFont="1" applyBorder="1" applyAlignment="1">
      <alignment horizontal="center" vertical="center"/>
    </xf>
    <xf numFmtId="0" fontId="1"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8" fillId="2" borderId="1" xfId="0" applyFont="1" applyFill="1" applyBorder="1" applyAlignment="1" applyProtection="1">
      <alignment horizontal="center" vertical="center"/>
      <protection locked="0"/>
    </xf>
    <xf numFmtId="0" fontId="8" fillId="2" borderId="1" xfId="0" applyFont="1" applyFill="1" applyBorder="1" applyAlignment="1">
      <alignment vertical="center" wrapText="1"/>
    </xf>
    <xf numFmtId="0" fontId="10" fillId="2" borderId="1" xfId="0" applyFont="1" applyFill="1" applyBorder="1" applyAlignment="1">
      <alignment vertical="center" wrapText="1"/>
    </xf>
    <xf numFmtId="0" fontId="9" fillId="2" borderId="1" xfId="0" applyFont="1" applyFill="1" applyBorder="1" applyAlignment="1">
      <alignment vertical="center" wrapText="1"/>
    </xf>
    <xf numFmtId="0" fontId="11" fillId="2" borderId="1" xfId="0" applyFont="1" applyFill="1" applyBorder="1" applyAlignment="1">
      <alignment vertical="center" wrapText="1"/>
    </xf>
    <xf numFmtId="0" fontId="12" fillId="2" borderId="1" xfId="0" applyFont="1" applyFill="1" applyBorder="1" applyAlignment="1">
      <alignment vertical="center" wrapText="1"/>
    </xf>
    <xf numFmtId="0" fontId="8" fillId="2" borderId="6" xfId="0" applyFont="1" applyFill="1" applyBorder="1" applyAlignment="1">
      <alignment vertical="center" wrapText="1"/>
    </xf>
    <xf numFmtId="0" fontId="8" fillId="2" borderId="2" xfId="0" applyFont="1" applyFill="1" applyBorder="1" applyAlignment="1">
      <alignment vertical="center" wrapText="1"/>
    </xf>
    <xf numFmtId="0" fontId="8" fillId="0" borderId="1" xfId="0" applyFont="1" applyBorder="1">
      <alignment vertical="center"/>
    </xf>
    <xf numFmtId="0" fontId="8" fillId="0" borderId="1" xfId="0" applyFont="1" applyBorder="1" applyAlignment="1">
      <alignment vertical="center" wrapText="1"/>
    </xf>
    <xf numFmtId="0" fontId="13" fillId="0" borderId="1" xfId="0" applyFont="1" applyBorder="1">
      <alignment vertical="center"/>
    </xf>
    <xf numFmtId="0" fontId="8" fillId="0" borderId="0" xfId="0" applyFont="1">
      <alignment vertical="center"/>
    </xf>
    <xf numFmtId="0" fontId="14" fillId="2" borderId="1" xfId="0" applyFont="1" applyFill="1" applyBorder="1" applyAlignment="1">
      <alignment horizontal="left"/>
    </xf>
    <xf numFmtId="0" fontId="13" fillId="2" borderId="1" xfId="0" applyFont="1" applyFill="1" applyBorder="1">
      <alignment vertical="center"/>
    </xf>
    <xf numFmtId="0" fontId="8" fillId="2" borderId="1" xfId="0" applyFont="1" applyFill="1" applyBorder="1" applyAlignment="1">
      <alignment horizontal="left"/>
    </xf>
    <xf numFmtId="0" fontId="9" fillId="2" borderId="1" xfId="0" applyFont="1" applyFill="1" applyBorder="1" applyAlignment="1">
      <alignment horizontal="left" vertical="center"/>
    </xf>
    <xf numFmtId="0" fontId="8" fillId="2" borderId="1" xfId="0" applyFont="1" applyFill="1" applyBorder="1" applyAlignment="1">
      <alignment horizontal="left" vertical="center"/>
    </xf>
    <xf numFmtId="0" fontId="8" fillId="2" borderId="0" xfId="0" applyFont="1" applyFill="1" applyAlignment="1">
      <alignment vertical="center" wrapText="1"/>
    </xf>
    <xf numFmtId="176" fontId="8" fillId="2" borderId="1" xfId="0" applyNumberFormat="1" applyFont="1" applyFill="1" applyBorder="1" applyAlignment="1">
      <alignment horizontal="center" vertical="center"/>
    </xf>
    <xf numFmtId="0" fontId="8" fillId="3" borderId="1" xfId="0" applyFont="1" applyFill="1" applyBorder="1">
      <alignment vertical="center"/>
    </xf>
    <xf numFmtId="0" fontId="15" fillId="0" borderId="3" xfId="0" applyFont="1" applyBorder="1">
      <alignment vertical="center"/>
    </xf>
    <xf numFmtId="0" fontId="15" fillId="0" borderId="0" xfId="0" applyFont="1">
      <alignment vertical="center"/>
    </xf>
    <xf numFmtId="0" fontId="15" fillId="0" borderId="0" xfId="0" applyFont="1" applyAlignment="1">
      <alignment horizontal="left" vertical="center"/>
    </xf>
    <xf numFmtId="0" fontId="16" fillId="0" borderId="6" xfId="0" applyFont="1" applyBorder="1">
      <alignment vertical="center"/>
    </xf>
    <xf numFmtId="0" fontId="16" fillId="0" borderId="6" xfId="0" applyFont="1" applyBorder="1" applyAlignment="1">
      <alignment horizontal="center" vertical="center"/>
    </xf>
    <xf numFmtId="0" fontId="15" fillId="0" borderId="11" xfId="0" applyFont="1" applyBorder="1">
      <alignment vertical="center"/>
    </xf>
    <xf numFmtId="0" fontId="15" fillId="0" borderId="1" xfId="0" applyFont="1" applyBorder="1">
      <alignment vertical="center"/>
    </xf>
    <xf numFmtId="0" fontId="16" fillId="0" borderId="12" xfId="0" applyFont="1" applyBorder="1">
      <alignment vertical="center"/>
    </xf>
    <xf numFmtId="0" fontId="16" fillId="0" borderId="13" xfId="0" applyFont="1" applyBorder="1">
      <alignment vertical="center"/>
    </xf>
    <xf numFmtId="0" fontId="16" fillId="0" borderId="20" xfId="0" applyFont="1" applyBorder="1" applyAlignment="1">
      <alignment horizontal="center" vertical="center"/>
    </xf>
    <xf numFmtId="0" fontId="15" fillId="0" borderId="21" xfId="0" applyFont="1" applyBorder="1">
      <alignment vertical="center"/>
    </xf>
    <xf numFmtId="0" fontId="16" fillId="0" borderId="17" xfId="0" applyFont="1" applyBorder="1">
      <alignment vertical="center"/>
    </xf>
    <xf numFmtId="0" fontId="16" fillId="0" borderId="18" xfId="0" applyFont="1" applyBorder="1">
      <alignment vertical="center"/>
    </xf>
    <xf numFmtId="0" fontId="16" fillId="0" borderId="19" xfId="0" applyFont="1" applyBorder="1">
      <alignment vertical="center"/>
    </xf>
    <xf numFmtId="0" fontId="16" fillId="0" borderId="20" xfId="0" applyFont="1" applyBorder="1">
      <alignment vertical="center"/>
    </xf>
    <xf numFmtId="0" fontId="15" fillId="0" borderId="17" xfId="0" applyFont="1" applyBorder="1">
      <alignment vertical="center"/>
    </xf>
    <xf numFmtId="0" fontId="16" fillId="0" borderId="1" xfId="0" applyFont="1" applyBorder="1">
      <alignment vertical="center"/>
    </xf>
    <xf numFmtId="0" fontId="15" fillId="0" borderId="3" xfId="0" applyFont="1" applyBorder="1" applyAlignment="1">
      <alignment vertical="center" wrapText="1"/>
    </xf>
    <xf numFmtId="0" fontId="16" fillId="0" borderId="1" xfId="0" applyFont="1" applyBorder="1" applyAlignment="1">
      <alignment vertical="center" wrapText="1"/>
    </xf>
    <xf numFmtId="0" fontId="17" fillId="0" borderId="11" xfId="0" applyFont="1" applyBorder="1" applyAlignment="1">
      <alignment vertical="center" wrapText="1"/>
    </xf>
    <xf numFmtId="0" fontId="16" fillId="0" borderId="0" xfId="0" applyFont="1" applyAlignment="1"/>
    <xf numFmtId="0" fontId="15" fillId="0" borderId="0" xfId="0" applyFont="1" applyAlignment="1"/>
    <xf numFmtId="0" fontId="15" fillId="0" borderId="0" xfId="0" applyFont="1" applyAlignment="1">
      <alignment horizontal="left"/>
    </xf>
    <xf numFmtId="0" fontId="17" fillId="0" borderId="21" xfId="0" applyFont="1" applyBorder="1" applyAlignment="1">
      <alignment vertical="center" wrapText="1"/>
    </xf>
    <xf numFmtId="0" fontId="17" fillId="0" borderId="26" xfId="0" applyFont="1" applyBorder="1" applyAlignment="1">
      <alignment vertical="center" wrapText="1"/>
    </xf>
    <xf numFmtId="0" fontId="16" fillId="0" borderId="1" xfId="0" applyFont="1" applyBorder="1" applyAlignment="1"/>
    <xf numFmtId="0" fontId="16" fillId="0" borderId="0" xfId="0" applyFont="1" applyAlignment="1">
      <alignment horizontal="left"/>
    </xf>
    <xf numFmtId="0" fontId="20" fillId="0" borderId="0" xfId="0" applyFont="1" applyAlignment="1"/>
    <xf numFmtId="0" fontId="20" fillId="0" borderId="0" xfId="0" applyFont="1" applyAlignment="1">
      <alignment horizontal="left"/>
    </xf>
    <xf numFmtId="0" fontId="16" fillId="0" borderId="0" xfId="0" applyFont="1">
      <alignment vertical="center"/>
    </xf>
    <xf numFmtId="0" fontId="16" fillId="0" borderId="0" xfId="0" applyFont="1" applyAlignment="1">
      <alignment horizontal="left" vertical="center"/>
    </xf>
    <xf numFmtId="0" fontId="16" fillId="0" borderId="1" xfId="0" applyFont="1" applyBorder="1" applyAlignment="1">
      <alignment horizontal="center" vertical="center" wrapText="1"/>
    </xf>
    <xf numFmtId="0" fontId="15" fillId="4" borderId="0" xfId="0" applyFont="1" applyFill="1">
      <alignment vertical="center"/>
    </xf>
    <xf numFmtId="0" fontId="16" fillId="0" borderId="1" xfId="0" applyFont="1" applyBorder="1" applyAlignment="1">
      <alignment wrapText="1"/>
    </xf>
    <xf numFmtId="0" fontId="16" fillId="0" borderId="20" xfId="0" applyFont="1" applyBorder="1" applyAlignment="1">
      <alignment horizontal="center" vertical="center" wrapText="1"/>
    </xf>
    <xf numFmtId="0" fontId="15" fillId="0" borderId="0" xfId="0" applyFont="1" applyAlignment="1">
      <alignment vertical="center" wrapText="1"/>
    </xf>
    <xf numFmtId="0" fontId="15" fillId="0" borderId="16" xfId="0" applyFont="1" applyBorder="1">
      <alignment vertical="center"/>
    </xf>
    <xf numFmtId="0" fontId="15" fillId="0" borderId="1"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15" fillId="0" borderId="5" xfId="0" applyFont="1" applyBorder="1">
      <alignment vertical="center"/>
    </xf>
    <xf numFmtId="0" fontId="16" fillId="0" borderId="1" xfId="0" applyFont="1" applyBorder="1" applyAlignment="1">
      <alignment horizontal="center" vertical="center"/>
    </xf>
    <xf numFmtId="0" fontId="15" fillId="0" borderId="6" xfId="0" applyFont="1" applyBorder="1">
      <alignment vertical="center"/>
    </xf>
    <xf numFmtId="0" fontId="15" fillId="0" borderId="12" xfId="0" applyFont="1" applyBorder="1">
      <alignment vertical="center"/>
    </xf>
    <xf numFmtId="0" fontId="15" fillId="0" borderId="13" xfId="0" applyFont="1" applyBorder="1">
      <alignment vertical="center"/>
    </xf>
    <xf numFmtId="0" fontId="16" fillId="0" borderId="11" xfId="0" applyFont="1" applyBorder="1">
      <alignment vertical="center"/>
    </xf>
    <xf numFmtId="0" fontId="15" fillId="0" borderId="6" xfId="0" applyFont="1" applyBorder="1" applyProtection="1">
      <alignment vertical="center"/>
      <protection locked="0"/>
    </xf>
    <xf numFmtId="0" fontId="15" fillId="0" borderId="11" xfId="0" applyFont="1" applyBorder="1" applyProtection="1">
      <alignment vertical="center"/>
      <protection locked="0"/>
    </xf>
    <xf numFmtId="0" fontId="15" fillId="0" borderId="12" xfId="0" applyFont="1" applyBorder="1" applyProtection="1">
      <alignment vertical="center"/>
      <protection locked="0"/>
    </xf>
    <xf numFmtId="0" fontId="15" fillId="0" borderId="13" xfId="0" applyFont="1" applyBorder="1" applyProtection="1">
      <alignment vertical="center"/>
      <protection locked="0"/>
    </xf>
    <xf numFmtId="0" fontId="15" fillId="0" borderId="15" xfId="0" applyFont="1" applyBorder="1">
      <alignment vertical="center"/>
    </xf>
    <xf numFmtId="0" fontId="16" fillId="0" borderId="21" xfId="0" applyFont="1" applyBorder="1">
      <alignment vertical="center"/>
    </xf>
    <xf numFmtId="0" fontId="15" fillId="0" borderId="16" xfId="0" applyFont="1" applyBorder="1" applyProtection="1">
      <alignment vertical="center"/>
      <protection locked="0"/>
    </xf>
    <xf numFmtId="0" fontId="15" fillId="0" borderId="21" xfId="0" applyFont="1" applyBorder="1" applyProtection="1">
      <alignment vertical="center"/>
      <protection locked="0"/>
    </xf>
    <xf numFmtId="0" fontId="15" fillId="0" borderId="0" xfId="0" applyFont="1" applyProtection="1">
      <alignment vertical="center"/>
      <protection locked="0"/>
    </xf>
    <xf numFmtId="0" fontId="15" fillId="0" borderId="15" xfId="0" applyFont="1" applyBorder="1" applyProtection="1">
      <alignment vertical="center"/>
      <protection locked="0"/>
    </xf>
    <xf numFmtId="0" fontId="16" fillId="0" borderId="16" xfId="0" applyFont="1" applyBorder="1">
      <alignment vertical="center"/>
    </xf>
    <xf numFmtId="0" fontId="15" fillId="0" borderId="20" xfId="0" applyFont="1" applyBorder="1">
      <alignment vertical="center"/>
    </xf>
    <xf numFmtId="0" fontId="15" fillId="0" borderId="18" xfId="0" applyFont="1" applyBorder="1">
      <alignment vertical="center"/>
    </xf>
    <xf numFmtId="0" fontId="15" fillId="0" borderId="19" xfId="0" applyFont="1" applyBorder="1">
      <alignment vertical="center"/>
    </xf>
    <xf numFmtId="0" fontId="15" fillId="0" borderId="20" xfId="0" applyFont="1" applyBorder="1" applyProtection="1">
      <alignment vertical="center"/>
      <protection locked="0"/>
    </xf>
    <xf numFmtId="0" fontId="15" fillId="0" borderId="17" xfId="0" applyFont="1" applyBorder="1" applyProtection="1">
      <alignment vertical="center"/>
      <protection locked="0"/>
    </xf>
    <xf numFmtId="0" fontId="15" fillId="0" borderId="18" xfId="0" applyFont="1" applyBorder="1" applyProtection="1">
      <alignment vertical="center"/>
      <protection locked="0"/>
    </xf>
    <xf numFmtId="0" fontId="15" fillId="0" borderId="19" xfId="0" applyFont="1" applyBorder="1" applyProtection="1">
      <alignment vertical="center"/>
      <protection locked="0"/>
    </xf>
    <xf numFmtId="0" fontId="15" fillId="0" borderId="25" xfId="0" applyFont="1" applyBorder="1">
      <alignment vertical="center"/>
    </xf>
    <xf numFmtId="0" fontId="15" fillId="0" borderId="2" xfId="0" applyFont="1" applyBorder="1" applyAlignment="1">
      <alignment vertical="center" wrapText="1"/>
    </xf>
    <xf numFmtId="0" fontId="21" fillId="0" borderId="2" xfId="0" applyFont="1" applyBorder="1" applyAlignment="1">
      <alignment vertical="center" wrapText="1"/>
    </xf>
    <xf numFmtId="0" fontId="16" fillId="0" borderId="2" xfId="0" applyFont="1" applyBorder="1" applyAlignment="1">
      <alignment vertical="center" wrapText="1"/>
    </xf>
    <xf numFmtId="0" fontId="22" fillId="0" borderId="2" xfId="0" applyFont="1" applyBorder="1" applyAlignment="1">
      <alignment vertical="center" wrapText="1"/>
    </xf>
    <xf numFmtId="0" fontId="15" fillId="0" borderId="2" xfId="0" applyFont="1" applyBorder="1" applyAlignment="1">
      <alignment horizontal="center" vertical="center" wrapText="1"/>
    </xf>
    <xf numFmtId="0" fontId="20" fillId="0" borderId="2" xfId="0" applyFont="1" applyBorder="1" applyAlignment="1">
      <alignment vertical="center" wrapText="1"/>
    </xf>
    <xf numFmtId="0" fontId="15" fillId="0" borderId="8" xfId="0" applyFont="1" applyBorder="1" applyAlignment="1">
      <alignment horizontal="center" vertical="center"/>
    </xf>
    <xf numFmtId="0" fontId="20" fillId="0" borderId="0" xfId="0" applyFont="1">
      <alignment vertical="center"/>
    </xf>
    <xf numFmtId="0" fontId="16" fillId="0" borderId="0" xfId="0" applyFont="1" applyAlignment="1">
      <alignment wrapText="1"/>
    </xf>
    <xf numFmtId="0" fontId="15" fillId="0" borderId="0" xfId="0" applyFont="1" applyAlignment="1">
      <alignment horizontal="center" vertical="center"/>
    </xf>
    <xf numFmtId="0" fontId="16" fillId="0" borderId="0" xfId="0" applyFont="1" applyAlignment="1">
      <alignment vertical="center" wrapText="1"/>
    </xf>
    <xf numFmtId="0" fontId="19" fillId="0" borderId="0" xfId="0" applyFont="1">
      <alignment vertical="center"/>
    </xf>
    <xf numFmtId="0" fontId="33" fillId="2" borderId="1" xfId="0" applyFont="1" applyFill="1" applyBorder="1" applyAlignment="1">
      <alignment horizontal="center" wrapText="1"/>
    </xf>
    <xf numFmtId="0" fontId="25" fillId="2" borderId="1" xfId="0" applyFont="1" applyFill="1" applyBorder="1" applyAlignment="1">
      <alignment horizontal="center" wrapText="1"/>
    </xf>
    <xf numFmtId="0" fontId="34" fillId="2" borderId="1"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15" fillId="0" borderId="3" xfId="0" applyFont="1" applyBorder="1" applyAlignment="1" applyProtection="1">
      <alignment horizontal="center" vertical="center"/>
      <protection locked="0"/>
    </xf>
    <xf numFmtId="0" fontId="15" fillId="0" borderId="4" xfId="0" applyFont="1" applyBorder="1" applyAlignment="1" applyProtection="1">
      <alignment horizontal="center" vertical="center"/>
      <protection locked="0"/>
    </xf>
    <xf numFmtId="0" fontId="16" fillId="0" borderId="1" xfId="0" applyFont="1" applyBorder="1" applyAlignment="1">
      <alignment horizontal="center" vertical="center"/>
    </xf>
    <xf numFmtId="0" fontId="15" fillId="0" borderId="0" xfId="0" applyFont="1" applyAlignment="1">
      <alignment horizontal="center" vertical="center"/>
    </xf>
    <xf numFmtId="0" fontId="7" fillId="0" borderId="7" xfId="0" applyFont="1" applyBorder="1" applyAlignment="1">
      <alignment horizontal="center"/>
    </xf>
    <xf numFmtId="0" fontId="7" fillId="0" borderId="14" xfId="0" applyFont="1" applyBorder="1" applyAlignment="1">
      <alignment horizontal="center"/>
    </xf>
    <xf numFmtId="0" fontId="7" fillId="0" borderId="22" xfId="0" applyFont="1" applyBorder="1" applyAlignment="1">
      <alignment horizontal="center"/>
    </xf>
    <xf numFmtId="0" fontId="7" fillId="0" borderId="8" xfId="0" applyFont="1" applyBorder="1" applyAlignment="1">
      <alignment horizontal="center"/>
    </xf>
    <xf numFmtId="0" fontId="7" fillId="0" borderId="0" xfId="0" applyFont="1" applyAlignment="1">
      <alignment horizontal="center"/>
    </xf>
    <xf numFmtId="0" fontId="7" fillId="0" borderId="23" xfId="0" applyFont="1" applyBorder="1" applyAlignment="1">
      <alignment horizontal="center"/>
    </xf>
    <xf numFmtId="0" fontId="7" fillId="0" borderId="9" xfId="0" applyFont="1" applyBorder="1" applyAlignment="1">
      <alignment horizontal="center"/>
    </xf>
    <xf numFmtId="0" fontId="7" fillId="0" borderId="15" xfId="0" applyFont="1" applyBorder="1" applyAlignment="1">
      <alignment horizontal="center"/>
    </xf>
    <xf numFmtId="0" fontId="7" fillId="0" borderId="24" xfId="0" applyFont="1" applyBorder="1" applyAlignment="1">
      <alignment horizontal="center"/>
    </xf>
    <xf numFmtId="0" fontId="7" fillId="0" borderId="10" xfId="0" applyFont="1" applyBorder="1" applyAlignment="1">
      <alignment horizontal="center" wrapText="1"/>
    </xf>
    <xf numFmtId="0" fontId="7" fillId="0" borderId="16" xfId="0" applyFont="1" applyBorder="1" applyAlignment="1">
      <alignment horizontal="center"/>
    </xf>
    <xf numFmtId="0" fontId="7" fillId="0" borderId="25" xfId="0" applyFont="1" applyBorder="1" applyAlignment="1">
      <alignment horizont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center"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5" fillId="0" borderId="5" xfId="0" applyFont="1" applyBorder="1">
      <alignment vertical="center"/>
    </xf>
    <xf numFmtId="0" fontId="15" fillId="0" borderId="5" xfId="0" applyFont="1" applyBorder="1" applyAlignment="1">
      <alignment horizontal="center" vertical="center"/>
    </xf>
    <xf numFmtId="0" fontId="7" fillId="0" borderId="8" xfId="0" applyFont="1" applyBorder="1" applyAlignment="1">
      <alignment horizontal="center" wrapText="1"/>
    </xf>
    <xf numFmtId="0" fontId="7" fillId="0" borderId="0" xfId="0" applyFont="1" applyAlignment="1">
      <alignment horizontal="center" wrapText="1"/>
    </xf>
    <xf numFmtId="0" fontId="7" fillId="0" borderId="23" xfId="0" applyFont="1" applyBorder="1" applyAlignment="1">
      <alignment horizontal="center" wrapText="1"/>
    </xf>
    <xf numFmtId="0" fontId="16" fillId="0" borderId="17" xfId="0" applyFont="1" applyBorder="1" applyAlignment="1">
      <alignment horizontal="center" vertical="center"/>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16" fillId="0" borderId="3" xfId="0" applyFont="1" applyBorder="1" applyAlignment="1">
      <alignment horizontal="center" vertical="center"/>
    </xf>
    <xf numFmtId="0" fontId="8" fillId="2" borderId="3"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4" xfId="0" applyFont="1" applyFill="1" applyBorder="1" applyAlignment="1">
      <alignment horizontal="center" vertical="center"/>
    </xf>
    <xf numFmtId="176"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lignment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9" fillId="2" borderId="1" xfId="0" applyFont="1" applyFill="1" applyBorder="1" applyAlignment="1">
      <alignment horizontal="center" vertical="center"/>
    </xf>
    <xf numFmtId="0" fontId="8" fillId="2" borderId="1" xfId="0" applyFont="1" applyFill="1" applyBorder="1" applyAlignment="1" applyProtection="1">
      <alignment horizontal="center" vertical="center"/>
      <protection locked="0"/>
    </xf>
  </cellXfs>
  <cellStyles count="4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2-analysis process'!$C$29</c:f>
              <c:strCache>
                <c:ptCount val="1"/>
                <c:pt idx="0">
                  <c:v>Before ca.7000 B.P. </c:v>
                </c:pt>
              </c:strCache>
            </c:strRef>
          </c:tx>
          <c:spPr>
            <a:solidFill>
              <a:schemeClr val="accent1"/>
            </a:solidFill>
            <a:ln>
              <a:noFill/>
            </a:ln>
            <a:effectLst/>
          </c:spPr>
          <c:invertIfNegative val="0"/>
          <c:cat>
            <c:strRef>
              <c:f>'figure 2-analysis process'!$D$28:$M$28</c:f>
              <c:strCache>
                <c:ptCount val="10"/>
                <c:pt idx="0">
                  <c:v>&gt;0</c:v>
                </c:pt>
                <c:pt idx="1">
                  <c:v>≥10%</c:v>
                </c:pt>
                <c:pt idx="2">
                  <c:v>≥20%</c:v>
                </c:pt>
                <c:pt idx="3">
                  <c:v>≥30%</c:v>
                </c:pt>
                <c:pt idx="4">
                  <c:v>≥40%</c:v>
                </c:pt>
                <c:pt idx="5">
                  <c:v>≥50%</c:v>
                </c:pt>
                <c:pt idx="6">
                  <c:v>≥60%</c:v>
                </c:pt>
                <c:pt idx="7">
                  <c:v>≥70%</c:v>
                </c:pt>
                <c:pt idx="8">
                  <c:v>≥80%</c:v>
                </c:pt>
                <c:pt idx="9">
                  <c:v>≥90%</c:v>
                </c:pt>
              </c:strCache>
            </c:strRef>
          </c:cat>
          <c:val>
            <c:numRef>
              <c:f>'figure 2-analysis process'!$D$29:$M$29</c:f>
              <c:numCache>
                <c:formatCode>General</c:formatCode>
                <c:ptCount val="10"/>
                <c:pt idx="0">
                  <c:v>51</c:v>
                </c:pt>
                <c:pt idx="1">
                  <c:v>51</c:v>
                </c:pt>
                <c:pt idx="2">
                  <c:v>25</c:v>
                </c:pt>
                <c:pt idx="3">
                  <c:v>14</c:v>
                </c:pt>
                <c:pt idx="4">
                  <c:v>11</c:v>
                </c:pt>
                <c:pt idx="5">
                  <c:v>11</c:v>
                </c:pt>
                <c:pt idx="6">
                  <c:v>4</c:v>
                </c:pt>
                <c:pt idx="7">
                  <c:v>1</c:v>
                </c:pt>
                <c:pt idx="8">
                  <c:v>1</c:v>
                </c:pt>
                <c:pt idx="9">
                  <c:v>0</c:v>
                </c:pt>
              </c:numCache>
            </c:numRef>
          </c:val>
          <c:extLst>
            <c:ext xmlns:c16="http://schemas.microsoft.com/office/drawing/2014/chart" uri="{C3380CC4-5D6E-409C-BE32-E72D297353CC}">
              <c16:uniqueId val="{00000000-6378-4A07-B56D-3EEC4ECE9B02}"/>
            </c:ext>
          </c:extLst>
        </c:ser>
        <c:ser>
          <c:idx val="1"/>
          <c:order val="1"/>
          <c:tx>
            <c:strRef>
              <c:f>'figure 2-analysis process'!$C$30</c:f>
              <c:strCache>
                <c:ptCount val="1"/>
                <c:pt idx="0">
                  <c:v>ca.7000–5000 B.P.</c:v>
                </c:pt>
              </c:strCache>
            </c:strRef>
          </c:tx>
          <c:spPr>
            <a:solidFill>
              <a:schemeClr val="accent2"/>
            </a:solidFill>
            <a:ln>
              <a:noFill/>
            </a:ln>
            <a:effectLst/>
          </c:spPr>
          <c:invertIfNegative val="0"/>
          <c:cat>
            <c:strRef>
              <c:f>'figure 2-analysis process'!$D$28:$M$28</c:f>
              <c:strCache>
                <c:ptCount val="10"/>
                <c:pt idx="0">
                  <c:v>&gt;0</c:v>
                </c:pt>
                <c:pt idx="1">
                  <c:v>≥10%</c:v>
                </c:pt>
                <c:pt idx="2">
                  <c:v>≥20%</c:v>
                </c:pt>
                <c:pt idx="3">
                  <c:v>≥30%</c:v>
                </c:pt>
                <c:pt idx="4">
                  <c:v>≥40%</c:v>
                </c:pt>
                <c:pt idx="5">
                  <c:v>≥50%</c:v>
                </c:pt>
                <c:pt idx="6">
                  <c:v>≥60%</c:v>
                </c:pt>
                <c:pt idx="7">
                  <c:v>≥70%</c:v>
                </c:pt>
                <c:pt idx="8">
                  <c:v>≥80%</c:v>
                </c:pt>
                <c:pt idx="9">
                  <c:v>≥90%</c:v>
                </c:pt>
              </c:strCache>
            </c:strRef>
          </c:cat>
          <c:val>
            <c:numRef>
              <c:f>'figure 2-analysis process'!$D$30:$M$30</c:f>
              <c:numCache>
                <c:formatCode>General</c:formatCode>
                <c:ptCount val="10"/>
                <c:pt idx="0">
                  <c:v>85</c:v>
                </c:pt>
                <c:pt idx="1">
                  <c:v>34</c:v>
                </c:pt>
                <c:pt idx="2">
                  <c:v>18</c:v>
                </c:pt>
                <c:pt idx="3">
                  <c:v>16</c:v>
                </c:pt>
                <c:pt idx="4">
                  <c:v>9</c:v>
                </c:pt>
                <c:pt idx="5">
                  <c:v>8</c:v>
                </c:pt>
                <c:pt idx="6">
                  <c:v>6</c:v>
                </c:pt>
                <c:pt idx="7">
                  <c:v>7</c:v>
                </c:pt>
                <c:pt idx="8">
                  <c:v>8</c:v>
                </c:pt>
                <c:pt idx="9">
                  <c:v>7</c:v>
                </c:pt>
              </c:numCache>
            </c:numRef>
          </c:val>
          <c:extLst>
            <c:ext xmlns:c16="http://schemas.microsoft.com/office/drawing/2014/chart" uri="{C3380CC4-5D6E-409C-BE32-E72D297353CC}">
              <c16:uniqueId val="{00000001-6378-4A07-B56D-3EEC4ECE9B02}"/>
            </c:ext>
          </c:extLst>
        </c:ser>
        <c:ser>
          <c:idx val="2"/>
          <c:order val="2"/>
          <c:tx>
            <c:strRef>
              <c:f>'figure 2-analysis process'!$C$31</c:f>
              <c:strCache>
                <c:ptCount val="1"/>
                <c:pt idx="0">
                  <c:v>ca.5000–4000 B.P.</c:v>
                </c:pt>
              </c:strCache>
            </c:strRef>
          </c:tx>
          <c:spPr>
            <a:solidFill>
              <a:schemeClr val="accent3"/>
            </a:solidFill>
            <a:ln>
              <a:noFill/>
            </a:ln>
            <a:effectLst/>
          </c:spPr>
          <c:invertIfNegative val="0"/>
          <c:trendline>
            <c:spPr>
              <a:ln w="19050" cap="rnd" cmpd="sng" algn="ctr">
                <a:solidFill>
                  <a:schemeClr val="accent3"/>
                </a:solidFill>
                <a:prstDash val="sysDot"/>
                <a:round/>
              </a:ln>
              <a:effectLst/>
            </c:spPr>
            <c:trendlineType val="exp"/>
            <c:dispRSqr val="0"/>
            <c:dispEq val="0"/>
          </c:trendline>
          <c:cat>
            <c:strRef>
              <c:f>'figure 2-analysis process'!$D$28:$M$28</c:f>
              <c:strCache>
                <c:ptCount val="10"/>
                <c:pt idx="0">
                  <c:v>&gt;0</c:v>
                </c:pt>
                <c:pt idx="1">
                  <c:v>≥10%</c:v>
                </c:pt>
                <c:pt idx="2">
                  <c:v>≥20%</c:v>
                </c:pt>
                <c:pt idx="3">
                  <c:v>≥30%</c:v>
                </c:pt>
                <c:pt idx="4">
                  <c:v>≥40%</c:v>
                </c:pt>
                <c:pt idx="5">
                  <c:v>≥50%</c:v>
                </c:pt>
                <c:pt idx="6">
                  <c:v>≥60%</c:v>
                </c:pt>
                <c:pt idx="7">
                  <c:v>≥70%</c:v>
                </c:pt>
                <c:pt idx="8">
                  <c:v>≥80%</c:v>
                </c:pt>
                <c:pt idx="9">
                  <c:v>≥90%</c:v>
                </c:pt>
              </c:strCache>
            </c:strRef>
          </c:cat>
          <c:val>
            <c:numRef>
              <c:f>'figure 2-analysis process'!$D$31:$M$31</c:f>
              <c:numCache>
                <c:formatCode>General</c:formatCode>
                <c:ptCount val="10"/>
                <c:pt idx="0">
                  <c:v>134</c:v>
                </c:pt>
                <c:pt idx="1">
                  <c:v>52</c:v>
                </c:pt>
                <c:pt idx="2">
                  <c:v>34</c:v>
                </c:pt>
                <c:pt idx="3">
                  <c:v>18</c:v>
                </c:pt>
                <c:pt idx="4">
                  <c:v>15</c:v>
                </c:pt>
                <c:pt idx="5">
                  <c:v>11</c:v>
                </c:pt>
                <c:pt idx="6">
                  <c:v>12</c:v>
                </c:pt>
                <c:pt idx="7">
                  <c:v>7</c:v>
                </c:pt>
                <c:pt idx="8">
                  <c:v>6</c:v>
                </c:pt>
                <c:pt idx="9">
                  <c:v>7</c:v>
                </c:pt>
              </c:numCache>
            </c:numRef>
          </c:val>
          <c:extLst>
            <c:ext xmlns:c16="http://schemas.microsoft.com/office/drawing/2014/chart" uri="{C3380CC4-5D6E-409C-BE32-E72D297353CC}">
              <c16:uniqueId val="{00000003-6378-4A07-B56D-3EEC4ECE9B02}"/>
            </c:ext>
          </c:extLst>
        </c:ser>
        <c:ser>
          <c:idx val="3"/>
          <c:order val="3"/>
          <c:tx>
            <c:strRef>
              <c:f>'figure 2-analysis process'!$C$32</c:f>
              <c:strCache>
                <c:ptCount val="1"/>
                <c:pt idx="0">
                  <c:v>ca.4000–3500 B.P.</c:v>
                </c:pt>
              </c:strCache>
            </c:strRef>
          </c:tx>
          <c:spPr>
            <a:solidFill>
              <a:schemeClr val="accent4"/>
            </a:solidFill>
            <a:ln>
              <a:noFill/>
            </a:ln>
            <a:effectLst/>
          </c:spPr>
          <c:invertIfNegative val="0"/>
          <c:cat>
            <c:strRef>
              <c:f>'figure 2-analysis process'!$D$28:$M$28</c:f>
              <c:strCache>
                <c:ptCount val="10"/>
                <c:pt idx="0">
                  <c:v>&gt;0</c:v>
                </c:pt>
                <c:pt idx="1">
                  <c:v>≥10%</c:v>
                </c:pt>
                <c:pt idx="2">
                  <c:v>≥20%</c:v>
                </c:pt>
                <c:pt idx="3">
                  <c:v>≥30%</c:v>
                </c:pt>
                <c:pt idx="4">
                  <c:v>≥40%</c:v>
                </c:pt>
                <c:pt idx="5">
                  <c:v>≥50%</c:v>
                </c:pt>
                <c:pt idx="6">
                  <c:v>≥60%</c:v>
                </c:pt>
                <c:pt idx="7">
                  <c:v>≥70%</c:v>
                </c:pt>
                <c:pt idx="8">
                  <c:v>≥80%</c:v>
                </c:pt>
                <c:pt idx="9">
                  <c:v>≥90%</c:v>
                </c:pt>
              </c:strCache>
            </c:strRef>
          </c:cat>
          <c:val>
            <c:numRef>
              <c:f>'figure 2-analysis process'!$D$32:$M$32</c:f>
              <c:numCache>
                <c:formatCode>General</c:formatCode>
                <c:ptCount val="10"/>
                <c:pt idx="0">
                  <c:v>97</c:v>
                </c:pt>
                <c:pt idx="1">
                  <c:v>39</c:v>
                </c:pt>
                <c:pt idx="2">
                  <c:v>21</c:v>
                </c:pt>
                <c:pt idx="3">
                  <c:v>13</c:v>
                </c:pt>
                <c:pt idx="4">
                  <c:v>12</c:v>
                </c:pt>
                <c:pt idx="5">
                  <c:v>10</c:v>
                </c:pt>
                <c:pt idx="6">
                  <c:v>6</c:v>
                </c:pt>
                <c:pt idx="7">
                  <c:v>6</c:v>
                </c:pt>
                <c:pt idx="8">
                  <c:v>6</c:v>
                </c:pt>
                <c:pt idx="9">
                  <c:v>7</c:v>
                </c:pt>
              </c:numCache>
            </c:numRef>
          </c:val>
          <c:extLst>
            <c:ext xmlns:c16="http://schemas.microsoft.com/office/drawing/2014/chart" uri="{C3380CC4-5D6E-409C-BE32-E72D297353CC}">
              <c16:uniqueId val="{00000004-6378-4A07-B56D-3EEC4ECE9B02}"/>
            </c:ext>
          </c:extLst>
        </c:ser>
        <c:ser>
          <c:idx val="4"/>
          <c:order val="4"/>
          <c:tx>
            <c:strRef>
              <c:f>'figure 2-analysis process'!$C$33</c:f>
              <c:strCache>
                <c:ptCount val="1"/>
                <c:pt idx="0">
                  <c:v>ca.3500–3000 B.P.</c:v>
                </c:pt>
              </c:strCache>
            </c:strRef>
          </c:tx>
          <c:spPr>
            <a:solidFill>
              <a:schemeClr val="accent5"/>
            </a:solidFill>
            <a:ln>
              <a:noFill/>
            </a:ln>
            <a:effectLst/>
          </c:spPr>
          <c:invertIfNegative val="0"/>
          <c:cat>
            <c:strRef>
              <c:f>'figure 2-analysis process'!$D$28:$M$28</c:f>
              <c:strCache>
                <c:ptCount val="10"/>
                <c:pt idx="0">
                  <c:v>&gt;0</c:v>
                </c:pt>
                <c:pt idx="1">
                  <c:v>≥10%</c:v>
                </c:pt>
                <c:pt idx="2">
                  <c:v>≥20%</c:v>
                </c:pt>
                <c:pt idx="3">
                  <c:v>≥30%</c:v>
                </c:pt>
                <c:pt idx="4">
                  <c:v>≥40%</c:v>
                </c:pt>
                <c:pt idx="5">
                  <c:v>≥50%</c:v>
                </c:pt>
                <c:pt idx="6">
                  <c:v>≥60%</c:v>
                </c:pt>
                <c:pt idx="7">
                  <c:v>≥70%</c:v>
                </c:pt>
                <c:pt idx="8">
                  <c:v>≥80%</c:v>
                </c:pt>
                <c:pt idx="9">
                  <c:v>≥90%</c:v>
                </c:pt>
              </c:strCache>
            </c:strRef>
          </c:cat>
          <c:val>
            <c:numRef>
              <c:f>'figure 2-analysis process'!$D$33:$M$33</c:f>
              <c:numCache>
                <c:formatCode>General</c:formatCode>
                <c:ptCount val="10"/>
                <c:pt idx="0">
                  <c:v>74</c:v>
                </c:pt>
                <c:pt idx="1">
                  <c:v>47</c:v>
                </c:pt>
                <c:pt idx="2">
                  <c:v>34</c:v>
                </c:pt>
                <c:pt idx="3">
                  <c:v>23</c:v>
                </c:pt>
                <c:pt idx="4">
                  <c:v>18</c:v>
                </c:pt>
                <c:pt idx="5">
                  <c:v>13</c:v>
                </c:pt>
                <c:pt idx="6">
                  <c:v>12</c:v>
                </c:pt>
                <c:pt idx="7">
                  <c:v>10</c:v>
                </c:pt>
                <c:pt idx="8">
                  <c:v>10</c:v>
                </c:pt>
                <c:pt idx="9">
                  <c:v>7</c:v>
                </c:pt>
              </c:numCache>
            </c:numRef>
          </c:val>
          <c:extLst>
            <c:ext xmlns:c16="http://schemas.microsoft.com/office/drawing/2014/chart" uri="{C3380CC4-5D6E-409C-BE32-E72D297353CC}">
              <c16:uniqueId val="{00000005-6378-4A07-B56D-3EEC4ECE9B02}"/>
            </c:ext>
          </c:extLst>
        </c:ser>
        <c:ser>
          <c:idx val="5"/>
          <c:order val="5"/>
          <c:tx>
            <c:strRef>
              <c:f>'figure 2-analysis process'!$C$34</c:f>
              <c:strCache>
                <c:ptCount val="1"/>
                <c:pt idx="0">
                  <c:v>ca.3000–2300 B.P.</c:v>
                </c:pt>
              </c:strCache>
            </c:strRef>
          </c:tx>
          <c:spPr>
            <a:solidFill>
              <a:schemeClr val="accent6"/>
            </a:solidFill>
            <a:ln>
              <a:noFill/>
            </a:ln>
            <a:effectLst/>
          </c:spPr>
          <c:invertIfNegative val="0"/>
          <c:cat>
            <c:strRef>
              <c:f>'figure 2-analysis process'!$D$28:$M$28</c:f>
              <c:strCache>
                <c:ptCount val="10"/>
                <c:pt idx="0">
                  <c:v>&gt;0</c:v>
                </c:pt>
                <c:pt idx="1">
                  <c:v>≥10%</c:v>
                </c:pt>
                <c:pt idx="2">
                  <c:v>≥20%</c:v>
                </c:pt>
                <c:pt idx="3">
                  <c:v>≥30%</c:v>
                </c:pt>
                <c:pt idx="4">
                  <c:v>≥40%</c:v>
                </c:pt>
                <c:pt idx="5">
                  <c:v>≥50%</c:v>
                </c:pt>
                <c:pt idx="6">
                  <c:v>≥60%</c:v>
                </c:pt>
                <c:pt idx="7">
                  <c:v>≥70%</c:v>
                </c:pt>
                <c:pt idx="8">
                  <c:v>≥80%</c:v>
                </c:pt>
                <c:pt idx="9">
                  <c:v>≥90%</c:v>
                </c:pt>
              </c:strCache>
            </c:strRef>
          </c:cat>
          <c:val>
            <c:numRef>
              <c:f>'figure 2-analysis process'!$D$34:$M$34</c:f>
              <c:numCache>
                <c:formatCode>General</c:formatCode>
                <c:ptCount val="10"/>
                <c:pt idx="0">
                  <c:v>94</c:v>
                </c:pt>
                <c:pt idx="1">
                  <c:v>38</c:v>
                </c:pt>
                <c:pt idx="2">
                  <c:v>24</c:v>
                </c:pt>
                <c:pt idx="3">
                  <c:v>15</c:v>
                </c:pt>
                <c:pt idx="4">
                  <c:v>9</c:v>
                </c:pt>
                <c:pt idx="5">
                  <c:v>9</c:v>
                </c:pt>
                <c:pt idx="6">
                  <c:v>9</c:v>
                </c:pt>
                <c:pt idx="7">
                  <c:v>7</c:v>
                </c:pt>
                <c:pt idx="8">
                  <c:v>7</c:v>
                </c:pt>
                <c:pt idx="9">
                  <c:v>7</c:v>
                </c:pt>
              </c:numCache>
            </c:numRef>
          </c:val>
          <c:extLst>
            <c:ext xmlns:c16="http://schemas.microsoft.com/office/drawing/2014/chart" uri="{C3380CC4-5D6E-409C-BE32-E72D297353CC}">
              <c16:uniqueId val="{00000006-6378-4A07-B56D-3EEC4ECE9B02}"/>
            </c:ext>
          </c:extLst>
        </c:ser>
        <c:dLbls>
          <c:showLegendKey val="0"/>
          <c:showVal val="0"/>
          <c:showCatName val="0"/>
          <c:showSerName val="0"/>
          <c:showPercent val="0"/>
          <c:showBubbleSize val="0"/>
        </c:dLbls>
        <c:gapWidth val="219"/>
        <c:overlap val="-27"/>
        <c:axId val="2134490792"/>
        <c:axId val="2131054200"/>
      </c:barChart>
      <c:catAx>
        <c:axId val="2134490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prstDash val="solid"/>
            <a:round/>
          </a:ln>
          <a:effectLst/>
        </c:spPr>
        <c:txPr>
          <a:bodyPr rot="-60000000" spcFirstLastPara="1" vertOverflow="ellipsis" vert="horz" wrap="square" anchor="ctr" anchorCtr="1"/>
          <a:lstStyle/>
          <a:p>
            <a:pPr>
              <a:defRPr lang="zh-CN" sz="1200" b="0" i="0" u="none" strike="noStrike" kern="1200" baseline="0">
                <a:solidFill>
                  <a:schemeClr val="tx1">
                    <a:lumMod val="65000"/>
                    <a:lumOff val="35000"/>
                  </a:schemeClr>
                </a:solidFill>
                <a:latin typeface="+mn-lt"/>
                <a:ea typeface="+mn-ea"/>
                <a:cs typeface="+mn-cs"/>
              </a:defRPr>
            </a:pPr>
            <a:endParaRPr lang="zh-CN"/>
          </a:p>
        </c:txPr>
        <c:crossAx val="2131054200"/>
        <c:crosses val="autoZero"/>
        <c:auto val="1"/>
        <c:lblAlgn val="ctr"/>
        <c:lblOffset val="100"/>
        <c:noMultiLvlLbl val="0"/>
      </c:catAx>
      <c:valAx>
        <c:axId val="2131054200"/>
        <c:scaling>
          <c:orientation val="minMax"/>
          <c:min val="0"/>
        </c:scaling>
        <c:delete val="0"/>
        <c:axPos val="l"/>
        <c:majorGridlines>
          <c:spPr>
            <a:ln w="9525" cap="flat" cmpd="sng" algn="ctr">
              <a:solidFill>
                <a:schemeClr val="tx1">
                  <a:lumMod val="15000"/>
                  <a:lumOff val="85000"/>
                </a:schemeClr>
              </a:solidFill>
              <a:prstDash val="solid"/>
              <a:round/>
            </a:ln>
            <a:effectLst/>
          </c:spPr>
        </c:majorGridlines>
        <c:numFmt formatCode="#,##0_);[Red]\(#,##0\)" sourceLinked="0"/>
        <c:majorTickMark val="none"/>
        <c:minorTickMark val="none"/>
        <c:tickLblPos val="nextTo"/>
        <c:spPr>
          <a:noFill/>
          <a:ln w="6350" cap="flat" cmpd="sng" algn="ctr">
            <a:noFill/>
            <a:prstDash val="solid"/>
            <a:round/>
          </a:ln>
          <a:effectLst/>
        </c:spPr>
        <c:txPr>
          <a:bodyPr rot="-60000000" spcFirstLastPara="1" vertOverflow="ellipsis" vert="horz" wrap="square" anchor="ctr" anchorCtr="1"/>
          <a:lstStyle/>
          <a:p>
            <a:pPr>
              <a:defRPr lang="zh-CN"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zh-CN"/>
          </a:p>
        </c:txPr>
        <c:crossAx val="2134490792"/>
        <c:crosses val="autoZero"/>
        <c:crossBetween val="between"/>
      </c:valAx>
      <c:spPr>
        <a:noFill/>
        <a:ln>
          <a:noFill/>
        </a:ln>
        <a:effectLst/>
      </c:spPr>
    </c:plotArea>
    <c:legend>
      <c:legendPos val="b"/>
      <c:layout>
        <c:manualLayout>
          <c:xMode val="edge"/>
          <c:yMode val="edge"/>
          <c:x val="7.6807287753014E-2"/>
          <c:y val="0.83637947795108802"/>
          <c:w val="0.89753631276740897"/>
          <c:h val="0.147778934597112"/>
        </c:manualLayout>
      </c:layout>
      <c:overlay val="0"/>
      <c:spPr>
        <a:noFill/>
        <a:ln>
          <a:noFill/>
        </a:ln>
        <a:effectLst/>
      </c:spPr>
      <c:txPr>
        <a:bodyPr rot="0" spcFirstLastPara="1" vertOverflow="ellipsis" vert="horz" wrap="square" anchor="ctr" anchorCtr="1"/>
        <a:lstStyle/>
        <a:p>
          <a:pPr>
            <a:defRPr lang="zh-CN" sz="12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zh-CN"/>
        </a:p>
      </c:txPr>
    </c:legend>
    <c:plotVisOnly val="1"/>
    <c:dispBlanksAs val="gap"/>
    <c:showDLblsOverMax val="0"/>
  </c:chart>
  <c:spPr>
    <a:solidFill>
      <a:schemeClr val="bg1"/>
    </a:solidFill>
    <a:ln w="9525" cap="flat" cmpd="sng" algn="ctr">
      <a:solidFill>
        <a:schemeClr val="tx1">
          <a:lumMod val="15000"/>
          <a:lumOff val="85000"/>
        </a:schemeClr>
      </a:solidFill>
      <a:prstDash val="solid"/>
      <a:round/>
    </a:ln>
    <a:effectLst/>
  </c:spPr>
  <c:txPr>
    <a:bodyPr/>
    <a:lstStyle/>
    <a:p>
      <a:pPr>
        <a:defRPr lang="zh-CN"/>
      </a:pPr>
      <a:endParaRPr lang="zh-CN"/>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16</xdr:col>
      <xdr:colOff>135729</xdr:colOff>
      <xdr:row>22</xdr:row>
      <xdr:rowOff>0</xdr:rowOff>
    </xdr:from>
    <xdr:to>
      <xdr:col>26</xdr:col>
      <xdr:colOff>678655</xdr:colOff>
      <xdr:row>39</xdr:row>
      <xdr:rowOff>130968</xdr:rowOff>
    </xdr:to>
    <xdr:graphicFrame macro="">
      <xdr:nvGraphicFramePr>
        <xdr:cNvPr id="3" name="图表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A127"/>
  <sheetViews>
    <sheetView topLeftCell="A25" workbookViewId="0">
      <selection activeCell="A8" sqref="A8"/>
    </sheetView>
  </sheetViews>
  <sheetFormatPr defaultColWidth="21.625" defaultRowHeight="21.95" customHeight="1"/>
  <cols>
    <col min="1" max="1" width="79.875" style="35" customWidth="1"/>
    <col min="2" max="7" width="21.625" style="35"/>
    <col min="8" max="8" width="30.125" style="36" customWidth="1"/>
    <col min="9" max="207" width="21.625" style="35"/>
    <col min="208" max="209" width="21.625" style="69"/>
    <col min="210" max="16384" width="21.625" style="35"/>
  </cols>
  <sheetData>
    <row r="1" spans="1:209" ht="21.95" customHeight="1" thickBot="1">
      <c r="A1" s="34" t="s">
        <v>564</v>
      </c>
      <c r="I1" s="118" t="s">
        <v>565</v>
      </c>
      <c r="J1" s="118"/>
      <c r="K1" s="118"/>
      <c r="L1" s="118"/>
      <c r="M1" s="118"/>
      <c r="N1" s="118"/>
      <c r="O1" s="118"/>
      <c r="P1" s="118"/>
      <c r="Q1" s="118"/>
      <c r="R1" s="118"/>
      <c r="S1" s="118"/>
      <c r="T1" s="118"/>
      <c r="U1" s="118"/>
      <c r="V1" s="118"/>
      <c r="W1" s="118"/>
      <c r="X1" s="118"/>
      <c r="Y1" s="118"/>
      <c r="Z1" s="118"/>
      <c r="AA1" s="118"/>
      <c r="AC1" s="119" t="s">
        <v>939</v>
      </c>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c r="BO1" s="119"/>
      <c r="BP1" s="119"/>
      <c r="BQ1" s="119"/>
      <c r="BR1" s="119"/>
      <c r="BS1" s="119"/>
      <c r="BT1" s="119"/>
      <c r="BU1" s="119"/>
      <c r="BV1" s="119"/>
      <c r="BW1" s="119"/>
      <c r="BX1" s="119"/>
      <c r="BY1" s="119"/>
      <c r="BZ1" s="119"/>
      <c r="CA1" s="119"/>
      <c r="CB1" s="119"/>
      <c r="CC1" s="119"/>
      <c r="CD1" s="119"/>
      <c r="CE1" s="119"/>
      <c r="CF1" s="119"/>
      <c r="CG1" s="119"/>
      <c r="CH1" s="119"/>
      <c r="CI1" s="119"/>
      <c r="CJ1" s="119"/>
      <c r="CK1" s="119"/>
      <c r="CL1" s="119"/>
      <c r="CM1" s="119"/>
      <c r="CN1" s="119"/>
      <c r="CO1" s="119"/>
      <c r="CP1" s="119"/>
      <c r="CQ1" s="119"/>
      <c r="CR1" s="119"/>
      <c r="CS1" s="119"/>
      <c r="CT1" s="119"/>
      <c r="CU1" s="119"/>
      <c r="CV1" s="119"/>
      <c r="CW1" s="119"/>
      <c r="CX1" s="119"/>
      <c r="CY1" s="119"/>
      <c r="CZ1" s="119"/>
      <c r="DA1" s="119"/>
      <c r="DB1" s="119"/>
      <c r="DC1" s="119"/>
      <c r="DD1" s="119"/>
      <c r="DE1" s="119"/>
      <c r="DF1" s="119"/>
      <c r="DG1" s="119"/>
      <c r="DH1" s="119"/>
      <c r="DI1" s="119"/>
      <c r="DJ1" s="119"/>
      <c r="DK1" s="119"/>
      <c r="DL1" s="119"/>
      <c r="DM1" s="119"/>
      <c r="DN1" s="119"/>
      <c r="DO1" s="119"/>
      <c r="DP1" s="119"/>
      <c r="DQ1" s="119"/>
      <c r="DR1" s="119"/>
      <c r="DS1" s="119"/>
      <c r="DT1" s="119"/>
      <c r="DU1" s="119"/>
      <c r="DV1" s="119"/>
      <c r="DW1" s="119"/>
      <c r="DX1" s="119"/>
      <c r="DY1" s="119"/>
      <c r="DZ1" s="119"/>
      <c r="EA1" s="119"/>
      <c r="EB1" s="119"/>
      <c r="EC1" s="119"/>
      <c r="ED1" s="119"/>
      <c r="EE1" s="119"/>
      <c r="EF1" s="119"/>
      <c r="EG1" s="119"/>
      <c r="EH1" s="119"/>
      <c r="EI1" s="119"/>
      <c r="EJ1" s="119"/>
      <c r="EK1" s="119"/>
      <c r="EL1" s="119"/>
      <c r="EM1" s="119"/>
      <c r="EN1" s="119"/>
      <c r="EO1" s="119"/>
      <c r="EP1" s="119"/>
      <c r="EQ1" s="119"/>
      <c r="ER1" s="119"/>
      <c r="ES1" s="119"/>
      <c r="ET1" s="119"/>
      <c r="EU1" s="119"/>
      <c r="EV1" s="119"/>
      <c r="EW1" s="119"/>
      <c r="EX1" s="119"/>
      <c r="EY1" s="119"/>
      <c r="EZ1" s="119"/>
      <c r="FA1" s="119"/>
      <c r="FB1" s="119"/>
      <c r="FC1" s="119"/>
      <c r="FD1" s="119"/>
      <c r="FE1" s="119"/>
      <c r="FF1" s="119"/>
      <c r="FG1" s="119"/>
      <c r="FH1" s="119"/>
      <c r="FI1" s="119"/>
      <c r="FJ1" s="119"/>
      <c r="FK1" s="119"/>
      <c r="FL1" s="119"/>
      <c r="FM1" s="119"/>
      <c r="FN1" s="119"/>
      <c r="FO1" s="119"/>
      <c r="FP1" s="119"/>
      <c r="FQ1" s="119"/>
      <c r="FR1" s="119"/>
      <c r="FS1" s="119"/>
      <c r="FT1" s="119"/>
      <c r="FU1" s="119"/>
      <c r="FV1" s="119"/>
      <c r="FW1" s="119"/>
      <c r="FX1" s="119"/>
      <c r="FY1" s="119"/>
      <c r="FZ1" s="119"/>
      <c r="GA1" s="119"/>
      <c r="GB1" s="119"/>
      <c r="GC1" s="119"/>
      <c r="GD1" s="119"/>
      <c r="GE1" s="119"/>
      <c r="GF1" s="119"/>
      <c r="GG1" s="119"/>
      <c r="GH1" s="119"/>
      <c r="GI1" s="119"/>
      <c r="GJ1" s="119"/>
      <c r="GK1" s="119"/>
      <c r="GL1" s="119"/>
      <c r="GM1" s="119"/>
      <c r="GN1" s="119"/>
      <c r="GO1" s="119"/>
      <c r="GP1" s="119"/>
      <c r="GQ1" s="119"/>
      <c r="GR1" s="119"/>
      <c r="GS1" s="119"/>
    </row>
    <row r="2" spans="1:209" s="40" customFormat="1" ht="21.95" customHeight="1">
      <c r="A2" s="34" t="s">
        <v>566</v>
      </c>
      <c r="B2" s="120" t="s">
        <v>567</v>
      </c>
      <c r="C2" s="123" t="s">
        <v>568</v>
      </c>
      <c r="D2" s="123" t="s">
        <v>569</v>
      </c>
      <c r="E2" s="123" t="s">
        <v>570</v>
      </c>
      <c r="F2" s="123" t="s">
        <v>571</v>
      </c>
      <c r="G2" s="126" t="s">
        <v>572</v>
      </c>
      <c r="H2" s="129" t="s">
        <v>573</v>
      </c>
      <c r="I2" s="132" t="s">
        <v>574</v>
      </c>
      <c r="J2" s="133"/>
      <c r="K2" s="133"/>
      <c r="L2" s="133"/>
      <c r="M2" s="133"/>
      <c r="N2" s="133"/>
      <c r="O2" s="133"/>
      <c r="P2" s="133"/>
      <c r="Q2" s="133"/>
      <c r="R2" s="133"/>
      <c r="S2" s="133"/>
      <c r="T2" s="134"/>
      <c r="U2" s="132" t="s">
        <v>575</v>
      </c>
      <c r="V2" s="133"/>
      <c r="W2" s="133"/>
      <c r="X2" s="133"/>
      <c r="Y2" s="134"/>
      <c r="Z2" s="37" t="s">
        <v>576</v>
      </c>
      <c r="AA2" s="37" t="s">
        <v>577</v>
      </c>
      <c r="AB2" s="70"/>
      <c r="AC2" s="135" t="s">
        <v>940</v>
      </c>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6" t="s">
        <v>941</v>
      </c>
      <c r="BC2" s="135"/>
      <c r="BD2" s="135"/>
      <c r="BE2" s="135"/>
      <c r="BF2" s="135"/>
      <c r="BG2" s="135"/>
      <c r="BH2" s="135"/>
      <c r="BI2" s="135"/>
      <c r="BJ2" s="135"/>
      <c r="BK2" s="135"/>
      <c r="BL2" s="135"/>
      <c r="BM2" s="135"/>
      <c r="BN2" s="135"/>
      <c r="BO2" s="135"/>
      <c r="BP2" s="135"/>
      <c r="BQ2" s="135" t="s">
        <v>942</v>
      </c>
      <c r="BR2" s="135"/>
      <c r="BS2" s="135"/>
      <c r="BT2" s="135"/>
      <c r="BU2" s="135"/>
      <c r="BV2" s="135"/>
      <c r="BW2" s="135"/>
      <c r="BX2" s="135"/>
      <c r="BY2" s="137" t="s">
        <v>943</v>
      </c>
      <c r="BZ2" s="137"/>
      <c r="CA2" s="137"/>
      <c r="CB2" s="116" t="s">
        <v>944</v>
      </c>
      <c r="CC2" s="117"/>
      <c r="CD2" s="117"/>
      <c r="CE2" s="117"/>
      <c r="CF2" s="117"/>
      <c r="CG2" s="117"/>
      <c r="CH2" s="117"/>
      <c r="CI2" s="117"/>
      <c r="CJ2" s="117"/>
      <c r="CK2" s="117"/>
      <c r="CL2" s="117"/>
      <c r="CM2" s="137" t="s">
        <v>945</v>
      </c>
      <c r="CN2" s="137"/>
      <c r="CO2" s="137"/>
      <c r="CP2" s="136" t="s">
        <v>946</v>
      </c>
      <c r="CQ2" s="135"/>
      <c r="CR2" s="135"/>
      <c r="CS2" s="135"/>
      <c r="CT2" s="135"/>
      <c r="CU2" s="135"/>
      <c r="CV2" s="135"/>
      <c r="CW2" s="135"/>
      <c r="CX2" s="135"/>
      <c r="CY2" s="71" t="s">
        <v>947</v>
      </c>
      <c r="CZ2" s="136" t="s">
        <v>948</v>
      </c>
      <c r="DA2" s="135"/>
      <c r="DB2" s="135"/>
      <c r="DC2" s="138" t="s">
        <v>949</v>
      </c>
      <c r="DD2" s="139"/>
      <c r="DE2" s="136" t="s">
        <v>950</v>
      </c>
      <c r="DF2" s="135"/>
      <c r="DG2" s="135"/>
      <c r="DH2" s="71" t="s">
        <v>951</v>
      </c>
      <c r="DI2" s="71" t="s">
        <v>952</v>
      </c>
      <c r="DJ2" s="34" t="s">
        <v>953</v>
      </c>
      <c r="DK2" s="135" t="s">
        <v>954</v>
      </c>
      <c r="DL2" s="135"/>
      <c r="DM2" s="135"/>
      <c r="DN2" s="140"/>
      <c r="DO2" s="137" t="s">
        <v>955</v>
      </c>
      <c r="DP2" s="137"/>
      <c r="DQ2" s="137"/>
      <c r="DR2" s="137"/>
      <c r="DS2" s="137"/>
      <c r="DT2" s="137"/>
      <c r="DU2" s="137"/>
      <c r="DV2" s="137" t="s">
        <v>956</v>
      </c>
      <c r="DW2" s="137"/>
      <c r="DX2" s="71" t="s">
        <v>957</v>
      </c>
      <c r="DY2" s="71" t="s">
        <v>958</v>
      </c>
      <c r="DZ2" s="137" t="s">
        <v>959</v>
      </c>
      <c r="EA2" s="137"/>
      <c r="EB2" s="40" t="s">
        <v>960</v>
      </c>
      <c r="EC2" s="71" t="s">
        <v>961</v>
      </c>
      <c r="ED2" s="137" t="s">
        <v>962</v>
      </c>
      <c r="EE2" s="137"/>
      <c r="EF2" s="71" t="s">
        <v>963</v>
      </c>
      <c r="EG2" s="137" t="s">
        <v>964</v>
      </c>
      <c r="EH2" s="137"/>
      <c r="EI2" s="137"/>
      <c r="EJ2" s="72" t="s">
        <v>965</v>
      </c>
      <c r="EK2" s="137" t="s">
        <v>966</v>
      </c>
      <c r="EL2" s="137"/>
      <c r="EM2" s="137"/>
      <c r="EN2" s="135" t="s">
        <v>967</v>
      </c>
      <c r="EO2" s="135"/>
      <c r="EP2" s="135"/>
      <c r="EQ2" s="135"/>
      <c r="ER2" s="135"/>
      <c r="ES2" s="137" t="s">
        <v>968</v>
      </c>
      <c r="ET2" s="137"/>
      <c r="EU2" s="137"/>
      <c r="EV2" s="137"/>
      <c r="EW2" s="72" t="s">
        <v>969</v>
      </c>
      <c r="EX2" s="137" t="s">
        <v>970</v>
      </c>
      <c r="EY2" s="137"/>
      <c r="EZ2" s="137" t="s">
        <v>971</v>
      </c>
      <c r="FA2" s="137"/>
      <c r="FB2" s="137"/>
      <c r="FC2" s="137" t="s">
        <v>972</v>
      </c>
      <c r="FD2" s="137"/>
      <c r="FE2" s="135" t="s">
        <v>973</v>
      </c>
      <c r="FF2" s="141"/>
      <c r="FG2" s="136" t="s">
        <v>974</v>
      </c>
      <c r="FH2" s="141"/>
      <c r="FI2" s="71" t="s">
        <v>975</v>
      </c>
      <c r="FJ2" s="137" t="s">
        <v>976</v>
      </c>
      <c r="FK2" s="137"/>
      <c r="FL2" s="137"/>
      <c r="FM2" s="40" t="s">
        <v>977</v>
      </c>
      <c r="FN2" s="71" t="s">
        <v>978</v>
      </c>
      <c r="FO2" s="137" t="s">
        <v>979</v>
      </c>
      <c r="FP2" s="137"/>
      <c r="FQ2" s="137" t="s">
        <v>980</v>
      </c>
      <c r="FR2" s="137"/>
      <c r="FS2" s="71" t="s">
        <v>981</v>
      </c>
      <c r="FT2" s="40" t="s">
        <v>982</v>
      </c>
      <c r="FU2" s="71" t="s">
        <v>983</v>
      </c>
      <c r="FV2" s="136" t="s">
        <v>984</v>
      </c>
      <c r="FW2" s="140"/>
      <c r="FX2" s="71" t="s">
        <v>985</v>
      </c>
      <c r="FY2" s="40" t="s">
        <v>986</v>
      </c>
      <c r="FZ2" s="40" t="s">
        <v>987</v>
      </c>
      <c r="GA2" s="40" t="s">
        <v>988</v>
      </c>
      <c r="GB2" s="71" t="s">
        <v>989</v>
      </c>
      <c r="GC2" s="71" t="s">
        <v>990</v>
      </c>
      <c r="GD2" s="40" t="s">
        <v>991</v>
      </c>
      <c r="GE2" s="71" t="s">
        <v>992</v>
      </c>
      <c r="GF2" s="137" t="s">
        <v>993</v>
      </c>
      <c r="GG2" s="137"/>
      <c r="GH2" s="137"/>
      <c r="GI2" s="40" t="s">
        <v>994</v>
      </c>
      <c r="GJ2" s="71" t="s">
        <v>995</v>
      </c>
      <c r="GK2" s="71" t="s">
        <v>996</v>
      </c>
      <c r="GL2" s="40" t="s">
        <v>997</v>
      </c>
      <c r="GM2" s="71" t="s">
        <v>998</v>
      </c>
      <c r="GN2" s="40" t="s">
        <v>999</v>
      </c>
      <c r="GO2" s="136" t="s">
        <v>1000</v>
      </c>
      <c r="GP2" s="140"/>
      <c r="GQ2" s="40" t="s">
        <v>1001</v>
      </c>
      <c r="GR2" s="40" t="s">
        <v>1002</v>
      </c>
      <c r="GS2" s="40" t="s">
        <v>1003</v>
      </c>
      <c r="GT2" s="40" t="s">
        <v>1004</v>
      </c>
      <c r="GU2" s="40" t="s">
        <v>1005</v>
      </c>
      <c r="GV2" s="40" t="s">
        <v>1006</v>
      </c>
      <c r="GW2" s="40" t="s">
        <v>1007</v>
      </c>
      <c r="GX2" s="40" t="s">
        <v>1008</v>
      </c>
      <c r="GY2" s="40" t="s">
        <v>1009</v>
      </c>
      <c r="GZ2" s="142" t="s">
        <v>1010</v>
      </c>
      <c r="HA2" s="142" t="s">
        <v>1011</v>
      </c>
    </row>
    <row r="3" spans="1:209" s="40" customFormat="1" ht="21.95" customHeight="1">
      <c r="A3" s="34" t="s">
        <v>1012</v>
      </c>
      <c r="B3" s="121"/>
      <c r="C3" s="124"/>
      <c r="D3" s="124"/>
      <c r="E3" s="124"/>
      <c r="F3" s="124"/>
      <c r="G3" s="127"/>
      <c r="H3" s="130"/>
      <c r="I3" s="145" t="s">
        <v>33</v>
      </c>
      <c r="J3" s="146"/>
      <c r="K3" s="146"/>
      <c r="L3" s="146"/>
      <c r="M3" s="146"/>
      <c r="N3" s="146"/>
      <c r="O3" s="146"/>
      <c r="P3" s="146"/>
      <c r="Q3" s="146"/>
      <c r="R3" s="146"/>
      <c r="S3" s="146"/>
      <c r="T3" s="147"/>
      <c r="U3" s="145" t="s">
        <v>34</v>
      </c>
      <c r="V3" s="146"/>
      <c r="W3" s="146"/>
      <c r="X3" s="146"/>
      <c r="Y3" s="147"/>
      <c r="Z3" s="38" t="s">
        <v>35</v>
      </c>
      <c r="AA3" s="37" t="s">
        <v>36</v>
      </c>
      <c r="AB3" s="70"/>
      <c r="AC3" s="135" t="s">
        <v>33</v>
      </c>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6" t="s">
        <v>34</v>
      </c>
      <c r="BC3" s="135"/>
      <c r="BD3" s="135"/>
      <c r="BE3" s="135"/>
      <c r="BF3" s="135"/>
      <c r="BG3" s="135"/>
      <c r="BH3" s="135"/>
      <c r="BI3" s="135"/>
      <c r="BJ3" s="135"/>
      <c r="BK3" s="135"/>
      <c r="BL3" s="135"/>
      <c r="BM3" s="135"/>
      <c r="BN3" s="135"/>
      <c r="BO3" s="135"/>
      <c r="BP3" s="135"/>
      <c r="BQ3" s="135" t="s">
        <v>37</v>
      </c>
      <c r="BR3" s="135"/>
      <c r="BS3" s="135"/>
      <c r="BT3" s="135"/>
      <c r="BU3" s="135"/>
      <c r="BV3" s="135"/>
      <c r="BW3" s="135"/>
      <c r="BX3" s="135"/>
      <c r="BY3" s="148" t="s">
        <v>35</v>
      </c>
      <c r="BZ3" s="138"/>
      <c r="CA3" s="139"/>
      <c r="CB3" s="116" t="s">
        <v>38</v>
      </c>
      <c r="CC3" s="117"/>
      <c r="CD3" s="117"/>
      <c r="CE3" s="117"/>
      <c r="CF3" s="117"/>
      <c r="CG3" s="117"/>
      <c r="CH3" s="117"/>
      <c r="CI3" s="117"/>
      <c r="CJ3" s="117"/>
      <c r="CK3" s="117"/>
      <c r="CL3" s="117"/>
      <c r="CM3" s="136" t="s">
        <v>39</v>
      </c>
      <c r="CN3" s="135"/>
      <c r="CO3" s="141"/>
      <c r="CP3" s="136" t="s">
        <v>40</v>
      </c>
      <c r="CQ3" s="135"/>
      <c r="CR3" s="135"/>
      <c r="CS3" s="135"/>
      <c r="CT3" s="135"/>
      <c r="CU3" s="135"/>
      <c r="CV3" s="135"/>
      <c r="CW3" s="135"/>
      <c r="CX3" s="135"/>
      <c r="CY3" s="50" t="s">
        <v>41</v>
      </c>
      <c r="CZ3" s="136" t="s">
        <v>42</v>
      </c>
      <c r="DA3" s="135"/>
      <c r="DB3" s="135"/>
      <c r="DC3" s="138" t="s">
        <v>43</v>
      </c>
      <c r="DD3" s="139"/>
      <c r="DE3" s="136" t="s">
        <v>44</v>
      </c>
      <c r="DF3" s="135"/>
      <c r="DG3" s="135"/>
      <c r="DH3" s="73" t="s">
        <v>45</v>
      </c>
      <c r="DI3" s="40" t="s">
        <v>46</v>
      </c>
      <c r="DJ3" s="74" t="s">
        <v>47</v>
      </c>
      <c r="DK3" s="135" t="s">
        <v>48</v>
      </c>
      <c r="DL3" s="135"/>
      <c r="DM3" s="135"/>
      <c r="DN3" s="141"/>
      <c r="DO3" s="136" t="s">
        <v>49</v>
      </c>
      <c r="DP3" s="135"/>
      <c r="DQ3" s="135"/>
      <c r="DR3" s="135"/>
      <c r="DS3" s="135"/>
      <c r="DT3" s="135"/>
      <c r="DU3" s="141"/>
      <c r="DV3" s="135" t="s">
        <v>50</v>
      </c>
      <c r="DW3" s="141"/>
      <c r="DX3" s="40" t="s">
        <v>51</v>
      </c>
      <c r="DY3" s="71" t="s">
        <v>52</v>
      </c>
      <c r="DZ3" s="136" t="s">
        <v>53</v>
      </c>
      <c r="EA3" s="141"/>
      <c r="EB3" s="40" t="s">
        <v>54</v>
      </c>
      <c r="EC3" s="74" t="s">
        <v>55</v>
      </c>
      <c r="ED3" s="136" t="s">
        <v>56</v>
      </c>
      <c r="EE3" s="135"/>
      <c r="EF3" s="74" t="s">
        <v>57</v>
      </c>
      <c r="EG3" s="136" t="s">
        <v>58</v>
      </c>
      <c r="EH3" s="135"/>
      <c r="EI3" s="141"/>
      <c r="EJ3" s="75" t="s">
        <v>59</v>
      </c>
      <c r="EK3" s="136" t="s">
        <v>60</v>
      </c>
      <c r="EL3" s="135"/>
      <c r="EM3" s="135"/>
      <c r="EN3" s="135" t="s">
        <v>61</v>
      </c>
      <c r="EO3" s="135"/>
      <c r="EP3" s="135"/>
      <c r="EQ3" s="135"/>
      <c r="ER3" s="135"/>
      <c r="ES3" s="136" t="s">
        <v>36</v>
      </c>
      <c r="ET3" s="135"/>
      <c r="EU3" s="135"/>
      <c r="EV3" s="141"/>
      <c r="EW3" s="75" t="s">
        <v>62</v>
      </c>
      <c r="EX3" s="136" t="s">
        <v>63</v>
      </c>
      <c r="EY3" s="135"/>
      <c r="EZ3" s="136" t="s">
        <v>64</v>
      </c>
      <c r="FA3" s="135"/>
      <c r="FB3" s="141"/>
      <c r="FC3" s="136" t="s">
        <v>65</v>
      </c>
      <c r="FD3" s="135"/>
      <c r="FE3" s="135" t="s">
        <v>66</v>
      </c>
      <c r="FF3" s="141"/>
      <c r="FG3" s="136" t="s">
        <v>67</v>
      </c>
      <c r="FH3" s="141"/>
      <c r="FI3" s="40" t="s">
        <v>68</v>
      </c>
      <c r="FJ3" s="136" t="s">
        <v>69</v>
      </c>
      <c r="FK3" s="135"/>
      <c r="FL3" s="141"/>
      <c r="FM3" s="40" t="s">
        <v>70</v>
      </c>
      <c r="FN3" s="72" t="s">
        <v>71</v>
      </c>
      <c r="FO3" s="136" t="s">
        <v>72</v>
      </c>
      <c r="FP3" s="141"/>
      <c r="FQ3" s="136" t="s">
        <v>73</v>
      </c>
      <c r="FR3" s="141"/>
      <c r="FS3" s="71" t="s">
        <v>74</v>
      </c>
      <c r="FT3" s="40" t="s">
        <v>75</v>
      </c>
      <c r="FU3" s="71" t="s">
        <v>76</v>
      </c>
      <c r="FV3" s="136" t="s">
        <v>77</v>
      </c>
      <c r="FW3" s="141"/>
      <c r="FX3" s="72" t="s">
        <v>78</v>
      </c>
      <c r="FY3" s="40" t="s">
        <v>79</v>
      </c>
      <c r="FZ3" s="40" t="s">
        <v>80</v>
      </c>
      <c r="GA3" s="40" t="s">
        <v>81</v>
      </c>
      <c r="GB3" s="71" t="s">
        <v>82</v>
      </c>
      <c r="GC3" s="71" t="s">
        <v>83</v>
      </c>
      <c r="GD3" s="50" t="s">
        <v>84</v>
      </c>
      <c r="GE3" s="76" t="s">
        <v>85</v>
      </c>
      <c r="GF3" s="136" t="s">
        <v>86</v>
      </c>
      <c r="GG3" s="135"/>
      <c r="GH3" s="141"/>
      <c r="GI3" s="40" t="s">
        <v>87</v>
      </c>
      <c r="GJ3" s="71" t="s">
        <v>88</v>
      </c>
      <c r="GK3" s="71" t="s">
        <v>89</v>
      </c>
      <c r="GL3" s="40" t="s">
        <v>90</v>
      </c>
      <c r="GM3" s="71" t="s">
        <v>91</v>
      </c>
      <c r="GN3" s="40" t="s">
        <v>92</v>
      </c>
      <c r="GO3" s="136" t="s">
        <v>93</v>
      </c>
      <c r="GP3" s="141"/>
      <c r="GQ3" s="40" t="s">
        <v>94</v>
      </c>
      <c r="GR3" s="40" t="s">
        <v>95</v>
      </c>
      <c r="GS3" s="40" t="s">
        <v>96</v>
      </c>
      <c r="GT3" s="40" t="s">
        <v>97</v>
      </c>
      <c r="GU3" s="40" t="s">
        <v>98</v>
      </c>
      <c r="GV3" s="40" t="s">
        <v>1013</v>
      </c>
      <c r="GW3" s="40" t="s">
        <v>1014</v>
      </c>
      <c r="GX3" s="40" t="s">
        <v>1015</v>
      </c>
      <c r="GY3" s="40" t="s">
        <v>1365</v>
      </c>
      <c r="GZ3" s="143"/>
      <c r="HA3" s="143"/>
    </row>
    <row r="4" spans="1:209" s="40" customFormat="1" ht="21.95" customHeight="1">
      <c r="A4" s="39" t="s">
        <v>1016</v>
      </c>
      <c r="B4" s="121"/>
      <c r="C4" s="124"/>
      <c r="D4" s="124"/>
      <c r="E4" s="124"/>
      <c r="F4" s="124"/>
      <c r="G4" s="127"/>
      <c r="H4" s="130"/>
      <c r="I4" s="40" t="s">
        <v>1017</v>
      </c>
      <c r="J4" s="41" t="s">
        <v>1018</v>
      </c>
      <c r="K4" s="41"/>
      <c r="L4" s="41" t="s">
        <v>1019</v>
      </c>
      <c r="M4" s="41" t="s">
        <v>1019</v>
      </c>
      <c r="N4" s="41"/>
      <c r="O4" s="41" t="s">
        <v>1020</v>
      </c>
      <c r="P4" s="41" t="s">
        <v>1020</v>
      </c>
      <c r="Q4" s="41" t="s">
        <v>1021</v>
      </c>
      <c r="R4" s="41" t="s">
        <v>1021</v>
      </c>
      <c r="S4" s="41" t="s">
        <v>1021</v>
      </c>
      <c r="T4" s="42" t="s">
        <v>1022</v>
      </c>
      <c r="U4" s="40" t="s">
        <v>1023</v>
      </c>
      <c r="V4" s="41" t="s">
        <v>1024</v>
      </c>
      <c r="W4" s="41" t="s">
        <v>1024</v>
      </c>
      <c r="X4" s="41" t="s">
        <v>1025</v>
      </c>
      <c r="Y4" s="42" t="s">
        <v>1026</v>
      </c>
      <c r="Z4" s="43" t="s">
        <v>1027</v>
      </c>
      <c r="AA4" s="40" t="s">
        <v>1028</v>
      </c>
      <c r="AB4" s="70"/>
      <c r="AC4" s="77" t="s">
        <v>1029</v>
      </c>
      <c r="AD4" s="77" t="s">
        <v>1030</v>
      </c>
      <c r="AE4" s="39" t="s">
        <v>1031</v>
      </c>
      <c r="AF4" s="78" t="s">
        <v>1032</v>
      </c>
      <c r="AG4" s="79" t="s">
        <v>1033</v>
      </c>
      <c r="AH4" s="77" t="s">
        <v>1034</v>
      </c>
      <c r="AI4" s="77" t="s">
        <v>1035</v>
      </c>
      <c r="AJ4" s="39" t="s">
        <v>1036</v>
      </c>
      <c r="AK4" s="79" t="s">
        <v>1037</v>
      </c>
      <c r="AL4" s="77" t="s">
        <v>1038</v>
      </c>
      <c r="AM4" s="39" t="s">
        <v>1039</v>
      </c>
      <c r="AN4" s="79" t="s">
        <v>1040</v>
      </c>
      <c r="AO4" s="77" t="s">
        <v>1041</v>
      </c>
      <c r="AP4" s="77" t="s">
        <v>1042</v>
      </c>
      <c r="AQ4" s="77" t="s">
        <v>1043</v>
      </c>
      <c r="AR4" s="77" t="s">
        <v>1044</v>
      </c>
      <c r="AS4" s="77" t="s">
        <v>1045</v>
      </c>
      <c r="AT4" s="77" t="s">
        <v>1046</v>
      </c>
      <c r="AU4" s="77" t="s">
        <v>1047</v>
      </c>
      <c r="AV4" s="77" t="s">
        <v>1048</v>
      </c>
      <c r="AW4" s="77" t="s">
        <v>1049</v>
      </c>
      <c r="AX4" s="77" t="s">
        <v>1050</v>
      </c>
      <c r="AY4" s="77" t="s">
        <v>1051</v>
      </c>
      <c r="AZ4" s="77" t="s">
        <v>1052</v>
      </c>
      <c r="BA4" s="77" t="s">
        <v>1053</v>
      </c>
      <c r="BB4" s="77" t="s">
        <v>1054</v>
      </c>
      <c r="BC4" s="39" t="s">
        <v>1055</v>
      </c>
      <c r="BD4" s="78" t="s">
        <v>1056</v>
      </c>
      <c r="BE4" s="78" t="s">
        <v>1057</v>
      </c>
      <c r="BF4" s="79" t="s">
        <v>1058</v>
      </c>
      <c r="BG4" s="77" t="s">
        <v>1059</v>
      </c>
      <c r="BH4" s="77" t="s">
        <v>1060</v>
      </c>
      <c r="BI4" s="77" t="s">
        <v>1061</v>
      </c>
      <c r="BJ4" s="39" t="s">
        <v>1062</v>
      </c>
      <c r="BK4" s="78" t="s">
        <v>1063</v>
      </c>
      <c r="BL4" s="79" t="s">
        <v>1064</v>
      </c>
      <c r="BM4" s="77" t="s">
        <v>1065</v>
      </c>
      <c r="BN4" s="77" t="s">
        <v>1066</v>
      </c>
      <c r="BO4" s="77" t="s">
        <v>1067</v>
      </c>
      <c r="BP4" s="77" t="s">
        <v>1068</v>
      </c>
      <c r="BQ4" s="77" t="s">
        <v>1069</v>
      </c>
      <c r="BR4" s="77" t="s">
        <v>1070</v>
      </c>
      <c r="BS4" s="77" t="s">
        <v>1071</v>
      </c>
      <c r="BT4" s="77" t="s">
        <v>1072</v>
      </c>
      <c r="BU4" s="39" t="s">
        <v>1073</v>
      </c>
      <c r="BV4" s="79" t="s">
        <v>1074</v>
      </c>
      <c r="BW4" s="77" t="s">
        <v>1075</v>
      </c>
      <c r="BX4" s="77" t="s">
        <v>1076</v>
      </c>
      <c r="BY4" s="80" t="s">
        <v>1077</v>
      </c>
      <c r="BZ4" s="79" t="s">
        <v>1078</v>
      </c>
      <c r="CA4" s="77" t="s">
        <v>1079</v>
      </c>
      <c r="CB4" s="81" t="s">
        <v>1080</v>
      </c>
      <c r="CC4" s="77" t="s">
        <v>1081</v>
      </c>
      <c r="CD4" s="81" t="s">
        <v>1082</v>
      </c>
      <c r="CE4" s="81" t="s">
        <v>1083</v>
      </c>
      <c r="CF4" s="82" t="s">
        <v>1084</v>
      </c>
      <c r="CG4" s="83" t="s">
        <v>1085</v>
      </c>
      <c r="CH4" s="84" t="s">
        <v>1086</v>
      </c>
      <c r="CI4" s="81" t="s">
        <v>1087</v>
      </c>
      <c r="CJ4" s="81" t="s">
        <v>1088</v>
      </c>
      <c r="CK4" s="81" t="s">
        <v>1089</v>
      </c>
      <c r="CL4" s="81" t="s">
        <v>1090</v>
      </c>
      <c r="CM4" s="77" t="s">
        <v>1091</v>
      </c>
      <c r="CN4" s="77" t="s">
        <v>1092</v>
      </c>
      <c r="CO4" s="77" t="s">
        <v>1093</v>
      </c>
      <c r="CP4" s="39" t="s">
        <v>1094</v>
      </c>
      <c r="CQ4" s="78" t="s">
        <v>1095</v>
      </c>
      <c r="CR4" s="78" t="s">
        <v>1096</v>
      </c>
      <c r="CS4" s="79" t="s">
        <v>1097</v>
      </c>
      <c r="CT4" s="77" t="s">
        <v>1098</v>
      </c>
      <c r="CU4" s="77" t="s">
        <v>1099</v>
      </c>
      <c r="CV4" s="77" t="s">
        <v>1100</v>
      </c>
      <c r="CW4" s="77" t="s">
        <v>1101</v>
      </c>
      <c r="CX4" s="77" t="s">
        <v>1102</v>
      </c>
      <c r="CY4" s="37" t="s">
        <v>1103</v>
      </c>
      <c r="CZ4" s="77" t="s">
        <v>1104</v>
      </c>
      <c r="DA4" s="77" t="s">
        <v>1105</v>
      </c>
      <c r="DB4" s="77" t="s">
        <v>1106</v>
      </c>
      <c r="DC4" s="37" t="s">
        <v>1107</v>
      </c>
      <c r="DD4" s="37" t="s">
        <v>1108</v>
      </c>
      <c r="DE4" s="77" t="s">
        <v>1109</v>
      </c>
      <c r="DF4" s="77" t="s">
        <v>1110</v>
      </c>
      <c r="DG4" s="39" t="s">
        <v>1111</v>
      </c>
      <c r="DH4" s="78" t="s">
        <v>1112</v>
      </c>
      <c r="DI4" s="79" t="s">
        <v>1113</v>
      </c>
      <c r="DJ4" s="77" t="s">
        <v>1114</v>
      </c>
      <c r="DK4" s="39" t="s">
        <v>1115</v>
      </c>
      <c r="DL4" s="79" t="s">
        <v>1116</v>
      </c>
      <c r="DM4" s="77" t="s">
        <v>1117</v>
      </c>
      <c r="DN4" s="77" t="s">
        <v>1118</v>
      </c>
      <c r="DO4" s="77" t="s">
        <v>1119</v>
      </c>
      <c r="DP4" s="77" t="s">
        <v>1120</v>
      </c>
      <c r="DQ4" s="77" t="s">
        <v>1121</v>
      </c>
      <c r="DR4" s="77" t="s">
        <v>1122</v>
      </c>
      <c r="DS4" s="39" t="s">
        <v>1123</v>
      </c>
      <c r="DT4" s="79" t="s">
        <v>1124</v>
      </c>
      <c r="DU4" s="39" t="s">
        <v>1125</v>
      </c>
      <c r="DV4" s="78" t="s">
        <v>1126</v>
      </c>
      <c r="DW4" s="79" t="s">
        <v>1127</v>
      </c>
      <c r="DX4" s="77" t="s">
        <v>1128</v>
      </c>
      <c r="DY4" s="77" t="s">
        <v>1129</v>
      </c>
      <c r="DZ4" s="77" t="s">
        <v>1130</v>
      </c>
      <c r="EA4" s="77" t="s">
        <v>1131</v>
      </c>
      <c r="EB4" s="77" t="s">
        <v>1132</v>
      </c>
      <c r="EC4" s="39" t="s">
        <v>1133</v>
      </c>
      <c r="ED4" s="79" t="s">
        <v>1134</v>
      </c>
      <c r="EE4" s="39" t="s">
        <v>1135</v>
      </c>
      <c r="EF4" s="78" t="s">
        <v>1136</v>
      </c>
      <c r="EG4" s="79" t="s">
        <v>1137</v>
      </c>
      <c r="EH4" s="39" t="s">
        <v>1138</v>
      </c>
      <c r="EI4" s="79" t="s">
        <v>1139</v>
      </c>
      <c r="EJ4" s="77" t="s">
        <v>1140</v>
      </c>
      <c r="EK4" s="77" t="s">
        <v>1141</v>
      </c>
      <c r="EL4" s="77" t="s">
        <v>1142</v>
      </c>
      <c r="EM4" s="39" t="s">
        <v>1143</v>
      </c>
      <c r="EN4" s="79" t="s">
        <v>1144</v>
      </c>
      <c r="EO4" s="39" t="s">
        <v>1145</v>
      </c>
      <c r="EP4" s="78" t="s">
        <v>1146</v>
      </c>
      <c r="EQ4" s="78" t="s">
        <v>1147</v>
      </c>
      <c r="ER4" s="79" t="s">
        <v>1148</v>
      </c>
      <c r="ES4" s="77" t="s">
        <v>1149</v>
      </c>
      <c r="ET4" s="77" t="s">
        <v>1150</v>
      </c>
      <c r="EU4" s="77" t="s">
        <v>1151</v>
      </c>
      <c r="EV4" s="77" t="s">
        <v>1152</v>
      </c>
      <c r="EW4" s="77" t="s">
        <v>1153</v>
      </c>
      <c r="EX4" s="77" t="s">
        <v>1154</v>
      </c>
      <c r="EY4" s="39" t="s">
        <v>1155</v>
      </c>
      <c r="EZ4" s="79" t="s">
        <v>1156</v>
      </c>
      <c r="FA4" s="77" t="s">
        <v>1157</v>
      </c>
      <c r="FB4" s="77" t="s">
        <v>1158</v>
      </c>
      <c r="FC4" s="77" t="s">
        <v>1159</v>
      </c>
      <c r="FD4" s="39" t="s">
        <v>1160</v>
      </c>
      <c r="FE4" s="79" t="s">
        <v>1161</v>
      </c>
      <c r="FF4" s="77" t="s">
        <v>1162</v>
      </c>
      <c r="FG4" s="77" t="s">
        <v>1163</v>
      </c>
      <c r="FH4" s="77" t="s">
        <v>1164</v>
      </c>
      <c r="FI4" s="77" t="s">
        <v>1165</v>
      </c>
      <c r="FJ4" s="77" t="s">
        <v>1166</v>
      </c>
      <c r="FK4" s="77" t="s">
        <v>1167</v>
      </c>
      <c r="FL4" s="77" t="s">
        <v>1168</v>
      </c>
      <c r="FM4" s="39" t="s">
        <v>1169</v>
      </c>
      <c r="FN4" s="79" t="s">
        <v>1170</v>
      </c>
      <c r="FO4" s="77" t="s">
        <v>1171</v>
      </c>
      <c r="FP4" s="77" t="s">
        <v>1172</v>
      </c>
      <c r="FQ4" s="77" t="s">
        <v>1173</v>
      </c>
      <c r="FR4" s="77" t="s">
        <v>1174</v>
      </c>
      <c r="FS4" s="77" t="s">
        <v>1175</v>
      </c>
      <c r="FT4" s="77" t="s">
        <v>1176</v>
      </c>
      <c r="FU4" s="77" t="s">
        <v>1177</v>
      </c>
      <c r="FV4" s="77" t="s">
        <v>1178</v>
      </c>
      <c r="FW4" s="39" t="s">
        <v>1179</v>
      </c>
      <c r="FX4" s="79" t="s">
        <v>1180</v>
      </c>
      <c r="FY4" s="77" t="s">
        <v>1181</v>
      </c>
      <c r="FZ4" s="77" t="s">
        <v>1182</v>
      </c>
      <c r="GA4" s="77" t="s">
        <v>1183</v>
      </c>
      <c r="GB4" s="77" t="s">
        <v>1184</v>
      </c>
      <c r="GC4" s="77" t="s">
        <v>1185</v>
      </c>
      <c r="GD4" s="77" t="s">
        <v>1186</v>
      </c>
      <c r="GE4" s="77" t="s">
        <v>1187</v>
      </c>
      <c r="GF4" s="77" t="s">
        <v>1188</v>
      </c>
      <c r="GG4" s="77" t="s">
        <v>1189</v>
      </c>
      <c r="GH4" s="77" t="s">
        <v>1190</v>
      </c>
      <c r="GI4" s="77" t="s">
        <v>1191</v>
      </c>
      <c r="GJ4" s="77" t="s">
        <v>1192</v>
      </c>
      <c r="GK4" s="77" t="s">
        <v>1193</v>
      </c>
      <c r="GL4" s="77" t="s">
        <v>1194</v>
      </c>
      <c r="GM4" s="77" t="s">
        <v>1195</v>
      </c>
      <c r="GN4" s="77" t="s">
        <v>1196</v>
      </c>
      <c r="GO4" s="77" t="s">
        <v>1197</v>
      </c>
      <c r="GP4" s="77" t="s">
        <v>1198</v>
      </c>
      <c r="GQ4" s="77" t="s">
        <v>1199</v>
      </c>
      <c r="GR4" s="77" t="s">
        <v>1200</v>
      </c>
      <c r="GS4" s="77" t="s">
        <v>1201</v>
      </c>
      <c r="GZ4" s="143"/>
      <c r="HA4" s="143"/>
    </row>
    <row r="5" spans="1:209" s="40" customFormat="1" ht="21.95" customHeight="1">
      <c r="A5" s="44"/>
      <c r="B5" s="121"/>
      <c r="C5" s="124"/>
      <c r="D5" s="124"/>
      <c r="E5" s="124"/>
      <c r="F5" s="124"/>
      <c r="G5" s="127"/>
      <c r="H5" s="130"/>
      <c r="I5" s="45" t="s">
        <v>1202</v>
      </c>
      <c r="J5" s="46" t="s">
        <v>1203</v>
      </c>
      <c r="K5" s="46"/>
      <c r="L5" s="146" t="s">
        <v>1204</v>
      </c>
      <c r="M5" s="146"/>
      <c r="N5" s="46"/>
      <c r="O5" s="146" t="s">
        <v>1205</v>
      </c>
      <c r="P5" s="146"/>
      <c r="Q5" s="146" t="s">
        <v>1206</v>
      </c>
      <c r="R5" s="146"/>
      <c r="S5" s="146"/>
      <c r="T5" s="47" t="s">
        <v>1207</v>
      </c>
      <c r="U5" s="145" t="s">
        <v>1208</v>
      </c>
      <c r="V5" s="146"/>
      <c r="W5" s="146"/>
      <c r="X5" s="46" t="s">
        <v>1209</v>
      </c>
      <c r="Y5" s="47" t="s">
        <v>1210</v>
      </c>
      <c r="Z5" s="40" t="s">
        <v>1211</v>
      </c>
      <c r="AA5" s="48" t="s">
        <v>1212</v>
      </c>
      <c r="AB5" s="70"/>
      <c r="AC5" s="70"/>
      <c r="AD5" s="70"/>
      <c r="AE5" s="44"/>
      <c r="AF5" s="35"/>
      <c r="AG5" s="85"/>
      <c r="AH5" s="70"/>
      <c r="AI5" s="70"/>
      <c r="AJ5" s="44"/>
      <c r="AK5" s="85"/>
      <c r="AL5" s="70"/>
      <c r="AM5" s="44"/>
      <c r="AN5" s="85"/>
      <c r="AO5" s="70"/>
      <c r="AP5" s="70"/>
      <c r="AQ5" s="70"/>
      <c r="AR5" s="70"/>
      <c r="AS5" s="70"/>
      <c r="AT5" s="70"/>
      <c r="AU5" s="70"/>
      <c r="AV5" s="70"/>
      <c r="AW5" s="70"/>
      <c r="AX5" s="70"/>
      <c r="AY5" s="70"/>
      <c r="AZ5" s="70"/>
      <c r="BA5" s="70"/>
      <c r="BB5" s="70"/>
      <c r="BC5" s="44"/>
      <c r="BD5" s="35"/>
      <c r="BE5" s="35"/>
      <c r="BF5" s="85"/>
      <c r="BG5" s="70"/>
      <c r="BH5" s="70"/>
      <c r="BI5" s="70"/>
      <c r="BJ5" s="44"/>
      <c r="BK5" s="35"/>
      <c r="BL5" s="85"/>
      <c r="BM5" s="70"/>
      <c r="BN5" s="70"/>
      <c r="BO5" s="70"/>
      <c r="BP5" s="70"/>
      <c r="BQ5" s="70"/>
      <c r="BR5" s="70"/>
      <c r="BS5" s="70"/>
      <c r="BT5" s="70"/>
      <c r="BU5" s="44"/>
      <c r="BV5" s="85"/>
      <c r="BW5" s="70"/>
      <c r="BX5" s="70"/>
      <c r="BY5" s="86"/>
      <c r="BZ5" s="85"/>
      <c r="CA5" s="70"/>
      <c r="CB5" s="87"/>
      <c r="CC5" s="70"/>
      <c r="CD5" s="87"/>
      <c r="CE5" s="87"/>
      <c r="CF5" s="88"/>
      <c r="CG5" s="89"/>
      <c r="CH5" s="90"/>
      <c r="CI5" s="87"/>
      <c r="CJ5" s="87"/>
      <c r="CK5" s="87"/>
      <c r="CL5" s="87"/>
      <c r="CM5" s="70"/>
      <c r="CN5" s="70"/>
      <c r="CO5" s="70"/>
      <c r="CP5" s="44"/>
      <c r="CQ5" s="35"/>
      <c r="CR5" s="35"/>
      <c r="CS5" s="85"/>
      <c r="CT5" s="70"/>
      <c r="CU5" s="70"/>
      <c r="CV5" s="70"/>
      <c r="CW5" s="70"/>
      <c r="CX5" s="70"/>
      <c r="CY5" s="91"/>
      <c r="CZ5" s="70"/>
      <c r="DA5" s="70"/>
      <c r="DB5" s="70"/>
      <c r="DC5" s="91"/>
      <c r="DD5" s="91"/>
      <c r="DE5" s="70"/>
      <c r="DF5" s="70"/>
      <c r="DG5" s="44"/>
      <c r="DH5" s="35"/>
      <c r="DI5" s="85"/>
      <c r="DJ5" s="70"/>
      <c r="DK5" s="44"/>
      <c r="DL5" s="85"/>
      <c r="DM5" s="70"/>
      <c r="DN5" s="70"/>
      <c r="DO5" s="70"/>
      <c r="DP5" s="70"/>
      <c r="DQ5" s="70"/>
      <c r="DR5" s="70"/>
      <c r="DS5" s="44"/>
      <c r="DT5" s="85"/>
      <c r="DU5" s="44"/>
      <c r="DV5" s="35"/>
      <c r="DW5" s="85"/>
      <c r="DX5" s="70"/>
      <c r="DY5" s="70"/>
      <c r="DZ5" s="70"/>
      <c r="EA5" s="70"/>
      <c r="EB5" s="70"/>
      <c r="EC5" s="44"/>
      <c r="ED5" s="85"/>
      <c r="EE5" s="44"/>
      <c r="EF5" s="35"/>
      <c r="EG5" s="85"/>
      <c r="EH5" s="44"/>
      <c r="EI5" s="85"/>
      <c r="EJ5" s="70"/>
      <c r="EK5" s="70"/>
      <c r="EL5" s="70"/>
      <c r="EM5" s="44"/>
      <c r="EN5" s="85"/>
      <c r="EO5" s="44"/>
      <c r="EP5" s="35"/>
      <c r="EQ5" s="35"/>
      <c r="ER5" s="85"/>
      <c r="ES5" s="70"/>
      <c r="ET5" s="70"/>
      <c r="EU5" s="70"/>
      <c r="EV5" s="70"/>
      <c r="EW5" s="70"/>
      <c r="EX5" s="70"/>
      <c r="EY5" s="44"/>
      <c r="EZ5" s="85"/>
      <c r="FA5" s="70"/>
      <c r="FB5" s="70"/>
      <c r="FC5" s="70"/>
      <c r="FD5" s="44"/>
      <c r="FE5" s="85"/>
      <c r="FF5" s="70"/>
      <c r="FG5" s="70"/>
      <c r="FH5" s="70"/>
      <c r="FI5" s="70"/>
      <c r="FJ5" s="70"/>
      <c r="FK5" s="70"/>
      <c r="FL5" s="70"/>
      <c r="FM5" s="44"/>
      <c r="FN5" s="85"/>
      <c r="FO5" s="70"/>
      <c r="FP5" s="70"/>
      <c r="FQ5" s="70"/>
      <c r="FR5" s="70"/>
      <c r="FS5" s="70"/>
      <c r="FT5" s="70"/>
      <c r="FU5" s="70"/>
      <c r="FV5" s="70"/>
      <c r="FW5" s="44"/>
      <c r="FX5" s="85"/>
      <c r="FY5" s="70"/>
      <c r="FZ5" s="70"/>
      <c r="GA5" s="70"/>
      <c r="GB5" s="70"/>
      <c r="GC5" s="70"/>
      <c r="GD5" s="70"/>
      <c r="GE5" s="70"/>
      <c r="GF5" s="70"/>
      <c r="GG5" s="70"/>
      <c r="GH5" s="70"/>
      <c r="GI5" s="70"/>
      <c r="GJ5" s="70"/>
      <c r="GK5" s="70"/>
      <c r="GL5" s="70"/>
      <c r="GM5" s="70"/>
      <c r="GN5" s="70"/>
      <c r="GO5" s="70"/>
      <c r="GP5" s="70"/>
      <c r="GQ5" s="70"/>
      <c r="GR5" s="70"/>
      <c r="GS5" s="70"/>
      <c r="GZ5" s="143"/>
      <c r="HA5" s="143"/>
    </row>
    <row r="6" spans="1:209" s="40" customFormat="1" ht="21.95" customHeight="1">
      <c r="A6" s="49"/>
      <c r="B6" s="121"/>
      <c r="C6" s="124"/>
      <c r="D6" s="124"/>
      <c r="E6" s="124"/>
      <c r="F6" s="124"/>
      <c r="G6" s="127"/>
      <c r="H6" s="130"/>
      <c r="I6" s="50" t="s">
        <v>578</v>
      </c>
      <c r="J6" s="50" t="s">
        <v>579</v>
      </c>
      <c r="K6" s="50" t="s">
        <v>1213</v>
      </c>
      <c r="L6" s="50" t="s">
        <v>580</v>
      </c>
      <c r="M6" s="50" t="s">
        <v>581</v>
      </c>
      <c r="N6" s="50" t="s">
        <v>1214</v>
      </c>
      <c r="O6" s="50" t="s">
        <v>582</v>
      </c>
      <c r="P6" s="50" t="s">
        <v>583</v>
      </c>
      <c r="Q6" s="50" t="s">
        <v>584</v>
      </c>
      <c r="R6" s="50" t="s">
        <v>1215</v>
      </c>
      <c r="S6" s="50" t="s">
        <v>585</v>
      </c>
      <c r="T6" s="50" t="s">
        <v>586</v>
      </c>
      <c r="U6" s="50" t="s">
        <v>587</v>
      </c>
      <c r="V6" s="50" t="s">
        <v>588</v>
      </c>
      <c r="W6" s="50" t="s">
        <v>589</v>
      </c>
      <c r="X6" s="50" t="s">
        <v>590</v>
      </c>
      <c r="Y6" s="50" t="s">
        <v>591</v>
      </c>
      <c r="Z6" s="50" t="s">
        <v>592</v>
      </c>
      <c r="AA6" s="50" t="s">
        <v>593</v>
      </c>
      <c r="AB6" s="70"/>
      <c r="AC6" s="92"/>
      <c r="AD6" s="92"/>
      <c r="AE6" s="49"/>
      <c r="AF6" s="93"/>
      <c r="AG6" s="94"/>
      <c r="AH6" s="92"/>
      <c r="AI6" s="92"/>
      <c r="AJ6" s="49"/>
      <c r="AK6" s="94"/>
      <c r="AL6" s="92"/>
      <c r="AM6" s="49"/>
      <c r="AN6" s="94"/>
      <c r="AO6" s="92"/>
      <c r="AP6" s="92"/>
      <c r="AQ6" s="92"/>
      <c r="AR6" s="92"/>
      <c r="AS6" s="92"/>
      <c r="AT6" s="92"/>
      <c r="AU6" s="92"/>
      <c r="AV6" s="92"/>
      <c r="AW6" s="92"/>
      <c r="AX6" s="92"/>
      <c r="AY6" s="92"/>
      <c r="AZ6" s="92"/>
      <c r="BA6" s="92"/>
      <c r="BB6" s="92"/>
      <c r="BC6" s="49"/>
      <c r="BD6" s="93"/>
      <c r="BE6" s="93"/>
      <c r="BF6" s="94"/>
      <c r="BG6" s="92"/>
      <c r="BH6" s="92"/>
      <c r="BI6" s="92"/>
      <c r="BJ6" s="49"/>
      <c r="BK6" s="93"/>
      <c r="BL6" s="94"/>
      <c r="BM6" s="92"/>
      <c r="BN6" s="92"/>
      <c r="BO6" s="92"/>
      <c r="BP6" s="92"/>
      <c r="BQ6" s="92"/>
      <c r="BR6" s="92"/>
      <c r="BS6" s="92"/>
      <c r="BT6" s="92"/>
      <c r="BU6" s="49"/>
      <c r="BV6" s="94"/>
      <c r="BW6" s="92"/>
      <c r="BX6" s="92"/>
      <c r="BY6" s="45"/>
      <c r="BZ6" s="94"/>
      <c r="CA6" s="92"/>
      <c r="CB6" s="95"/>
      <c r="CC6" s="92"/>
      <c r="CD6" s="95"/>
      <c r="CE6" s="95"/>
      <c r="CF6" s="96"/>
      <c r="CG6" s="97"/>
      <c r="CH6" s="98"/>
      <c r="CI6" s="95"/>
      <c r="CJ6" s="95"/>
      <c r="CK6" s="95"/>
      <c r="CL6" s="95"/>
      <c r="CM6" s="92"/>
      <c r="CN6" s="92"/>
      <c r="CO6" s="92"/>
      <c r="CP6" s="49"/>
      <c r="CQ6" s="93"/>
      <c r="CR6" s="93"/>
      <c r="CS6" s="94"/>
      <c r="CT6" s="92"/>
      <c r="CU6" s="92"/>
      <c r="CV6" s="92"/>
      <c r="CW6" s="92"/>
      <c r="CX6" s="92"/>
      <c r="CY6" s="48"/>
      <c r="CZ6" s="92"/>
      <c r="DA6" s="92"/>
      <c r="DB6" s="92"/>
      <c r="DC6" s="48"/>
      <c r="DD6" s="48"/>
      <c r="DE6" s="92"/>
      <c r="DF6" s="92"/>
      <c r="DG6" s="49"/>
      <c r="DH6" s="93"/>
      <c r="DI6" s="94"/>
      <c r="DJ6" s="92"/>
      <c r="DK6" s="49"/>
      <c r="DL6" s="94"/>
      <c r="DM6" s="92"/>
      <c r="DN6" s="92"/>
      <c r="DO6" s="92"/>
      <c r="DP6" s="92"/>
      <c r="DQ6" s="92"/>
      <c r="DR6" s="92"/>
      <c r="DS6" s="49"/>
      <c r="DT6" s="94"/>
      <c r="DU6" s="49"/>
      <c r="DV6" s="93"/>
      <c r="DW6" s="94"/>
      <c r="DX6" s="92"/>
      <c r="DY6" s="92"/>
      <c r="DZ6" s="92"/>
      <c r="EA6" s="92"/>
      <c r="EB6" s="92"/>
      <c r="EC6" s="49"/>
      <c r="ED6" s="94"/>
      <c r="EE6" s="49"/>
      <c r="EF6" s="93"/>
      <c r="EG6" s="94"/>
      <c r="EH6" s="49"/>
      <c r="EI6" s="94"/>
      <c r="EJ6" s="92"/>
      <c r="EK6" s="92"/>
      <c r="EL6" s="92"/>
      <c r="EM6" s="49"/>
      <c r="EN6" s="94"/>
      <c r="EO6" s="49"/>
      <c r="EP6" s="93"/>
      <c r="EQ6" s="93"/>
      <c r="ER6" s="94"/>
      <c r="ES6" s="92"/>
      <c r="ET6" s="92"/>
      <c r="EU6" s="92"/>
      <c r="EV6" s="92"/>
      <c r="EW6" s="92"/>
      <c r="EX6" s="92"/>
      <c r="EY6" s="49"/>
      <c r="EZ6" s="94"/>
      <c r="FA6" s="92"/>
      <c r="FB6" s="92"/>
      <c r="FC6" s="92"/>
      <c r="FD6" s="49"/>
      <c r="FE6" s="94"/>
      <c r="FF6" s="92"/>
      <c r="FG6" s="92"/>
      <c r="FH6" s="92"/>
      <c r="FI6" s="92"/>
      <c r="FJ6" s="92"/>
      <c r="FK6" s="92"/>
      <c r="FL6" s="92"/>
      <c r="FM6" s="49"/>
      <c r="FN6" s="94"/>
      <c r="FO6" s="92"/>
      <c r="FP6" s="92"/>
      <c r="FQ6" s="92"/>
      <c r="FR6" s="92"/>
      <c r="FS6" s="92"/>
      <c r="FT6" s="92"/>
      <c r="FU6" s="92"/>
      <c r="FV6" s="92"/>
      <c r="FW6" s="49"/>
      <c r="FX6" s="94"/>
      <c r="FY6" s="92"/>
      <c r="FZ6" s="92"/>
      <c r="GA6" s="92"/>
      <c r="GB6" s="92"/>
      <c r="GC6" s="92"/>
      <c r="GD6" s="92"/>
      <c r="GE6" s="92"/>
      <c r="GF6" s="92"/>
      <c r="GG6" s="92"/>
      <c r="GH6" s="92"/>
      <c r="GI6" s="92"/>
      <c r="GJ6" s="92"/>
      <c r="GK6" s="92"/>
      <c r="GL6" s="92"/>
      <c r="GM6" s="92"/>
      <c r="GN6" s="92"/>
      <c r="GO6" s="92"/>
      <c r="GP6" s="92"/>
      <c r="GQ6" s="92"/>
      <c r="GR6" s="92"/>
      <c r="GS6" s="92"/>
      <c r="GZ6" s="143"/>
      <c r="HA6" s="143"/>
    </row>
    <row r="7" spans="1:209" s="100" customFormat="1" ht="21.95" customHeight="1" thickBot="1">
      <c r="A7" s="51" t="s">
        <v>1216</v>
      </c>
      <c r="B7" s="122"/>
      <c r="C7" s="125"/>
      <c r="D7" s="125"/>
      <c r="E7" s="125"/>
      <c r="F7" s="125"/>
      <c r="G7" s="128"/>
      <c r="H7" s="131"/>
      <c r="I7" s="52" t="s">
        <v>0</v>
      </c>
      <c r="J7" s="52" t="s">
        <v>1</v>
      </c>
      <c r="K7" s="52"/>
      <c r="L7" s="52" t="s">
        <v>2</v>
      </c>
      <c r="M7" s="52" t="s">
        <v>3</v>
      </c>
      <c r="N7" s="52"/>
      <c r="O7" s="52" t="s">
        <v>594</v>
      </c>
      <c r="P7" s="52" t="s">
        <v>4</v>
      </c>
      <c r="Q7" s="52" t="s">
        <v>5</v>
      </c>
      <c r="R7" s="52"/>
      <c r="S7" s="52" t="s">
        <v>7</v>
      </c>
      <c r="T7" s="52" t="s">
        <v>8</v>
      </c>
      <c r="U7" s="52" t="s">
        <v>9</v>
      </c>
      <c r="V7" s="52" t="s">
        <v>10</v>
      </c>
      <c r="W7" s="52" t="s">
        <v>11</v>
      </c>
      <c r="X7" s="52" t="s">
        <v>12</v>
      </c>
      <c r="Y7" s="52" t="s">
        <v>13</v>
      </c>
      <c r="Z7" s="52" t="s">
        <v>1217</v>
      </c>
      <c r="AA7" s="52" t="s">
        <v>15</v>
      </c>
      <c r="AB7" s="99"/>
      <c r="AC7" s="100" t="s">
        <v>1218</v>
      </c>
      <c r="AD7" s="100" t="s">
        <v>549</v>
      </c>
      <c r="AE7" s="100" t="s">
        <v>550</v>
      </c>
      <c r="AF7" s="100" t="s">
        <v>106</v>
      </c>
      <c r="AG7" s="100" t="s">
        <v>107</v>
      </c>
      <c r="AH7" s="100" t="s">
        <v>108</v>
      </c>
      <c r="AI7" s="100" t="s">
        <v>109</v>
      </c>
      <c r="AJ7" s="100" t="s">
        <v>110</v>
      </c>
      <c r="AK7" s="100" t="s">
        <v>111</v>
      </c>
      <c r="AL7" s="100" t="s">
        <v>112</v>
      </c>
      <c r="AM7" s="101" t="s">
        <v>113</v>
      </c>
      <c r="AN7" s="100" t="s">
        <v>114</v>
      </c>
      <c r="AO7" s="100" t="s">
        <v>115</v>
      </c>
      <c r="AP7" s="100" t="s">
        <v>116</v>
      </c>
      <c r="AQ7" s="100" t="s">
        <v>117</v>
      </c>
      <c r="AR7" s="100" t="s">
        <v>118</v>
      </c>
      <c r="AS7" s="100" t="s">
        <v>119</v>
      </c>
      <c r="AT7" s="100" t="s">
        <v>120</v>
      </c>
      <c r="AU7" s="100" t="s">
        <v>121</v>
      </c>
      <c r="AV7" s="100" t="s">
        <v>122</v>
      </c>
      <c r="AW7" s="100" t="s">
        <v>123</v>
      </c>
      <c r="AX7" s="100" t="s">
        <v>124</v>
      </c>
      <c r="AY7" s="100" t="s">
        <v>125</v>
      </c>
      <c r="AZ7" s="100" t="s">
        <v>126</v>
      </c>
      <c r="BA7" s="100" t="s">
        <v>127</v>
      </c>
      <c r="BB7" s="100" t="s">
        <v>128</v>
      </c>
      <c r="BC7" s="100" t="s">
        <v>129</v>
      </c>
      <c r="BD7" s="100" t="s">
        <v>551</v>
      </c>
      <c r="BE7" s="100" t="s">
        <v>131</v>
      </c>
      <c r="BF7" s="100" t="s">
        <v>132</v>
      </c>
      <c r="BG7" s="100" t="s">
        <v>16</v>
      </c>
      <c r="BH7" s="100" t="s">
        <v>133</v>
      </c>
      <c r="BI7" s="100" t="s">
        <v>134</v>
      </c>
      <c r="BJ7" s="100" t="s">
        <v>135</v>
      </c>
      <c r="BK7" s="100" t="s">
        <v>136</v>
      </c>
      <c r="BL7" s="100" t="s">
        <v>137</v>
      </c>
      <c r="BM7" s="100" t="s">
        <v>138</v>
      </c>
      <c r="BN7" s="100" t="s">
        <v>139</v>
      </c>
      <c r="BO7" s="100" t="s">
        <v>140</v>
      </c>
      <c r="BP7" s="100" t="s">
        <v>141</v>
      </c>
      <c r="BQ7" s="100" t="s">
        <v>142</v>
      </c>
      <c r="BR7" s="100" t="s">
        <v>552</v>
      </c>
      <c r="BS7" s="100" t="s">
        <v>144</v>
      </c>
      <c r="BT7" s="100" t="s">
        <v>145</v>
      </c>
      <c r="BU7" s="100" t="s">
        <v>146</v>
      </c>
      <c r="BV7" s="100" t="s">
        <v>147</v>
      </c>
      <c r="BW7" s="100" t="s">
        <v>148</v>
      </c>
      <c r="BX7" s="100" t="s">
        <v>149</v>
      </c>
      <c r="BY7" s="100" t="s">
        <v>150</v>
      </c>
      <c r="BZ7" s="100" t="s">
        <v>151</v>
      </c>
      <c r="CA7" s="100" t="s">
        <v>152</v>
      </c>
      <c r="CB7" s="100" t="s">
        <v>153</v>
      </c>
      <c r="CC7" s="100" t="s">
        <v>154</v>
      </c>
      <c r="CD7" s="101" t="s">
        <v>155</v>
      </c>
      <c r="CE7" s="101" t="s">
        <v>156</v>
      </c>
      <c r="CF7" s="101" t="s">
        <v>157</v>
      </c>
      <c r="CG7" s="100" t="s">
        <v>158</v>
      </c>
      <c r="CH7" s="100" t="s">
        <v>159</v>
      </c>
      <c r="CI7" s="100" t="s">
        <v>160</v>
      </c>
      <c r="CJ7" s="100" t="s">
        <v>161</v>
      </c>
      <c r="CK7" s="100" t="s">
        <v>162</v>
      </c>
      <c r="CL7" s="100" t="s">
        <v>163</v>
      </c>
      <c r="CM7" s="100" t="s">
        <v>164</v>
      </c>
      <c r="CN7" s="100" t="s">
        <v>165</v>
      </c>
      <c r="CO7" s="100" t="s">
        <v>166</v>
      </c>
      <c r="CP7" s="100" t="s">
        <v>167</v>
      </c>
      <c r="CQ7" s="100" t="s">
        <v>168</v>
      </c>
      <c r="CR7" s="102" t="s">
        <v>17</v>
      </c>
      <c r="CS7" s="100" t="s">
        <v>169</v>
      </c>
      <c r="CT7" s="100" t="s">
        <v>170</v>
      </c>
      <c r="CU7" s="100" t="s">
        <v>171</v>
      </c>
      <c r="CV7" s="100" t="s">
        <v>172</v>
      </c>
      <c r="CW7" s="100" t="s">
        <v>173</v>
      </c>
      <c r="CX7" s="100" t="s">
        <v>174</v>
      </c>
      <c r="CY7" s="100" t="s">
        <v>175</v>
      </c>
      <c r="CZ7" s="100" t="s">
        <v>176</v>
      </c>
      <c r="DA7" s="100" t="s">
        <v>553</v>
      </c>
      <c r="DB7" s="100" t="s">
        <v>178</v>
      </c>
      <c r="DC7" s="103" t="s">
        <v>179</v>
      </c>
      <c r="DD7" s="102" t="s">
        <v>180</v>
      </c>
      <c r="DE7" s="100" t="s">
        <v>181</v>
      </c>
      <c r="DF7" s="100" t="s">
        <v>182</v>
      </c>
      <c r="DG7" s="100" t="s">
        <v>183</v>
      </c>
      <c r="DH7" s="100" t="s">
        <v>184</v>
      </c>
      <c r="DI7" s="100" t="s">
        <v>185</v>
      </c>
      <c r="DJ7" s="100" t="s">
        <v>554</v>
      </c>
      <c r="DK7" s="100" t="s">
        <v>187</v>
      </c>
      <c r="DL7" s="100" t="s">
        <v>188</v>
      </c>
      <c r="DM7" s="100" t="s">
        <v>189</v>
      </c>
      <c r="DN7" s="100" t="s">
        <v>190</v>
      </c>
      <c r="DO7" s="100" t="s">
        <v>191</v>
      </c>
      <c r="DP7" s="100" t="s">
        <v>192</v>
      </c>
      <c r="DQ7" s="100" t="s">
        <v>193</v>
      </c>
      <c r="DR7" s="100" t="s">
        <v>194</v>
      </c>
      <c r="DS7" s="100" t="s">
        <v>195</v>
      </c>
      <c r="DT7" s="100" t="s">
        <v>196</v>
      </c>
      <c r="DU7" s="100" t="s">
        <v>197</v>
      </c>
      <c r="DV7" s="100" t="s">
        <v>198</v>
      </c>
      <c r="DW7" s="100" t="s">
        <v>555</v>
      </c>
      <c r="DX7" s="100" t="s">
        <v>200</v>
      </c>
      <c r="DY7" s="100" t="s">
        <v>201</v>
      </c>
      <c r="DZ7" s="100" t="s">
        <v>202</v>
      </c>
      <c r="EA7" s="100" t="s">
        <v>203</v>
      </c>
      <c r="EB7" s="100" t="s">
        <v>204</v>
      </c>
      <c r="EC7" s="100" t="s">
        <v>205</v>
      </c>
      <c r="ED7" s="100" t="s">
        <v>206</v>
      </c>
      <c r="EE7" s="100" t="s">
        <v>207</v>
      </c>
      <c r="EF7" s="100" t="s">
        <v>18</v>
      </c>
      <c r="EG7" s="100" t="s">
        <v>208</v>
      </c>
      <c r="EH7" s="100" t="s">
        <v>209</v>
      </c>
      <c r="EI7" s="100" t="s">
        <v>210</v>
      </c>
      <c r="EJ7" s="100" t="s">
        <v>211</v>
      </c>
      <c r="EK7" s="100" t="s">
        <v>212</v>
      </c>
      <c r="EL7" s="100" t="s">
        <v>213</v>
      </c>
      <c r="EM7" s="100" t="s">
        <v>214</v>
      </c>
      <c r="EN7" s="100" t="s">
        <v>215</v>
      </c>
      <c r="EO7" s="100" t="s">
        <v>216</v>
      </c>
      <c r="EP7" s="100" t="s">
        <v>217</v>
      </c>
      <c r="EQ7" s="100" t="s">
        <v>218</v>
      </c>
      <c r="ER7" s="104" t="s">
        <v>219</v>
      </c>
      <c r="ES7" s="100" t="s">
        <v>220</v>
      </c>
      <c r="ET7" s="100" t="s">
        <v>221</v>
      </c>
      <c r="EU7" s="100" t="s">
        <v>222</v>
      </c>
      <c r="EV7" s="100" t="s">
        <v>223</v>
      </c>
      <c r="EW7" s="100" t="s">
        <v>224</v>
      </c>
      <c r="EX7" s="100" t="s">
        <v>225</v>
      </c>
      <c r="EY7" s="105" t="s">
        <v>226</v>
      </c>
      <c r="EZ7" s="100" t="s">
        <v>227</v>
      </c>
      <c r="FA7" s="100" t="s">
        <v>228</v>
      </c>
      <c r="FB7" s="100" t="s">
        <v>229</v>
      </c>
      <c r="FC7" s="100" t="s">
        <v>230</v>
      </c>
      <c r="FD7" s="100" t="s">
        <v>231</v>
      </c>
      <c r="FE7" s="100" t="s">
        <v>232</v>
      </c>
      <c r="FF7" s="100" t="s">
        <v>233</v>
      </c>
      <c r="FG7" s="100" t="s">
        <v>234</v>
      </c>
      <c r="FH7" s="101" t="s">
        <v>235</v>
      </c>
      <c r="FI7" s="100" t="s">
        <v>236</v>
      </c>
      <c r="FJ7" s="100" t="s">
        <v>237</v>
      </c>
      <c r="FK7" s="100" t="s">
        <v>238</v>
      </c>
      <c r="FL7" s="100" t="s">
        <v>239</v>
      </c>
      <c r="FM7" s="100" t="s">
        <v>240</v>
      </c>
      <c r="FN7" s="102" t="s">
        <v>241</v>
      </c>
      <c r="FO7" s="100" t="s">
        <v>242</v>
      </c>
      <c r="FP7" s="100" t="s">
        <v>243</v>
      </c>
      <c r="FQ7" s="100" t="s">
        <v>244</v>
      </c>
      <c r="FR7" s="100" t="s">
        <v>245</v>
      </c>
      <c r="FS7" s="100" t="s">
        <v>246</v>
      </c>
      <c r="FT7" s="100" t="s">
        <v>247</v>
      </c>
      <c r="FU7" s="100" t="s">
        <v>248</v>
      </c>
      <c r="FV7" s="100" t="s">
        <v>249</v>
      </c>
      <c r="FW7" s="100" t="s">
        <v>250</v>
      </c>
      <c r="FX7" s="102" t="s">
        <v>251</v>
      </c>
      <c r="FY7" s="100" t="s">
        <v>252</v>
      </c>
      <c r="FZ7" s="100" t="s">
        <v>253</v>
      </c>
      <c r="GA7" s="100" t="s">
        <v>254</v>
      </c>
      <c r="GB7" s="100" t="s">
        <v>556</v>
      </c>
      <c r="GC7" s="100" t="s">
        <v>256</v>
      </c>
      <c r="GD7" s="100" t="s">
        <v>257</v>
      </c>
      <c r="GE7" s="100" t="s">
        <v>258</v>
      </c>
      <c r="GF7" s="101" t="s">
        <v>259</v>
      </c>
      <c r="GG7" s="101" t="s">
        <v>260</v>
      </c>
      <c r="GH7" s="100" t="s">
        <v>261</v>
      </c>
      <c r="GI7" s="101" t="s">
        <v>262</v>
      </c>
      <c r="GJ7" s="100" t="s">
        <v>263</v>
      </c>
      <c r="GK7" s="100" t="s">
        <v>264</v>
      </c>
      <c r="GL7" s="100" t="s">
        <v>265</v>
      </c>
      <c r="GM7" s="100" t="s">
        <v>266</v>
      </c>
      <c r="GN7" s="100" t="s">
        <v>267</v>
      </c>
      <c r="GO7" s="100" t="s">
        <v>268</v>
      </c>
      <c r="GP7" s="100" t="s">
        <v>269</v>
      </c>
      <c r="GQ7" s="100" t="s">
        <v>270</v>
      </c>
      <c r="GR7" s="100" t="s">
        <v>271</v>
      </c>
      <c r="GS7" s="100" t="s">
        <v>19</v>
      </c>
      <c r="GZ7" s="144"/>
      <c r="HA7" s="144"/>
    </row>
    <row r="8" spans="1:209" ht="360.95" customHeight="1">
      <c r="A8" s="53" t="s">
        <v>1366</v>
      </c>
      <c r="B8" s="54" t="s">
        <v>595</v>
      </c>
      <c r="C8" s="54" t="s">
        <v>596</v>
      </c>
      <c r="D8" s="54" t="s">
        <v>597</v>
      </c>
      <c r="E8" s="54" t="s">
        <v>598</v>
      </c>
      <c r="F8" s="54" t="s">
        <v>599</v>
      </c>
      <c r="G8" s="55" t="s">
        <v>20</v>
      </c>
      <c r="H8" s="56" t="s">
        <v>600</v>
      </c>
      <c r="I8" s="35" t="s">
        <v>21</v>
      </c>
      <c r="J8" s="35" t="s">
        <v>21</v>
      </c>
      <c r="AB8" s="106"/>
      <c r="AD8" s="40" t="s">
        <v>21</v>
      </c>
      <c r="AM8" s="35" t="s">
        <v>21</v>
      </c>
      <c r="BB8" s="35" t="s">
        <v>21</v>
      </c>
      <c r="BM8" s="35" t="s">
        <v>21</v>
      </c>
      <c r="BR8" s="40" t="s">
        <v>21</v>
      </c>
      <c r="BY8" s="35" t="s">
        <v>21</v>
      </c>
      <c r="CD8" s="35" t="s">
        <v>21</v>
      </c>
      <c r="DC8" s="35" t="s">
        <v>21</v>
      </c>
      <c r="DQ8" s="35" t="s">
        <v>21</v>
      </c>
      <c r="EA8" s="35" t="s">
        <v>21</v>
      </c>
      <c r="EH8" s="35" t="s">
        <v>21</v>
      </c>
      <c r="EY8" s="35" t="s">
        <v>21</v>
      </c>
      <c r="FH8" s="35" t="s">
        <v>21</v>
      </c>
      <c r="GF8" s="107" t="s">
        <v>21</v>
      </c>
      <c r="GI8" s="107" t="s">
        <v>21</v>
      </c>
      <c r="GN8" s="107" t="s">
        <v>21</v>
      </c>
      <c r="GZ8" s="108" t="s">
        <v>1219</v>
      </c>
      <c r="HA8" s="108" t="s">
        <v>1220</v>
      </c>
    </row>
    <row r="9" spans="1:209" ht="21.95" customHeight="1">
      <c r="A9" s="57"/>
      <c r="B9" s="54" t="s">
        <v>601</v>
      </c>
      <c r="C9" s="54" t="s">
        <v>602</v>
      </c>
      <c r="D9" s="54" t="s">
        <v>603</v>
      </c>
      <c r="E9" s="54" t="s">
        <v>604</v>
      </c>
      <c r="F9" s="54" t="s">
        <v>605</v>
      </c>
      <c r="G9" s="55" t="s">
        <v>606</v>
      </c>
      <c r="H9" s="56" t="s">
        <v>22</v>
      </c>
      <c r="L9" s="35" t="s">
        <v>21</v>
      </c>
      <c r="AB9" s="109"/>
      <c r="AC9" s="35" t="s">
        <v>21</v>
      </c>
      <c r="AI9" s="40" t="s">
        <v>21</v>
      </c>
      <c r="BC9" s="35" t="s">
        <v>21</v>
      </c>
      <c r="BR9" s="40" t="s">
        <v>21</v>
      </c>
      <c r="BY9" s="35" t="s">
        <v>21</v>
      </c>
      <c r="CM9" s="35" t="s">
        <v>21</v>
      </c>
      <c r="EC9" s="40" t="s">
        <v>21</v>
      </c>
      <c r="EH9" s="35" t="s">
        <v>21</v>
      </c>
      <c r="ET9" s="35" t="s">
        <v>21</v>
      </c>
      <c r="EX9" s="35" t="s">
        <v>21</v>
      </c>
      <c r="FI9" s="40" t="s">
        <v>21</v>
      </c>
      <c r="FQ9" s="35" t="s">
        <v>21</v>
      </c>
      <c r="GZ9" s="108" t="s">
        <v>1221</v>
      </c>
      <c r="HA9" s="108" t="s">
        <v>1222</v>
      </c>
    </row>
    <row r="10" spans="1:209" ht="21.95" customHeight="1">
      <c r="A10" s="57"/>
      <c r="B10" s="54" t="s">
        <v>607</v>
      </c>
      <c r="C10" s="54" t="s">
        <v>608</v>
      </c>
      <c r="D10" s="54" t="s">
        <v>609</v>
      </c>
      <c r="E10" s="54" t="s">
        <v>610</v>
      </c>
      <c r="F10" s="54" t="s">
        <v>611</v>
      </c>
      <c r="G10" s="55" t="s">
        <v>612</v>
      </c>
      <c r="H10" s="55" t="s">
        <v>613</v>
      </c>
      <c r="I10" s="35" t="s">
        <v>21</v>
      </c>
      <c r="J10" s="35" t="s">
        <v>21</v>
      </c>
      <c r="N10" s="35" t="s">
        <v>21</v>
      </c>
      <c r="AB10" s="109"/>
      <c r="AC10" s="35" t="s">
        <v>21</v>
      </c>
      <c r="AD10" s="40" t="s">
        <v>21</v>
      </c>
      <c r="AH10" s="35" t="s">
        <v>21</v>
      </c>
      <c r="BR10" s="40" t="s">
        <v>21</v>
      </c>
      <c r="BU10" s="35" t="s">
        <v>21</v>
      </c>
      <c r="CO10" s="35" t="s">
        <v>21</v>
      </c>
      <c r="CR10" s="35" t="s">
        <v>21</v>
      </c>
      <c r="DM10" s="35" t="s">
        <v>21</v>
      </c>
      <c r="DW10" s="35" t="s">
        <v>21</v>
      </c>
      <c r="EF10" s="35" t="s">
        <v>21</v>
      </c>
      <c r="EG10" s="35" t="s">
        <v>21</v>
      </c>
      <c r="EH10" s="35" t="s">
        <v>21</v>
      </c>
      <c r="EI10" s="35" t="s">
        <v>21</v>
      </c>
      <c r="EM10" s="35" t="s">
        <v>21</v>
      </c>
      <c r="EN10" s="35" t="s">
        <v>21</v>
      </c>
      <c r="EU10" s="35" t="s">
        <v>21</v>
      </c>
      <c r="EY10" s="35" t="s">
        <v>21</v>
      </c>
      <c r="FB10" s="35" t="s">
        <v>21</v>
      </c>
      <c r="FH10" s="35" t="s">
        <v>21</v>
      </c>
      <c r="FR10" s="35" t="s">
        <v>21</v>
      </c>
      <c r="GB10" s="35" t="s">
        <v>21</v>
      </c>
      <c r="GZ10" s="108" t="s">
        <v>1223</v>
      </c>
      <c r="HA10" s="108" t="s">
        <v>1224</v>
      </c>
    </row>
    <row r="11" spans="1:209" ht="21.95" customHeight="1">
      <c r="A11" s="58"/>
      <c r="B11" s="59" t="s">
        <v>614</v>
      </c>
      <c r="C11" s="54" t="s">
        <v>615</v>
      </c>
      <c r="D11" s="54" t="s">
        <v>603</v>
      </c>
      <c r="E11" s="54" t="s">
        <v>604</v>
      </c>
      <c r="F11" s="54" t="s">
        <v>605</v>
      </c>
      <c r="G11" s="56" t="s">
        <v>606</v>
      </c>
      <c r="H11" s="56" t="s">
        <v>23</v>
      </c>
      <c r="I11" s="35" t="s">
        <v>21</v>
      </c>
      <c r="L11" s="35" t="s">
        <v>21</v>
      </c>
      <c r="O11" s="35" t="s">
        <v>21</v>
      </c>
      <c r="AB11" s="109"/>
      <c r="AH11" s="35" t="s">
        <v>21</v>
      </c>
      <c r="BC11" s="35" t="s">
        <v>21</v>
      </c>
      <c r="BR11" s="40" t="s">
        <v>21</v>
      </c>
      <c r="CA11" s="35" t="s">
        <v>21</v>
      </c>
      <c r="EC11" s="40" t="s">
        <v>21</v>
      </c>
      <c r="EE11" s="35" t="s">
        <v>21</v>
      </c>
      <c r="EH11" s="35" t="s">
        <v>21</v>
      </c>
      <c r="FE11" s="35" t="s">
        <v>21</v>
      </c>
      <c r="FI11" s="40" t="s">
        <v>21</v>
      </c>
      <c r="FQ11" s="35" t="s">
        <v>21</v>
      </c>
      <c r="FR11" s="35" t="s">
        <v>21</v>
      </c>
      <c r="GG11" s="35" t="s">
        <v>21</v>
      </c>
      <c r="GZ11" s="108" t="s">
        <v>1225</v>
      </c>
      <c r="HA11" s="108" t="s">
        <v>1226</v>
      </c>
    </row>
    <row r="12" spans="1:209" ht="21.95" customHeight="1">
      <c r="B12" s="59" t="s">
        <v>601</v>
      </c>
      <c r="C12" s="54" t="s">
        <v>602</v>
      </c>
      <c r="D12" s="54" t="s">
        <v>603</v>
      </c>
      <c r="E12" s="54" t="s">
        <v>604</v>
      </c>
      <c r="F12" s="54" t="s">
        <v>605</v>
      </c>
      <c r="G12" s="56" t="s">
        <v>606</v>
      </c>
      <c r="H12" s="56" t="s">
        <v>23</v>
      </c>
      <c r="L12" s="35" t="s">
        <v>21</v>
      </c>
      <c r="AB12" s="109"/>
      <c r="AC12" s="35" t="s">
        <v>21</v>
      </c>
      <c r="BC12" s="35" t="s">
        <v>21</v>
      </c>
      <c r="BY12" s="35" t="s">
        <v>21</v>
      </c>
      <c r="EC12" s="40" t="s">
        <v>21</v>
      </c>
      <c r="EH12" s="35" t="s">
        <v>21</v>
      </c>
      <c r="ET12" s="35" t="s">
        <v>21</v>
      </c>
      <c r="FI12" s="40" t="s">
        <v>21</v>
      </c>
      <c r="FQ12" s="35" t="s">
        <v>21</v>
      </c>
      <c r="GG12" s="35" t="s">
        <v>21</v>
      </c>
      <c r="GZ12" s="108" t="s">
        <v>1221</v>
      </c>
      <c r="HA12" s="108" t="s">
        <v>1222</v>
      </c>
    </row>
    <row r="13" spans="1:209" ht="21.95" customHeight="1">
      <c r="B13" s="59" t="s">
        <v>601</v>
      </c>
      <c r="C13" s="54" t="s">
        <v>602</v>
      </c>
      <c r="D13" s="54" t="s">
        <v>603</v>
      </c>
      <c r="E13" s="54" t="s">
        <v>604</v>
      </c>
      <c r="F13" s="54" t="s">
        <v>605</v>
      </c>
      <c r="G13" s="55" t="s">
        <v>606</v>
      </c>
      <c r="H13" s="56">
        <v>8000</v>
      </c>
      <c r="AB13" s="109"/>
      <c r="BC13" s="35" t="s">
        <v>21</v>
      </c>
      <c r="EC13" s="40" t="s">
        <v>21</v>
      </c>
      <c r="EH13" s="35" t="s">
        <v>21</v>
      </c>
      <c r="ET13" s="35" t="s">
        <v>21</v>
      </c>
      <c r="FI13" s="40" t="s">
        <v>21</v>
      </c>
      <c r="FQ13" s="35" t="s">
        <v>21</v>
      </c>
      <c r="GZ13" s="108" t="s">
        <v>1221</v>
      </c>
      <c r="HA13" s="108" t="s">
        <v>1222</v>
      </c>
    </row>
    <row r="14" spans="1:209" ht="21.95" customHeight="1">
      <c r="B14" s="54" t="s">
        <v>616</v>
      </c>
      <c r="C14" s="54" t="s">
        <v>617</v>
      </c>
      <c r="D14" s="54" t="s">
        <v>618</v>
      </c>
      <c r="E14" s="54" t="s">
        <v>619</v>
      </c>
      <c r="F14" s="54" t="s">
        <v>620</v>
      </c>
      <c r="G14" s="54" t="s">
        <v>621</v>
      </c>
      <c r="H14" s="60" t="s">
        <v>622</v>
      </c>
      <c r="I14" s="35" t="s">
        <v>21</v>
      </c>
      <c r="L14" s="35" t="s">
        <v>21</v>
      </c>
      <c r="AB14" s="109"/>
      <c r="AD14" s="40" t="s">
        <v>21</v>
      </c>
      <c r="AH14" s="35" t="s">
        <v>21</v>
      </c>
      <c r="AI14" s="40" t="s">
        <v>21</v>
      </c>
      <c r="BR14" s="40" t="s">
        <v>21</v>
      </c>
      <c r="CO14" s="35" t="s">
        <v>21</v>
      </c>
      <c r="CR14" s="35" t="s">
        <v>21</v>
      </c>
      <c r="EE14" s="35" t="s">
        <v>21</v>
      </c>
      <c r="EH14" s="35" t="s">
        <v>21</v>
      </c>
      <c r="EN14" s="35" t="s">
        <v>21</v>
      </c>
      <c r="EO14" s="35" t="s">
        <v>21</v>
      </c>
      <c r="ER14" s="35" t="s">
        <v>21</v>
      </c>
      <c r="EU14" s="35" t="s">
        <v>21</v>
      </c>
      <c r="GZ14" s="108" t="s">
        <v>1227</v>
      </c>
      <c r="HA14" s="108" t="s">
        <v>1228</v>
      </c>
    </row>
    <row r="15" spans="1:209" ht="21.95" customHeight="1">
      <c r="B15" s="54" t="s">
        <v>623</v>
      </c>
      <c r="C15" s="54" t="s">
        <v>624</v>
      </c>
      <c r="D15" s="54" t="s">
        <v>625</v>
      </c>
      <c r="E15" s="54" t="s">
        <v>619</v>
      </c>
      <c r="F15" s="54" t="s">
        <v>626</v>
      </c>
      <c r="G15" s="61" t="s">
        <v>627</v>
      </c>
      <c r="H15" s="62"/>
      <c r="I15" s="35" t="s">
        <v>21</v>
      </c>
      <c r="J15" s="35" t="s">
        <v>21</v>
      </c>
      <c r="L15" s="35" t="s">
        <v>21</v>
      </c>
      <c r="AB15" s="109"/>
      <c r="AC15" s="35" t="s">
        <v>21</v>
      </c>
      <c r="AD15" s="40" t="s">
        <v>21</v>
      </c>
      <c r="AH15" s="35" t="s">
        <v>21</v>
      </c>
      <c r="CH15" s="35" t="s">
        <v>21</v>
      </c>
      <c r="DO15" s="35" t="s">
        <v>21</v>
      </c>
      <c r="EF15" s="35" t="s">
        <v>21</v>
      </c>
      <c r="GZ15" s="108" t="s">
        <v>1229</v>
      </c>
      <c r="HA15" s="108" t="s">
        <v>1230</v>
      </c>
    </row>
    <row r="16" spans="1:209" customFormat="1" ht="21.95" customHeight="1">
      <c r="A16" s="35"/>
      <c r="B16" s="54"/>
      <c r="C16" s="54"/>
      <c r="D16" s="54"/>
      <c r="E16" s="54"/>
      <c r="F16" s="33" t="s">
        <v>24</v>
      </c>
      <c r="G16" s="33" t="s">
        <v>557</v>
      </c>
      <c r="H16" s="62"/>
      <c r="I16" s="33">
        <f>COUNTA(I8:I15)/8</f>
        <v>0.625</v>
      </c>
      <c r="J16" s="33">
        <f t="shared" ref="J16:AA16" si="0">COUNTA(J8:J15)/8</f>
        <v>0.375</v>
      </c>
      <c r="K16" s="33">
        <f t="shared" si="0"/>
        <v>0</v>
      </c>
      <c r="L16" s="33">
        <f t="shared" si="0"/>
        <v>0.625</v>
      </c>
      <c r="M16" s="33">
        <f t="shared" si="0"/>
        <v>0</v>
      </c>
      <c r="N16" s="33">
        <f t="shared" si="0"/>
        <v>0.125</v>
      </c>
      <c r="O16" s="33">
        <f t="shared" si="0"/>
        <v>0.125</v>
      </c>
      <c r="P16" s="33">
        <f t="shared" si="0"/>
        <v>0</v>
      </c>
      <c r="Q16" s="33">
        <f t="shared" si="0"/>
        <v>0</v>
      </c>
      <c r="R16" s="33">
        <f t="shared" si="0"/>
        <v>0</v>
      </c>
      <c r="S16" s="33">
        <f t="shared" si="0"/>
        <v>0</v>
      </c>
      <c r="T16" s="33">
        <f t="shared" si="0"/>
        <v>0</v>
      </c>
      <c r="U16" s="33">
        <f t="shared" si="0"/>
        <v>0</v>
      </c>
      <c r="V16" s="33">
        <f t="shared" si="0"/>
        <v>0</v>
      </c>
      <c r="W16" s="33">
        <f t="shared" si="0"/>
        <v>0</v>
      </c>
      <c r="X16" s="33">
        <f t="shared" si="0"/>
        <v>0</v>
      </c>
      <c r="Y16" s="33">
        <f t="shared" si="0"/>
        <v>0</v>
      </c>
      <c r="Z16" s="33">
        <f t="shared" si="0"/>
        <v>0</v>
      </c>
      <c r="AA16" s="33">
        <f t="shared" si="0"/>
        <v>0</v>
      </c>
      <c r="AB16" s="33"/>
      <c r="AC16" s="33">
        <f t="shared" ref="AC16:BY16" si="1">COUNTA(AC8:AC15)/8</f>
        <v>0.5</v>
      </c>
      <c r="AD16" s="33">
        <f t="shared" si="1"/>
        <v>0.5</v>
      </c>
      <c r="AE16" s="33">
        <f t="shared" si="1"/>
        <v>0</v>
      </c>
      <c r="AF16" s="33">
        <f t="shared" si="1"/>
        <v>0</v>
      </c>
      <c r="AG16" s="33">
        <f t="shared" si="1"/>
        <v>0</v>
      </c>
      <c r="AH16" s="33">
        <f t="shared" si="1"/>
        <v>0.5</v>
      </c>
      <c r="AI16" s="33">
        <f t="shared" si="1"/>
        <v>0.25</v>
      </c>
      <c r="AJ16" s="33">
        <f t="shared" si="1"/>
        <v>0</v>
      </c>
      <c r="AK16" s="33">
        <f t="shared" si="1"/>
        <v>0</v>
      </c>
      <c r="AL16" s="33">
        <f t="shared" si="1"/>
        <v>0</v>
      </c>
      <c r="AM16" s="33">
        <f t="shared" si="1"/>
        <v>0.125</v>
      </c>
      <c r="AN16" s="33">
        <f t="shared" si="1"/>
        <v>0</v>
      </c>
      <c r="AO16" s="33">
        <f t="shared" si="1"/>
        <v>0</v>
      </c>
      <c r="AP16" s="33">
        <f t="shared" si="1"/>
        <v>0</v>
      </c>
      <c r="AQ16" s="33">
        <f t="shared" si="1"/>
        <v>0</v>
      </c>
      <c r="AR16" s="33">
        <f t="shared" si="1"/>
        <v>0</v>
      </c>
      <c r="AS16" s="33">
        <f t="shared" si="1"/>
        <v>0</v>
      </c>
      <c r="AT16" s="33">
        <f t="shared" si="1"/>
        <v>0</v>
      </c>
      <c r="AU16" s="33">
        <f t="shared" si="1"/>
        <v>0</v>
      </c>
      <c r="AV16" s="33">
        <f t="shared" si="1"/>
        <v>0</v>
      </c>
      <c r="AW16" s="33">
        <f t="shared" si="1"/>
        <v>0</v>
      </c>
      <c r="AX16" s="33">
        <f t="shared" si="1"/>
        <v>0</v>
      </c>
      <c r="AY16" s="33">
        <f t="shared" si="1"/>
        <v>0</v>
      </c>
      <c r="AZ16" s="33">
        <f t="shared" si="1"/>
        <v>0</v>
      </c>
      <c r="BA16" s="33">
        <f t="shared" si="1"/>
        <v>0</v>
      </c>
      <c r="BB16" s="33">
        <f t="shared" si="1"/>
        <v>0.125</v>
      </c>
      <c r="BC16" s="33">
        <f t="shared" si="1"/>
        <v>0.5</v>
      </c>
      <c r="BD16" s="33">
        <f t="shared" si="1"/>
        <v>0</v>
      </c>
      <c r="BE16" s="33">
        <f t="shared" si="1"/>
        <v>0</v>
      </c>
      <c r="BF16" s="33">
        <f t="shared" si="1"/>
        <v>0</v>
      </c>
      <c r="BG16" s="33">
        <f t="shared" si="1"/>
        <v>0</v>
      </c>
      <c r="BH16" s="33">
        <f t="shared" si="1"/>
        <v>0</v>
      </c>
      <c r="BI16" s="33">
        <f t="shared" si="1"/>
        <v>0</v>
      </c>
      <c r="BJ16" s="33">
        <f t="shared" si="1"/>
        <v>0</v>
      </c>
      <c r="BK16" s="33">
        <f t="shared" si="1"/>
        <v>0</v>
      </c>
      <c r="BL16" s="33">
        <f t="shared" si="1"/>
        <v>0</v>
      </c>
      <c r="BM16" s="33">
        <f t="shared" si="1"/>
        <v>0.125</v>
      </c>
      <c r="BN16" s="33">
        <f t="shared" si="1"/>
        <v>0</v>
      </c>
      <c r="BO16" s="33">
        <f t="shared" si="1"/>
        <v>0</v>
      </c>
      <c r="BP16" s="33">
        <f t="shared" si="1"/>
        <v>0</v>
      </c>
      <c r="BQ16" s="33">
        <f t="shared" si="1"/>
        <v>0</v>
      </c>
      <c r="BR16" s="33">
        <f t="shared" si="1"/>
        <v>0.625</v>
      </c>
      <c r="BS16" s="33">
        <f t="shared" si="1"/>
        <v>0</v>
      </c>
      <c r="BT16" s="33">
        <f t="shared" si="1"/>
        <v>0</v>
      </c>
      <c r="BU16" s="33">
        <f t="shared" si="1"/>
        <v>0.125</v>
      </c>
      <c r="BV16" s="33">
        <f t="shared" si="1"/>
        <v>0</v>
      </c>
      <c r="BW16" s="33">
        <f t="shared" si="1"/>
        <v>0</v>
      </c>
      <c r="BX16" s="33">
        <f t="shared" si="1"/>
        <v>0</v>
      </c>
      <c r="BY16" s="33">
        <f t="shared" si="1"/>
        <v>0.375</v>
      </c>
      <c r="BZ16" s="33"/>
      <c r="CA16" s="33">
        <f t="shared" ref="CA16:DS16" si="2">COUNTA(CA8:CA15)/8</f>
        <v>0.125</v>
      </c>
      <c r="CB16" s="33">
        <f t="shared" si="2"/>
        <v>0</v>
      </c>
      <c r="CC16" s="33">
        <f t="shared" si="2"/>
        <v>0</v>
      </c>
      <c r="CD16" s="33">
        <f t="shared" si="2"/>
        <v>0.125</v>
      </c>
      <c r="CE16" s="33">
        <f t="shared" si="2"/>
        <v>0</v>
      </c>
      <c r="CF16" s="33">
        <f t="shared" si="2"/>
        <v>0</v>
      </c>
      <c r="CG16" s="33">
        <f t="shared" si="2"/>
        <v>0</v>
      </c>
      <c r="CH16" s="33">
        <f t="shared" si="2"/>
        <v>0.125</v>
      </c>
      <c r="CI16" s="33">
        <f t="shared" si="2"/>
        <v>0</v>
      </c>
      <c r="CJ16" s="33">
        <f t="shared" si="2"/>
        <v>0</v>
      </c>
      <c r="CK16" s="33">
        <f t="shared" si="2"/>
        <v>0</v>
      </c>
      <c r="CL16" s="33">
        <f t="shared" si="2"/>
        <v>0</v>
      </c>
      <c r="CM16" s="33">
        <f t="shared" si="2"/>
        <v>0.125</v>
      </c>
      <c r="CN16" s="33">
        <f t="shared" si="2"/>
        <v>0</v>
      </c>
      <c r="CO16" s="33">
        <f t="shared" si="2"/>
        <v>0.25</v>
      </c>
      <c r="CP16" s="33">
        <f t="shared" si="2"/>
        <v>0</v>
      </c>
      <c r="CQ16" s="33">
        <f t="shared" si="2"/>
        <v>0</v>
      </c>
      <c r="CR16" s="33">
        <f t="shared" si="2"/>
        <v>0.25</v>
      </c>
      <c r="CS16" s="33">
        <f t="shared" si="2"/>
        <v>0</v>
      </c>
      <c r="CT16" s="33">
        <f t="shared" si="2"/>
        <v>0</v>
      </c>
      <c r="CU16" s="33">
        <f t="shared" si="2"/>
        <v>0</v>
      </c>
      <c r="CV16" s="33">
        <f t="shared" si="2"/>
        <v>0</v>
      </c>
      <c r="CW16" s="33">
        <f t="shared" si="2"/>
        <v>0</v>
      </c>
      <c r="CX16" s="33">
        <f t="shared" si="2"/>
        <v>0</v>
      </c>
      <c r="CY16" s="33">
        <f t="shared" si="2"/>
        <v>0</v>
      </c>
      <c r="CZ16" s="33">
        <f t="shared" si="2"/>
        <v>0</v>
      </c>
      <c r="DA16" s="33">
        <f t="shared" si="2"/>
        <v>0</v>
      </c>
      <c r="DB16" s="33">
        <f t="shared" si="2"/>
        <v>0</v>
      </c>
      <c r="DC16" s="33">
        <f t="shared" si="2"/>
        <v>0.125</v>
      </c>
      <c r="DD16" s="33">
        <f t="shared" si="2"/>
        <v>0</v>
      </c>
      <c r="DE16" s="33">
        <f t="shared" si="2"/>
        <v>0</v>
      </c>
      <c r="DF16" s="33">
        <f t="shared" si="2"/>
        <v>0</v>
      </c>
      <c r="DG16" s="33">
        <f t="shared" si="2"/>
        <v>0</v>
      </c>
      <c r="DH16" s="33">
        <f t="shared" si="2"/>
        <v>0</v>
      </c>
      <c r="DI16" s="33">
        <f t="shared" si="2"/>
        <v>0</v>
      </c>
      <c r="DJ16" s="33">
        <f t="shared" si="2"/>
        <v>0</v>
      </c>
      <c r="DK16" s="33">
        <f t="shared" si="2"/>
        <v>0</v>
      </c>
      <c r="DL16" s="33">
        <f t="shared" si="2"/>
        <v>0</v>
      </c>
      <c r="DM16" s="33">
        <f t="shared" si="2"/>
        <v>0.125</v>
      </c>
      <c r="DN16" s="33">
        <f t="shared" si="2"/>
        <v>0</v>
      </c>
      <c r="DO16" s="33">
        <f t="shared" si="2"/>
        <v>0.125</v>
      </c>
      <c r="DP16" s="33">
        <f t="shared" si="2"/>
        <v>0</v>
      </c>
      <c r="DQ16" s="33">
        <f t="shared" si="2"/>
        <v>0.125</v>
      </c>
      <c r="DR16" s="33">
        <f t="shared" si="2"/>
        <v>0</v>
      </c>
      <c r="DS16" s="33">
        <f t="shared" si="2"/>
        <v>0</v>
      </c>
      <c r="DT16" s="33"/>
      <c r="DU16" s="33">
        <f>COUNTA(DU8:DU15)/8</f>
        <v>0</v>
      </c>
      <c r="DV16" s="33">
        <f>COUNTA(DV8:DV15)/8</f>
        <v>0</v>
      </c>
      <c r="DW16" s="33">
        <f t="shared" ref="DW16:FJ16" si="3">COUNTA(DW8:DW15)/8</f>
        <v>0.125</v>
      </c>
      <c r="DX16" s="33">
        <f t="shared" si="3"/>
        <v>0</v>
      </c>
      <c r="DY16" s="33">
        <f t="shared" si="3"/>
        <v>0</v>
      </c>
      <c r="DZ16" s="33">
        <f t="shared" si="3"/>
        <v>0</v>
      </c>
      <c r="EA16" s="33">
        <f t="shared" si="3"/>
        <v>0.125</v>
      </c>
      <c r="EB16" s="33">
        <f t="shared" si="3"/>
        <v>0</v>
      </c>
      <c r="EC16" s="33">
        <f t="shared" si="3"/>
        <v>0.5</v>
      </c>
      <c r="ED16" s="33">
        <f t="shared" si="3"/>
        <v>0</v>
      </c>
      <c r="EE16" s="33">
        <f t="shared" si="3"/>
        <v>0.25</v>
      </c>
      <c r="EF16" s="33">
        <f t="shared" si="3"/>
        <v>0.25</v>
      </c>
      <c r="EG16" s="33">
        <f t="shared" si="3"/>
        <v>0.125</v>
      </c>
      <c r="EH16" s="33">
        <f t="shared" si="3"/>
        <v>0.875</v>
      </c>
      <c r="EI16" s="33">
        <f t="shared" si="3"/>
        <v>0.125</v>
      </c>
      <c r="EJ16" s="33">
        <f t="shared" si="3"/>
        <v>0</v>
      </c>
      <c r="EK16" s="33">
        <f t="shared" si="3"/>
        <v>0</v>
      </c>
      <c r="EL16" s="33">
        <f t="shared" si="3"/>
        <v>0</v>
      </c>
      <c r="EM16" s="33">
        <f t="shared" si="3"/>
        <v>0.125</v>
      </c>
      <c r="EN16" s="33">
        <f t="shared" si="3"/>
        <v>0.25</v>
      </c>
      <c r="EO16" s="33">
        <f t="shared" si="3"/>
        <v>0.125</v>
      </c>
      <c r="EP16" s="33">
        <f t="shared" si="3"/>
        <v>0</v>
      </c>
      <c r="EQ16" s="33">
        <f t="shared" si="3"/>
        <v>0</v>
      </c>
      <c r="ER16" s="33">
        <f t="shared" si="3"/>
        <v>0.125</v>
      </c>
      <c r="ES16" s="33">
        <f t="shared" si="3"/>
        <v>0</v>
      </c>
      <c r="ET16" s="33">
        <f t="shared" si="3"/>
        <v>0.375</v>
      </c>
      <c r="EU16" s="33">
        <f t="shared" si="3"/>
        <v>0.25</v>
      </c>
      <c r="EV16" s="33">
        <f t="shared" si="3"/>
        <v>0</v>
      </c>
      <c r="EW16" s="33">
        <f t="shared" si="3"/>
        <v>0</v>
      </c>
      <c r="EX16" s="33">
        <f t="shared" si="3"/>
        <v>0.125</v>
      </c>
      <c r="EY16" s="33">
        <f t="shared" si="3"/>
        <v>0.25</v>
      </c>
      <c r="EZ16" s="33">
        <f t="shared" si="3"/>
        <v>0</v>
      </c>
      <c r="FA16" s="33">
        <f t="shared" si="3"/>
        <v>0</v>
      </c>
      <c r="FB16" s="33">
        <f t="shared" si="3"/>
        <v>0.125</v>
      </c>
      <c r="FC16" s="33">
        <f t="shared" si="3"/>
        <v>0</v>
      </c>
      <c r="FD16" s="33">
        <f t="shared" si="3"/>
        <v>0</v>
      </c>
      <c r="FE16" s="33">
        <f t="shared" si="3"/>
        <v>0.125</v>
      </c>
      <c r="FF16" s="33">
        <f t="shared" si="3"/>
        <v>0</v>
      </c>
      <c r="FG16" s="33">
        <f t="shared" si="3"/>
        <v>0</v>
      </c>
      <c r="FH16" s="33">
        <f t="shared" si="3"/>
        <v>0.25</v>
      </c>
      <c r="FI16" s="33">
        <f t="shared" si="3"/>
        <v>0.5</v>
      </c>
      <c r="FJ16" s="33">
        <f t="shared" si="3"/>
        <v>0</v>
      </c>
      <c r="FK16" s="33"/>
      <c r="FL16" s="33">
        <f t="shared" ref="FL16:GR16" si="4">COUNTA(FL8:FL15)/8</f>
        <v>0</v>
      </c>
      <c r="FM16" s="33">
        <f t="shared" si="4"/>
        <v>0</v>
      </c>
      <c r="FN16" s="33">
        <f t="shared" si="4"/>
        <v>0</v>
      </c>
      <c r="FO16" s="33">
        <f t="shared" si="4"/>
        <v>0</v>
      </c>
      <c r="FP16" s="33">
        <f t="shared" si="4"/>
        <v>0</v>
      </c>
      <c r="FQ16" s="33">
        <f t="shared" si="4"/>
        <v>0.5</v>
      </c>
      <c r="FR16" s="33">
        <f t="shared" si="4"/>
        <v>0.25</v>
      </c>
      <c r="FS16" s="33">
        <f t="shared" si="4"/>
        <v>0</v>
      </c>
      <c r="FT16" s="33">
        <f t="shared" si="4"/>
        <v>0</v>
      </c>
      <c r="FU16" s="33">
        <f t="shared" si="4"/>
        <v>0</v>
      </c>
      <c r="FV16" s="33">
        <f t="shared" si="4"/>
        <v>0</v>
      </c>
      <c r="FW16" s="33">
        <f t="shared" si="4"/>
        <v>0</v>
      </c>
      <c r="FX16" s="33">
        <f t="shared" si="4"/>
        <v>0</v>
      </c>
      <c r="FY16" s="33">
        <f t="shared" si="4"/>
        <v>0</v>
      </c>
      <c r="FZ16" s="33">
        <f t="shared" si="4"/>
        <v>0</v>
      </c>
      <c r="GA16" s="33">
        <f t="shared" si="4"/>
        <v>0</v>
      </c>
      <c r="GB16" s="33">
        <f t="shared" si="4"/>
        <v>0.125</v>
      </c>
      <c r="GC16" s="33">
        <f t="shared" si="4"/>
        <v>0</v>
      </c>
      <c r="GD16" s="33">
        <f t="shared" si="4"/>
        <v>0</v>
      </c>
      <c r="GE16" s="33">
        <f t="shared" si="4"/>
        <v>0</v>
      </c>
      <c r="GF16" s="33">
        <f t="shared" si="4"/>
        <v>0.125</v>
      </c>
      <c r="GG16" s="33">
        <f t="shared" si="4"/>
        <v>0.25</v>
      </c>
      <c r="GH16" s="33">
        <f t="shared" si="4"/>
        <v>0</v>
      </c>
      <c r="GI16" s="33">
        <f t="shared" si="4"/>
        <v>0.125</v>
      </c>
      <c r="GJ16" s="33">
        <f t="shared" si="4"/>
        <v>0</v>
      </c>
      <c r="GK16" s="33">
        <f t="shared" si="4"/>
        <v>0</v>
      </c>
      <c r="GL16" s="33">
        <f t="shared" si="4"/>
        <v>0</v>
      </c>
      <c r="GM16" s="33">
        <f t="shared" si="4"/>
        <v>0</v>
      </c>
      <c r="GN16" s="33">
        <f t="shared" si="4"/>
        <v>0.125</v>
      </c>
      <c r="GO16" s="33">
        <f t="shared" si="4"/>
        <v>0</v>
      </c>
      <c r="GP16" s="33">
        <f t="shared" si="4"/>
        <v>0</v>
      </c>
      <c r="GQ16" s="33">
        <f t="shared" si="4"/>
        <v>0</v>
      </c>
      <c r="GR16" s="33">
        <f t="shared" si="4"/>
        <v>0</v>
      </c>
      <c r="GS16" s="33"/>
      <c r="GT16" s="33">
        <f>COUNTA(GT8:GT15)/8</f>
        <v>0</v>
      </c>
      <c r="GU16" s="33">
        <f>COUNTA(GU8:GU15)/8</f>
        <v>0</v>
      </c>
      <c r="GV16" s="33"/>
      <c r="GW16" s="33"/>
      <c r="GX16" s="33"/>
      <c r="GY16" s="33"/>
    </row>
    <row r="17" spans="2:209" ht="21.95" customHeight="1">
      <c r="B17" s="54" t="s">
        <v>628</v>
      </c>
      <c r="C17" s="54" t="s">
        <v>629</v>
      </c>
      <c r="D17" s="54" t="s">
        <v>630</v>
      </c>
      <c r="E17" s="54" t="s">
        <v>631</v>
      </c>
      <c r="F17" s="54" t="s">
        <v>632</v>
      </c>
      <c r="G17" s="61" t="s">
        <v>633</v>
      </c>
      <c r="H17" s="62" t="s">
        <v>634</v>
      </c>
      <c r="I17" s="35" t="s">
        <v>21</v>
      </c>
      <c r="J17" s="35" t="s">
        <v>21</v>
      </c>
      <c r="L17" s="35" t="s">
        <v>21</v>
      </c>
      <c r="AB17" s="109"/>
      <c r="AD17" s="40" t="s">
        <v>21</v>
      </c>
      <c r="BC17" s="35" t="s">
        <v>21</v>
      </c>
      <c r="BM17" s="35" t="s">
        <v>21</v>
      </c>
      <c r="BR17" s="40" t="s">
        <v>21</v>
      </c>
      <c r="CH17" s="35" t="s">
        <v>21</v>
      </c>
      <c r="CP17" s="35" t="s">
        <v>21</v>
      </c>
      <c r="EN17" s="35" t="s">
        <v>21</v>
      </c>
      <c r="EY17" s="35" t="s">
        <v>21</v>
      </c>
      <c r="GZ17" s="108" t="s">
        <v>1231</v>
      </c>
      <c r="HA17" s="108" t="s">
        <v>1232</v>
      </c>
    </row>
    <row r="18" spans="2:209" ht="21.95" customHeight="1">
      <c r="B18" s="54" t="s">
        <v>635</v>
      </c>
      <c r="C18" s="54" t="s">
        <v>636</v>
      </c>
      <c r="D18" s="54" t="s">
        <v>637</v>
      </c>
      <c r="E18" s="54" t="s">
        <v>619</v>
      </c>
      <c r="F18" s="54" t="s">
        <v>638</v>
      </c>
      <c r="G18" s="61" t="s">
        <v>639</v>
      </c>
      <c r="H18" s="62"/>
      <c r="I18" s="35" t="s">
        <v>21</v>
      </c>
      <c r="J18" s="35" t="s">
        <v>21</v>
      </c>
      <c r="L18" s="35" t="s">
        <v>21</v>
      </c>
      <c r="M18" s="35" t="s">
        <v>21</v>
      </c>
      <c r="AB18" s="109"/>
      <c r="AC18" s="35" t="s">
        <v>21</v>
      </c>
      <c r="AD18" s="35" t="s">
        <v>21</v>
      </c>
      <c r="AI18" s="35" t="s">
        <v>21</v>
      </c>
      <c r="BB18" s="35" t="s">
        <v>21</v>
      </c>
      <c r="BC18" s="35" t="s">
        <v>21</v>
      </c>
      <c r="BE18" s="35" t="s">
        <v>21</v>
      </c>
      <c r="BL18" s="35" t="s">
        <v>21</v>
      </c>
      <c r="BM18" s="35" t="s">
        <v>21</v>
      </c>
      <c r="BQ18" s="35" t="s">
        <v>21</v>
      </c>
      <c r="BR18" s="35" t="s">
        <v>21</v>
      </c>
      <c r="BU18" s="35" t="s">
        <v>21</v>
      </c>
      <c r="BY18" s="35" t="s">
        <v>21</v>
      </c>
      <c r="CA18" s="35" t="s">
        <v>21</v>
      </c>
      <c r="CC18" s="35" t="s">
        <v>21</v>
      </c>
      <c r="CD18" s="35" t="s">
        <v>21</v>
      </c>
      <c r="CH18" s="35" t="s">
        <v>21</v>
      </c>
      <c r="CM18" s="35" t="s">
        <v>21</v>
      </c>
      <c r="CT18" s="35" t="s">
        <v>21</v>
      </c>
      <c r="CZ18" s="35" t="s">
        <v>21</v>
      </c>
      <c r="DI18" s="35" t="s">
        <v>21</v>
      </c>
      <c r="DO18" s="35" t="s">
        <v>21</v>
      </c>
      <c r="DS18" s="35" t="s">
        <v>21</v>
      </c>
      <c r="DT18" s="35" t="s">
        <v>21</v>
      </c>
      <c r="DW18" s="35" t="s">
        <v>21</v>
      </c>
      <c r="DX18" s="35" t="s">
        <v>21</v>
      </c>
      <c r="EC18" s="35" t="s">
        <v>21</v>
      </c>
      <c r="EH18" s="35" t="s">
        <v>21</v>
      </c>
      <c r="EN18" s="35" t="s">
        <v>21</v>
      </c>
      <c r="ER18" s="35" t="s">
        <v>21</v>
      </c>
      <c r="EW18" s="35" t="s">
        <v>21</v>
      </c>
      <c r="FF18" s="35" t="s">
        <v>21</v>
      </c>
      <c r="GB18" s="35" t="s">
        <v>21</v>
      </c>
      <c r="GS18" s="35" t="s">
        <v>21</v>
      </c>
      <c r="GZ18" s="108" t="s">
        <v>1233</v>
      </c>
      <c r="HA18" s="108" t="s">
        <v>1234</v>
      </c>
    </row>
    <row r="19" spans="2:209" ht="21.95" customHeight="1">
      <c r="B19" s="54" t="s">
        <v>628</v>
      </c>
      <c r="C19" s="54" t="s">
        <v>629</v>
      </c>
      <c r="D19" s="54" t="s">
        <v>630</v>
      </c>
      <c r="E19" s="54" t="s">
        <v>631</v>
      </c>
      <c r="F19" s="54" t="s">
        <v>640</v>
      </c>
      <c r="G19" s="61" t="s">
        <v>641</v>
      </c>
      <c r="H19" s="62" t="s">
        <v>642</v>
      </c>
      <c r="I19" s="35" t="s">
        <v>21</v>
      </c>
      <c r="J19" s="35" t="s">
        <v>21</v>
      </c>
      <c r="L19" s="35" t="s">
        <v>21</v>
      </c>
      <c r="O19" s="35" t="s">
        <v>21</v>
      </c>
      <c r="AB19" s="109"/>
      <c r="AD19" s="40" t="s">
        <v>21</v>
      </c>
      <c r="AF19" s="35" t="s">
        <v>21</v>
      </c>
      <c r="BC19" s="35" t="s">
        <v>21</v>
      </c>
      <c r="BE19" s="35" t="s">
        <v>21</v>
      </c>
      <c r="BM19" s="35" t="s">
        <v>21</v>
      </c>
      <c r="BR19" s="40" t="s">
        <v>21</v>
      </c>
      <c r="CH19" s="35" t="s">
        <v>21</v>
      </c>
      <c r="GZ19" s="108" t="s">
        <v>1231</v>
      </c>
      <c r="HA19" s="108" t="s">
        <v>1232</v>
      </c>
    </row>
    <row r="20" spans="2:209" ht="21.95" customHeight="1">
      <c r="B20" s="54" t="s">
        <v>643</v>
      </c>
      <c r="C20" s="54" t="s">
        <v>644</v>
      </c>
      <c r="D20" s="54" t="s">
        <v>645</v>
      </c>
      <c r="E20" s="54" t="s">
        <v>631</v>
      </c>
      <c r="F20" s="54" t="s">
        <v>646</v>
      </c>
      <c r="G20" s="61" t="s">
        <v>647</v>
      </c>
      <c r="H20" s="62"/>
      <c r="I20" s="35" t="s">
        <v>21</v>
      </c>
      <c r="J20" s="35" t="s">
        <v>21</v>
      </c>
      <c r="L20" s="35" t="s">
        <v>21</v>
      </c>
      <c r="M20" s="35" t="s">
        <v>21</v>
      </c>
      <c r="O20" s="35" t="s">
        <v>21</v>
      </c>
      <c r="X20" s="35" t="s">
        <v>21</v>
      </c>
      <c r="AB20" s="109"/>
      <c r="AC20" s="35" t="s">
        <v>21</v>
      </c>
      <c r="AD20" s="40" t="s">
        <v>21</v>
      </c>
      <c r="AI20" s="35" t="s">
        <v>25</v>
      </c>
      <c r="BC20" s="35" t="s">
        <v>21</v>
      </c>
      <c r="BE20" s="35" t="s">
        <v>21</v>
      </c>
      <c r="BL20" s="35" t="s">
        <v>21</v>
      </c>
      <c r="BR20" s="40" t="s">
        <v>21</v>
      </c>
      <c r="BY20" s="35" t="s">
        <v>21</v>
      </c>
      <c r="EH20" s="35" t="s">
        <v>26</v>
      </c>
      <c r="GZ20" s="108" t="s">
        <v>1235</v>
      </c>
      <c r="HA20" s="108" t="s">
        <v>1236</v>
      </c>
    </row>
    <row r="21" spans="2:209" ht="21.95" customHeight="1">
      <c r="B21" s="54" t="s">
        <v>628</v>
      </c>
      <c r="C21" s="54" t="s">
        <v>629</v>
      </c>
      <c r="D21" s="54" t="s">
        <v>630</v>
      </c>
      <c r="E21" s="54" t="s">
        <v>631</v>
      </c>
      <c r="F21" s="54" t="s">
        <v>640</v>
      </c>
      <c r="G21" s="54" t="s">
        <v>648</v>
      </c>
      <c r="H21" s="62"/>
      <c r="I21" s="35" t="s">
        <v>21</v>
      </c>
      <c r="J21" s="35" t="s">
        <v>21</v>
      </c>
      <c r="O21" s="35" t="s">
        <v>21</v>
      </c>
      <c r="AB21" s="109"/>
      <c r="AC21" s="35" t="s">
        <v>21</v>
      </c>
      <c r="AD21" s="40" t="s">
        <v>21</v>
      </c>
      <c r="AF21" s="35" t="s">
        <v>21</v>
      </c>
      <c r="BC21" s="35" t="s">
        <v>21</v>
      </c>
      <c r="BD21" s="35" t="s">
        <v>21</v>
      </c>
      <c r="BL21" s="35" t="s">
        <v>21</v>
      </c>
      <c r="BM21" s="35" t="s">
        <v>21</v>
      </c>
      <c r="BQ21" s="35" t="s">
        <v>21</v>
      </c>
      <c r="BR21" s="40" t="s">
        <v>21</v>
      </c>
      <c r="CD21" s="35" t="s">
        <v>21</v>
      </c>
      <c r="CH21" s="35" t="s">
        <v>21</v>
      </c>
      <c r="CP21" s="35" t="s">
        <v>21</v>
      </c>
      <c r="EB21" s="35" t="s">
        <v>21</v>
      </c>
      <c r="EH21" s="35" t="s">
        <v>21</v>
      </c>
      <c r="EN21" s="35" t="s">
        <v>21</v>
      </c>
      <c r="EY21" s="35" t="s">
        <v>21</v>
      </c>
      <c r="GZ21" s="108" t="s">
        <v>1231</v>
      </c>
      <c r="HA21" s="108" t="s">
        <v>1232</v>
      </c>
    </row>
    <row r="22" spans="2:209" ht="21.95" customHeight="1">
      <c r="B22" s="54" t="s">
        <v>649</v>
      </c>
      <c r="C22" s="54" t="s">
        <v>650</v>
      </c>
      <c r="D22" s="54" t="s">
        <v>651</v>
      </c>
      <c r="E22" s="54" t="s">
        <v>604</v>
      </c>
      <c r="F22" s="54" t="s">
        <v>652</v>
      </c>
      <c r="G22" s="61" t="s">
        <v>653</v>
      </c>
      <c r="H22" s="61"/>
      <c r="I22" s="35" t="s">
        <v>21</v>
      </c>
      <c r="J22" s="35" t="s">
        <v>21</v>
      </c>
      <c r="L22" s="35" t="s">
        <v>21</v>
      </c>
      <c r="N22" s="35" t="s">
        <v>21</v>
      </c>
      <c r="AB22" s="109"/>
      <c r="EB22" s="35" t="s">
        <v>21</v>
      </c>
      <c r="EF22" s="35" t="s">
        <v>21</v>
      </c>
      <c r="EH22" s="35" t="s">
        <v>21</v>
      </c>
      <c r="GT22" s="107" t="s">
        <v>21</v>
      </c>
      <c r="GZ22" s="108" t="s">
        <v>1237</v>
      </c>
      <c r="HA22" s="108" t="s">
        <v>1238</v>
      </c>
    </row>
    <row r="23" spans="2:209" ht="21.95" customHeight="1">
      <c r="B23" s="54" t="s">
        <v>654</v>
      </c>
      <c r="C23" s="54" t="s">
        <v>655</v>
      </c>
      <c r="D23" s="54" t="s">
        <v>637</v>
      </c>
      <c r="E23" s="54" t="s">
        <v>619</v>
      </c>
      <c r="F23" s="54" t="s">
        <v>656</v>
      </c>
      <c r="G23" s="61" t="s">
        <v>657</v>
      </c>
      <c r="H23" s="61"/>
      <c r="I23" s="35" t="s">
        <v>21</v>
      </c>
      <c r="J23" s="35" t="s">
        <v>21</v>
      </c>
      <c r="AB23" s="109"/>
      <c r="BR23" s="40" t="s">
        <v>21</v>
      </c>
      <c r="CR23" s="35" t="s">
        <v>21</v>
      </c>
      <c r="DW23" s="35" t="s">
        <v>21</v>
      </c>
      <c r="EB23" s="35" t="s">
        <v>21</v>
      </c>
      <c r="EC23" s="40" t="s">
        <v>21</v>
      </c>
      <c r="EE23" s="35" t="s">
        <v>21</v>
      </c>
      <c r="EF23" s="35" t="s">
        <v>21</v>
      </c>
      <c r="EH23" s="35" t="s">
        <v>21</v>
      </c>
      <c r="GT23" s="107" t="s">
        <v>21</v>
      </c>
      <c r="GX23" s="107" t="s">
        <v>21</v>
      </c>
      <c r="GY23" s="107" t="s">
        <v>21</v>
      </c>
      <c r="GZ23" s="108" t="s">
        <v>1239</v>
      </c>
      <c r="HA23" s="108" t="s">
        <v>1240</v>
      </c>
    </row>
    <row r="24" spans="2:209" ht="21.95" customHeight="1">
      <c r="B24" s="54" t="s">
        <v>658</v>
      </c>
      <c r="C24" s="54" t="s">
        <v>659</v>
      </c>
      <c r="D24" s="54" t="s">
        <v>660</v>
      </c>
      <c r="E24" s="54" t="s">
        <v>619</v>
      </c>
      <c r="F24" s="54" t="s">
        <v>656</v>
      </c>
      <c r="G24" s="61" t="s">
        <v>657</v>
      </c>
      <c r="H24" s="62"/>
      <c r="I24" s="35" t="s">
        <v>21</v>
      </c>
      <c r="J24" s="35" t="s">
        <v>21</v>
      </c>
      <c r="O24" s="35" t="s">
        <v>21</v>
      </c>
      <c r="X24" s="35" t="s">
        <v>21</v>
      </c>
      <c r="AB24" s="109"/>
      <c r="AD24" s="35" t="s">
        <v>21</v>
      </c>
      <c r="AI24" s="35" t="s">
        <v>21</v>
      </c>
      <c r="BL24" s="35" t="s">
        <v>21</v>
      </c>
      <c r="BM24" s="35" t="s">
        <v>21</v>
      </c>
      <c r="BQ24" s="35" t="s">
        <v>21</v>
      </c>
      <c r="BR24" s="35" t="s">
        <v>21</v>
      </c>
      <c r="CD24" s="35" t="s">
        <v>21</v>
      </c>
      <c r="EP24" s="35" t="s">
        <v>21</v>
      </c>
      <c r="EU24" s="35" t="s">
        <v>21</v>
      </c>
      <c r="FR24" s="35" t="s">
        <v>21</v>
      </c>
      <c r="GZ24" s="108" t="s">
        <v>1241</v>
      </c>
      <c r="HA24" s="108" t="s">
        <v>1242</v>
      </c>
    </row>
    <row r="25" spans="2:209" ht="21.95" customHeight="1">
      <c r="B25" s="63" t="s">
        <v>661</v>
      </c>
      <c r="C25" s="63" t="s">
        <v>662</v>
      </c>
      <c r="D25" s="63" t="s">
        <v>663</v>
      </c>
      <c r="E25" s="63" t="s">
        <v>631</v>
      </c>
      <c r="F25" s="63" t="s">
        <v>640</v>
      </c>
      <c r="G25" s="61" t="s">
        <v>664</v>
      </c>
      <c r="H25" s="61" t="s">
        <v>665</v>
      </c>
      <c r="I25" s="35" t="s">
        <v>21</v>
      </c>
      <c r="J25" s="35" t="s">
        <v>21</v>
      </c>
      <c r="AB25" s="109"/>
      <c r="AD25" s="40" t="s">
        <v>21</v>
      </c>
      <c r="GY25" s="107" t="s">
        <v>21</v>
      </c>
      <c r="GZ25" s="110" t="s">
        <v>1243</v>
      </c>
      <c r="HA25" s="110" t="s">
        <v>1244</v>
      </c>
    </row>
    <row r="26" spans="2:209" ht="21.95" customHeight="1">
      <c r="B26" s="63" t="s">
        <v>666</v>
      </c>
      <c r="C26" s="63" t="s">
        <v>667</v>
      </c>
      <c r="D26" s="63" t="s">
        <v>668</v>
      </c>
      <c r="E26" s="63" t="s">
        <v>604</v>
      </c>
      <c r="F26" s="63" t="s">
        <v>646</v>
      </c>
      <c r="G26" s="36" t="s">
        <v>657</v>
      </c>
      <c r="H26" s="61"/>
      <c r="I26" s="35" t="s">
        <v>21</v>
      </c>
      <c r="J26" s="35" t="s">
        <v>21</v>
      </c>
      <c r="L26" s="35" t="s">
        <v>21</v>
      </c>
      <c r="AB26" s="109"/>
      <c r="AC26" s="35" t="s">
        <v>21</v>
      </c>
      <c r="AD26" s="40" t="s">
        <v>21</v>
      </c>
      <c r="BC26" s="35" t="s">
        <v>21</v>
      </c>
      <c r="BR26" s="40" t="s">
        <v>21</v>
      </c>
      <c r="CR26" s="35" t="s">
        <v>21</v>
      </c>
      <c r="EH26" s="35" t="s">
        <v>21</v>
      </c>
      <c r="GZ26" s="110" t="s">
        <v>1245</v>
      </c>
      <c r="HA26" s="110" t="s">
        <v>1246</v>
      </c>
    </row>
    <row r="27" spans="2:209" ht="21.95" customHeight="1">
      <c r="B27" s="63" t="s">
        <v>669</v>
      </c>
      <c r="C27" s="63" t="s">
        <v>670</v>
      </c>
      <c r="D27" s="63" t="s">
        <v>630</v>
      </c>
      <c r="E27" s="63" t="s">
        <v>631</v>
      </c>
      <c r="F27" s="63" t="s">
        <v>646</v>
      </c>
      <c r="G27" s="36" t="s">
        <v>657</v>
      </c>
      <c r="H27" s="61"/>
      <c r="I27" s="35" t="s">
        <v>21</v>
      </c>
      <c r="J27" s="35" t="s">
        <v>21</v>
      </c>
      <c r="O27" s="35" t="s">
        <v>21</v>
      </c>
      <c r="AB27" s="109"/>
      <c r="AD27" s="40" t="s">
        <v>21</v>
      </c>
      <c r="BL27" s="35" t="s">
        <v>21</v>
      </c>
      <c r="BR27" s="40" t="s">
        <v>21</v>
      </c>
      <c r="GZ27" s="110" t="s">
        <v>1247</v>
      </c>
      <c r="HA27" s="110" t="s">
        <v>1248</v>
      </c>
    </row>
    <row r="28" spans="2:209" ht="21.95" customHeight="1">
      <c r="B28" s="63" t="s">
        <v>671</v>
      </c>
      <c r="C28" s="63" t="s">
        <v>672</v>
      </c>
      <c r="D28" s="63" t="s">
        <v>630</v>
      </c>
      <c r="E28" s="63" t="s">
        <v>631</v>
      </c>
      <c r="F28" s="63" t="s">
        <v>646</v>
      </c>
      <c r="G28" s="36" t="s">
        <v>673</v>
      </c>
      <c r="H28" s="61"/>
      <c r="I28" s="35" t="s">
        <v>21</v>
      </c>
      <c r="J28" s="35" t="s">
        <v>21</v>
      </c>
      <c r="K28" s="35" t="s">
        <v>21</v>
      </c>
      <c r="X28" s="35" t="s">
        <v>21</v>
      </c>
      <c r="AB28" s="109"/>
      <c r="AC28" s="35" t="s">
        <v>21</v>
      </c>
      <c r="AD28" s="40" t="s">
        <v>21</v>
      </c>
      <c r="AM28" s="35" t="s">
        <v>21</v>
      </c>
      <c r="AU28" s="35" t="s">
        <v>21</v>
      </c>
      <c r="AW28" s="35" t="s">
        <v>21</v>
      </c>
      <c r="BC28" s="35" t="s">
        <v>21</v>
      </c>
      <c r="BE28" s="35" t="s">
        <v>21</v>
      </c>
      <c r="BF28" s="35" t="s">
        <v>21</v>
      </c>
      <c r="BL28" s="35" t="s">
        <v>21</v>
      </c>
      <c r="BM28" s="35" t="s">
        <v>21</v>
      </c>
      <c r="BQ28" s="35" t="s">
        <v>21</v>
      </c>
      <c r="BR28" s="40" t="s">
        <v>21</v>
      </c>
      <c r="CE28" s="35" t="s">
        <v>21</v>
      </c>
      <c r="CH28" s="35" t="s">
        <v>21</v>
      </c>
      <c r="CY28" s="35" t="s">
        <v>21</v>
      </c>
      <c r="DR28" s="35" t="s">
        <v>21</v>
      </c>
      <c r="EL28" s="35" t="s">
        <v>21</v>
      </c>
      <c r="EM28" s="35" t="s">
        <v>21</v>
      </c>
      <c r="EO28" s="35" t="s">
        <v>21</v>
      </c>
      <c r="ER28" s="35" t="s">
        <v>21</v>
      </c>
      <c r="FN28" s="35" t="s">
        <v>21</v>
      </c>
      <c r="FP28" s="35" t="s">
        <v>21</v>
      </c>
      <c r="GV28" s="107" t="s">
        <v>21</v>
      </c>
      <c r="GZ28" s="110" t="s">
        <v>1249</v>
      </c>
      <c r="HA28" s="110" t="s">
        <v>1250</v>
      </c>
    </row>
    <row r="29" spans="2:209" ht="21.95" customHeight="1">
      <c r="B29" s="54" t="s">
        <v>674</v>
      </c>
      <c r="C29" s="54" t="s">
        <v>675</v>
      </c>
      <c r="D29" s="54" t="s">
        <v>676</v>
      </c>
      <c r="E29" s="54" t="s">
        <v>631</v>
      </c>
      <c r="F29" s="54" t="s">
        <v>646</v>
      </c>
      <c r="G29" s="61" t="s">
        <v>657</v>
      </c>
      <c r="H29" s="62"/>
      <c r="I29" s="35" t="s">
        <v>21</v>
      </c>
      <c r="J29" s="35" t="s">
        <v>21</v>
      </c>
      <c r="X29" s="35" t="s">
        <v>21</v>
      </c>
      <c r="AB29" s="109"/>
      <c r="AD29" s="40" t="s">
        <v>21</v>
      </c>
      <c r="AF29" s="35" t="s">
        <v>21</v>
      </c>
      <c r="AG29" s="35" t="s">
        <v>21</v>
      </c>
      <c r="AP29" s="35" t="s">
        <v>21</v>
      </c>
      <c r="BC29" s="35" t="s">
        <v>21</v>
      </c>
      <c r="BD29" s="35" t="s">
        <v>21</v>
      </c>
      <c r="BL29" s="35" t="s">
        <v>21</v>
      </c>
      <c r="BM29" s="35" t="s">
        <v>21</v>
      </c>
      <c r="BQ29" s="35" t="s">
        <v>21</v>
      </c>
      <c r="BR29" s="40" t="s">
        <v>21</v>
      </c>
      <c r="BW29" s="35" t="s">
        <v>21</v>
      </c>
      <c r="CA29" s="35" t="s">
        <v>21</v>
      </c>
      <c r="DI29" s="35" t="s">
        <v>21</v>
      </c>
      <c r="EK29" s="35" t="s">
        <v>21</v>
      </c>
      <c r="EW29" s="40" t="s">
        <v>21</v>
      </c>
      <c r="GY29" s="107" t="s">
        <v>21</v>
      </c>
      <c r="GZ29" s="108" t="s">
        <v>1251</v>
      </c>
      <c r="HA29" s="108" t="s">
        <v>1252</v>
      </c>
    </row>
    <row r="30" spans="2:209" ht="21.95" customHeight="1">
      <c r="B30" s="54" t="s">
        <v>677</v>
      </c>
      <c r="C30" s="54" t="s">
        <v>678</v>
      </c>
      <c r="D30" s="54" t="s">
        <v>679</v>
      </c>
      <c r="E30" s="54" t="s">
        <v>680</v>
      </c>
      <c r="F30" s="54" t="s">
        <v>681</v>
      </c>
      <c r="G30" s="61" t="s">
        <v>657</v>
      </c>
      <c r="H30" s="61"/>
      <c r="I30" s="35" t="s">
        <v>21</v>
      </c>
      <c r="J30" s="35" t="s">
        <v>21</v>
      </c>
      <c r="AB30" s="109"/>
      <c r="BQ30" s="35" t="s">
        <v>21</v>
      </c>
      <c r="GN30" s="107" t="s">
        <v>21</v>
      </c>
      <c r="GZ30" s="108" t="s">
        <v>1253</v>
      </c>
      <c r="HA30" s="108" t="s">
        <v>1254</v>
      </c>
    </row>
    <row r="31" spans="2:209" ht="21.95" customHeight="1">
      <c r="B31" s="54" t="s">
        <v>682</v>
      </c>
      <c r="C31" s="54" t="s">
        <v>683</v>
      </c>
      <c r="D31" s="54" t="s">
        <v>684</v>
      </c>
      <c r="E31" s="54" t="s">
        <v>631</v>
      </c>
      <c r="F31" s="54" t="s">
        <v>685</v>
      </c>
      <c r="G31" s="61" t="s">
        <v>686</v>
      </c>
      <c r="H31" s="61"/>
      <c r="I31" s="35" t="s">
        <v>21</v>
      </c>
      <c r="J31" s="35" t="s">
        <v>21</v>
      </c>
      <c r="L31" s="35" t="s">
        <v>21</v>
      </c>
      <c r="O31" s="35" t="s">
        <v>26</v>
      </c>
      <c r="X31" s="35" t="s">
        <v>21</v>
      </c>
      <c r="AA31" s="35" t="s">
        <v>21</v>
      </c>
      <c r="AB31" s="109"/>
      <c r="AD31" s="40" t="s">
        <v>21</v>
      </c>
      <c r="AE31" s="40" t="s">
        <v>21</v>
      </c>
      <c r="AF31" s="35" t="s">
        <v>21</v>
      </c>
      <c r="AI31" s="40" t="s">
        <v>21</v>
      </c>
      <c r="BC31" s="35" t="s">
        <v>21</v>
      </c>
      <c r="BL31" s="35" t="s">
        <v>21</v>
      </c>
      <c r="BM31" s="35" t="s">
        <v>21</v>
      </c>
      <c r="BR31" s="40" t="s">
        <v>21</v>
      </c>
      <c r="BY31" s="35" t="s">
        <v>21</v>
      </c>
      <c r="CA31" s="35" t="s">
        <v>26</v>
      </c>
      <c r="CD31" s="35" t="s">
        <v>21</v>
      </c>
      <c r="CH31" s="35" t="s">
        <v>21</v>
      </c>
      <c r="CP31" s="35" t="s">
        <v>21</v>
      </c>
      <c r="CQ31" s="35" t="s">
        <v>21</v>
      </c>
      <c r="DX31" s="35" t="s">
        <v>21</v>
      </c>
      <c r="ER31" s="35" t="s">
        <v>21</v>
      </c>
      <c r="EW31" s="40" t="s">
        <v>21</v>
      </c>
      <c r="GZ31" s="108" t="s">
        <v>1255</v>
      </c>
      <c r="HA31" s="108" t="s">
        <v>1256</v>
      </c>
    </row>
    <row r="32" spans="2:209" ht="21.95" customHeight="1">
      <c r="B32" s="54" t="s">
        <v>628</v>
      </c>
      <c r="C32" s="54" t="s">
        <v>629</v>
      </c>
      <c r="D32" s="54" t="s">
        <v>630</v>
      </c>
      <c r="E32" s="54" t="s">
        <v>631</v>
      </c>
      <c r="F32" s="54" t="s">
        <v>685</v>
      </c>
      <c r="G32" s="61" t="s">
        <v>686</v>
      </c>
      <c r="H32" s="61"/>
      <c r="I32" s="35" t="s">
        <v>21</v>
      </c>
      <c r="J32" s="35" t="s">
        <v>21</v>
      </c>
      <c r="L32" s="35" t="s">
        <v>21</v>
      </c>
      <c r="AB32" s="109"/>
      <c r="AC32" s="35" t="s">
        <v>21</v>
      </c>
      <c r="AD32" s="40" t="s">
        <v>21</v>
      </c>
      <c r="BC32" s="35" t="s">
        <v>21</v>
      </c>
      <c r="BK32" s="111"/>
      <c r="BL32" s="35" t="s">
        <v>21</v>
      </c>
      <c r="BM32" s="35" t="s">
        <v>21</v>
      </c>
      <c r="BQ32" s="35" t="s">
        <v>21</v>
      </c>
      <c r="BR32" s="40" t="s">
        <v>21</v>
      </c>
      <c r="CH32" s="35" t="s">
        <v>21</v>
      </c>
      <c r="CP32" s="35" t="s">
        <v>21</v>
      </c>
      <c r="GZ32" s="108" t="s">
        <v>1231</v>
      </c>
      <c r="HA32" s="108" t="s">
        <v>1232</v>
      </c>
    </row>
    <row r="33" spans="1:209" ht="21.95" customHeight="1">
      <c r="B33" s="63" t="s">
        <v>687</v>
      </c>
      <c r="C33" s="63" t="s">
        <v>688</v>
      </c>
      <c r="D33" s="63" t="s">
        <v>689</v>
      </c>
      <c r="E33" s="63" t="s">
        <v>604</v>
      </c>
      <c r="F33" s="63" t="s">
        <v>685</v>
      </c>
      <c r="G33" s="61" t="s">
        <v>686</v>
      </c>
      <c r="H33" s="61"/>
      <c r="I33" s="35" t="s">
        <v>21</v>
      </c>
      <c r="J33" s="35" t="s">
        <v>21</v>
      </c>
      <c r="AB33" s="109"/>
      <c r="AC33" s="35" t="s">
        <v>26</v>
      </c>
      <c r="BC33" s="35" t="s">
        <v>21</v>
      </c>
      <c r="EF33" s="35" t="s">
        <v>21</v>
      </c>
      <c r="FF33" s="35" t="s">
        <v>26</v>
      </c>
      <c r="GT33" s="107" t="s">
        <v>21</v>
      </c>
      <c r="GZ33" s="110" t="s">
        <v>1257</v>
      </c>
      <c r="HA33" s="110" t="s">
        <v>1258</v>
      </c>
    </row>
    <row r="34" spans="1:209" ht="21.95" customHeight="1">
      <c r="B34" s="63" t="s">
        <v>669</v>
      </c>
      <c r="C34" s="63" t="s">
        <v>670</v>
      </c>
      <c r="D34" s="63" t="s">
        <v>630</v>
      </c>
      <c r="E34" s="63" t="s">
        <v>631</v>
      </c>
      <c r="F34" s="63" t="s">
        <v>685</v>
      </c>
      <c r="G34" s="36" t="s">
        <v>686</v>
      </c>
      <c r="H34" s="61"/>
      <c r="I34" s="35" t="s">
        <v>21</v>
      </c>
      <c r="J34" s="35" t="s">
        <v>21</v>
      </c>
      <c r="O34" s="35" t="s">
        <v>21</v>
      </c>
      <c r="X34" s="35" t="s">
        <v>21</v>
      </c>
      <c r="AB34" s="109"/>
      <c r="AC34" s="35" t="s">
        <v>21</v>
      </c>
      <c r="AD34" s="40" t="s">
        <v>21</v>
      </c>
      <c r="BL34" s="35" t="s">
        <v>21</v>
      </c>
      <c r="BR34" s="40" t="s">
        <v>21</v>
      </c>
      <c r="BU34" s="35" t="s">
        <v>21</v>
      </c>
      <c r="EM34" s="35" t="s">
        <v>21</v>
      </c>
      <c r="GZ34" s="110" t="s">
        <v>1247</v>
      </c>
      <c r="HA34" s="110" t="s">
        <v>1248</v>
      </c>
    </row>
    <row r="35" spans="1:209" ht="21.95" customHeight="1">
      <c r="B35" s="63" t="s">
        <v>674</v>
      </c>
      <c r="C35" s="63" t="s">
        <v>675</v>
      </c>
      <c r="D35" s="63" t="s">
        <v>676</v>
      </c>
      <c r="E35" s="63" t="s">
        <v>631</v>
      </c>
      <c r="F35" s="63" t="s">
        <v>685</v>
      </c>
      <c r="G35" s="36" t="s">
        <v>686</v>
      </c>
      <c r="H35" s="61"/>
      <c r="I35" s="35" t="s">
        <v>21</v>
      </c>
      <c r="J35" s="35" t="s">
        <v>21</v>
      </c>
      <c r="O35" s="35" t="s">
        <v>21</v>
      </c>
      <c r="X35" s="35" t="s">
        <v>21</v>
      </c>
      <c r="AB35" s="109"/>
      <c r="AD35" s="40" t="s">
        <v>21</v>
      </c>
      <c r="AF35" s="35" t="s">
        <v>21</v>
      </c>
      <c r="AP35" s="35" t="s">
        <v>21</v>
      </c>
      <c r="BC35" s="35" t="s">
        <v>21</v>
      </c>
      <c r="BD35" s="35" t="s">
        <v>21</v>
      </c>
      <c r="BE35" s="35" t="s">
        <v>21</v>
      </c>
      <c r="BL35" s="35" t="s">
        <v>21</v>
      </c>
      <c r="BM35" s="35" t="s">
        <v>21</v>
      </c>
      <c r="BQ35" s="35" t="s">
        <v>21</v>
      </c>
      <c r="BR35" s="40" t="s">
        <v>21</v>
      </c>
      <c r="BW35" s="35" t="s">
        <v>21</v>
      </c>
      <c r="CA35" s="35" t="s">
        <v>21</v>
      </c>
      <c r="CD35" s="35" t="s">
        <v>21</v>
      </c>
      <c r="CH35" s="35" t="s">
        <v>21</v>
      </c>
      <c r="CQ35" s="35" t="s">
        <v>21</v>
      </c>
      <c r="EH35" s="35" t="s">
        <v>21</v>
      </c>
      <c r="EK35" s="35" t="s">
        <v>21</v>
      </c>
      <c r="FP35" s="35" t="s">
        <v>21</v>
      </c>
      <c r="GY35" s="107" t="s">
        <v>21</v>
      </c>
      <c r="GZ35" s="110" t="s">
        <v>1251</v>
      </c>
      <c r="HA35" s="110" t="s">
        <v>1252</v>
      </c>
    </row>
    <row r="36" spans="1:209" ht="21.95" customHeight="1">
      <c r="B36" s="63" t="s">
        <v>690</v>
      </c>
      <c r="C36" s="63" t="s">
        <v>691</v>
      </c>
      <c r="D36" s="63" t="s">
        <v>692</v>
      </c>
      <c r="E36" s="63" t="s">
        <v>631</v>
      </c>
      <c r="F36" s="63" t="s">
        <v>685</v>
      </c>
      <c r="G36" s="36" t="s">
        <v>693</v>
      </c>
      <c r="H36" s="62"/>
      <c r="I36" s="35" t="s">
        <v>21</v>
      </c>
      <c r="J36" s="35" t="s">
        <v>21</v>
      </c>
      <c r="AB36" s="109"/>
      <c r="AD36" s="40" t="s">
        <v>21</v>
      </c>
      <c r="AF36" s="35" t="s">
        <v>21</v>
      </c>
      <c r="AM36" s="35" t="s">
        <v>21</v>
      </c>
      <c r="AO36" s="35" t="s">
        <v>21</v>
      </c>
      <c r="BE36" s="35" t="s">
        <v>21</v>
      </c>
      <c r="BJ36" s="35" t="s">
        <v>21</v>
      </c>
      <c r="BL36" s="35" t="s">
        <v>21</v>
      </c>
      <c r="BM36" s="35" t="s">
        <v>21</v>
      </c>
      <c r="BQ36" s="35" t="s">
        <v>21</v>
      </c>
      <c r="BR36" s="40" t="s">
        <v>21</v>
      </c>
      <c r="BT36" s="35" t="s">
        <v>21</v>
      </c>
      <c r="BU36" s="35" t="s">
        <v>21</v>
      </c>
      <c r="CE36" s="35" t="s">
        <v>21</v>
      </c>
      <c r="CY36" s="35" t="s">
        <v>21</v>
      </c>
      <c r="DQ36" s="35" t="s">
        <v>21</v>
      </c>
      <c r="EV36" s="35" t="s">
        <v>21</v>
      </c>
      <c r="FP36" s="35" t="s">
        <v>21</v>
      </c>
      <c r="GZ36" s="110" t="s">
        <v>1259</v>
      </c>
      <c r="HA36" s="110" t="s">
        <v>1260</v>
      </c>
    </row>
    <row r="37" spans="1:209" ht="21.95" customHeight="1">
      <c r="B37" s="54" t="s">
        <v>694</v>
      </c>
      <c r="C37" s="54" t="s">
        <v>695</v>
      </c>
      <c r="D37" s="54" t="s">
        <v>618</v>
      </c>
      <c r="E37" s="54" t="s">
        <v>619</v>
      </c>
      <c r="F37" s="54" t="s">
        <v>696</v>
      </c>
      <c r="G37" s="61" t="s">
        <v>697</v>
      </c>
      <c r="H37" s="62"/>
      <c r="I37" s="35" t="s">
        <v>21</v>
      </c>
      <c r="J37" s="35" t="s">
        <v>21</v>
      </c>
      <c r="AA37" s="35" t="s">
        <v>21</v>
      </c>
      <c r="AB37" s="109"/>
      <c r="AC37" s="35" t="s">
        <v>21</v>
      </c>
      <c r="AD37" s="40" t="s">
        <v>21</v>
      </c>
      <c r="AF37" s="35" t="s">
        <v>21</v>
      </c>
      <c r="AG37" s="35" t="s">
        <v>21</v>
      </c>
      <c r="AJ37" s="35" t="s">
        <v>21</v>
      </c>
      <c r="AM37" s="35" t="s">
        <v>21</v>
      </c>
      <c r="BC37" s="35" t="s">
        <v>21</v>
      </c>
      <c r="BE37" s="35" t="s">
        <v>21</v>
      </c>
      <c r="BM37" s="35" t="s">
        <v>21</v>
      </c>
      <c r="BR37" s="40" t="s">
        <v>21</v>
      </c>
      <c r="BU37" s="40" t="s">
        <v>21</v>
      </c>
      <c r="BZ37" s="35" t="s">
        <v>21</v>
      </c>
      <c r="CL37" s="35" t="s">
        <v>21</v>
      </c>
      <c r="CP37" s="35" t="s">
        <v>21</v>
      </c>
      <c r="DQ37" s="40" t="s">
        <v>21</v>
      </c>
      <c r="DV37" s="35" t="s">
        <v>21</v>
      </c>
      <c r="EH37" s="35" t="s">
        <v>21</v>
      </c>
      <c r="EN37" s="35" t="s">
        <v>21</v>
      </c>
      <c r="EW37" s="35" t="s">
        <v>21</v>
      </c>
      <c r="FB37" s="35" t="s">
        <v>21</v>
      </c>
      <c r="FD37" s="35" t="s">
        <v>21</v>
      </c>
      <c r="FK37" s="35" t="s">
        <v>21</v>
      </c>
      <c r="GU37" s="107" t="s">
        <v>21</v>
      </c>
      <c r="GY37" s="107" t="s">
        <v>21</v>
      </c>
      <c r="GZ37" s="108" t="s">
        <v>1233</v>
      </c>
      <c r="HA37" s="108" t="s">
        <v>1234</v>
      </c>
    </row>
    <row r="38" spans="1:209" ht="21.95" customHeight="1">
      <c r="B38" s="54" t="s">
        <v>698</v>
      </c>
      <c r="C38" s="54" t="s">
        <v>699</v>
      </c>
      <c r="D38" s="54" t="s">
        <v>700</v>
      </c>
      <c r="E38" s="54" t="s">
        <v>680</v>
      </c>
      <c r="F38" s="54" t="s">
        <v>701</v>
      </c>
      <c r="G38" s="61" t="s">
        <v>686</v>
      </c>
      <c r="H38" s="62"/>
      <c r="I38" s="35" t="s">
        <v>21</v>
      </c>
      <c r="J38" s="35" t="s">
        <v>21</v>
      </c>
      <c r="AA38" s="35" t="s">
        <v>21</v>
      </c>
      <c r="AB38" s="109"/>
      <c r="AC38" s="35" t="s">
        <v>21</v>
      </c>
      <c r="AD38" s="40" t="s">
        <v>21</v>
      </c>
      <c r="AG38" s="35" t="s">
        <v>21</v>
      </c>
      <c r="BR38" s="40" t="s">
        <v>21</v>
      </c>
      <c r="DQ38" s="35" t="s">
        <v>21</v>
      </c>
      <c r="GZ38" s="108" t="s">
        <v>1261</v>
      </c>
      <c r="HA38" s="108" t="s">
        <v>1262</v>
      </c>
    </row>
    <row r="39" spans="1:209" customFormat="1" ht="18.75">
      <c r="A39" s="35"/>
      <c r="B39" s="54"/>
      <c r="C39" s="54"/>
      <c r="D39" s="54"/>
      <c r="E39" s="54"/>
      <c r="F39" s="33" t="s">
        <v>24</v>
      </c>
      <c r="G39" s="33" t="s">
        <v>558</v>
      </c>
      <c r="H39" s="62"/>
      <c r="I39" s="33">
        <f>COUNTA(I17:I38)/22</f>
        <v>1</v>
      </c>
      <c r="J39" s="33">
        <f t="shared" ref="J39:BU39" si="5">COUNTA(J17:J38)/22</f>
        <v>1</v>
      </c>
      <c r="K39" s="33">
        <f t="shared" si="5"/>
        <v>4.5454545454545456E-2</v>
      </c>
      <c r="L39" s="33">
        <f t="shared" si="5"/>
        <v>0.36363636363636365</v>
      </c>
      <c r="M39" s="33">
        <f t="shared" si="5"/>
        <v>9.0909090909090912E-2</v>
      </c>
      <c r="N39" s="33">
        <f t="shared" si="5"/>
        <v>4.5454545454545456E-2</v>
      </c>
      <c r="O39" s="33">
        <f t="shared" si="5"/>
        <v>0.36363636363636365</v>
      </c>
      <c r="P39" s="33">
        <f t="shared" si="5"/>
        <v>0</v>
      </c>
      <c r="Q39" s="33">
        <f t="shared" si="5"/>
        <v>0</v>
      </c>
      <c r="R39" s="33">
        <f t="shared" si="5"/>
        <v>0</v>
      </c>
      <c r="S39" s="33">
        <f t="shared" si="5"/>
        <v>0</v>
      </c>
      <c r="T39" s="33">
        <f t="shared" si="5"/>
        <v>0</v>
      </c>
      <c r="U39" s="33">
        <f t="shared" si="5"/>
        <v>0</v>
      </c>
      <c r="V39" s="33">
        <f t="shared" si="5"/>
        <v>0</v>
      </c>
      <c r="W39" s="33">
        <f t="shared" si="5"/>
        <v>0</v>
      </c>
      <c r="X39" s="33">
        <f t="shared" si="5"/>
        <v>0.31818181818181818</v>
      </c>
      <c r="Y39" s="33">
        <f t="shared" si="5"/>
        <v>0</v>
      </c>
      <c r="Z39" s="33">
        <f t="shared" si="5"/>
        <v>0</v>
      </c>
      <c r="AA39" s="33">
        <f t="shared" si="5"/>
        <v>0.13636363636363635</v>
      </c>
      <c r="AB39" s="33">
        <f t="shared" si="5"/>
        <v>0</v>
      </c>
      <c r="AC39" s="33">
        <f t="shared" si="5"/>
        <v>0.45454545454545453</v>
      </c>
      <c r="AD39" s="33">
        <f t="shared" si="5"/>
        <v>0.81818181818181823</v>
      </c>
      <c r="AE39" s="33">
        <f t="shared" si="5"/>
        <v>4.5454545454545456E-2</v>
      </c>
      <c r="AF39" s="33">
        <f t="shared" si="5"/>
        <v>0.31818181818181818</v>
      </c>
      <c r="AG39" s="33">
        <f t="shared" si="5"/>
        <v>0.13636363636363635</v>
      </c>
      <c r="AH39" s="33">
        <f t="shared" si="5"/>
        <v>0</v>
      </c>
      <c r="AI39" s="33">
        <f t="shared" si="5"/>
        <v>0.18181818181818182</v>
      </c>
      <c r="AJ39" s="33">
        <f t="shared" si="5"/>
        <v>4.5454545454545456E-2</v>
      </c>
      <c r="AK39" s="33">
        <f t="shared" si="5"/>
        <v>0</v>
      </c>
      <c r="AL39" s="33">
        <f t="shared" si="5"/>
        <v>0</v>
      </c>
      <c r="AM39" s="33">
        <f t="shared" si="5"/>
        <v>0.13636363636363635</v>
      </c>
      <c r="AN39" s="33">
        <f t="shared" si="5"/>
        <v>0</v>
      </c>
      <c r="AO39" s="33">
        <f t="shared" si="5"/>
        <v>4.5454545454545456E-2</v>
      </c>
      <c r="AP39" s="33">
        <f t="shared" si="5"/>
        <v>9.0909090909090912E-2</v>
      </c>
      <c r="AQ39" s="33">
        <f t="shared" si="5"/>
        <v>0</v>
      </c>
      <c r="AR39" s="33">
        <f t="shared" si="5"/>
        <v>0</v>
      </c>
      <c r="AS39" s="33">
        <f t="shared" si="5"/>
        <v>0</v>
      </c>
      <c r="AT39" s="33">
        <f t="shared" si="5"/>
        <v>0</v>
      </c>
      <c r="AU39" s="33">
        <f t="shared" si="5"/>
        <v>4.5454545454545456E-2</v>
      </c>
      <c r="AV39" s="33">
        <f t="shared" si="5"/>
        <v>0</v>
      </c>
      <c r="AW39" s="33">
        <f t="shared" si="5"/>
        <v>4.5454545454545456E-2</v>
      </c>
      <c r="AX39" s="33">
        <f t="shared" si="5"/>
        <v>0</v>
      </c>
      <c r="AY39" s="33">
        <f t="shared" si="5"/>
        <v>0</v>
      </c>
      <c r="AZ39" s="33">
        <f t="shared" si="5"/>
        <v>0</v>
      </c>
      <c r="BA39" s="33">
        <f t="shared" si="5"/>
        <v>0</v>
      </c>
      <c r="BB39" s="33">
        <f t="shared" si="5"/>
        <v>4.5454545454545456E-2</v>
      </c>
      <c r="BC39" s="33">
        <f t="shared" si="5"/>
        <v>0.59090909090909094</v>
      </c>
      <c r="BD39" s="33">
        <f t="shared" si="5"/>
        <v>0.13636363636363635</v>
      </c>
      <c r="BE39" s="33">
        <f t="shared" si="5"/>
        <v>0.31818181818181818</v>
      </c>
      <c r="BF39" s="33">
        <f t="shared" si="5"/>
        <v>4.5454545454545456E-2</v>
      </c>
      <c r="BG39" s="33">
        <f t="shared" si="5"/>
        <v>0</v>
      </c>
      <c r="BH39" s="33">
        <f t="shared" si="5"/>
        <v>0</v>
      </c>
      <c r="BI39" s="33">
        <f t="shared" si="5"/>
        <v>0</v>
      </c>
      <c r="BJ39" s="33">
        <f t="shared" si="5"/>
        <v>4.5454545454545456E-2</v>
      </c>
      <c r="BK39" s="33">
        <f t="shared" si="5"/>
        <v>0</v>
      </c>
      <c r="BL39" s="33">
        <f t="shared" si="5"/>
        <v>0.54545454545454541</v>
      </c>
      <c r="BM39" s="33">
        <f t="shared" si="5"/>
        <v>0.54545454545454541</v>
      </c>
      <c r="BN39" s="33">
        <f t="shared" si="5"/>
        <v>0</v>
      </c>
      <c r="BO39" s="33">
        <f t="shared" si="5"/>
        <v>0</v>
      </c>
      <c r="BP39" s="33">
        <f t="shared" si="5"/>
        <v>0</v>
      </c>
      <c r="BQ39" s="33">
        <f t="shared" si="5"/>
        <v>0.40909090909090912</v>
      </c>
      <c r="BR39" s="33">
        <f t="shared" si="5"/>
        <v>0.81818181818181823</v>
      </c>
      <c r="BS39" s="33">
        <f t="shared" si="5"/>
        <v>0</v>
      </c>
      <c r="BT39" s="33">
        <f t="shared" si="5"/>
        <v>4.5454545454545456E-2</v>
      </c>
      <c r="BU39" s="33">
        <f t="shared" si="5"/>
        <v>0.18181818181818182</v>
      </c>
      <c r="BV39" s="33">
        <f t="shared" ref="BV39:EG39" si="6">COUNTA(BV17:BV38)/22</f>
        <v>0</v>
      </c>
      <c r="BW39" s="33">
        <f t="shared" si="6"/>
        <v>9.0909090909090912E-2</v>
      </c>
      <c r="BX39" s="33">
        <f t="shared" si="6"/>
        <v>0</v>
      </c>
      <c r="BY39" s="33">
        <f t="shared" si="6"/>
        <v>0.13636363636363635</v>
      </c>
      <c r="BZ39" s="33">
        <f t="shared" si="6"/>
        <v>4.5454545454545456E-2</v>
      </c>
      <c r="CA39" s="33">
        <f t="shared" si="6"/>
        <v>0.18181818181818182</v>
      </c>
      <c r="CB39" s="33">
        <f t="shared" si="6"/>
        <v>0</v>
      </c>
      <c r="CC39" s="33">
        <f t="shared" si="6"/>
        <v>4.5454545454545456E-2</v>
      </c>
      <c r="CD39" s="33">
        <f t="shared" si="6"/>
        <v>0.22727272727272727</v>
      </c>
      <c r="CE39" s="33">
        <f t="shared" si="6"/>
        <v>9.0909090909090912E-2</v>
      </c>
      <c r="CF39" s="33">
        <f t="shared" si="6"/>
        <v>0</v>
      </c>
      <c r="CG39" s="33">
        <f t="shared" si="6"/>
        <v>0</v>
      </c>
      <c r="CH39" s="33">
        <f t="shared" si="6"/>
        <v>0.36363636363636365</v>
      </c>
      <c r="CI39" s="33">
        <f t="shared" si="6"/>
        <v>0</v>
      </c>
      <c r="CJ39" s="33">
        <f t="shared" si="6"/>
        <v>0</v>
      </c>
      <c r="CK39" s="33">
        <f t="shared" si="6"/>
        <v>0</v>
      </c>
      <c r="CL39" s="33">
        <f t="shared" si="6"/>
        <v>4.5454545454545456E-2</v>
      </c>
      <c r="CM39" s="33">
        <f t="shared" si="6"/>
        <v>4.5454545454545456E-2</v>
      </c>
      <c r="CN39" s="33">
        <f t="shared" si="6"/>
        <v>0</v>
      </c>
      <c r="CO39" s="33">
        <f t="shared" si="6"/>
        <v>0</v>
      </c>
      <c r="CP39" s="33">
        <f t="shared" si="6"/>
        <v>0.22727272727272727</v>
      </c>
      <c r="CQ39" s="33">
        <f t="shared" si="6"/>
        <v>9.0909090909090912E-2</v>
      </c>
      <c r="CR39" s="33">
        <f t="shared" si="6"/>
        <v>9.0909090909090912E-2</v>
      </c>
      <c r="CS39" s="33">
        <f t="shared" si="6"/>
        <v>0</v>
      </c>
      <c r="CT39" s="33">
        <f t="shared" si="6"/>
        <v>4.5454545454545456E-2</v>
      </c>
      <c r="CU39" s="33">
        <f t="shared" si="6"/>
        <v>0</v>
      </c>
      <c r="CV39" s="33">
        <f t="shared" si="6"/>
        <v>0</v>
      </c>
      <c r="CW39" s="33">
        <f t="shared" si="6"/>
        <v>0</v>
      </c>
      <c r="CX39" s="33">
        <f t="shared" si="6"/>
        <v>0</v>
      </c>
      <c r="CY39" s="33">
        <f t="shared" si="6"/>
        <v>9.0909090909090912E-2</v>
      </c>
      <c r="CZ39" s="33">
        <f t="shared" si="6"/>
        <v>4.5454545454545456E-2</v>
      </c>
      <c r="DA39" s="33">
        <f t="shared" si="6"/>
        <v>0</v>
      </c>
      <c r="DB39" s="33">
        <f t="shared" si="6"/>
        <v>0</v>
      </c>
      <c r="DC39" s="33">
        <f t="shared" si="6"/>
        <v>0</v>
      </c>
      <c r="DD39" s="33">
        <f t="shared" si="6"/>
        <v>0</v>
      </c>
      <c r="DE39" s="33">
        <f t="shared" si="6"/>
        <v>0</v>
      </c>
      <c r="DF39" s="33">
        <f t="shared" si="6"/>
        <v>0</v>
      </c>
      <c r="DG39" s="33">
        <f t="shared" si="6"/>
        <v>0</v>
      </c>
      <c r="DH39" s="33">
        <f t="shared" si="6"/>
        <v>0</v>
      </c>
      <c r="DI39" s="33">
        <f t="shared" si="6"/>
        <v>9.0909090909090912E-2</v>
      </c>
      <c r="DJ39" s="33">
        <f t="shared" si="6"/>
        <v>0</v>
      </c>
      <c r="DK39" s="33">
        <f t="shared" si="6"/>
        <v>0</v>
      </c>
      <c r="DL39" s="33">
        <f t="shared" si="6"/>
        <v>0</v>
      </c>
      <c r="DM39" s="33">
        <f t="shared" si="6"/>
        <v>0</v>
      </c>
      <c r="DN39" s="33">
        <f t="shared" si="6"/>
        <v>0</v>
      </c>
      <c r="DO39" s="33">
        <f t="shared" si="6"/>
        <v>4.5454545454545456E-2</v>
      </c>
      <c r="DP39" s="33">
        <f t="shared" si="6"/>
        <v>0</v>
      </c>
      <c r="DQ39" s="33">
        <f t="shared" si="6"/>
        <v>0.13636363636363635</v>
      </c>
      <c r="DR39" s="33">
        <f t="shared" si="6"/>
        <v>4.5454545454545456E-2</v>
      </c>
      <c r="DS39" s="33">
        <f t="shared" si="6"/>
        <v>4.5454545454545456E-2</v>
      </c>
      <c r="DT39" s="33">
        <f t="shared" si="6"/>
        <v>4.5454545454545456E-2</v>
      </c>
      <c r="DU39" s="33">
        <f t="shared" si="6"/>
        <v>0</v>
      </c>
      <c r="DV39" s="33">
        <f t="shared" si="6"/>
        <v>4.5454545454545456E-2</v>
      </c>
      <c r="DW39" s="33">
        <f t="shared" si="6"/>
        <v>9.0909090909090912E-2</v>
      </c>
      <c r="DX39" s="33">
        <f t="shared" si="6"/>
        <v>9.0909090909090912E-2</v>
      </c>
      <c r="DY39" s="33">
        <f t="shared" si="6"/>
        <v>0</v>
      </c>
      <c r="DZ39" s="33">
        <f t="shared" si="6"/>
        <v>0</v>
      </c>
      <c r="EA39" s="33">
        <f t="shared" si="6"/>
        <v>0</v>
      </c>
      <c r="EB39" s="33">
        <f t="shared" si="6"/>
        <v>0.13636363636363635</v>
      </c>
      <c r="EC39" s="33">
        <f t="shared" si="6"/>
        <v>9.0909090909090912E-2</v>
      </c>
      <c r="ED39" s="33">
        <f t="shared" si="6"/>
        <v>0</v>
      </c>
      <c r="EE39" s="33">
        <f t="shared" si="6"/>
        <v>4.5454545454545456E-2</v>
      </c>
      <c r="EF39" s="33">
        <f t="shared" si="6"/>
        <v>0.13636363636363635</v>
      </c>
      <c r="EG39" s="33">
        <f t="shared" si="6"/>
        <v>0</v>
      </c>
      <c r="EH39" s="33">
        <f t="shared" ref="EH39:GS39" si="7">COUNTA(EH17:EH38)/22</f>
        <v>0.36363636363636365</v>
      </c>
      <c r="EI39" s="33">
        <f t="shared" si="7"/>
        <v>0</v>
      </c>
      <c r="EJ39" s="33">
        <f t="shared" si="7"/>
        <v>0</v>
      </c>
      <c r="EK39" s="33">
        <f t="shared" si="7"/>
        <v>9.0909090909090912E-2</v>
      </c>
      <c r="EL39" s="33">
        <f t="shared" si="7"/>
        <v>4.5454545454545456E-2</v>
      </c>
      <c r="EM39" s="33">
        <f t="shared" si="7"/>
        <v>9.0909090909090912E-2</v>
      </c>
      <c r="EN39" s="33">
        <f t="shared" si="7"/>
        <v>0.18181818181818182</v>
      </c>
      <c r="EO39" s="33">
        <f t="shared" si="7"/>
        <v>4.5454545454545456E-2</v>
      </c>
      <c r="EP39" s="33">
        <f t="shared" si="7"/>
        <v>4.5454545454545456E-2</v>
      </c>
      <c r="EQ39" s="33">
        <f t="shared" si="7"/>
        <v>0</v>
      </c>
      <c r="ER39" s="33">
        <f t="shared" si="7"/>
        <v>0.13636363636363635</v>
      </c>
      <c r="ES39" s="33">
        <f t="shared" si="7"/>
        <v>0</v>
      </c>
      <c r="ET39" s="33">
        <f t="shared" si="7"/>
        <v>0</v>
      </c>
      <c r="EU39" s="33">
        <f t="shared" si="7"/>
        <v>4.5454545454545456E-2</v>
      </c>
      <c r="EV39" s="33">
        <f t="shared" si="7"/>
        <v>4.5454545454545456E-2</v>
      </c>
      <c r="EW39" s="33">
        <f t="shared" si="7"/>
        <v>0.18181818181818182</v>
      </c>
      <c r="EX39" s="33">
        <f t="shared" si="7"/>
        <v>0</v>
      </c>
      <c r="EY39" s="33">
        <f t="shared" si="7"/>
        <v>9.0909090909090912E-2</v>
      </c>
      <c r="EZ39" s="33">
        <f t="shared" si="7"/>
        <v>0</v>
      </c>
      <c r="FA39" s="33">
        <f t="shared" si="7"/>
        <v>0</v>
      </c>
      <c r="FB39" s="33">
        <f t="shared" si="7"/>
        <v>4.5454545454545456E-2</v>
      </c>
      <c r="FC39" s="33">
        <f t="shared" si="7"/>
        <v>0</v>
      </c>
      <c r="FD39" s="33">
        <f t="shared" si="7"/>
        <v>4.5454545454545456E-2</v>
      </c>
      <c r="FE39" s="33">
        <f t="shared" si="7"/>
        <v>0</v>
      </c>
      <c r="FF39" s="33">
        <f t="shared" si="7"/>
        <v>9.0909090909090912E-2</v>
      </c>
      <c r="FG39" s="33">
        <f t="shared" si="7"/>
        <v>0</v>
      </c>
      <c r="FH39" s="33">
        <f t="shared" si="7"/>
        <v>0</v>
      </c>
      <c r="FI39" s="33">
        <f t="shared" si="7"/>
        <v>0</v>
      </c>
      <c r="FJ39" s="33">
        <f t="shared" si="7"/>
        <v>0</v>
      </c>
      <c r="FK39" s="33">
        <f t="shared" si="7"/>
        <v>4.5454545454545456E-2</v>
      </c>
      <c r="FL39" s="33">
        <f t="shared" si="7"/>
        <v>0</v>
      </c>
      <c r="FM39" s="33">
        <f t="shared" si="7"/>
        <v>0</v>
      </c>
      <c r="FN39" s="33">
        <f t="shared" si="7"/>
        <v>4.5454545454545456E-2</v>
      </c>
      <c r="FO39" s="33">
        <f t="shared" si="7"/>
        <v>0</v>
      </c>
      <c r="FP39" s="33">
        <f t="shared" si="7"/>
        <v>0.13636363636363635</v>
      </c>
      <c r="FQ39" s="33">
        <f t="shared" si="7"/>
        <v>0</v>
      </c>
      <c r="FR39" s="33">
        <f t="shared" si="7"/>
        <v>4.5454545454545456E-2</v>
      </c>
      <c r="FS39" s="33">
        <f t="shared" si="7"/>
        <v>0</v>
      </c>
      <c r="FT39" s="33">
        <f t="shared" si="7"/>
        <v>0</v>
      </c>
      <c r="FU39" s="33">
        <f t="shared" si="7"/>
        <v>0</v>
      </c>
      <c r="FV39" s="33">
        <f t="shared" si="7"/>
        <v>0</v>
      </c>
      <c r="FW39" s="33">
        <f t="shared" si="7"/>
        <v>0</v>
      </c>
      <c r="FX39" s="33">
        <f t="shared" si="7"/>
        <v>0</v>
      </c>
      <c r="FY39" s="33">
        <f t="shared" si="7"/>
        <v>0</v>
      </c>
      <c r="FZ39" s="33">
        <f t="shared" si="7"/>
        <v>0</v>
      </c>
      <c r="GA39" s="33">
        <f t="shared" si="7"/>
        <v>0</v>
      </c>
      <c r="GB39" s="33">
        <f t="shared" si="7"/>
        <v>4.5454545454545456E-2</v>
      </c>
      <c r="GC39" s="33">
        <f t="shared" si="7"/>
        <v>0</v>
      </c>
      <c r="GD39" s="33">
        <f t="shared" si="7"/>
        <v>0</v>
      </c>
      <c r="GE39" s="33">
        <f t="shared" si="7"/>
        <v>0</v>
      </c>
      <c r="GF39" s="33">
        <f t="shared" si="7"/>
        <v>0</v>
      </c>
      <c r="GG39" s="33">
        <f t="shared" si="7"/>
        <v>0</v>
      </c>
      <c r="GH39" s="33">
        <f t="shared" si="7"/>
        <v>0</v>
      </c>
      <c r="GI39" s="33">
        <f t="shared" si="7"/>
        <v>0</v>
      </c>
      <c r="GJ39" s="33">
        <f t="shared" si="7"/>
        <v>0</v>
      </c>
      <c r="GK39" s="33">
        <f t="shared" si="7"/>
        <v>0</v>
      </c>
      <c r="GL39" s="33">
        <f t="shared" si="7"/>
        <v>0</v>
      </c>
      <c r="GM39" s="33">
        <f t="shared" si="7"/>
        <v>0</v>
      </c>
      <c r="GN39" s="33">
        <f t="shared" si="7"/>
        <v>4.5454545454545456E-2</v>
      </c>
      <c r="GO39" s="33">
        <f t="shared" si="7"/>
        <v>0</v>
      </c>
      <c r="GP39" s="33">
        <f t="shared" si="7"/>
        <v>0</v>
      </c>
      <c r="GQ39" s="33">
        <f t="shared" si="7"/>
        <v>0</v>
      </c>
      <c r="GR39" s="33">
        <f t="shared" si="7"/>
        <v>0</v>
      </c>
      <c r="GS39" s="33">
        <f t="shared" si="7"/>
        <v>4.5454545454545456E-2</v>
      </c>
      <c r="GT39" s="33">
        <f t="shared" ref="GT39:GY39" si="8">COUNTA(GT17:GT38)/22</f>
        <v>0.13636363636363635</v>
      </c>
      <c r="GU39" s="33">
        <f t="shared" si="8"/>
        <v>4.5454545454545456E-2</v>
      </c>
      <c r="GV39" s="33">
        <f t="shared" si="8"/>
        <v>4.5454545454545456E-2</v>
      </c>
      <c r="GW39" s="33">
        <f t="shared" si="8"/>
        <v>0</v>
      </c>
      <c r="GX39" s="33">
        <f t="shared" si="8"/>
        <v>4.5454545454545456E-2</v>
      </c>
      <c r="GY39" s="33">
        <f t="shared" si="8"/>
        <v>0.22727272727272727</v>
      </c>
    </row>
    <row r="40" spans="1:209" ht="21.95" customHeight="1">
      <c r="B40" s="63" t="s">
        <v>702</v>
      </c>
      <c r="C40" s="63" t="s">
        <v>703</v>
      </c>
      <c r="D40" s="63" t="s">
        <v>704</v>
      </c>
      <c r="E40" s="63" t="s">
        <v>705</v>
      </c>
      <c r="F40" s="63" t="s">
        <v>706</v>
      </c>
      <c r="G40" s="36" t="s">
        <v>707</v>
      </c>
      <c r="H40" s="36" t="s">
        <v>27</v>
      </c>
      <c r="I40" s="35" t="s">
        <v>21</v>
      </c>
      <c r="J40" s="35" t="s">
        <v>21</v>
      </c>
      <c r="K40" s="35" t="s">
        <v>21</v>
      </c>
      <c r="Q40" s="35" t="s">
        <v>21</v>
      </c>
      <c r="AA40" s="35" t="s">
        <v>21</v>
      </c>
      <c r="AB40" s="109"/>
      <c r="AC40" s="35" t="s">
        <v>21</v>
      </c>
      <c r="AD40" s="40" t="s">
        <v>21</v>
      </c>
      <c r="AF40" s="35" t="s">
        <v>21</v>
      </c>
      <c r="AI40" s="40" t="s">
        <v>21</v>
      </c>
      <c r="AM40" s="35" t="s">
        <v>21</v>
      </c>
      <c r="AO40" s="35" t="s">
        <v>21</v>
      </c>
      <c r="AP40" s="35" t="s">
        <v>21</v>
      </c>
      <c r="AQ40" s="35" t="s">
        <v>21</v>
      </c>
      <c r="BC40" s="35" t="s">
        <v>21</v>
      </c>
      <c r="BE40" s="35" t="s">
        <v>21</v>
      </c>
      <c r="BM40" s="35" t="s">
        <v>21</v>
      </c>
      <c r="BR40" s="40" t="s">
        <v>21</v>
      </c>
      <c r="BU40" s="35" t="s">
        <v>21</v>
      </c>
      <c r="BV40" s="35" t="s">
        <v>21</v>
      </c>
      <c r="BY40" s="35" t="s">
        <v>21</v>
      </c>
      <c r="CA40" s="35" t="s">
        <v>21</v>
      </c>
      <c r="CD40" s="35" t="s">
        <v>21</v>
      </c>
      <c r="CG40" s="35" t="s">
        <v>21</v>
      </c>
      <c r="CH40" s="35" t="s">
        <v>21</v>
      </c>
      <c r="CI40" s="35" t="s">
        <v>21</v>
      </c>
      <c r="CJ40" s="35" t="s">
        <v>21</v>
      </c>
      <c r="CN40" s="35" t="s">
        <v>21</v>
      </c>
      <c r="CO40" s="35" t="s">
        <v>21</v>
      </c>
      <c r="CP40" s="35" t="s">
        <v>21</v>
      </c>
      <c r="CR40" s="35" t="s">
        <v>21</v>
      </c>
      <c r="DC40" s="35" t="s">
        <v>21</v>
      </c>
      <c r="DE40" s="35" t="s">
        <v>21</v>
      </c>
      <c r="DG40" s="35" t="s">
        <v>21</v>
      </c>
      <c r="DI40" s="35" t="s">
        <v>21</v>
      </c>
      <c r="DJ40" s="35" t="s">
        <v>21</v>
      </c>
      <c r="DQ40" s="35" t="s">
        <v>21</v>
      </c>
      <c r="EE40" s="35" t="s">
        <v>21</v>
      </c>
      <c r="EK40" s="35" t="s">
        <v>21</v>
      </c>
      <c r="EO40" s="35" t="s">
        <v>21</v>
      </c>
      <c r="EQ40" s="35" t="s">
        <v>21</v>
      </c>
      <c r="FN40" s="35" t="s">
        <v>21</v>
      </c>
      <c r="FO40" s="35" t="s">
        <v>21</v>
      </c>
      <c r="FP40" s="35" t="s">
        <v>21</v>
      </c>
      <c r="FS40" s="35" t="s">
        <v>21</v>
      </c>
      <c r="FU40" s="35" t="s">
        <v>21</v>
      </c>
      <c r="FW40" s="35" t="s">
        <v>21</v>
      </c>
      <c r="FX40" s="35" t="s">
        <v>21</v>
      </c>
      <c r="FY40" s="35" t="s">
        <v>21</v>
      </c>
      <c r="FZ40" s="35" t="s">
        <v>21</v>
      </c>
      <c r="GA40" s="35" t="s">
        <v>21</v>
      </c>
      <c r="GX40" s="107" t="s">
        <v>21</v>
      </c>
      <c r="GY40" s="107" t="s">
        <v>21</v>
      </c>
      <c r="GZ40" s="110" t="s">
        <v>1263</v>
      </c>
      <c r="HA40" s="110" t="s">
        <v>1264</v>
      </c>
    </row>
    <row r="41" spans="1:209" ht="21.95" customHeight="1">
      <c r="B41" s="54" t="s">
        <v>674</v>
      </c>
      <c r="C41" s="54" t="s">
        <v>675</v>
      </c>
      <c r="D41" s="54" t="s">
        <v>676</v>
      </c>
      <c r="E41" s="54" t="s">
        <v>631</v>
      </c>
      <c r="F41" s="54" t="s">
        <v>708</v>
      </c>
      <c r="G41" s="55" t="s">
        <v>709</v>
      </c>
      <c r="H41" s="56"/>
      <c r="I41" s="35" t="s">
        <v>21</v>
      </c>
      <c r="J41" s="35" t="s">
        <v>21</v>
      </c>
      <c r="L41" s="35" t="s">
        <v>21</v>
      </c>
      <c r="O41" s="35" t="s">
        <v>21</v>
      </c>
      <c r="X41" s="35" t="s">
        <v>21</v>
      </c>
      <c r="AB41" s="109"/>
      <c r="AC41" s="35" t="s">
        <v>21</v>
      </c>
      <c r="AD41" s="40" t="s">
        <v>21</v>
      </c>
      <c r="AF41" s="35" t="s">
        <v>21</v>
      </c>
      <c r="AG41" s="35" t="s">
        <v>21</v>
      </c>
      <c r="AM41" s="35" t="s">
        <v>21</v>
      </c>
      <c r="AP41" s="35" t="s">
        <v>21</v>
      </c>
      <c r="AX41" s="35" t="s">
        <v>21</v>
      </c>
      <c r="BC41" s="35" t="s">
        <v>21</v>
      </c>
      <c r="BD41" s="35" t="s">
        <v>21</v>
      </c>
      <c r="BL41" s="35" t="s">
        <v>21</v>
      </c>
      <c r="BM41" s="35" t="s">
        <v>21</v>
      </c>
      <c r="BQ41" s="35" t="s">
        <v>21</v>
      </c>
      <c r="BR41" s="40" t="s">
        <v>21</v>
      </c>
      <c r="BU41" s="35" t="s">
        <v>21</v>
      </c>
      <c r="BW41" s="35" t="s">
        <v>21</v>
      </c>
      <c r="CD41" s="35" t="s">
        <v>21</v>
      </c>
      <c r="CF41" s="35" t="s">
        <v>21</v>
      </c>
      <c r="CH41" s="35" t="s">
        <v>21</v>
      </c>
      <c r="CY41" s="35" t="s">
        <v>21</v>
      </c>
      <c r="DI41" s="35" t="s">
        <v>21</v>
      </c>
      <c r="EH41" s="35" t="s">
        <v>21</v>
      </c>
      <c r="EK41" s="35" t="s">
        <v>21</v>
      </c>
      <c r="EW41" s="40" t="s">
        <v>21</v>
      </c>
      <c r="FP41" s="35" t="s">
        <v>21</v>
      </c>
      <c r="GY41" s="107" t="s">
        <v>21</v>
      </c>
      <c r="GZ41" s="108" t="s">
        <v>1251</v>
      </c>
      <c r="HA41" s="108" t="s">
        <v>1252</v>
      </c>
    </row>
    <row r="42" spans="1:209" ht="21.95" customHeight="1">
      <c r="B42" s="54" t="s">
        <v>710</v>
      </c>
      <c r="C42" s="54" t="s">
        <v>711</v>
      </c>
      <c r="D42" s="54" t="s">
        <v>712</v>
      </c>
      <c r="E42" s="54" t="s">
        <v>619</v>
      </c>
      <c r="F42" s="54" t="s">
        <v>713</v>
      </c>
      <c r="G42" s="55" t="s">
        <v>714</v>
      </c>
      <c r="H42" s="56" t="s">
        <v>28</v>
      </c>
      <c r="I42" s="35" t="s">
        <v>21</v>
      </c>
      <c r="J42" s="35" t="s">
        <v>21</v>
      </c>
      <c r="L42" s="35" t="s">
        <v>21</v>
      </c>
      <c r="O42" s="35" t="s">
        <v>21</v>
      </c>
      <c r="AB42" s="109"/>
      <c r="AC42" s="35" t="s">
        <v>21</v>
      </c>
      <c r="AD42" s="40" t="s">
        <v>21</v>
      </c>
      <c r="AE42" s="40" t="s">
        <v>21</v>
      </c>
      <c r="AH42" s="35" t="s">
        <v>21</v>
      </c>
      <c r="AP42" s="35" t="s">
        <v>21</v>
      </c>
      <c r="BC42" s="35" t="s">
        <v>21</v>
      </c>
      <c r="BR42" s="40" t="s">
        <v>21</v>
      </c>
      <c r="BU42" s="35" t="s">
        <v>21</v>
      </c>
      <c r="CH42" s="35" t="s">
        <v>21</v>
      </c>
      <c r="DW42" s="35" t="s">
        <v>21</v>
      </c>
      <c r="EH42" s="35" t="s">
        <v>21</v>
      </c>
      <c r="ER42" s="35" t="s">
        <v>21</v>
      </c>
      <c r="ES42" s="35" t="s">
        <v>21</v>
      </c>
      <c r="FE42" s="35" t="s">
        <v>21</v>
      </c>
      <c r="GC42" s="35" t="s">
        <v>21</v>
      </c>
      <c r="GZ42" s="108" t="s">
        <v>1265</v>
      </c>
      <c r="HA42" s="108" t="s">
        <v>1266</v>
      </c>
    </row>
    <row r="43" spans="1:209" ht="21.95" customHeight="1">
      <c r="B43" s="54" t="s">
        <v>715</v>
      </c>
      <c r="C43" s="54" t="s">
        <v>716</v>
      </c>
      <c r="D43" s="54" t="s">
        <v>717</v>
      </c>
      <c r="E43" s="54" t="s">
        <v>631</v>
      </c>
      <c r="F43" s="54" t="s">
        <v>685</v>
      </c>
      <c r="G43" s="54" t="s">
        <v>714</v>
      </c>
      <c r="H43" s="54" t="s">
        <v>718</v>
      </c>
      <c r="I43" s="35" t="s">
        <v>21</v>
      </c>
      <c r="J43" s="35" t="s">
        <v>21</v>
      </c>
      <c r="L43" s="35" t="s">
        <v>21</v>
      </c>
      <c r="M43" s="35" t="s">
        <v>21</v>
      </c>
      <c r="O43" s="35" t="s">
        <v>21</v>
      </c>
      <c r="X43" s="35" t="s">
        <v>21</v>
      </c>
      <c r="AB43" s="109"/>
      <c r="AC43" s="35" t="s">
        <v>21</v>
      </c>
      <c r="AD43" s="40" t="s">
        <v>21</v>
      </c>
      <c r="AF43" s="35" t="s">
        <v>21</v>
      </c>
      <c r="AI43" s="40" t="s">
        <v>21</v>
      </c>
      <c r="BB43" s="35" t="s">
        <v>21</v>
      </c>
      <c r="BC43" s="35" t="s">
        <v>21</v>
      </c>
      <c r="BL43" s="35" t="s">
        <v>21</v>
      </c>
      <c r="BR43" s="40" t="s">
        <v>21</v>
      </c>
      <c r="BT43" s="35" t="s">
        <v>21</v>
      </c>
      <c r="CA43" s="35" t="s">
        <v>21</v>
      </c>
      <c r="CG43" s="35" t="s">
        <v>21</v>
      </c>
      <c r="CH43" s="35" t="s">
        <v>21</v>
      </c>
      <c r="DC43" s="35" t="s">
        <v>21</v>
      </c>
      <c r="DH43" s="35" t="s">
        <v>21</v>
      </c>
      <c r="DI43" s="35" t="s">
        <v>21</v>
      </c>
      <c r="DK43" s="35" t="s">
        <v>21</v>
      </c>
      <c r="DN43" s="35" t="s">
        <v>21</v>
      </c>
      <c r="DO43" s="35" t="s">
        <v>21</v>
      </c>
      <c r="DS43" s="35" t="s">
        <v>21</v>
      </c>
      <c r="DW43" s="35" t="s">
        <v>21</v>
      </c>
      <c r="DX43" s="35" t="s">
        <v>21</v>
      </c>
      <c r="DY43" s="35" t="s">
        <v>21</v>
      </c>
      <c r="DZ43" s="35" t="s">
        <v>21</v>
      </c>
      <c r="EB43" s="35" t="s">
        <v>21</v>
      </c>
      <c r="EC43" s="40" t="s">
        <v>21</v>
      </c>
      <c r="GT43" s="107" t="s">
        <v>21</v>
      </c>
      <c r="GZ43" s="108" t="s">
        <v>1267</v>
      </c>
      <c r="HA43" s="108" t="s">
        <v>1268</v>
      </c>
    </row>
    <row r="44" spans="1:209" ht="21.95" customHeight="1">
      <c r="B44" s="54" t="s">
        <v>719</v>
      </c>
      <c r="C44" s="54" t="s">
        <v>720</v>
      </c>
      <c r="D44" s="54" t="s">
        <v>721</v>
      </c>
      <c r="E44" s="54" t="s">
        <v>631</v>
      </c>
      <c r="F44" s="54" t="s">
        <v>722</v>
      </c>
      <c r="G44" s="55" t="s">
        <v>723</v>
      </c>
      <c r="H44" s="54"/>
      <c r="I44" s="35" t="s">
        <v>21</v>
      </c>
      <c r="J44" s="35" t="s">
        <v>21</v>
      </c>
      <c r="AB44" s="109"/>
      <c r="AD44" s="40" t="s">
        <v>21</v>
      </c>
      <c r="BL44" s="35" t="s">
        <v>21</v>
      </c>
      <c r="BM44" s="35" t="s">
        <v>21</v>
      </c>
      <c r="BQ44" s="35" t="s">
        <v>21</v>
      </c>
      <c r="BR44" s="40" t="s">
        <v>21</v>
      </c>
      <c r="BT44" s="35" t="s">
        <v>21</v>
      </c>
      <c r="CU44" s="35" t="s">
        <v>21</v>
      </c>
      <c r="CY44" s="35" t="s">
        <v>21</v>
      </c>
      <c r="CZ44" s="35" t="s">
        <v>21</v>
      </c>
      <c r="DD44" s="35" t="s">
        <v>21</v>
      </c>
      <c r="GZ44" s="108" t="s">
        <v>1269</v>
      </c>
      <c r="HA44" s="108" t="s">
        <v>1270</v>
      </c>
    </row>
    <row r="45" spans="1:209" ht="21.95" customHeight="1">
      <c r="B45" s="54" t="s">
        <v>724</v>
      </c>
      <c r="C45" s="54" t="s">
        <v>725</v>
      </c>
      <c r="D45" s="54" t="s">
        <v>726</v>
      </c>
      <c r="E45" s="54" t="s">
        <v>610</v>
      </c>
      <c r="F45" s="54" t="s">
        <v>727</v>
      </c>
      <c r="G45" s="54" t="s">
        <v>728</v>
      </c>
      <c r="H45" s="54"/>
      <c r="I45" s="35" t="s">
        <v>21</v>
      </c>
      <c r="J45" s="35" t="s">
        <v>21</v>
      </c>
      <c r="X45" s="35" t="s">
        <v>21</v>
      </c>
      <c r="AB45" s="109"/>
      <c r="AC45" s="35" t="s">
        <v>21</v>
      </c>
      <c r="AD45" s="40" t="s">
        <v>21</v>
      </c>
      <c r="AF45" s="35" t="s">
        <v>21</v>
      </c>
      <c r="AG45" s="35" t="s">
        <v>21</v>
      </c>
      <c r="AM45" s="35" t="s">
        <v>21</v>
      </c>
      <c r="BC45" s="35" t="s">
        <v>21</v>
      </c>
      <c r="BD45" s="35" t="s">
        <v>21</v>
      </c>
      <c r="BE45" s="35" t="s">
        <v>21</v>
      </c>
      <c r="BL45" s="35" t="s">
        <v>21</v>
      </c>
      <c r="BM45" s="35" t="s">
        <v>21</v>
      </c>
      <c r="BR45" s="40" t="s">
        <v>21</v>
      </c>
      <c r="BT45" s="35" t="s">
        <v>21</v>
      </c>
      <c r="BU45" s="35" t="s">
        <v>21</v>
      </c>
      <c r="BY45" s="35" t="s">
        <v>21</v>
      </c>
      <c r="CS45" s="35" t="s">
        <v>21</v>
      </c>
      <c r="DP45" s="35" t="s">
        <v>21</v>
      </c>
      <c r="DQ45" s="35" t="s">
        <v>21</v>
      </c>
      <c r="DV45" s="35" t="s">
        <v>21</v>
      </c>
      <c r="EJ45" s="35" t="s">
        <v>21</v>
      </c>
      <c r="EW45" s="40" t="s">
        <v>21</v>
      </c>
      <c r="FA45" s="35" t="s">
        <v>21</v>
      </c>
      <c r="GZ45" s="108" t="s">
        <v>1271</v>
      </c>
      <c r="HA45" s="108" t="s">
        <v>1272</v>
      </c>
    </row>
    <row r="46" spans="1:209" ht="21.95" customHeight="1">
      <c r="B46" s="54" t="s">
        <v>729</v>
      </c>
      <c r="C46" s="54" t="s">
        <v>730</v>
      </c>
      <c r="D46" s="54" t="s">
        <v>731</v>
      </c>
      <c r="E46" s="54" t="s">
        <v>604</v>
      </c>
      <c r="F46" s="54" t="s">
        <v>727</v>
      </c>
      <c r="G46" s="54" t="s">
        <v>728</v>
      </c>
      <c r="H46" s="54"/>
      <c r="I46" s="35" t="s">
        <v>21</v>
      </c>
      <c r="J46" s="35" t="s">
        <v>21</v>
      </c>
      <c r="L46" s="35" t="s">
        <v>21</v>
      </c>
      <c r="O46" s="35" t="s">
        <v>21</v>
      </c>
      <c r="X46" s="35" t="s">
        <v>21</v>
      </c>
      <c r="AB46" s="109"/>
      <c r="AC46" s="35" t="s">
        <v>21</v>
      </c>
      <c r="AD46" s="40" t="s">
        <v>21</v>
      </c>
      <c r="AF46" s="35" t="s">
        <v>21</v>
      </c>
      <c r="AG46" s="35" t="s">
        <v>21</v>
      </c>
      <c r="BD46" s="35" t="s">
        <v>21</v>
      </c>
      <c r="BL46" s="35" t="s">
        <v>21</v>
      </c>
      <c r="BM46" s="35" t="s">
        <v>21</v>
      </c>
      <c r="BR46" s="40" t="s">
        <v>21</v>
      </c>
      <c r="BU46" s="35" t="s">
        <v>21</v>
      </c>
      <c r="BY46" s="35" t="s">
        <v>21</v>
      </c>
      <c r="CB46" s="35" t="s">
        <v>21</v>
      </c>
      <c r="CH46" s="35" t="s">
        <v>21</v>
      </c>
      <c r="DY46" s="35" t="s">
        <v>21</v>
      </c>
      <c r="EH46" s="35" t="s">
        <v>21</v>
      </c>
      <c r="EN46" s="35" t="s">
        <v>21</v>
      </c>
      <c r="FD46" s="35" t="s">
        <v>21</v>
      </c>
      <c r="GZ46" s="108" t="s">
        <v>1273</v>
      </c>
      <c r="HA46" s="108" t="s">
        <v>1274</v>
      </c>
    </row>
    <row r="47" spans="1:209" ht="21.95" customHeight="1">
      <c r="B47" s="54" t="s">
        <v>732</v>
      </c>
      <c r="C47" s="54" t="s">
        <v>733</v>
      </c>
      <c r="D47" s="54" t="s">
        <v>689</v>
      </c>
      <c r="E47" s="54" t="s">
        <v>604</v>
      </c>
      <c r="F47" s="54" t="s">
        <v>727</v>
      </c>
      <c r="G47" s="54" t="s">
        <v>728</v>
      </c>
      <c r="H47" s="54"/>
      <c r="I47" s="35" t="s">
        <v>21</v>
      </c>
      <c r="J47" s="35" t="s">
        <v>21</v>
      </c>
      <c r="L47" s="35" t="s">
        <v>21</v>
      </c>
      <c r="O47" s="35" t="s">
        <v>21</v>
      </c>
      <c r="X47" s="35" t="s">
        <v>21</v>
      </c>
      <c r="AB47" s="109"/>
      <c r="AC47" s="35" t="s">
        <v>21</v>
      </c>
      <c r="AD47" s="40" t="s">
        <v>21</v>
      </c>
      <c r="BL47" s="35" t="s">
        <v>21</v>
      </c>
      <c r="BM47" s="35" t="s">
        <v>21</v>
      </c>
      <c r="BR47" s="40" t="s">
        <v>21</v>
      </c>
      <c r="BY47" s="35" t="s">
        <v>21</v>
      </c>
      <c r="CD47" s="35" t="s">
        <v>21</v>
      </c>
      <c r="CS47" s="35" t="s">
        <v>21</v>
      </c>
      <c r="CY47" s="35" t="s">
        <v>21</v>
      </c>
      <c r="DI47" s="35" t="s">
        <v>21</v>
      </c>
      <c r="FC47" s="35" t="s">
        <v>21</v>
      </c>
      <c r="FF47" s="35" t="s">
        <v>21</v>
      </c>
      <c r="GX47" s="107" t="s">
        <v>21</v>
      </c>
      <c r="GZ47" s="108" t="s">
        <v>1275</v>
      </c>
      <c r="HA47" s="108" t="s">
        <v>1276</v>
      </c>
    </row>
    <row r="48" spans="1:209" ht="21.95" customHeight="1">
      <c r="B48" s="54" t="s">
        <v>734</v>
      </c>
      <c r="C48" s="54" t="s">
        <v>735</v>
      </c>
      <c r="D48" s="54" t="s">
        <v>736</v>
      </c>
      <c r="E48" s="54" t="s">
        <v>604</v>
      </c>
      <c r="F48" s="54" t="s">
        <v>727</v>
      </c>
      <c r="G48" s="54" t="s">
        <v>728</v>
      </c>
      <c r="H48" s="54"/>
      <c r="I48" s="35" t="s">
        <v>21</v>
      </c>
      <c r="J48" s="35" t="s">
        <v>21</v>
      </c>
      <c r="L48" s="35" t="s">
        <v>21</v>
      </c>
      <c r="O48" s="35" t="s">
        <v>21</v>
      </c>
      <c r="X48" s="35" t="s">
        <v>21</v>
      </c>
      <c r="AB48" s="109"/>
      <c r="AC48" s="35" t="s">
        <v>21</v>
      </c>
      <c r="AD48" s="40" t="s">
        <v>21</v>
      </c>
      <c r="AF48" s="35" t="s">
        <v>21</v>
      </c>
      <c r="BL48" s="35" t="s">
        <v>21</v>
      </c>
      <c r="BM48" s="35" t="s">
        <v>21</v>
      </c>
      <c r="BR48" s="40" t="s">
        <v>21</v>
      </c>
      <c r="CD48" s="35" t="s">
        <v>21</v>
      </c>
      <c r="CH48" s="35" t="s">
        <v>21</v>
      </c>
      <c r="CM48" s="35" t="s">
        <v>21</v>
      </c>
      <c r="CP48" s="35" t="s">
        <v>21</v>
      </c>
      <c r="EH48" s="35" t="s">
        <v>21</v>
      </c>
      <c r="EW48" s="40" t="s">
        <v>21</v>
      </c>
      <c r="FF48" s="35" t="s">
        <v>21</v>
      </c>
      <c r="GZ48" s="108" t="s">
        <v>1277</v>
      </c>
      <c r="HA48" s="108" t="s">
        <v>1278</v>
      </c>
    </row>
    <row r="49" spans="2:209" ht="21.95" customHeight="1">
      <c r="B49" s="54" t="s">
        <v>737</v>
      </c>
      <c r="C49" s="54" t="s">
        <v>738</v>
      </c>
      <c r="D49" s="54" t="s">
        <v>739</v>
      </c>
      <c r="E49" s="54" t="s">
        <v>604</v>
      </c>
      <c r="F49" s="54" t="s">
        <v>727</v>
      </c>
      <c r="G49" s="54" t="s">
        <v>728</v>
      </c>
      <c r="H49" s="54"/>
      <c r="I49" s="35" t="s">
        <v>21</v>
      </c>
      <c r="J49" s="35" t="s">
        <v>21</v>
      </c>
      <c r="L49" s="35" t="s">
        <v>21</v>
      </c>
      <c r="O49" s="35" t="s">
        <v>21</v>
      </c>
      <c r="Q49" s="35" t="s">
        <v>26</v>
      </c>
      <c r="X49" s="35" t="s">
        <v>21</v>
      </c>
      <c r="AB49" s="109"/>
      <c r="BB49" s="35" t="s">
        <v>26</v>
      </c>
      <c r="BY49" s="35" t="s">
        <v>21</v>
      </c>
      <c r="CH49" s="35" t="s">
        <v>21</v>
      </c>
      <c r="CY49" s="35" t="s">
        <v>21</v>
      </c>
      <c r="GZ49" s="108" t="s">
        <v>1279</v>
      </c>
      <c r="HA49" s="108" t="s">
        <v>1280</v>
      </c>
    </row>
    <row r="50" spans="2:209" ht="21.95" customHeight="1">
      <c r="B50" s="54" t="s">
        <v>740</v>
      </c>
      <c r="C50" s="54" t="s">
        <v>741</v>
      </c>
      <c r="D50" s="54" t="s">
        <v>742</v>
      </c>
      <c r="E50" s="54" t="s">
        <v>619</v>
      </c>
      <c r="F50" s="54" t="s">
        <v>727</v>
      </c>
      <c r="G50" s="54" t="s">
        <v>728</v>
      </c>
      <c r="H50" s="54"/>
      <c r="I50" s="35" t="s">
        <v>21</v>
      </c>
      <c r="J50" s="35" t="s">
        <v>21</v>
      </c>
      <c r="L50" s="35" t="s">
        <v>21</v>
      </c>
      <c r="M50" s="35" t="s">
        <v>21</v>
      </c>
      <c r="O50" s="35" t="s">
        <v>21</v>
      </c>
      <c r="X50" s="35" t="s">
        <v>21</v>
      </c>
      <c r="AB50" s="109"/>
      <c r="AC50" s="35" t="s">
        <v>21</v>
      </c>
      <c r="AD50" s="40" t="s">
        <v>21</v>
      </c>
      <c r="AE50" s="40" t="s">
        <v>21</v>
      </c>
      <c r="AH50" s="35" t="s">
        <v>21</v>
      </c>
      <c r="AI50" s="40" t="s">
        <v>21</v>
      </c>
      <c r="AJ50" s="35" t="s">
        <v>21</v>
      </c>
      <c r="AU50" s="35" t="s">
        <v>21</v>
      </c>
      <c r="AV50" s="35" t="s">
        <v>21</v>
      </c>
      <c r="BC50" s="35" t="s">
        <v>21</v>
      </c>
      <c r="BL50" s="35" t="s">
        <v>21</v>
      </c>
      <c r="BM50" s="35" t="s">
        <v>21</v>
      </c>
      <c r="BQ50" s="35" t="s">
        <v>21</v>
      </c>
      <c r="BR50" s="40" t="s">
        <v>21</v>
      </c>
      <c r="BU50" s="35" t="s">
        <v>21</v>
      </c>
      <c r="BY50" s="35" t="s">
        <v>21</v>
      </c>
      <c r="CA50" s="35" t="s">
        <v>21</v>
      </c>
      <c r="CH50" s="35" t="s">
        <v>21</v>
      </c>
      <c r="DO50" s="35" t="s">
        <v>21</v>
      </c>
      <c r="DV50" s="35" t="s">
        <v>21</v>
      </c>
      <c r="DY50" s="35" t="s">
        <v>21</v>
      </c>
      <c r="EE50" s="35" t="s">
        <v>21</v>
      </c>
      <c r="EN50" s="35" t="s">
        <v>21</v>
      </c>
      <c r="EP50" s="35" t="s">
        <v>21</v>
      </c>
      <c r="ER50" s="35" t="s">
        <v>21</v>
      </c>
      <c r="FD50" s="35" t="s">
        <v>21</v>
      </c>
      <c r="FF50" s="107" t="s">
        <v>21</v>
      </c>
      <c r="FR50" s="35" t="s">
        <v>21</v>
      </c>
      <c r="FT50" s="35" t="s">
        <v>21</v>
      </c>
      <c r="GZ50" s="108" t="s">
        <v>1281</v>
      </c>
      <c r="HA50" s="108" t="s">
        <v>1282</v>
      </c>
    </row>
    <row r="51" spans="2:209" ht="21.95" customHeight="1">
      <c r="B51" s="54" t="s">
        <v>623</v>
      </c>
      <c r="C51" s="54" t="s">
        <v>624</v>
      </c>
      <c r="D51" s="54" t="s">
        <v>625</v>
      </c>
      <c r="E51" s="54" t="s">
        <v>619</v>
      </c>
      <c r="F51" s="54" t="s">
        <v>727</v>
      </c>
      <c r="G51" s="54" t="s">
        <v>728</v>
      </c>
      <c r="H51" s="54"/>
      <c r="I51" s="35" t="s">
        <v>21</v>
      </c>
      <c r="J51" s="35" t="s">
        <v>21</v>
      </c>
      <c r="L51" s="35" t="s">
        <v>21</v>
      </c>
      <c r="O51" s="35" t="s">
        <v>21</v>
      </c>
      <c r="Q51" s="35" t="s">
        <v>21</v>
      </c>
      <c r="AB51" s="109"/>
      <c r="AC51" s="35" t="s">
        <v>21</v>
      </c>
      <c r="AD51" s="40" t="s">
        <v>21</v>
      </c>
      <c r="AH51" s="35" t="s">
        <v>21</v>
      </c>
      <c r="AI51" s="40" t="s">
        <v>21</v>
      </c>
      <c r="BC51" s="35" t="s">
        <v>21</v>
      </c>
      <c r="CH51" s="35" t="s">
        <v>21</v>
      </c>
      <c r="DO51" s="35" t="s">
        <v>21</v>
      </c>
      <c r="EF51" s="35" t="s">
        <v>21</v>
      </c>
      <c r="EH51" s="35" t="s">
        <v>21</v>
      </c>
      <c r="GZ51" s="108" t="s">
        <v>1229</v>
      </c>
      <c r="HA51" s="108" t="s">
        <v>1230</v>
      </c>
    </row>
    <row r="52" spans="2:209" ht="21.95" customHeight="1">
      <c r="B52" s="54" t="s">
        <v>743</v>
      </c>
      <c r="C52" s="54" t="s">
        <v>744</v>
      </c>
      <c r="D52" s="54" t="s">
        <v>745</v>
      </c>
      <c r="E52" s="54" t="s">
        <v>619</v>
      </c>
      <c r="F52" s="54" t="s">
        <v>727</v>
      </c>
      <c r="G52" s="54" t="s">
        <v>728</v>
      </c>
      <c r="H52" s="54"/>
      <c r="I52" s="35" t="s">
        <v>21</v>
      </c>
      <c r="J52" s="35" t="s">
        <v>21</v>
      </c>
      <c r="X52" s="35" t="s">
        <v>21</v>
      </c>
      <c r="AB52" s="109"/>
      <c r="AC52" s="35" t="s">
        <v>21</v>
      </c>
      <c r="AD52" s="40" t="s">
        <v>21</v>
      </c>
      <c r="BL52" s="35" t="s">
        <v>21</v>
      </c>
      <c r="BM52" s="35" t="s">
        <v>21</v>
      </c>
      <c r="BR52" s="40" t="s">
        <v>21</v>
      </c>
      <c r="GT52" s="107" t="s">
        <v>21</v>
      </c>
      <c r="GZ52" s="108" t="s">
        <v>1283</v>
      </c>
      <c r="HA52" s="108" t="s">
        <v>1284</v>
      </c>
    </row>
    <row r="53" spans="2:209" ht="21.95" customHeight="1">
      <c r="B53" s="54" t="s">
        <v>746</v>
      </c>
      <c r="C53" s="54" t="s">
        <v>747</v>
      </c>
      <c r="D53" s="54" t="s">
        <v>748</v>
      </c>
      <c r="E53" s="54" t="s">
        <v>619</v>
      </c>
      <c r="F53" s="54" t="s">
        <v>727</v>
      </c>
      <c r="G53" s="54" t="s">
        <v>728</v>
      </c>
      <c r="H53" s="54"/>
      <c r="I53" s="35" t="s">
        <v>21</v>
      </c>
      <c r="J53" s="35" t="s">
        <v>21</v>
      </c>
      <c r="L53" s="35" t="s">
        <v>21</v>
      </c>
      <c r="X53" s="35" t="s">
        <v>21</v>
      </c>
      <c r="AB53" s="109"/>
      <c r="BC53" s="35" t="s">
        <v>21</v>
      </c>
      <c r="EH53" s="35" t="s">
        <v>21</v>
      </c>
      <c r="GT53" s="107" t="s">
        <v>21</v>
      </c>
      <c r="GY53" s="107" t="s">
        <v>21</v>
      </c>
      <c r="GZ53" s="108" t="s">
        <v>1285</v>
      </c>
      <c r="HA53" s="108" t="s">
        <v>1286</v>
      </c>
    </row>
    <row r="54" spans="2:209" ht="21.95" customHeight="1">
      <c r="B54" s="54" t="s">
        <v>749</v>
      </c>
      <c r="C54" s="54" t="s">
        <v>750</v>
      </c>
      <c r="D54" s="54" t="s">
        <v>751</v>
      </c>
      <c r="E54" s="54" t="s">
        <v>619</v>
      </c>
      <c r="F54" s="54" t="s">
        <v>727</v>
      </c>
      <c r="G54" s="54" t="s">
        <v>728</v>
      </c>
      <c r="H54" s="54"/>
      <c r="I54" s="35" t="s">
        <v>21</v>
      </c>
      <c r="J54" s="35" t="s">
        <v>21</v>
      </c>
      <c r="L54" s="35" t="s">
        <v>21</v>
      </c>
      <c r="M54" s="35" t="s">
        <v>21</v>
      </c>
      <c r="O54" s="35" t="s">
        <v>21</v>
      </c>
      <c r="X54" s="35" t="s">
        <v>21</v>
      </c>
      <c r="AA54" s="35" t="s">
        <v>21</v>
      </c>
      <c r="AB54" s="109"/>
      <c r="AC54" s="35" t="s">
        <v>21</v>
      </c>
      <c r="AD54" s="40" t="s">
        <v>21</v>
      </c>
      <c r="AE54" s="40" t="s">
        <v>21</v>
      </c>
      <c r="AF54" s="35" t="s">
        <v>21</v>
      </c>
      <c r="AG54" s="35" t="s">
        <v>21</v>
      </c>
      <c r="AH54" s="35" t="s">
        <v>21</v>
      </c>
      <c r="AI54" s="40" t="s">
        <v>21</v>
      </c>
      <c r="AJ54" s="35" t="s">
        <v>21</v>
      </c>
      <c r="AL54" s="35" t="s">
        <v>21</v>
      </c>
      <c r="AM54" s="35" t="s">
        <v>21</v>
      </c>
      <c r="AN54" s="35" t="s">
        <v>21</v>
      </c>
      <c r="AS54" s="35" t="s">
        <v>21</v>
      </c>
      <c r="BE54" s="35" t="s">
        <v>21</v>
      </c>
      <c r="BK54" s="35" t="s">
        <v>21</v>
      </c>
      <c r="BL54" s="35" t="s">
        <v>21</v>
      </c>
      <c r="BM54" s="35" t="s">
        <v>21</v>
      </c>
      <c r="BQ54" s="35" t="s">
        <v>21</v>
      </c>
      <c r="BR54" s="40" t="s">
        <v>21</v>
      </c>
      <c r="BU54" s="35" t="s">
        <v>21</v>
      </c>
      <c r="BW54" s="35" t="s">
        <v>21</v>
      </c>
      <c r="BY54" s="35" t="s">
        <v>21</v>
      </c>
      <c r="CA54" s="35" t="s">
        <v>21</v>
      </c>
      <c r="CD54" s="35" t="s">
        <v>21</v>
      </c>
      <c r="CH54" s="35" t="s">
        <v>21</v>
      </c>
      <c r="CL54" s="35" t="s">
        <v>21</v>
      </c>
      <c r="CM54" s="35" t="s">
        <v>21</v>
      </c>
      <c r="CN54" s="35" t="s">
        <v>21</v>
      </c>
      <c r="CQ54" s="35" t="s">
        <v>21</v>
      </c>
      <c r="DO54" s="35" t="s">
        <v>21</v>
      </c>
      <c r="EG54" s="35" t="s">
        <v>21</v>
      </c>
      <c r="EH54" s="35" t="s">
        <v>21</v>
      </c>
      <c r="EM54" s="35" t="s">
        <v>21</v>
      </c>
      <c r="EW54" s="40" t="s">
        <v>21</v>
      </c>
      <c r="FB54" s="35" t="s">
        <v>21</v>
      </c>
      <c r="FC54" s="35" t="s">
        <v>21</v>
      </c>
      <c r="FF54" s="107" t="s">
        <v>21</v>
      </c>
      <c r="FN54" s="35" t="s">
        <v>21</v>
      </c>
      <c r="FX54" s="35" t="s">
        <v>21</v>
      </c>
      <c r="GD54" s="35" t="s">
        <v>21</v>
      </c>
      <c r="GE54" s="35" t="s">
        <v>21</v>
      </c>
      <c r="GF54" s="35" t="s">
        <v>21</v>
      </c>
      <c r="GH54" s="35" t="s">
        <v>21</v>
      </c>
      <c r="GT54" s="107" t="s">
        <v>21</v>
      </c>
      <c r="GY54" s="107" t="s">
        <v>21</v>
      </c>
      <c r="GZ54" s="108" t="s">
        <v>1287</v>
      </c>
      <c r="HA54" s="108" t="s">
        <v>1288</v>
      </c>
    </row>
    <row r="55" spans="2:209" ht="21.95" customHeight="1">
      <c r="B55" s="63" t="s">
        <v>752</v>
      </c>
      <c r="C55" s="63" t="s">
        <v>753</v>
      </c>
      <c r="D55" s="63" t="s">
        <v>754</v>
      </c>
      <c r="E55" s="63" t="s">
        <v>604</v>
      </c>
      <c r="F55" s="63" t="s">
        <v>722</v>
      </c>
      <c r="G55" s="35" t="s">
        <v>723</v>
      </c>
      <c r="H55" s="54"/>
      <c r="I55" s="35" t="s">
        <v>21</v>
      </c>
      <c r="J55" s="35" t="s">
        <v>21</v>
      </c>
      <c r="L55" s="35" t="s">
        <v>21</v>
      </c>
      <c r="M55" s="35" t="s">
        <v>21</v>
      </c>
      <c r="N55" s="35" t="s">
        <v>21</v>
      </c>
      <c r="O55" s="35" t="s">
        <v>21</v>
      </c>
      <c r="Q55" s="35" t="s">
        <v>21</v>
      </c>
      <c r="U55" s="35" t="s">
        <v>21</v>
      </c>
      <c r="X55" s="35" t="s">
        <v>26</v>
      </c>
      <c r="Z55" s="35" t="s">
        <v>21</v>
      </c>
      <c r="AB55" s="109"/>
      <c r="AC55" s="35" t="s">
        <v>21</v>
      </c>
      <c r="AD55" s="40" t="s">
        <v>21</v>
      </c>
      <c r="AF55" s="35" t="s">
        <v>21</v>
      </c>
      <c r="AI55" s="40" t="s">
        <v>21</v>
      </c>
      <c r="AK55" s="35" t="s">
        <v>21</v>
      </c>
      <c r="BB55" s="35" t="s">
        <v>26</v>
      </c>
      <c r="BC55" s="35" t="s">
        <v>21</v>
      </c>
      <c r="BL55" s="35" t="s">
        <v>21</v>
      </c>
      <c r="BM55" s="35" t="s">
        <v>21</v>
      </c>
      <c r="BQ55" s="35" t="s">
        <v>21</v>
      </c>
      <c r="BR55" s="40" t="s">
        <v>21</v>
      </c>
      <c r="BY55" s="35" t="s">
        <v>21</v>
      </c>
      <c r="CD55" s="35" t="s">
        <v>21</v>
      </c>
      <c r="CH55" s="35" t="s">
        <v>21</v>
      </c>
      <c r="CM55" s="35" t="s">
        <v>21</v>
      </c>
      <c r="CP55" s="35" t="s">
        <v>21</v>
      </c>
      <c r="CR55" s="35" t="s">
        <v>21</v>
      </c>
      <c r="CT55" s="35" t="s">
        <v>21</v>
      </c>
      <c r="CY55" s="35" t="s">
        <v>21</v>
      </c>
      <c r="DF55" s="35" t="s">
        <v>21</v>
      </c>
      <c r="DH55" s="35" t="s">
        <v>21</v>
      </c>
      <c r="DI55" s="35" t="s">
        <v>21</v>
      </c>
      <c r="DO55" s="35" t="s">
        <v>21</v>
      </c>
      <c r="DV55" s="35" t="s">
        <v>21</v>
      </c>
      <c r="EH55" s="35" t="s">
        <v>21</v>
      </c>
      <c r="EN55" s="35" t="s">
        <v>21</v>
      </c>
      <c r="EO55" s="35" t="s">
        <v>21</v>
      </c>
      <c r="EQ55" s="35" t="s">
        <v>21</v>
      </c>
      <c r="EW55" s="40" t="s">
        <v>21</v>
      </c>
      <c r="FA55" s="35" t="s">
        <v>21</v>
      </c>
      <c r="FD55" s="35" t="s">
        <v>21</v>
      </c>
      <c r="FG55" s="35" t="s">
        <v>21</v>
      </c>
      <c r="FH55" s="35" t="s">
        <v>21</v>
      </c>
      <c r="FP55" s="35" t="s">
        <v>21</v>
      </c>
      <c r="FQ55" s="35" t="s">
        <v>21</v>
      </c>
      <c r="GT55" s="107" t="s">
        <v>21</v>
      </c>
      <c r="GY55" s="107" t="s">
        <v>21</v>
      </c>
      <c r="GZ55" s="110" t="s">
        <v>1289</v>
      </c>
      <c r="HA55" s="110" t="s">
        <v>1290</v>
      </c>
    </row>
    <row r="56" spans="2:209" ht="21.95" customHeight="1">
      <c r="B56" s="63" t="s">
        <v>755</v>
      </c>
      <c r="C56" s="63" t="s">
        <v>756</v>
      </c>
      <c r="D56" s="63" t="s">
        <v>757</v>
      </c>
      <c r="E56" s="63" t="s">
        <v>758</v>
      </c>
      <c r="F56" s="63" t="s">
        <v>727</v>
      </c>
      <c r="G56" s="36" t="s">
        <v>728</v>
      </c>
      <c r="H56" s="54"/>
      <c r="I56" s="35" t="s">
        <v>21</v>
      </c>
      <c r="J56" s="35" t="s">
        <v>21</v>
      </c>
      <c r="L56" s="35" t="s">
        <v>21</v>
      </c>
      <c r="AB56" s="109"/>
      <c r="AC56" s="35" t="s">
        <v>21</v>
      </c>
      <c r="AI56" s="40" t="s">
        <v>21</v>
      </c>
      <c r="AT56" s="35" t="s">
        <v>21</v>
      </c>
      <c r="GZ56" s="110" t="s">
        <v>1245</v>
      </c>
      <c r="HA56" s="110" t="s">
        <v>1246</v>
      </c>
    </row>
    <row r="57" spans="2:209" ht="21.95" customHeight="1">
      <c r="B57" s="63" t="s">
        <v>759</v>
      </c>
      <c r="C57" s="63" t="s">
        <v>760</v>
      </c>
      <c r="D57" s="63" t="s">
        <v>761</v>
      </c>
      <c r="E57" s="63" t="s">
        <v>604</v>
      </c>
      <c r="F57" s="63" t="s">
        <v>727</v>
      </c>
      <c r="G57" s="36" t="s">
        <v>728</v>
      </c>
      <c r="H57" s="54"/>
      <c r="I57" s="35" t="s">
        <v>21</v>
      </c>
      <c r="J57" s="35" t="s">
        <v>21</v>
      </c>
      <c r="AB57" s="109"/>
      <c r="AD57" s="40" t="s">
        <v>21</v>
      </c>
      <c r="AI57" s="40" t="s">
        <v>21</v>
      </c>
      <c r="BM57" s="35" t="s">
        <v>21</v>
      </c>
      <c r="BR57" s="40" t="s">
        <v>21</v>
      </c>
      <c r="GZ57" s="110" t="s">
        <v>1291</v>
      </c>
      <c r="HA57" s="110" t="s">
        <v>1292</v>
      </c>
    </row>
    <row r="58" spans="2:209" ht="21.95" customHeight="1">
      <c r="B58" s="63" t="s">
        <v>690</v>
      </c>
      <c r="C58" s="63" t="s">
        <v>691</v>
      </c>
      <c r="D58" s="63" t="s">
        <v>692</v>
      </c>
      <c r="E58" s="63" t="s">
        <v>631</v>
      </c>
      <c r="F58" s="63" t="s">
        <v>727</v>
      </c>
      <c r="G58" s="64" t="s">
        <v>728</v>
      </c>
      <c r="H58" s="64"/>
      <c r="I58" s="35" t="s">
        <v>21</v>
      </c>
      <c r="J58" s="35" t="s">
        <v>21</v>
      </c>
      <c r="AB58" s="109"/>
      <c r="AD58" s="40" t="s">
        <v>21</v>
      </c>
      <c r="AF58" s="35" t="s">
        <v>21</v>
      </c>
      <c r="AM58" s="35" t="s">
        <v>21</v>
      </c>
      <c r="BE58" s="35" t="s">
        <v>21</v>
      </c>
      <c r="BJ58" s="35" t="s">
        <v>21</v>
      </c>
      <c r="BL58" s="35" t="s">
        <v>21</v>
      </c>
      <c r="BM58" s="35" t="s">
        <v>21</v>
      </c>
      <c r="BQ58" s="35" t="s">
        <v>21</v>
      </c>
      <c r="BR58" s="40" t="s">
        <v>21</v>
      </c>
      <c r="BS58" s="35" t="s">
        <v>21</v>
      </c>
      <c r="BT58" s="35" t="s">
        <v>21</v>
      </c>
      <c r="BU58" s="35" t="s">
        <v>21</v>
      </c>
      <c r="CY58" s="35" t="s">
        <v>21</v>
      </c>
      <c r="EO58" s="35" t="s">
        <v>21</v>
      </c>
      <c r="FP58" s="35" t="s">
        <v>21</v>
      </c>
      <c r="GO58" s="107" t="s">
        <v>21</v>
      </c>
      <c r="GZ58" s="110" t="s">
        <v>1259</v>
      </c>
      <c r="HA58" s="110" t="s">
        <v>1260</v>
      </c>
    </row>
    <row r="59" spans="2:209" ht="21.95" customHeight="1">
      <c r="B59" s="54" t="s">
        <v>762</v>
      </c>
      <c r="C59" s="54" t="s">
        <v>763</v>
      </c>
      <c r="D59" s="54" t="s">
        <v>764</v>
      </c>
      <c r="E59" s="54" t="s">
        <v>604</v>
      </c>
      <c r="F59" s="54" t="s">
        <v>727</v>
      </c>
      <c r="G59" s="55" t="s">
        <v>728</v>
      </c>
      <c r="H59" s="56"/>
      <c r="I59" s="35" t="s">
        <v>21</v>
      </c>
      <c r="J59" s="35" t="s">
        <v>21</v>
      </c>
      <c r="L59" s="35" t="s">
        <v>21</v>
      </c>
      <c r="M59" s="35" t="s">
        <v>21</v>
      </c>
      <c r="O59" s="35" t="s">
        <v>21</v>
      </c>
      <c r="X59" s="35" t="s">
        <v>21</v>
      </c>
      <c r="AB59" s="109"/>
      <c r="AC59" s="35" t="s">
        <v>21</v>
      </c>
      <c r="AD59" s="40" t="s">
        <v>21</v>
      </c>
      <c r="BC59" s="35" t="s">
        <v>21</v>
      </c>
      <c r="BL59" s="35" t="s">
        <v>21</v>
      </c>
      <c r="BR59" s="40" t="s">
        <v>21</v>
      </c>
      <c r="BY59" s="35" t="s">
        <v>21</v>
      </c>
      <c r="CH59" s="35" t="s">
        <v>21</v>
      </c>
      <c r="CR59" s="35" t="s">
        <v>21</v>
      </c>
      <c r="DC59" s="35" t="s">
        <v>21</v>
      </c>
      <c r="DH59" s="35" t="s">
        <v>21</v>
      </c>
      <c r="DO59" s="35" t="s">
        <v>21</v>
      </c>
      <c r="EB59" s="35" t="s">
        <v>21</v>
      </c>
      <c r="EN59" s="35" t="s">
        <v>21</v>
      </c>
      <c r="FD59" s="35" t="s">
        <v>21</v>
      </c>
      <c r="FE59" s="35" t="s">
        <v>21</v>
      </c>
      <c r="FH59" s="35" t="s">
        <v>21</v>
      </c>
      <c r="GK59" s="35" t="s">
        <v>21</v>
      </c>
      <c r="GL59" s="35" t="s">
        <v>21</v>
      </c>
      <c r="GZ59" s="108" t="s">
        <v>1293</v>
      </c>
      <c r="HA59" s="108" t="s">
        <v>1294</v>
      </c>
    </row>
    <row r="60" spans="2:209" ht="21.95" customHeight="1">
      <c r="B60" s="54" t="s">
        <v>765</v>
      </c>
      <c r="C60" s="54" t="s">
        <v>766</v>
      </c>
      <c r="D60" s="54" t="s">
        <v>736</v>
      </c>
      <c r="E60" s="54" t="s">
        <v>604</v>
      </c>
      <c r="F60" s="54" t="s">
        <v>722</v>
      </c>
      <c r="G60" s="54" t="s">
        <v>723</v>
      </c>
      <c r="H60" s="54"/>
      <c r="I60" s="35" t="s">
        <v>21</v>
      </c>
      <c r="J60" s="35" t="s">
        <v>21</v>
      </c>
      <c r="L60" s="35" t="s">
        <v>21</v>
      </c>
      <c r="X60" s="35" t="s">
        <v>21</v>
      </c>
      <c r="AB60" s="109"/>
      <c r="CD60" s="35" t="s">
        <v>21</v>
      </c>
      <c r="CH60" s="35" t="s">
        <v>21</v>
      </c>
      <c r="GY60" s="107" t="s">
        <v>21</v>
      </c>
      <c r="GZ60" s="108" t="s">
        <v>1295</v>
      </c>
      <c r="HA60" s="108" t="s">
        <v>1296</v>
      </c>
    </row>
    <row r="61" spans="2:209" ht="21.95" customHeight="1">
      <c r="B61" s="63" t="s">
        <v>767</v>
      </c>
      <c r="C61" s="63" t="s">
        <v>768</v>
      </c>
      <c r="D61" s="63" t="s">
        <v>769</v>
      </c>
      <c r="E61" s="63" t="s">
        <v>604</v>
      </c>
      <c r="F61" s="63" t="s">
        <v>770</v>
      </c>
      <c r="G61" s="61" t="s">
        <v>771</v>
      </c>
      <c r="H61" s="54"/>
      <c r="I61" s="35" t="s">
        <v>21</v>
      </c>
      <c r="J61" s="35" t="s">
        <v>21</v>
      </c>
      <c r="L61" s="35" t="s">
        <v>21</v>
      </c>
      <c r="O61" s="35" t="s">
        <v>21</v>
      </c>
      <c r="X61" s="35" t="s">
        <v>21</v>
      </c>
      <c r="AB61" s="109"/>
      <c r="AC61" s="35" t="s">
        <v>21</v>
      </c>
      <c r="AD61" s="40" t="s">
        <v>21</v>
      </c>
      <c r="AF61" s="35" t="s">
        <v>21</v>
      </c>
      <c r="AI61" s="40" t="s">
        <v>21</v>
      </c>
      <c r="BC61" s="35" t="s">
        <v>21</v>
      </c>
      <c r="BD61" s="35" t="s">
        <v>21</v>
      </c>
      <c r="BE61" s="35" t="s">
        <v>21</v>
      </c>
      <c r="BL61" s="35" t="s">
        <v>21</v>
      </c>
      <c r="BM61" s="35" t="s">
        <v>21</v>
      </c>
      <c r="BQ61" s="35" t="s">
        <v>21</v>
      </c>
      <c r="BR61" s="40" t="s">
        <v>21</v>
      </c>
      <c r="BY61" s="35" t="s">
        <v>21</v>
      </c>
      <c r="CC61" s="40" t="s">
        <v>21</v>
      </c>
      <c r="CH61" s="35" t="s">
        <v>21</v>
      </c>
      <c r="CM61" s="35" t="s">
        <v>21</v>
      </c>
      <c r="CR61" s="35" t="s">
        <v>21</v>
      </c>
      <c r="CY61" s="35" t="s">
        <v>21</v>
      </c>
      <c r="DI61" s="35" t="s">
        <v>21</v>
      </c>
      <c r="EG61" s="35" t="s">
        <v>21</v>
      </c>
      <c r="EN61" s="35" t="s">
        <v>21</v>
      </c>
      <c r="ES61" s="35" t="s">
        <v>21</v>
      </c>
      <c r="FF61" s="107" t="s">
        <v>21</v>
      </c>
      <c r="FH61" s="35" t="s">
        <v>21</v>
      </c>
      <c r="FM61" s="35" t="s">
        <v>21</v>
      </c>
      <c r="GY61" s="107" t="s">
        <v>21</v>
      </c>
      <c r="GZ61" s="110" t="s">
        <v>1297</v>
      </c>
      <c r="HA61" s="110" t="s">
        <v>1298</v>
      </c>
    </row>
    <row r="62" spans="2:209" ht="21.95" customHeight="1">
      <c r="B62" s="54" t="s">
        <v>772</v>
      </c>
      <c r="C62" s="54" t="s">
        <v>773</v>
      </c>
      <c r="D62" s="54" t="s">
        <v>676</v>
      </c>
      <c r="E62" s="54" t="s">
        <v>631</v>
      </c>
      <c r="F62" s="54" t="s">
        <v>727</v>
      </c>
      <c r="G62" s="54" t="s">
        <v>728</v>
      </c>
      <c r="H62" s="60"/>
      <c r="I62" s="35" t="s">
        <v>21</v>
      </c>
      <c r="J62" s="35" t="s">
        <v>21</v>
      </c>
      <c r="L62" s="35" t="s">
        <v>21</v>
      </c>
      <c r="O62" s="35" t="s">
        <v>21</v>
      </c>
      <c r="X62" s="35" t="s">
        <v>21</v>
      </c>
      <c r="AB62" s="109"/>
      <c r="DI62" s="35" t="s">
        <v>21</v>
      </c>
      <c r="EY62" s="35" t="s">
        <v>21</v>
      </c>
      <c r="GY62" s="107" t="s">
        <v>21</v>
      </c>
      <c r="GZ62" s="108" t="s">
        <v>1299</v>
      </c>
      <c r="HA62" s="108" t="s">
        <v>1300</v>
      </c>
    </row>
    <row r="63" spans="2:209" ht="21.95" customHeight="1">
      <c r="B63" s="54" t="s">
        <v>774</v>
      </c>
      <c r="C63" s="54" t="s">
        <v>775</v>
      </c>
      <c r="D63" s="54" t="s">
        <v>776</v>
      </c>
      <c r="E63" s="54" t="s">
        <v>758</v>
      </c>
      <c r="F63" s="54" t="s">
        <v>777</v>
      </c>
      <c r="G63" s="56" t="s">
        <v>778</v>
      </c>
      <c r="H63" s="56" t="s">
        <v>29</v>
      </c>
      <c r="I63" s="35" t="s">
        <v>21</v>
      </c>
      <c r="J63" s="35" t="s">
        <v>21</v>
      </c>
      <c r="L63" s="35" t="s">
        <v>21</v>
      </c>
      <c r="Q63" s="35" t="s">
        <v>21</v>
      </c>
      <c r="AB63" s="109"/>
      <c r="BC63" s="35" t="s">
        <v>21</v>
      </c>
      <c r="DO63" s="35" t="s">
        <v>21</v>
      </c>
      <c r="GY63" s="107" t="s">
        <v>21</v>
      </c>
      <c r="GZ63" s="108" t="s">
        <v>1301</v>
      </c>
      <c r="HA63" s="108" t="s">
        <v>1302</v>
      </c>
    </row>
    <row r="64" spans="2:209" ht="21.95" customHeight="1">
      <c r="B64" s="63" t="s">
        <v>779</v>
      </c>
      <c r="C64" s="63" t="s">
        <v>780</v>
      </c>
      <c r="D64" s="63" t="s">
        <v>761</v>
      </c>
      <c r="E64" s="63" t="s">
        <v>604</v>
      </c>
      <c r="F64" s="63" t="s">
        <v>781</v>
      </c>
      <c r="G64" s="36" t="s">
        <v>782</v>
      </c>
      <c r="I64" s="35" t="s">
        <v>21</v>
      </c>
      <c r="J64" s="35" t="s">
        <v>21</v>
      </c>
      <c r="L64" s="35" t="s">
        <v>21</v>
      </c>
      <c r="O64" s="35" t="s">
        <v>21</v>
      </c>
      <c r="X64" s="35" t="s">
        <v>21</v>
      </c>
      <c r="AB64" s="109"/>
      <c r="AC64" s="35" t="s">
        <v>21</v>
      </c>
      <c r="AD64" s="40" t="s">
        <v>21</v>
      </c>
      <c r="AI64" s="40" t="s">
        <v>21</v>
      </c>
      <c r="BC64" s="66"/>
      <c r="BD64" s="35" t="s">
        <v>21</v>
      </c>
      <c r="BE64" s="35" t="s">
        <v>21</v>
      </c>
      <c r="BL64" s="35" t="s">
        <v>21</v>
      </c>
      <c r="BM64" s="35" t="s">
        <v>21</v>
      </c>
      <c r="BR64" s="40" t="s">
        <v>21</v>
      </c>
      <c r="BY64" s="35" t="s">
        <v>21</v>
      </c>
      <c r="CA64" s="35" t="s">
        <v>26</v>
      </c>
      <c r="CD64" s="35" t="s">
        <v>21</v>
      </c>
      <c r="CH64" s="35" t="s">
        <v>21</v>
      </c>
      <c r="CL64" s="35" t="s">
        <v>21</v>
      </c>
      <c r="CM64" s="35" t="s">
        <v>21</v>
      </c>
      <c r="DH64" s="35" t="s">
        <v>21</v>
      </c>
      <c r="DW64" s="35" t="s">
        <v>26</v>
      </c>
      <c r="EH64" s="35" t="s">
        <v>21</v>
      </c>
      <c r="EN64" s="35" t="s">
        <v>21</v>
      </c>
      <c r="EO64" s="35" t="s">
        <v>21</v>
      </c>
      <c r="EP64" s="35" t="s">
        <v>21</v>
      </c>
      <c r="ER64" s="35" t="s">
        <v>21</v>
      </c>
      <c r="EW64" s="40" t="s">
        <v>21</v>
      </c>
      <c r="FF64" s="107" t="s">
        <v>21</v>
      </c>
      <c r="FH64" s="35" t="s">
        <v>21</v>
      </c>
      <c r="FN64" s="35" t="s">
        <v>21</v>
      </c>
      <c r="FP64" s="35" t="s">
        <v>21</v>
      </c>
      <c r="GZ64" s="110" t="s">
        <v>1303</v>
      </c>
      <c r="HA64" s="110" t="s">
        <v>1304</v>
      </c>
    </row>
    <row r="65" spans="1:209" customFormat="1" ht="18.75">
      <c r="A65" s="35"/>
      <c r="B65" s="63"/>
      <c r="C65" s="63"/>
      <c r="D65" s="63"/>
      <c r="E65" s="63"/>
      <c r="F65" s="33" t="s">
        <v>24</v>
      </c>
      <c r="G65" s="33" t="s">
        <v>559</v>
      </c>
      <c r="H65" s="36"/>
      <c r="I65" s="33">
        <f>COUNTA(I40:I64)/25</f>
        <v>1</v>
      </c>
      <c r="J65" s="33">
        <f t="shared" ref="J65:BU65" si="9">COUNTA(J40:J64)/25</f>
        <v>1</v>
      </c>
      <c r="K65" s="33">
        <f t="shared" si="9"/>
        <v>0.04</v>
      </c>
      <c r="L65" s="33">
        <f t="shared" si="9"/>
        <v>0.76</v>
      </c>
      <c r="M65" s="33">
        <f t="shared" si="9"/>
        <v>0.2</v>
      </c>
      <c r="N65" s="33">
        <f t="shared" si="9"/>
        <v>0.04</v>
      </c>
      <c r="O65" s="33">
        <f t="shared" si="9"/>
        <v>0.6</v>
      </c>
      <c r="P65" s="33">
        <f t="shared" si="9"/>
        <v>0</v>
      </c>
      <c r="Q65" s="33">
        <f t="shared" si="9"/>
        <v>0.2</v>
      </c>
      <c r="R65" s="33">
        <f t="shared" si="9"/>
        <v>0</v>
      </c>
      <c r="S65" s="33">
        <f t="shared" si="9"/>
        <v>0</v>
      </c>
      <c r="T65" s="33">
        <f t="shared" si="9"/>
        <v>0</v>
      </c>
      <c r="U65" s="33">
        <f t="shared" si="9"/>
        <v>0.04</v>
      </c>
      <c r="V65" s="33">
        <f t="shared" si="9"/>
        <v>0</v>
      </c>
      <c r="W65" s="33">
        <f t="shared" si="9"/>
        <v>0</v>
      </c>
      <c r="X65" s="33">
        <f t="shared" si="9"/>
        <v>0.68</v>
      </c>
      <c r="Y65" s="33">
        <f t="shared" si="9"/>
        <v>0</v>
      </c>
      <c r="Z65" s="33">
        <f t="shared" si="9"/>
        <v>0.04</v>
      </c>
      <c r="AA65" s="33">
        <f t="shared" si="9"/>
        <v>0.08</v>
      </c>
      <c r="AB65" s="33">
        <f t="shared" si="9"/>
        <v>0</v>
      </c>
      <c r="AC65" s="33">
        <f t="shared" si="9"/>
        <v>0.68</v>
      </c>
      <c r="AD65" s="33">
        <f t="shared" si="9"/>
        <v>0.76</v>
      </c>
      <c r="AE65" s="33">
        <f t="shared" si="9"/>
        <v>0.12</v>
      </c>
      <c r="AF65" s="33">
        <f t="shared" si="9"/>
        <v>0.4</v>
      </c>
      <c r="AG65" s="33">
        <f t="shared" si="9"/>
        <v>0.16</v>
      </c>
      <c r="AH65" s="33">
        <f t="shared" si="9"/>
        <v>0.16</v>
      </c>
      <c r="AI65" s="33">
        <f t="shared" si="9"/>
        <v>0.4</v>
      </c>
      <c r="AJ65" s="33">
        <f t="shared" si="9"/>
        <v>0.08</v>
      </c>
      <c r="AK65" s="33">
        <f t="shared" si="9"/>
        <v>0.04</v>
      </c>
      <c r="AL65" s="33">
        <f t="shared" si="9"/>
        <v>0.04</v>
      </c>
      <c r="AM65" s="33">
        <f t="shared" si="9"/>
        <v>0.2</v>
      </c>
      <c r="AN65" s="33">
        <f t="shared" si="9"/>
        <v>0.04</v>
      </c>
      <c r="AO65" s="33">
        <f t="shared" si="9"/>
        <v>0.04</v>
      </c>
      <c r="AP65" s="33">
        <f t="shared" si="9"/>
        <v>0.12</v>
      </c>
      <c r="AQ65" s="33">
        <f t="shared" si="9"/>
        <v>0.04</v>
      </c>
      <c r="AR65" s="33">
        <f t="shared" si="9"/>
        <v>0</v>
      </c>
      <c r="AS65" s="33">
        <f t="shared" si="9"/>
        <v>0.04</v>
      </c>
      <c r="AT65" s="33">
        <f t="shared" si="9"/>
        <v>0.04</v>
      </c>
      <c r="AU65" s="33">
        <f t="shared" si="9"/>
        <v>0.04</v>
      </c>
      <c r="AV65" s="33">
        <f t="shared" si="9"/>
        <v>0.04</v>
      </c>
      <c r="AW65" s="33">
        <f t="shared" si="9"/>
        <v>0</v>
      </c>
      <c r="AX65" s="33">
        <f t="shared" si="9"/>
        <v>0.04</v>
      </c>
      <c r="AY65" s="33">
        <f t="shared" si="9"/>
        <v>0</v>
      </c>
      <c r="AZ65" s="33">
        <f t="shared" si="9"/>
        <v>0</v>
      </c>
      <c r="BA65" s="33">
        <f t="shared" si="9"/>
        <v>0</v>
      </c>
      <c r="BB65" s="33">
        <f t="shared" si="9"/>
        <v>0.12</v>
      </c>
      <c r="BC65" s="33">
        <f t="shared" si="9"/>
        <v>0.48</v>
      </c>
      <c r="BD65" s="33">
        <f t="shared" si="9"/>
        <v>0.2</v>
      </c>
      <c r="BE65" s="33">
        <f t="shared" si="9"/>
        <v>0.24</v>
      </c>
      <c r="BF65" s="33">
        <f t="shared" si="9"/>
        <v>0</v>
      </c>
      <c r="BG65" s="33">
        <f t="shared" si="9"/>
        <v>0</v>
      </c>
      <c r="BH65" s="33">
        <f t="shared" si="9"/>
        <v>0</v>
      </c>
      <c r="BI65" s="33">
        <f t="shared" si="9"/>
        <v>0</v>
      </c>
      <c r="BJ65" s="33">
        <f t="shared" si="9"/>
        <v>0.04</v>
      </c>
      <c r="BK65" s="33">
        <f t="shared" si="9"/>
        <v>0.04</v>
      </c>
      <c r="BL65" s="33">
        <f t="shared" si="9"/>
        <v>0.6</v>
      </c>
      <c r="BM65" s="33">
        <f t="shared" si="9"/>
        <v>0.6</v>
      </c>
      <c r="BN65" s="33">
        <f t="shared" si="9"/>
        <v>0</v>
      </c>
      <c r="BO65" s="33">
        <f t="shared" si="9"/>
        <v>0</v>
      </c>
      <c r="BP65" s="33">
        <f t="shared" si="9"/>
        <v>0</v>
      </c>
      <c r="BQ65" s="33">
        <f t="shared" si="9"/>
        <v>0.28000000000000003</v>
      </c>
      <c r="BR65" s="33">
        <f t="shared" si="9"/>
        <v>0.72</v>
      </c>
      <c r="BS65" s="33">
        <f t="shared" si="9"/>
        <v>0.04</v>
      </c>
      <c r="BT65" s="33">
        <f t="shared" si="9"/>
        <v>0.16</v>
      </c>
      <c r="BU65" s="33">
        <f t="shared" si="9"/>
        <v>0.32</v>
      </c>
      <c r="BV65" s="33">
        <f t="shared" ref="BV65:BY65" si="10">COUNTA(BV40:BV64)/25</f>
        <v>0.04</v>
      </c>
      <c r="BW65" s="33">
        <f t="shared" si="10"/>
        <v>0.08</v>
      </c>
      <c r="BX65" s="33">
        <f t="shared" si="10"/>
        <v>0</v>
      </c>
      <c r="BY65" s="33">
        <f t="shared" si="10"/>
        <v>0.44</v>
      </c>
      <c r="BZ65" s="33"/>
      <c r="CA65" s="33">
        <f t="shared" ref="CA65:DS65" si="11">COUNTA(CA40:CA64)/25</f>
        <v>0.2</v>
      </c>
      <c r="CB65" s="33">
        <f t="shared" si="11"/>
        <v>0.04</v>
      </c>
      <c r="CC65" s="33">
        <f t="shared" si="11"/>
        <v>0.04</v>
      </c>
      <c r="CD65" s="33">
        <f t="shared" si="11"/>
        <v>0.32</v>
      </c>
      <c r="CE65" s="33">
        <f t="shared" si="11"/>
        <v>0</v>
      </c>
      <c r="CF65" s="33">
        <f t="shared" si="11"/>
        <v>0.04</v>
      </c>
      <c r="CG65" s="33">
        <f t="shared" si="11"/>
        <v>0.08</v>
      </c>
      <c r="CH65" s="33">
        <f t="shared" si="11"/>
        <v>0.6</v>
      </c>
      <c r="CI65" s="33">
        <f t="shared" si="11"/>
        <v>0.04</v>
      </c>
      <c r="CJ65" s="33">
        <f t="shared" si="11"/>
        <v>0.04</v>
      </c>
      <c r="CK65" s="33">
        <f t="shared" si="11"/>
        <v>0</v>
      </c>
      <c r="CL65" s="33">
        <f t="shared" si="11"/>
        <v>0.08</v>
      </c>
      <c r="CM65" s="33">
        <f t="shared" si="11"/>
        <v>0.2</v>
      </c>
      <c r="CN65" s="33">
        <f t="shared" si="11"/>
        <v>0.08</v>
      </c>
      <c r="CO65" s="33">
        <f t="shared" si="11"/>
        <v>0.04</v>
      </c>
      <c r="CP65" s="33">
        <f t="shared" si="11"/>
        <v>0.12</v>
      </c>
      <c r="CQ65" s="33">
        <f t="shared" si="11"/>
        <v>0.04</v>
      </c>
      <c r="CR65" s="33">
        <f t="shared" si="11"/>
        <v>0.16</v>
      </c>
      <c r="CS65" s="33">
        <f t="shared" si="11"/>
        <v>0.08</v>
      </c>
      <c r="CT65" s="33">
        <f t="shared" si="11"/>
        <v>0.04</v>
      </c>
      <c r="CU65" s="33">
        <f t="shared" si="11"/>
        <v>0.04</v>
      </c>
      <c r="CV65" s="33">
        <f t="shared" si="11"/>
        <v>0</v>
      </c>
      <c r="CW65" s="33">
        <f t="shared" si="11"/>
        <v>0</v>
      </c>
      <c r="CX65" s="33">
        <f t="shared" si="11"/>
        <v>0</v>
      </c>
      <c r="CY65" s="33">
        <f t="shared" si="11"/>
        <v>0.28000000000000003</v>
      </c>
      <c r="CZ65" s="33">
        <f t="shared" si="11"/>
        <v>0.04</v>
      </c>
      <c r="DA65" s="33">
        <f t="shared" si="11"/>
        <v>0</v>
      </c>
      <c r="DB65" s="33">
        <f t="shared" si="11"/>
        <v>0</v>
      </c>
      <c r="DC65" s="33">
        <f t="shared" si="11"/>
        <v>0.12</v>
      </c>
      <c r="DD65" s="33">
        <f t="shared" si="11"/>
        <v>0.04</v>
      </c>
      <c r="DE65" s="33">
        <f t="shared" si="11"/>
        <v>0.04</v>
      </c>
      <c r="DF65" s="33">
        <f t="shared" si="11"/>
        <v>0.04</v>
      </c>
      <c r="DG65" s="33">
        <f t="shared" si="11"/>
        <v>0.04</v>
      </c>
      <c r="DH65" s="33">
        <f t="shared" si="11"/>
        <v>0.16</v>
      </c>
      <c r="DI65" s="33">
        <f t="shared" si="11"/>
        <v>0.28000000000000003</v>
      </c>
      <c r="DJ65" s="33">
        <f t="shared" si="11"/>
        <v>0.04</v>
      </c>
      <c r="DK65" s="33">
        <f t="shared" si="11"/>
        <v>0.04</v>
      </c>
      <c r="DL65" s="33">
        <f t="shared" si="11"/>
        <v>0</v>
      </c>
      <c r="DM65" s="33">
        <f t="shared" si="11"/>
        <v>0</v>
      </c>
      <c r="DN65" s="33">
        <f t="shared" si="11"/>
        <v>0.04</v>
      </c>
      <c r="DO65" s="33">
        <f t="shared" si="11"/>
        <v>0.28000000000000003</v>
      </c>
      <c r="DP65" s="33">
        <f t="shared" si="11"/>
        <v>0.04</v>
      </c>
      <c r="DQ65" s="33">
        <f t="shared" si="11"/>
        <v>0.08</v>
      </c>
      <c r="DR65" s="33">
        <f t="shared" si="11"/>
        <v>0</v>
      </c>
      <c r="DS65" s="33">
        <f t="shared" si="11"/>
        <v>0.04</v>
      </c>
      <c r="DT65" s="33"/>
      <c r="DU65" s="33">
        <f t="shared" ref="DU65:FJ65" si="12">COUNTA(DU40:DU64)/25</f>
        <v>0</v>
      </c>
      <c r="DV65" s="33">
        <f t="shared" si="12"/>
        <v>0.12</v>
      </c>
      <c r="DW65" s="33">
        <f t="shared" si="12"/>
        <v>0.12</v>
      </c>
      <c r="DX65" s="33">
        <f t="shared" si="12"/>
        <v>0.04</v>
      </c>
      <c r="DY65" s="33">
        <f t="shared" si="12"/>
        <v>0.12</v>
      </c>
      <c r="DZ65" s="33">
        <f t="shared" si="12"/>
        <v>0.04</v>
      </c>
      <c r="EA65" s="33">
        <f t="shared" si="12"/>
        <v>0</v>
      </c>
      <c r="EB65" s="33">
        <f t="shared" si="12"/>
        <v>0.08</v>
      </c>
      <c r="EC65" s="33">
        <f t="shared" si="12"/>
        <v>0.04</v>
      </c>
      <c r="ED65" s="33">
        <f t="shared" si="12"/>
        <v>0</v>
      </c>
      <c r="EE65" s="33">
        <f t="shared" si="12"/>
        <v>0.08</v>
      </c>
      <c r="EF65" s="33">
        <f t="shared" si="12"/>
        <v>0.04</v>
      </c>
      <c r="EG65" s="33">
        <f t="shared" si="12"/>
        <v>0.08</v>
      </c>
      <c r="EH65" s="33">
        <f t="shared" si="12"/>
        <v>0.36</v>
      </c>
      <c r="EI65" s="33">
        <f t="shared" si="12"/>
        <v>0</v>
      </c>
      <c r="EJ65" s="33">
        <f t="shared" si="12"/>
        <v>0.04</v>
      </c>
      <c r="EK65" s="33">
        <f t="shared" si="12"/>
        <v>0.08</v>
      </c>
      <c r="EL65" s="33">
        <f t="shared" si="12"/>
        <v>0</v>
      </c>
      <c r="EM65" s="33">
        <f t="shared" si="12"/>
        <v>0.04</v>
      </c>
      <c r="EN65" s="33">
        <f t="shared" si="12"/>
        <v>0.24</v>
      </c>
      <c r="EO65" s="33">
        <f t="shared" si="12"/>
        <v>0.16</v>
      </c>
      <c r="EP65" s="33">
        <f t="shared" si="12"/>
        <v>0.08</v>
      </c>
      <c r="EQ65" s="33">
        <f t="shared" si="12"/>
        <v>0.08</v>
      </c>
      <c r="ER65" s="33">
        <f t="shared" si="12"/>
        <v>0.12</v>
      </c>
      <c r="ES65" s="33">
        <f t="shared" si="12"/>
        <v>0.08</v>
      </c>
      <c r="ET65" s="33">
        <f t="shared" si="12"/>
        <v>0</v>
      </c>
      <c r="EU65" s="33">
        <f t="shared" si="12"/>
        <v>0</v>
      </c>
      <c r="EV65" s="33">
        <f t="shared" si="12"/>
        <v>0</v>
      </c>
      <c r="EW65" s="33">
        <f t="shared" si="12"/>
        <v>0.24</v>
      </c>
      <c r="EX65" s="33">
        <f t="shared" si="12"/>
        <v>0</v>
      </c>
      <c r="EY65" s="33">
        <f t="shared" si="12"/>
        <v>0.04</v>
      </c>
      <c r="EZ65" s="33">
        <f t="shared" si="12"/>
        <v>0</v>
      </c>
      <c r="FA65" s="33">
        <f t="shared" si="12"/>
        <v>0.08</v>
      </c>
      <c r="FB65" s="33">
        <f t="shared" si="12"/>
        <v>0.04</v>
      </c>
      <c r="FC65" s="33">
        <f t="shared" si="12"/>
        <v>0.08</v>
      </c>
      <c r="FD65" s="33">
        <f t="shared" si="12"/>
        <v>0.16</v>
      </c>
      <c r="FE65" s="33">
        <f t="shared" si="12"/>
        <v>0.08</v>
      </c>
      <c r="FF65" s="33">
        <f t="shared" si="12"/>
        <v>0.24</v>
      </c>
      <c r="FG65" s="33">
        <f t="shared" si="12"/>
        <v>0.04</v>
      </c>
      <c r="FH65" s="33">
        <f t="shared" si="12"/>
        <v>0.16</v>
      </c>
      <c r="FI65" s="33">
        <f t="shared" si="12"/>
        <v>0</v>
      </c>
      <c r="FJ65" s="33">
        <f t="shared" si="12"/>
        <v>0</v>
      </c>
      <c r="FK65" s="33"/>
      <c r="FL65" s="33">
        <f>COUNTA(FL40:FL64)/25</f>
        <v>0</v>
      </c>
      <c r="FM65" s="33">
        <f>COUNTA(FM40:FM64)/25</f>
        <v>0.04</v>
      </c>
      <c r="FN65" s="33">
        <f>COUNTA(FN40:FN64)/25</f>
        <v>0.12</v>
      </c>
      <c r="FO65" s="33">
        <f>COUNTA(FO40:FO64)/25</f>
        <v>0.04</v>
      </c>
      <c r="FP65" s="33">
        <f>COUNTA(FP40:FP64)/25</f>
        <v>0.2</v>
      </c>
      <c r="FQ65" s="33">
        <f t="shared" ref="FQ65:GR65" si="13">COUNTA(FQ40:FQ64)/25</f>
        <v>0.04</v>
      </c>
      <c r="FR65" s="33">
        <f t="shared" si="13"/>
        <v>0.04</v>
      </c>
      <c r="FS65" s="33">
        <f t="shared" si="13"/>
        <v>0.04</v>
      </c>
      <c r="FT65" s="33">
        <f t="shared" si="13"/>
        <v>0.04</v>
      </c>
      <c r="FU65" s="33">
        <f t="shared" si="13"/>
        <v>0.04</v>
      </c>
      <c r="FV65" s="33">
        <f t="shared" si="13"/>
        <v>0</v>
      </c>
      <c r="FW65" s="33">
        <f t="shared" si="13"/>
        <v>0.04</v>
      </c>
      <c r="FX65" s="33">
        <f t="shared" si="13"/>
        <v>0.08</v>
      </c>
      <c r="FY65" s="33">
        <f t="shared" si="13"/>
        <v>0.04</v>
      </c>
      <c r="FZ65" s="33">
        <f t="shared" si="13"/>
        <v>0.04</v>
      </c>
      <c r="GA65" s="33">
        <f t="shared" si="13"/>
        <v>0.04</v>
      </c>
      <c r="GB65" s="33">
        <f t="shared" si="13"/>
        <v>0</v>
      </c>
      <c r="GC65" s="33">
        <f t="shared" si="13"/>
        <v>0.04</v>
      </c>
      <c r="GD65" s="33">
        <f t="shared" si="13"/>
        <v>0.04</v>
      </c>
      <c r="GE65" s="33">
        <f t="shared" si="13"/>
        <v>0.04</v>
      </c>
      <c r="GF65" s="33">
        <f t="shared" si="13"/>
        <v>0.04</v>
      </c>
      <c r="GG65" s="33">
        <f t="shared" si="13"/>
        <v>0</v>
      </c>
      <c r="GH65" s="33">
        <f t="shared" si="13"/>
        <v>0.04</v>
      </c>
      <c r="GI65" s="33">
        <f t="shared" si="13"/>
        <v>0</v>
      </c>
      <c r="GJ65" s="33">
        <f t="shared" si="13"/>
        <v>0</v>
      </c>
      <c r="GK65" s="33">
        <f t="shared" si="13"/>
        <v>0.04</v>
      </c>
      <c r="GL65" s="33">
        <f t="shared" si="13"/>
        <v>0.04</v>
      </c>
      <c r="GM65" s="33">
        <f t="shared" si="13"/>
        <v>0</v>
      </c>
      <c r="GN65" s="33">
        <f t="shared" si="13"/>
        <v>0</v>
      </c>
      <c r="GO65" s="33">
        <f t="shared" si="13"/>
        <v>0.04</v>
      </c>
      <c r="GP65" s="33">
        <f t="shared" si="13"/>
        <v>0</v>
      </c>
      <c r="GQ65" s="33">
        <f t="shared" si="13"/>
        <v>0</v>
      </c>
      <c r="GR65" s="33">
        <f t="shared" si="13"/>
        <v>0</v>
      </c>
      <c r="GS65" s="33"/>
      <c r="GT65" s="33">
        <f>COUNTA(GT40:GT64)/25</f>
        <v>0.2</v>
      </c>
      <c r="GU65" s="33">
        <f>COUNTA(GU40:GU64)/25</f>
        <v>0</v>
      </c>
      <c r="GV65" s="33"/>
      <c r="GW65" s="33"/>
      <c r="GX65" s="33"/>
      <c r="GY65" s="33"/>
    </row>
    <row r="66" spans="1:209" ht="21.95" customHeight="1">
      <c r="B66" s="63" t="s">
        <v>783</v>
      </c>
      <c r="C66" s="63" t="s">
        <v>784</v>
      </c>
      <c r="D66" s="63" t="s">
        <v>785</v>
      </c>
      <c r="E66" s="63" t="s">
        <v>786</v>
      </c>
      <c r="F66" s="63" t="s">
        <v>787</v>
      </c>
      <c r="G66" s="36" t="s">
        <v>788</v>
      </c>
      <c r="H66" s="36">
        <v>3900</v>
      </c>
      <c r="I66" s="35" t="s">
        <v>21</v>
      </c>
      <c r="J66" s="35" t="s">
        <v>21</v>
      </c>
      <c r="O66" s="35" t="s">
        <v>21</v>
      </c>
      <c r="Q66" s="35" t="s">
        <v>21</v>
      </c>
      <c r="AA66" s="35" t="s">
        <v>21</v>
      </c>
      <c r="AB66" s="109"/>
      <c r="AD66" s="40" t="s">
        <v>21</v>
      </c>
      <c r="AF66" s="35" t="s">
        <v>21</v>
      </c>
      <c r="AG66" s="35" t="s">
        <v>21</v>
      </c>
      <c r="AM66" s="35" t="s">
        <v>21</v>
      </c>
      <c r="BC66" s="35" t="s">
        <v>21</v>
      </c>
      <c r="BH66" s="35" t="s">
        <v>21</v>
      </c>
      <c r="BI66" s="35" t="s">
        <v>21</v>
      </c>
      <c r="BL66" s="35" t="s">
        <v>21</v>
      </c>
      <c r="BQ66" s="35" t="s">
        <v>21</v>
      </c>
      <c r="BR66" s="40" t="s">
        <v>21</v>
      </c>
      <c r="BT66" s="35" t="s">
        <v>21</v>
      </c>
      <c r="BU66" s="35" t="s">
        <v>21</v>
      </c>
      <c r="CA66" s="35" t="s">
        <v>21</v>
      </c>
      <c r="CN66" s="35" t="s">
        <v>21</v>
      </c>
      <c r="EW66" s="40" t="s">
        <v>21</v>
      </c>
      <c r="GZ66" s="110" t="s">
        <v>1305</v>
      </c>
      <c r="HA66" s="110" t="s">
        <v>1306</v>
      </c>
    </row>
    <row r="67" spans="1:209" ht="21.95" customHeight="1">
      <c r="B67" s="63" t="s">
        <v>789</v>
      </c>
      <c r="C67" s="63" t="s">
        <v>790</v>
      </c>
      <c r="D67" s="63" t="s">
        <v>721</v>
      </c>
      <c r="E67" s="63" t="s">
        <v>631</v>
      </c>
      <c r="F67" s="63" t="s">
        <v>791</v>
      </c>
      <c r="G67" s="61" t="s">
        <v>792</v>
      </c>
      <c r="H67" s="61"/>
      <c r="I67" s="35" t="s">
        <v>21</v>
      </c>
      <c r="J67" s="35" t="s">
        <v>21</v>
      </c>
      <c r="L67" s="35" t="s">
        <v>21</v>
      </c>
      <c r="M67" s="35" t="s">
        <v>21</v>
      </c>
      <c r="X67" s="35" t="s">
        <v>21</v>
      </c>
      <c r="AA67" s="35" t="s">
        <v>21</v>
      </c>
      <c r="AB67" s="109"/>
      <c r="AC67" s="35" t="s">
        <v>21</v>
      </c>
      <c r="AD67" s="40" t="s">
        <v>21</v>
      </c>
      <c r="AF67" s="35" t="s">
        <v>21</v>
      </c>
      <c r="AJ67" s="35" t="s">
        <v>21</v>
      </c>
      <c r="AL67" s="35" t="s">
        <v>21</v>
      </c>
      <c r="AM67" s="35" t="s">
        <v>21</v>
      </c>
      <c r="AN67" s="35" t="s">
        <v>21</v>
      </c>
      <c r="AO67" s="35" t="s">
        <v>21</v>
      </c>
      <c r="AU67" s="35" t="s">
        <v>21</v>
      </c>
      <c r="AZ67" s="35" t="s">
        <v>21</v>
      </c>
      <c r="BA67" s="35" t="s">
        <v>21</v>
      </c>
      <c r="BC67" s="35" t="s">
        <v>21</v>
      </c>
      <c r="BD67" s="35" t="s">
        <v>21</v>
      </c>
      <c r="BE67" s="35" t="s">
        <v>21</v>
      </c>
      <c r="BF67" s="35" t="s">
        <v>21</v>
      </c>
      <c r="BG67" s="35" t="s">
        <v>21</v>
      </c>
      <c r="BH67" s="35" t="s">
        <v>21</v>
      </c>
      <c r="BL67" s="35" t="s">
        <v>21</v>
      </c>
      <c r="BM67" s="35" t="s">
        <v>21</v>
      </c>
      <c r="BP67" s="35">
        <v>1</v>
      </c>
      <c r="BQ67" s="35" t="s">
        <v>21</v>
      </c>
      <c r="BR67" s="40" t="s">
        <v>21</v>
      </c>
      <c r="BS67" s="35" t="s">
        <v>21</v>
      </c>
      <c r="BT67" s="35" t="s">
        <v>21</v>
      </c>
      <c r="BU67" s="35" t="s">
        <v>21</v>
      </c>
      <c r="BX67" s="35" t="s">
        <v>21</v>
      </c>
      <c r="BY67" s="35" t="s">
        <v>21</v>
      </c>
      <c r="CA67" s="35" t="s">
        <v>21</v>
      </c>
      <c r="CE67" s="35" t="s">
        <v>21</v>
      </c>
      <c r="CH67" s="35" t="s">
        <v>21</v>
      </c>
      <c r="CM67" s="35" t="s">
        <v>21</v>
      </c>
      <c r="CN67" s="35" t="s">
        <v>21</v>
      </c>
      <c r="CQ67" s="35" t="s">
        <v>21</v>
      </c>
      <c r="CR67" s="35" t="s">
        <v>21</v>
      </c>
      <c r="CZ67" s="35" t="s">
        <v>21</v>
      </c>
      <c r="DO67" s="35" t="s">
        <v>21</v>
      </c>
      <c r="DQ67" s="35" t="s">
        <v>21</v>
      </c>
      <c r="DU67" s="35" t="s">
        <v>21</v>
      </c>
      <c r="DW67" s="35" t="s">
        <v>21</v>
      </c>
      <c r="EH67" s="35" t="s">
        <v>21</v>
      </c>
      <c r="EM67" s="35" t="s">
        <v>21</v>
      </c>
      <c r="EN67" s="35" t="s">
        <v>21</v>
      </c>
      <c r="EO67" s="35" t="s">
        <v>21</v>
      </c>
      <c r="EW67" s="40" t="s">
        <v>21</v>
      </c>
      <c r="FB67" s="35" t="s">
        <v>21</v>
      </c>
      <c r="FP67" s="35" t="s">
        <v>21</v>
      </c>
      <c r="FV67" s="35" t="s">
        <v>21</v>
      </c>
      <c r="GD67" s="35" t="s">
        <v>21</v>
      </c>
      <c r="GO67" s="107" t="s">
        <v>21</v>
      </c>
      <c r="GR67" s="107" t="s">
        <v>21</v>
      </c>
      <c r="GZ67" s="110" t="s">
        <v>1307</v>
      </c>
      <c r="HA67" s="110" t="s">
        <v>1308</v>
      </c>
    </row>
    <row r="68" spans="1:209" ht="21.95" customHeight="1">
      <c r="B68" s="63" t="s">
        <v>793</v>
      </c>
      <c r="C68" s="63" t="s">
        <v>794</v>
      </c>
      <c r="D68" s="63" t="s">
        <v>795</v>
      </c>
      <c r="E68" s="63" t="s">
        <v>786</v>
      </c>
      <c r="F68" s="63" t="s">
        <v>787</v>
      </c>
      <c r="G68" s="36" t="s">
        <v>788</v>
      </c>
      <c r="H68" s="61"/>
      <c r="I68" s="35" t="s">
        <v>21</v>
      </c>
      <c r="J68" s="35" t="s">
        <v>21</v>
      </c>
      <c r="O68" s="35" t="s">
        <v>21</v>
      </c>
      <c r="X68" s="35" t="s">
        <v>21</v>
      </c>
      <c r="AB68" s="109"/>
      <c r="AC68" s="35" t="s">
        <v>21</v>
      </c>
      <c r="AD68" s="40" t="s">
        <v>21</v>
      </c>
      <c r="AI68" s="40" t="s">
        <v>21</v>
      </c>
      <c r="BM68" s="35" t="s">
        <v>21</v>
      </c>
      <c r="BQ68" s="35" t="s">
        <v>21</v>
      </c>
      <c r="BS68" s="35" t="s">
        <v>21</v>
      </c>
      <c r="BT68" s="35" t="s">
        <v>21</v>
      </c>
      <c r="CH68" s="35" t="s">
        <v>21</v>
      </c>
      <c r="EV68" s="35" t="s">
        <v>21</v>
      </c>
      <c r="FU68" s="35" t="s">
        <v>21</v>
      </c>
      <c r="GX68" s="107" t="s">
        <v>21</v>
      </c>
      <c r="GY68" s="107" t="s">
        <v>21</v>
      </c>
      <c r="GZ68" s="110" t="s">
        <v>1309</v>
      </c>
      <c r="HA68" s="110" t="s">
        <v>1310</v>
      </c>
    </row>
    <row r="69" spans="1:209" ht="21.95" customHeight="1">
      <c r="B69" s="63" t="s">
        <v>796</v>
      </c>
      <c r="C69" s="63" t="s">
        <v>797</v>
      </c>
      <c r="D69" s="63" t="s">
        <v>795</v>
      </c>
      <c r="E69" s="63" t="s">
        <v>798</v>
      </c>
      <c r="F69" s="63" t="s">
        <v>787</v>
      </c>
      <c r="G69" s="36" t="s">
        <v>788</v>
      </c>
      <c r="H69" s="35"/>
      <c r="I69" s="35" t="s">
        <v>21</v>
      </c>
      <c r="J69" s="35" t="s">
        <v>21</v>
      </c>
      <c r="AA69" s="35" t="s">
        <v>21</v>
      </c>
      <c r="AB69" s="109"/>
      <c r="BO69" s="35" t="s">
        <v>21</v>
      </c>
      <c r="BQ69" s="35" t="s">
        <v>21</v>
      </c>
      <c r="DA69" s="35" t="s">
        <v>21</v>
      </c>
      <c r="GY69" s="107" t="s">
        <v>21</v>
      </c>
      <c r="GZ69" s="110" t="s">
        <v>1311</v>
      </c>
      <c r="HA69" s="110" t="s">
        <v>1312</v>
      </c>
    </row>
    <row r="70" spans="1:209" ht="21.95" customHeight="1">
      <c r="B70" s="54" t="s">
        <v>799</v>
      </c>
      <c r="C70" s="54" t="s">
        <v>800</v>
      </c>
      <c r="D70" s="54" t="s">
        <v>801</v>
      </c>
      <c r="E70" s="54" t="s">
        <v>604</v>
      </c>
      <c r="F70" s="54" t="s">
        <v>802</v>
      </c>
      <c r="G70" s="60" t="s">
        <v>803</v>
      </c>
      <c r="H70" s="35"/>
      <c r="I70" s="35" t="s">
        <v>21</v>
      </c>
      <c r="J70" s="35" t="s">
        <v>21</v>
      </c>
      <c r="L70" s="35" t="s">
        <v>21</v>
      </c>
      <c r="O70" s="35" t="s">
        <v>26</v>
      </c>
      <c r="X70" s="35" t="s">
        <v>21</v>
      </c>
      <c r="AB70" s="109"/>
      <c r="AC70" s="35" t="s">
        <v>21</v>
      </c>
      <c r="AD70" s="40" t="s">
        <v>21</v>
      </c>
      <c r="BB70" s="35" t="s">
        <v>21</v>
      </c>
      <c r="BL70" s="35" t="s">
        <v>26</v>
      </c>
      <c r="BM70" s="35" t="s">
        <v>26</v>
      </c>
      <c r="CH70" s="35" t="s">
        <v>21</v>
      </c>
      <c r="CY70" s="35" t="s">
        <v>21</v>
      </c>
      <c r="EC70" s="40" t="s">
        <v>21</v>
      </c>
      <c r="EN70" s="35" t="s">
        <v>21</v>
      </c>
      <c r="EO70" s="35" t="s">
        <v>26</v>
      </c>
      <c r="FH70" s="35" t="s">
        <v>21</v>
      </c>
      <c r="GT70" s="107" t="s">
        <v>21</v>
      </c>
      <c r="GW70" s="107" t="s">
        <v>21</v>
      </c>
      <c r="GX70" s="107" t="s">
        <v>21</v>
      </c>
      <c r="GY70" s="107" t="s">
        <v>21</v>
      </c>
      <c r="GZ70" s="108" t="s">
        <v>1313</v>
      </c>
      <c r="HA70" s="108" t="s">
        <v>1314</v>
      </c>
    </row>
    <row r="71" spans="1:209" ht="21.95" customHeight="1">
      <c r="B71" s="54" t="s">
        <v>804</v>
      </c>
      <c r="C71" s="54" t="s">
        <v>805</v>
      </c>
      <c r="D71" s="54" t="s">
        <v>806</v>
      </c>
      <c r="E71" s="54" t="s">
        <v>604</v>
      </c>
      <c r="F71" s="54" t="s">
        <v>802</v>
      </c>
      <c r="G71" s="56" t="s">
        <v>803</v>
      </c>
      <c r="H71" s="56"/>
      <c r="I71" s="35" t="s">
        <v>21</v>
      </c>
      <c r="J71" s="35" t="s">
        <v>21</v>
      </c>
      <c r="AB71" s="109"/>
      <c r="AC71" s="35" t="s">
        <v>21</v>
      </c>
      <c r="AD71" s="40" t="s">
        <v>21</v>
      </c>
      <c r="AG71" s="35" t="s">
        <v>21</v>
      </c>
      <c r="AI71" s="40" t="s">
        <v>21</v>
      </c>
      <c r="AR71" s="40" t="s">
        <v>21</v>
      </c>
      <c r="BC71" s="35" t="s">
        <v>21</v>
      </c>
      <c r="CR71" s="35" t="s">
        <v>21</v>
      </c>
      <c r="EH71" s="35" t="s">
        <v>21</v>
      </c>
      <c r="FF71" s="107" t="s">
        <v>21</v>
      </c>
      <c r="GZ71" s="108" t="s">
        <v>1315</v>
      </c>
      <c r="HA71" s="108" t="s">
        <v>1316</v>
      </c>
    </row>
    <row r="72" spans="1:209" ht="21.95" customHeight="1">
      <c r="B72" s="63" t="s">
        <v>807</v>
      </c>
      <c r="C72" s="63" t="s">
        <v>808</v>
      </c>
      <c r="D72" s="63" t="s">
        <v>809</v>
      </c>
      <c r="E72" s="63" t="s">
        <v>604</v>
      </c>
      <c r="F72" s="63" t="s">
        <v>810</v>
      </c>
      <c r="G72" s="36" t="s">
        <v>811</v>
      </c>
      <c r="H72" s="35"/>
      <c r="I72" s="35" t="s">
        <v>21</v>
      </c>
      <c r="J72" s="35" t="s">
        <v>21</v>
      </c>
      <c r="L72" s="35" t="s">
        <v>21</v>
      </c>
      <c r="M72" s="35" t="s">
        <v>21</v>
      </c>
      <c r="X72" s="35" t="s">
        <v>21</v>
      </c>
      <c r="AB72" s="109"/>
      <c r="AC72" s="35" t="s">
        <v>21</v>
      </c>
      <c r="AD72" s="40" t="s">
        <v>21</v>
      </c>
      <c r="AI72" s="40" t="s">
        <v>21</v>
      </c>
      <c r="BL72" s="35" t="s">
        <v>21</v>
      </c>
      <c r="BM72" s="35" t="s">
        <v>21</v>
      </c>
      <c r="BR72" s="40" t="s">
        <v>21</v>
      </c>
      <c r="BU72" s="35" t="s">
        <v>26</v>
      </c>
      <c r="BY72" s="35" t="s">
        <v>21</v>
      </c>
      <c r="CA72" s="35" t="s">
        <v>26</v>
      </c>
      <c r="FN72" s="35" t="s">
        <v>21</v>
      </c>
      <c r="GZ72" s="110" t="s">
        <v>1317</v>
      </c>
      <c r="HA72" s="110" t="s">
        <v>1318</v>
      </c>
    </row>
    <row r="73" spans="1:209" ht="21.95" customHeight="1">
      <c r="B73" s="54" t="s">
        <v>772</v>
      </c>
      <c r="C73" s="54" t="s">
        <v>773</v>
      </c>
      <c r="D73" s="54" t="s">
        <v>676</v>
      </c>
      <c r="E73" s="54" t="s">
        <v>631</v>
      </c>
      <c r="F73" s="54" t="s">
        <v>812</v>
      </c>
      <c r="G73" s="54"/>
      <c r="H73" s="35"/>
      <c r="I73" s="35" t="s">
        <v>21</v>
      </c>
      <c r="J73" s="35" t="s">
        <v>21</v>
      </c>
      <c r="O73" s="35" t="s">
        <v>21</v>
      </c>
      <c r="X73" s="35" t="s">
        <v>21</v>
      </c>
      <c r="AB73" s="109"/>
      <c r="GY73" s="107" t="s">
        <v>21</v>
      </c>
      <c r="GZ73" s="108" t="s">
        <v>1299</v>
      </c>
      <c r="HA73" s="108" t="s">
        <v>1300</v>
      </c>
    </row>
    <row r="74" spans="1:209" ht="21.95" customHeight="1">
      <c r="B74" s="54" t="s">
        <v>740</v>
      </c>
      <c r="C74" s="54" t="s">
        <v>741</v>
      </c>
      <c r="D74" s="54" t="s">
        <v>742</v>
      </c>
      <c r="E74" s="54" t="s">
        <v>619</v>
      </c>
      <c r="F74" s="54" t="s">
        <v>813</v>
      </c>
      <c r="G74" s="56" t="s">
        <v>814</v>
      </c>
      <c r="H74" s="35"/>
      <c r="I74" s="35" t="s">
        <v>21</v>
      </c>
      <c r="J74" s="35" t="s">
        <v>21</v>
      </c>
      <c r="L74" s="35" t="s">
        <v>21</v>
      </c>
      <c r="M74" s="35" t="s">
        <v>21</v>
      </c>
      <c r="O74" s="35" t="s">
        <v>21</v>
      </c>
      <c r="X74" s="35" t="s">
        <v>21</v>
      </c>
      <c r="AB74" s="109"/>
      <c r="AC74" s="35" t="s">
        <v>21</v>
      </c>
      <c r="AD74" s="40" t="s">
        <v>21</v>
      </c>
      <c r="AF74" s="35" t="s">
        <v>21</v>
      </c>
      <c r="AH74" s="35">
        <v>28</v>
      </c>
      <c r="AI74" s="40" t="s">
        <v>21</v>
      </c>
      <c r="BC74" s="35" t="s">
        <v>21</v>
      </c>
      <c r="BE74" s="35" t="s">
        <v>21</v>
      </c>
      <c r="BL74" s="35" t="s">
        <v>21</v>
      </c>
      <c r="BM74" s="35" t="s">
        <v>21</v>
      </c>
      <c r="BR74" s="40" t="s">
        <v>21</v>
      </c>
      <c r="BU74" s="35" t="s">
        <v>21</v>
      </c>
      <c r="BY74" s="35" t="s">
        <v>21</v>
      </c>
      <c r="CA74" s="35" t="s">
        <v>21</v>
      </c>
      <c r="CH74" s="35" t="s">
        <v>21</v>
      </c>
      <c r="CY74" s="35" t="s">
        <v>21</v>
      </c>
      <c r="DO74" s="35" t="s">
        <v>21</v>
      </c>
      <c r="DV74" s="35" t="s">
        <v>21</v>
      </c>
      <c r="EE74" s="35" t="s">
        <v>21</v>
      </c>
      <c r="EN74" s="35" t="s">
        <v>21</v>
      </c>
      <c r="EP74" s="35" t="s">
        <v>21</v>
      </c>
      <c r="ER74" s="35" t="s">
        <v>21</v>
      </c>
      <c r="FD74" s="35" t="s">
        <v>21</v>
      </c>
      <c r="FR74" s="35" t="s">
        <v>21</v>
      </c>
      <c r="FT74" s="35" t="s">
        <v>21</v>
      </c>
      <c r="GZ74" s="108" t="s">
        <v>1281</v>
      </c>
      <c r="HA74" s="108" t="s">
        <v>1282</v>
      </c>
    </row>
    <row r="75" spans="1:209" ht="21.95" customHeight="1">
      <c r="B75" s="63" t="s">
        <v>815</v>
      </c>
      <c r="C75" s="63" t="s">
        <v>816</v>
      </c>
      <c r="D75" s="63" t="s">
        <v>712</v>
      </c>
      <c r="E75" s="63" t="s">
        <v>604</v>
      </c>
      <c r="F75" s="63" t="s">
        <v>813</v>
      </c>
      <c r="G75" s="35" t="s">
        <v>814</v>
      </c>
      <c r="H75" s="35"/>
      <c r="I75" s="35" t="s">
        <v>21</v>
      </c>
      <c r="J75" s="35" t="s">
        <v>21</v>
      </c>
      <c r="X75" s="35" t="s">
        <v>21</v>
      </c>
      <c r="AB75" s="109"/>
      <c r="DO75" s="35" t="s">
        <v>21</v>
      </c>
      <c r="EF75" s="35" t="s">
        <v>21</v>
      </c>
      <c r="EH75" s="35" t="s">
        <v>21</v>
      </c>
      <c r="GT75" s="107" t="s">
        <v>21</v>
      </c>
      <c r="GY75" s="107" t="s">
        <v>21</v>
      </c>
      <c r="GZ75" s="110" t="s">
        <v>1319</v>
      </c>
      <c r="HA75" s="110" t="s">
        <v>1320</v>
      </c>
    </row>
    <row r="76" spans="1:209" ht="21.95" customHeight="1">
      <c r="B76" s="54" t="s">
        <v>817</v>
      </c>
      <c r="C76" s="54" t="s">
        <v>818</v>
      </c>
      <c r="D76" s="54" t="s">
        <v>679</v>
      </c>
      <c r="E76" s="54" t="s">
        <v>680</v>
      </c>
      <c r="F76" s="54" t="s">
        <v>819</v>
      </c>
      <c r="G76" s="35" t="s">
        <v>1321</v>
      </c>
      <c r="H76" s="35"/>
      <c r="I76" s="35" t="s">
        <v>21</v>
      </c>
      <c r="J76" s="35" t="s">
        <v>21</v>
      </c>
      <c r="X76" s="35" t="s">
        <v>21</v>
      </c>
      <c r="AB76" s="109"/>
      <c r="AI76" s="35" t="s">
        <v>21</v>
      </c>
      <c r="GZ76" s="108" t="s">
        <v>1245</v>
      </c>
      <c r="HA76" s="108" t="s">
        <v>1246</v>
      </c>
    </row>
    <row r="77" spans="1:209" ht="21.95" customHeight="1">
      <c r="B77" s="54" t="s">
        <v>820</v>
      </c>
      <c r="C77" s="54" t="s">
        <v>821</v>
      </c>
      <c r="D77" s="54" t="s">
        <v>679</v>
      </c>
      <c r="E77" s="54" t="s">
        <v>822</v>
      </c>
      <c r="F77" s="54" t="s">
        <v>819</v>
      </c>
      <c r="G77" s="56" t="s">
        <v>823</v>
      </c>
      <c r="H77" s="35"/>
      <c r="I77" s="35" t="s">
        <v>21</v>
      </c>
      <c r="J77" s="35" t="s">
        <v>21</v>
      </c>
      <c r="X77" s="35" t="s">
        <v>21</v>
      </c>
      <c r="AA77" s="35" t="s">
        <v>21</v>
      </c>
      <c r="AB77" s="109"/>
      <c r="AD77" s="40" t="s">
        <v>21</v>
      </c>
      <c r="AI77" s="40" t="s">
        <v>21</v>
      </c>
      <c r="AJ77" s="35" t="s">
        <v>21</v>
      </c>
      <c r="AM77" s="35" t="s">
        <v>21</v>
      </c>
      <c r="BL77" s="35" t="s">
        <v>21</v>
      </c>
      <c r="BM77" s="35" t="s">
        <v>21</v>
      </c>
      <c r="BQ77" s="35" t="s">
        <v>21</v>
      </c>
      <c r="BR77" s="40" t="s">
        <v>21</v>
      </c>
      <c r="BT77" s="35" t="s">
        <v>21</v>
      </c>
      <c r="CA77" s="35" t="s">
        <v>21</v>
      </c>
      <c r="CN77" s="35" t="s">
        <v>21</v>
      </c>
      <c r="CR77" s="35" t="s">
        <v>21</v>
      </c>
      <c r="CS77" s="35" t="s">
        <v>21</v>
      </c>
      <c r="DO77" s="35" t="s">
        <v>21</v>
      </c>
      <c r="DQ77" s="35" t="s">
        <v>21</v>
      </c>
      <c r="ED77" s="35" t="s">
        <v>21</v>
      </c>
      <c r="ES77" s="35" t="s">
        <v>21</v>
      </c>
      <c r="EW77" s="40" t="s">
        <v>21</v>
      </c>
      <c r="GY77" s="107" t="s">
        <v>21</v>
      </c>
      <c r="GZ77" s="108" t="s">
        <v>1322</v>
      </c>
      <c r="HA77" s="108" t="s">
        <v>1323</v>
      </c>
    </row>
    <row r="78" spans="1:209" ht="21.95" customHeight="1">
      <c r="B78" s="54" t="s">
        <v>824</v>
      </c>
      <c r="C78" s="54" t="s">
        <v>825</v>
      </c>
      <c r="D78" s="54" t="s">
        <v>826</v>
      </c>
      <c r="E78" s="54" t="s">
        <v>680</v>
      </c>
      <c r="F78" s="54" t="s">
        <v>827</v>
      </c>
      <c r="G78" s="54" t="s">
        <v>828</v>
      </c>
      <c r="H78" s="60"/>
      <c r="I78" s="35" t="s">
        <v>21</v>
      </c>
      <c r="J78" s="35" t="s">
        <v>21</v>
      </c>
      <c r="AB78" s="109"/>
      <c r="AC78" s="35" t="s">
        <v>21</v>
      </c>
      <c r="AD78" s="40" t="s">
        <v>21</v>
      </c>
      <c r="BE78" s="35" t="s">
        <v>21</v>
      </c>
      <c r="BL78" s="35" t="s">
        <v>21</v>
      </c>
      <c r="BM78" s="35" t="s">
        <v>21</v>
      </c>
      <c r="BQ78" s="35" t="s">
        <v>21</v>
      </c>
      <c r="BR78" s="40" t="s">
        <v>21</v>
      </c>
      <c r="BT78" s="35" t="s">
        <v>21</v>
      </c>
      <c r="BU78" s="35" t="s">
        <v>21</v>
      </c>
      <c r="CD78" s="35" t="s">
        <v>21</v>
      </c>
      <c r="EY78" s="35" t="s">
        <v>21</v>
      </c>
      <c r="GZ78" s="108" t="s">
        <v>1324</v>
      </c>
      <c r="HA78" s="108" t="s">
        <v>1325</v>
      </c>
    </row>
    <row r="79" spans="1:209" ht="21.95" customHeight="1">
      <c r="B79" s="54" t="s">
        <v>829</v>
      </c>
      <c r="C79" s="54" t="s">
        <v>830</v>
      </c>
      <c r="D79" s="54" t="s">
        <v>831</v>
      </c>
      <c r="E79" s="54" t="s">
        <v>705</v>
      </c>
      <c r="F79" s="54" t="s">
        <v>832</v>
      </c>
      <c r="G79" s="56" t="s">
        <v>833</v>
      </c>
      <c r="H79" s="55"/>
      <c r="I79" s="35" t="s">
        <v>21</v>
      </c>
      <c r="J79" s="35" t="s">
        <v>21</v>
      </c>
      <c r="O79" s="35" t="s">
        <v>21</v>
      </c>
      <c r="P79" s="35" t="s">
        <v>21</v>
      </c>
      <c r="Q79" s="35" t="s">
        <v>21</v>
      </c>
      <c r="R79" s="35" t="s">
        <v>21</v>
      </c>
      <c r="AB79" s="109"/>
      <c r="AC79" s="35" t="s">
        <v>21</v>
      </c>
      <c r="AD79" s="40" t="s">
        <v>21</v>
      </c>
      <c r="AE79" s="40" t="s">
        <v>21</v>
      </c>
      <c r="BL79" s="35" t="s">
        <v>26</v>
      </c>
      <c r="BM79" s="35" t="s">
        <v>26</v>
      </c>
      <c r="BQ79" s="35" t="s">
        <v>21</v>
      </c>
      <c r="BR79" s="40" t="s">
        <v>21</v>
      </c>
      <c r="BY79" s="35" t="s">
        <v>26</v>
      </c>
      <c r="CM79" s="35" t="s">
        <v>26</v>
      </c>
      <c r="DE79" s="35" t="s">
        <v>26</v>
      </c>
      <c r="DO79" s="35" t="s">
        <v>21</v>
      </c>
      <c r="EO79" s="35" t="s">
        <v>21</v>
      </c>
      <c r="EZ79" s="35" t="s">
        <v>21</v>
      </c>
      <c r="FF79" s="35" t="s">
        <v>26</v>
      </c>
      <c r="FP79" s="35" t="s">
        <v>26</v>
      </c>
      <c r="FT79" s="35" t="s">
        <v>26</v>
      </c>
      <c r="FU79" s="35" t="s">
        <v>26</v>
      </c>
      <c r="GX79" s="107" t="s">
        <v>21</v>
      </c>
      <c r="GY79" s="107" t="s">
        <v>21</v>
      </c>
      <c r="GZ79" s="108" t="s">
        <v>1326</v>
      </c>
      <c r="HA79" s="108" t="s">
        <v>1327</v>
      </c>
    </row>
    <row r="80" spans="1:209" ht="21.95" customHeight="1">
      <c r="B80" s="54" t="s">
        <v>759</v>
      </c>
      <c r="C80" s="54" t="s">
        <v>760</v>
      </c>
      <c r="D80" s="54" t="s">
        <v>761</v>
      </c>
      <c r="E80" s="54" t="s">
        <v>604</v>
      </c>
      <c r="F80" s="54" t="s">
        <v>834</v>
      </c>
      <c r="G80" s="60" t="s">
        <v>835</v>
      </c>
      <c r="H80" s="55"/>
      <c r="I80" s="35" t="s">
        <v>21</v>
      </c>
      <c r="J80" s="35" t="s">
        <v>21</v>
      </c>
      <c r="O80" s="35" t="s">
        <v>21</v>
      </c>
      <c r="AB80" s="109"/>
      <c r="AD80" s="40" t="s">
        <v>21</v>
      </c>
      <c r="BM80" s="35" t="s">
        <v>21</v>
      </c>
      <c r="BR80" s="40" t="s">
        <v>21</v>
      </c>
      <c r="GZ80" s="108" t="s">
        <v>1291</v>
      </c>
      <c r="HA80" s="108" t="s">
        <v>1292</v>
      </c>
    </row>
    <row r="81" spans="1:209" ht="21.95" customHeight="1">
      <c r="B81" s="54" t="s">
        <v>804</v>
      </c>
      <c r="C81" s="54" t="s">
        <v>805</v>
      </c>
      <c r="D81" s="54" t="s">
        <v>806</v>
      </c>
      <c r="E81" s="54" t="s">
        <v>604</v>
      </c>
      <c r="F81" s="54" t="s">
        <v>834</v>
      </c>
      <c r="G81" s="60" t="s">
        <v>835</v>
      </c>
      <c r="H81" s="55"/>
      <c r="I81" s="35" t="s">
        <v>21</v>
      </c>
      <c r="J81" s="35" t="s">
        <v>21</v>
      </c>
      <c r="L81" s="35" t="s">
        <v>21</v>
      </c>
      <c r="O81" s="35" t="s">
        <v>21</v>
      </c>
      <c r="X81" s="35" t="s">
        <v>21</v>
      </c>
      <c r="AB81" s="109"/>
      <c r="AC81" s="35" t="s">
        <v>21</v>
      </c>
      <c r="AD81" s="40" t="s">
        <v>21</v>
      </c>
      <c r="AG81" s="35" t="s">
        <v>21</v>
      </c>
      <c r="AH81" s="35" t="s">
        <v>21</v>
      </c>
      <c r="AI81" s="40" t="s">
        <v>21</v>
      </c>
      <c r="AR81" s="40" t="s">
        <v>21</v>
      </c>
      <c r="BR81" s="40" t="s">
        <v>21</v>
      </c>
      <c r="CY81" s="35" t="s">
        <v>21</v>
      </c>
      <c r="EC81" s="40" t="s">
        <v>21</v>
      </c>
      <c r="EE81" s="35" t="s">
        <v>21</v>
      </c>
      <c r="EH81" s="35" t="s">
        <v>21</v>
      </c>
      <c r="FF81" s="107" t="s">
        <v>21</v>
      </c>
      <c r="GF81" s="35" t="s">
        <v>26</v>
      </c>
      <c r="GG81" s="35" t="s">
        <v>21</v>
      </c>
      <c r="GY81" s="107" t="s">
        <v>21</v>
      </c>
      <c r="GZ81" s="108" t="s">
        <v>1315</v>
      </c>
      <c r="HA81" s="108" t="s">
        <v>1316</v>
      </c>
    </row>
    <row r="82" spans="1:209" ht="21.95" customHeight="1">
      <c r="B82" s="54" t="s">
        <v>836</v>
      </c>
      <c r="C82" s="54" t="s">
        <v>837</v>
      </c>
      <c r="D82" s="54" t="s">
        <v>736</v>
      </c>
      <c r="E82" s="54" t="s">
        <v>604</v>
      </c>
      <c r="F82" s="54" t="s">
        <v>838</v>
      </c>
      <c r="G82" s="65" t="s">
        <v>839</v>
      </c>
      <c r="H82" s="56"/>
      <c r="I82" s="35" t="s">
        <v>26</v>
      </c>
      <c r="J82" s="35" t="s">
        <v>26</v>
      </c>
      <c r="L82" s="35" t="s">
        <v>26</v>
      </c>
      <c r="O82" s="35" t="s">
        <v>26</v>
      </c>
      <c r="X82" s="35" t="s">
        <v>26</v>
      </c>
      <c r="AB82" s="109"/>
      <c r="BC82" s="35" t="s">
        <v>21</v>
      </c>
      <c r="EF82" s="35" t="s">
        <v>21</v>
      </c>
      <c r="GZ82" s="108" t="s">
        <v>1328</v>
      </c>
      <c r="HA82" s="108" t="s">
        <v>1329</v>
      </c>
    </row>
    <row r="83" spans="1:209" ht="21.95" customHeight="1">
      <c r="B83" s="54" t="s">
        <v>840</v>
      </c>
      <c r="C83" s="54" t="s">
        <v>841</v>
      </c>
      <c r="D83" s="54" t="s">
        <v>842</v>
      </c>
      <c r="E83" s="54" t="s">
        <v>705</v>
      </c>
      <c r="F83" s="54" t="s">
        <v>843</v>
      </c>
      <c r="G83" s="56" t="s">
        <v>844</v>
      </c>
      <c r="H83" s="56"/>
      <c r="I83" s="35" t="s">
        <v>21</v>
      </c>
      <c r="J83" s="35" t="s">
        <v>21</v>
      </c>
      <c r="O83" s="35" t="s">
        <v>21</v>
      </c>
      <c r="P83" s="35" t="s">
        <v>21</v>
      </c>
      <c r="Q83" s="35" t="s">
        <v>21</v>
      </c>
      <c r="R83" s="35" t="s">
        <v>21</v>
      </c>
      <c r="S83" s="35" t="s">
        <v>21</v>
      </c>
      <c r="T83" s="66"/>
      <c r="AB83" s="109"/>
      <c r="AD83" s="40" t="s">
        <v>21</v>
      </c>
      <c r="AE83" s="40" t="s">
        <v>21</v>
      </c>
      <c r="AF83" s="35" t="s">
        <v>21</v>
      </c>
      <c r="BQ83" s="35" t="s">
        <v>21</v>
      </c>
      <c r="BR83" s="40" t="s">
        <v>21</v>
      </c>
      <c r="EJ83" s="35" t="s">
        <v>21</v>
      </c>
      <c r="EO83" s="35" t="s">
        <v>21</v>
      </c>
      <c r="GT83" s="107" t="s">
        <v>21</v>
      </c>
      <c r="GX83" s="107" t="s">
        <v>21</v>
      </c>
      <c r="GY83" s="107" t="s">
        <v>21</v>
      </c>
      <c r="GZ83" s="108" t="s">
        <v>1330</v>
      </c>
      <c r="HA83" s="108" t="s">
        <v>1331</v>
      </c>
    </row>
    <row r="84" spans="1:209" ht="21.95" customHeight="1">
      <c r="B84" s="54" t="s">
        <v>807</v>
      </c>
      <c r="C84" s="54" t="s">
        <v>808</v>
      </c>
      <c r="D84" s="54" t="s">
        <v>809</v>
      </c>
      <c r="E84" s="54" t="s">
        <v>604</v>
      </c>
      <c r="F84" s="54" t="s">
        <v>845</v>
      </c>
      <c r="G84" s="56" t="s">
        <v>846</v>
      </c>
      <c r="H84" s="56"/>
      <c r="I84" s="35" t="s">
        <v>21</v>
      </c>
      <c r="J84" s="35" t="s">
        <v>21</v>
      </c>
      <c r="L84" s="35" t="s">
        <v>21</v>
      </c>
      <c r="M84" s="35" t="s">
        <v>21</v>
      </c>
      <c r="O84" s="35" t="s">
        <v>21</v>
      </c>
      <c r="X84" s="35" t="s">
        <v>21</v>
      </c>
      <c r="AB84" s="109"/>
      <c r="AC84" s="35" t="s">
        <v>21</v>
      </c>
      <c r="AD84" s="40" t="s">
        <v>21</v>
      </c>
      <c r="AI84" s="40" t="s">
        <v>21</v>
      </c>
      <c r="AL84" s="35" t="s">
        <v>21</v>
      </c>
      <c r="BC84" s="35" t="s">
        <v>21</v>
      </c>
      <c r="BL84" s="35" t="s">
        <v>21</v>
      </c>
      <c r="BM84" s="35" t="s">
        <v>21</v>
      </c>
      <c r="BQ84" s="35" t="s">
        <v>21</v>
      </c>
      <c r="BR84" s="40" t="s">
        <v>21</v>
      </c>
      <c r="BU84" s="35" t="s">
        <v>21</v>
      </c>
      <c r="BY84" s="35" t="s">
        <v>21</v>
      </c>
      <c r="CA84" s="35" t="s">
        <v>21</v>
      </c>
      <c r="CD84" s="35" t="s">
        <v>21</v>
      </c>
      <c r="CH84" s="35" t="s">
        <v>21</v>
      </c>
      <c r="DH84" s="35" t="s">
        <v>21</v>
      </c>
      <c r="EN84" s="35" t="s">
        <v>21</v>
      </c>
      <c r="FD84" s="35" t="s">
        <v>21</v>
      </c>
      <c r="FH84" s="35" t="s">
        <v>21</v>
      </c>
      <c r="FN84" s="35" t="s">
        <v>21</v>
      </c>
      <c r="GZ84" s="108" t="s">
        <v>1317</v>
      </c>
      <c r="HA84" s="108" t="s">
        <v>1318</v>
      </c>
    </row>
    <row r="85" spans="1:209" ht="21.95" customHeight="1">
      <c r="B85" s="54" t="s">
        <v>807</v>
      </c>
      <c r="C85" s="54" t="s">
        <v>808</v>
      </c>
      <c r="D85" s="54" t="s">
        <v>809</v>
      </c>
      <c r="E85" s="54" t="s">
        <v>604</v>
      </c>
      <c r="F85" s="54" t="s">
        <v>847</v>
      </c>
      <c r="G85" s="56" t="s">
        <v>848</v>
      </c>
      <c r="H85" s="56"/>
      <c r="I85" s="35" t="s">
        <v>21</v>
      </c>
      <c r="J85" s="35" t="s">
        <v>21</v>
      </c>
      <c r="L85" s="35" t="s">
        <v>21</v>
      </c>
      <c r="M85" s="35" t="s">
        <v>21</v>
      </c>
      <c r="X85" s="35" t="s">
        <v>21</v>
      </c>
      <c r="AB85" s="109"/>
      <c r="AC85" s="35" t="s">
        <v>21</v>
      </c>
      <c r="AD85" s="40" t="s">
        <v>21</v>
      </c>
      <c r="BL85" s="35" t="s">
        <v>21</v>
      </c>
      <c r="BR85" s="40" t="s">
        <v>21</v>
      </c>
      <c r="CD85" s="35" t="s">
        <v>21</v>
      </c>
      <c r="FD85" s="35" t="s">
        <v>21</v>
      </c>
      <c r="GZ85" s="108" t="s">
        <v>1317</v>
      </c>
      <c r="HA85" s="108" t="s">
        <v>1318</v>
      </c>
    </row>
    <row r="86" spans="1:209" ht="21.95" customHeight="1">
      <c r="B86" s="54" t="s">
        <v>807</v>
      </c>
      <c r="C86" s="54" t="s">
        <v>808</v>
      </c>
      <c r="D86" s="54" t="s">
        <v>809</v>
      </c>
      <c r="E86" s="54" t="s">
        <v>604</v>
      </c>
      <c r="F86" s="54" t="s">
        <v>849</v>
      </c>
      <c r="G86" s="55" t="s">
        <v>850</v>
      </c>
      <c r="H86" s="54"/>
      <c r="I86" s="35" t="s">
        <v>21</v>
      </c>
      <c r="J86" s="35" t="s">
        <v>21</v>
      </c>
      <c r="L86" s="35" t="s">
        <v>21</v>
      </c>
      <c r="M86" s="35" t="s">
        <v>21</v>
      </c>
      <c r="O86" s="35" t="s">
        <v>21</v>
      </c>
      <c r="X86" s="35" t="s">
        <v>21</v>
      </c>
      <c r="AB86" s="109"/>
      <c r="AC86" s="35" t="s">
        <v>21</v>
      </c>
      <c r="AD86" s="40" t="s">
        <v>21</v>
      </c>
      <c r="AI86" s="40" t="s">
        <v>21</v>
      </c>
      <c r="AL86" s="35" t="s">
        <v>21</v>
      </c>
      <c r="BC86" s="35" t="s">
        <v>21</v>
      </c>
      <c r="BL86" s="35" t="s">
        <v>21</v>
      </c>
      <c r="BM86" s="35" t="s">
        <v>21</v>
      </c>
      <c r="BQ86" s="35" t="s">
        <v>21</v>
      </c>
      <c r="BR86" s="40" t="s">
        <v>21</v>
      </c>
      <c r="CD86" s="35" t="s">
        <v>21</v>
      </c>
      <c r="EH86" s="35" t="s">
        <v>21</v>
      </c>
      <c r="FD86" s="35" t="s">
        <v>21</v>
      </c>
      <c r="FH86" s="35" t="s">
        <v>21</v>
      </c>
      <c r="GZ86" s="108" t="s">
        <v>1317</v>
      </c>
      <c r="HA86" s="108" t="s">
        <v>1318</v>
      </c>
    </row>
    <row r="87" spans="1:209" customFormat="1" ht="18.75">
      <c r="A87" s="35"/>
      <c r="B87" s="54"/>
      <c r="C87" s="54"/>
      <c r="D87" s="54"/>
      <c r="E87" s="54"/>
      <c r="F87" s="33" t="s">
        <v>24</v>
      </c>
      <c r="G87" s="33" t="s">
        <v>560</v>
      </c>
      <c r="H87" s="54"/>
      <c r="I87" s="33">
        <f>COUNTA(I66:I86)/22</f>
        <v>0.95454545454545459</v>
      </c>
      <c r="J87" s="33">
        <f t="shared" ref="J87:BU87" si="14">COUNTA(J66:J86)/22</f>
        <v>0.95454545454545459</v>
      </c>
      <c r="K87" s="33">
        <f t="shared" si="14"/>
        <v>0</v>
      </c>
      <c r="L87" s="33">
        <f t="shared" si="14"/>
        <v>0.40909090909090912</v>
      </c>
      <c r="M87" s="33">
        <f t="shared" si="14"/>
        <v>0.27272727272727271</v>
      </c>
      <c r="N87" s="33">
        <f t="shared" si="14"/>
        <v>0</v>
      </c>
      <c r="O87" s="33">
        <f t="shared" si="14"/>
        <v>0.54545454545454541</v>
      </c>
      <c r="P87" s="33">
        <f t="shared" si="14"/>
        <v>9.0909090909090912E-2</v>
      </c>
      <c r="Q87" s="33">
        <f t="shared" si="14"/>
        <v>0.13636363636363635</v>
      </c>
      <c r="R87" s="33">
        <f t="shared" si="14"/>
        <v>9.0909090909090912E-2</v>
      </c>
      <c r="S87" s="33">
        <f t="shared" si="14"/>
        <v>4.5454545454545456E-2</v>
      </c>
      <c r="T87" s="33">
        <f t="shared" si="14"/>
        <v>0</v>
      </c>
      <c r="U87" s="33">
        <f t="shared" si="14"/>
        <v>0</v>
      </c>
      <c r="V87" s="33">
        <f t="shared" si="14"/>
        <v>0</v>
      </c>
      <c r="W87" s="33">
        <f t="shared" si="14"/>
        <v>0</v>
      </c>
      <c r="X87" s="33">
        <f t="shared" si="14"/>
        <v>0.63636363636363635</v>
      </c>
      <c r="Y87" s="33">
        <f t="shared" si="14"/>
        <v>0</v>
      </c>
      <c r="Z87" s="33">
        <f t="shared" si="14"/>
        <v>0</v>
      </c>
      <c r="AA87" s="33">
        <f t="shared" si="14"/>
        <v>0.18181818181818182</v>
      </c>
      <c r="AB87" s="33">
        <f t="shared" si="14"/>
        <v>0</v>
      </c>
      <c r="AC87" s="33">
        <f t="shared" si="14"/>
        <v>0.54545454545454541</v>
      </c>
      <c r="AD87" s="33">
        <f t="shared" si="14"/>
        <v>0.72727272727272729</v>
      </c>
      <c r="AE87" s="33">
        <f t="shared" si="14"/>
        <v>9.0909090909090912E-2</v>
      </c>
      <c r="AF87" s="33">
        <f t="shared" si="14"/>
        <v>0.18181818181818182</v>
      </c>
      <c r="AG87" s="33">
        <f t="shared" si="14"/>
        <v>0.13636363636363635</v>
      </c>
      <c r="AH87" s="33">
        <f t="shared" si="14"/>
        <v>9.0909090909090912E-2</v>
      </c>
      <c r="AI87" s="33">
        <f t="shared" si="14"/>
        <v>0.40909090909090912</v>
      </c>
      <c r="AJ87" s="33">
        <f t="shared" si="14"/>
        <v>9.0909090909090912E-2</v>
      </c>
      <c r="AK87" s="33">
        <f t="shared" si="14"/>
        <v>0</v>
      </c>
      <c r="AL87" s="33">
        <f t="shared" si="14"/>
        <v>0.13636363636363635</v>
      </c>
      <c r="AM87" s="33">
        <f t="shared" si="14"/>
        <v>0.13636363636363635</v>
      </c>
      <c r="AN87" s="33">
        <f t="shared" si="14"/>
        <v>4.5454545454545456E-2</v>
      </c>
      <c r="AO87" s="33">
        <f t="shared" si="14"/>
        <v>4.5454545454545456E-2</v>
      </c>
      <c r="AP87" s="33">
        <f t="shared" si="14"/>
        <v>0</v>
      </c>
      <c r="AQ87" s="33">
        <f t="shared" si="14"/>
        <v>0</v>
      </c>
      <c r="AR87" s="33">
        <f t="shared" si="14"/>
        <v>9.0909090909090912E-2</v>
      </c>
      <c r="AS87" s="33">
        <f t="shared" si="14"/>
        <v>0</v>
      </c>
      <c r="AT87" s="33">
        <f t="shared" si="14"/>
        <v>0</v>
      </c>
      <c r="AU87" s="33">
        <f t="shared" si="14"/>
        <v>4.5454545454545456E-2</v>
      </c>
      <c r="AV87" s="33">
        <f t="shared" si="14"/>
        <v>0</v>
      </c>
      <c r="AW87" s="33">
        <f t="shared" si="14"/>
        <v>0</v>
      </c>
      <c r="AX87" s="33">
        <f t="shared" si="14"/>
        <v>0</v>
      </c>
      <c r="AY87" s="33">
        <f t="shared" si="14"/>
        <v>0</v>
      </c>
      <c r="AZ87" s="33">
        <f t="shared" si="14"/>
        <v>4.5454545454545456E-2</v>
      </c>
      <c r="BA87" s="33">
        <f t="shared" si="14"/>
        <v>4.5454545454545456E-2</v>
      </c>
      <c r="BB87" s="33">
        <f t="shared" si="14"/>
        <v>4.5454545454545456E-2</v>
      </c>
      <c r="BC87" s="33">
        <f t="shared" si="14"/>
        <v>0.31818181818181818</v>
      </c>
      <c r="BD87" s="33">
        <f t="shared" si="14"/>
        <v>4.5454545454545456E-2</v>
      </c>
      <c r="BE87" s="33">
        <f t="shared" si="14"/>
        <v>0.13636363636363635</v>
      </c>
      <c r="BF87" s="33">
        <f t="shared" si="14"/>
        <v>4.5454545454545456E-2</v>
      </c>
      <c r="BG87" s="33">
        <f t="shared" si="14"/>
        <v>4.5454545454545456E-2</v>
      </c>
      <c r="BH87" s="33">
        <f t="shared" si="14"/>
        <v>9.0909090909090912E-2</v>
      </c>
      <c r="BI87" s="33">
        <f t="shared" si="14"/>
        <v>4.5454545454545456E-2</v>
      </c>
      <c r="BJ87" s="33">
        <f t="shared" si="14"/>
        <v>0</v>
      </c>
      <c r="BK87" s="33">
        <f t="shared" si="14"/>
        <v>0</v>
      </c>
      <c r="BL87" s="33">
        <f t="shared" si="14"/>
        <v>0.5</v>
      </c>
      <c r="BM87" s="33">
        <f t="shared" si="14"/>
        <v>0.5</v>
      </c>
      <c r="BN87" s="33">
        <f t="shared" si="14"/>
        <v>0</v>
      </c>
      <c r="BO87" s="33">
        <f t="shared" si="14"/>
        <v>4.5454545454545456E-2</v>
      </c>
      <c r="BP87" s="33">
        <f t="shared" si="14"/>
        <v>4.5454545454545456E-2</v>
      </c>
      <c r="BQ87" s="33">
        <f t="shared" si="14"/>
        <v>0.45454545454545453</v>
      </c>
      <c r="BR87" s="33">
        <f t="shared" si="14"/>
        <v>0.59090909090909094</v>
      </c>
      <c r="BS87" s="33">
        <f t="shared" si="14"/>
        <v>9.0909090909090912E-2</v>
      </c>
      <c r="BT87" s="33">
        <f t="shared" si="14"/>
        <v>0.22727272727272727</v>
      </c>
      <c r="BU87" s="33">
        <f t="shared" si="14"/>
        <v>0.27272727272727271</v>
      </c>
      <c r="BV87" s="33">
        <f t="shared" ref="BV87:BY87" si="15">COUNTA(BV66:BV86)/22</f>
        <v>0</v>
      </c>
      <c r="BW87" s="33">
        <f t="shared" si="15"/>
        <v>0</v>
      </c>
      <c r="BX87" s="33">
        <f t="shared" si="15"/>
        <v>4.5454545454545456E-2</v>
      </c>
      <c r="BY87" s="33">
        <f t="shared" si="15"/>
        <v>0.22727272727272727</v>
      </c>
      <c r="BZ87" s="33"/>
      <c r="CA87" s="33">
        <f t="shared" ref="CA87:DS87" si="16">COUNTA(CA66:CA86)/22</f>
        <v>0.27272727272727271</v>
      </c>
      <c r="CB87" s="33">
        <f t="shared" si="16"/>
        <v>0</v>
      </c>
      <c r="CC87" s="33">
        <f t="shared" si="16"/>
        <v>0</v>
      </c>
      <c r="CD87" s="33">
        <f t="shared" si="16"/>
        <v>0.18181818181818182</v>
      </c>
      <c r="CE87" s="33">
        <f t="shared" si="16"/>
        <v>4.5454545454545456E-2</v>
      </c>
      <c r="CF87" s="33">
        <f t="shared" si="16"/>
        <v>0</v>
      </c>
      <c r="CG87" s="33">
        <f t="shared" si="16"/>
        <v>0</v>
      </c>
      <c r="CH87" s="33">
        <f t="shared" si="16"/>
        <v>0.22727272727272727</v>
      </c>
      <c r="CI87" s="33">
        <f t="shared" si="16"/>
        <v>0</v>
      </c>
      <c r="CJ87" s="33">
        <f t="shared" si="16"/>
        <v>0</v>
      </c>
      <c r="CK87" s="33">
        <f t="shared" si="16"/>
        <v>0</v>
      </c>
      <c r="CL87" s="33">
        <f t="shared" si="16"/>
        <v>0</v>
      </c>
      <c r="CM87" s="33">
        <f t="shared" si="16"/>
        <v>9.0909090909090912E-2</v>
      </c>
      <c r="CN87" s="33">
        <f t="shared" si="16"/>
        <v>0.13636363636363635</v>
      </c>
      <c r="CO87" s="33">
        <f t="shared" si="16"/>
        <v>0</v>
      </c>
      <c r="CP87" s="33">
        <f t="shared" si="16"/>
        <v>0</v>
      </c>
      <c r="CQ87" s="33">
        <f t="shared" si="16"/>
        <v>4.5454545454545456E-2</v>
      </c>
      <c r="CR87" s="33">
        <f t="shared" si="16"/>
        <v>0.13636363636363635</v>
      </c>
      <c r="CS87" s="33">
        <f t="shared" si="16"/>
        <v>4.5454545454545456E-2</v>
      </c>
      <c r="CT87" s="33">
        <f t="shared" si="16"/>
        <v>0</v>
      </c>
      <c r="CU87" s="33">
        <f t="shared" si="16"/>
        <v>0</v>
      </c>
      <c r="CV87" s="33">
        <f t="shared" si="16"/>
        <v>0</v>
      </c>
      <c r="CW87" s="33">
        <f t="shared" si="16"/>
        <v>0</v>
      </c>
      <c r="CX87" s="33">
        <f t="shared" si="16"/>
        <v>0</v>
      </c>
      <c r="CY87" s="33">
        <f t="shared" si="16"/>
        <v>0.13636363636363635</v>
      </c>
      <c r="CZ87" s="33">
        <f t="shared" si="16"/>
        <v>4.5454545454545456E-2</v>
      </c>
      <c r="DA87" s="33">
        <f t="shared" si="16"/>
        <v>4.5454545454545456E-2</v>
      </c>
      <c r="DB87" s="33">
        <f t="shared" si="16"/>
        <v>0</v>
      </c>
      <c r="DC87" s="33">
        <f t="shared" si="16"/>
        <v>0</v>
      </c>
      <c r="DD87" s="33">
        <f t="shared" si="16"/>
        <v>0</v>
      </c>
      <c r="DE87" s="33">
        <f t="shared" si="16"/>
        <v>4.5454545454545456E-2</v>
      </c>
      <c r="DF87" s="33">
        <f t="shared" si="16"/>
        <v>0</v>
      </c>
      <c r="DG87" s="33">
        <f t="shared" si="16"/>
        <v>0</v>
      </c>
      <c r="DH87" s="33">
        <f t="shared" si="16"/>
        <v>4.5454545454545456E-2</v>
      </c>
      <c r="DI87" s="33">
        <f t="shared" si="16"/>
        <v>0</v>
      </c>
      <c r="DJ87" s="33">
        <f t="shared" si="16"/>
        <v>0</v>
      </c>
      <c r="DK87" s="33">
        <f t="shared" si="16"/>
        <v>0</v>
      </c>
      <c r="DL87" s="33">
        <f t="shared" si="16"/>
        <v>0</v>
      </c>
      <c r="DM87" s="33">
        <f t="shared" si="16"/>
        <v>0</v>
      </c>
      <c r="DN87" s="33">
        <f t="shared" si="16"/>
        <v>0</v>
      </c>
      <c r="DO87" s="33">
        <f t="shared" si="16"/>
        <v>0.22727272727272727</v>
      </c>
      <c r="DP87" s="33">
        <f t="shared" si="16"/>
        <v>0</v>
      </c>
      <c r="DQ87" s="33">
        <f t="shared" si="16"/>
        <v>9.0909090909090912E-2</v>
      </c>
      <c r="DR87" s="33">
        <f t="shared" si="16"/>
        <v>0</v>
      </c>
      <c r="DS87" s="33">
        <f t="shared" si="16"/>
        <v>0</v>
      </c>
      <c r="DT87" s="33"/>
      <c r="DU87" s="33">
        <f t="shared" ref="DU87:FJ87" si="17">COUNTA(DU66:DU86)/22</f>
        <v>4.5454545454545456E-2</v>
      </c>
      <c r="DV87" s="33">
        <f t="shared" si="17"/>
        <v>4.5454545454545456E-2</v>
      </c>
      <c r="DW87" s="33">
        <f t="shared" si="17"/>
        <v>4.5454545454545456E-2</v>
      </c>
      <c r="DX87" s="33">
        <f t="shared" si="17"/>
        <v>0</v>
      </c>
      <c r="DY87" s="33">
        <f t="shared" si="17"/>
        <v>0</v>
      </c>
      <c r="DZ87" s="33">
        <f t="shared" si="17"/>
        <v>0</v>
      </c>
      <c r="EA87" s="33">
        <f t="shared" si="17"/>
        <v>0</v>
      </c>
      <c r="EB87" s="33">
        <f t="shared" si="17"/>
        <v>0</v>
      </c>
      <c r="EC87" s="33">
        <f t="shared" si="17"/>
        <v>9.0909090909090912E-2</v>
      </c>
      <c r="ED87" s="33">
        <f t="shared" si="17"/>
        <v>4.5454545454545456E-2</v>
      </c>
      <c r="EE87" s="33">
        <f t="shared" si="17"/>
        <v>9.0909090909090912E-2</v>
      </c>
      <c r="EF87" s="33">
        <f t="shared" si="17"/>
        <v>9.0909090909090912E-2</v>
      </c>
      <c r="EG87" s="33">
        <f t="shared" si="17"/>
        <v>0</v>
      </c>
      <c r="EH87" s="33">
        <f t="shared" si="17"/>
        <v>0.22727272727272727</v>
      </c>
      <c r="EI87" s="33">
        <f t="shared" si="17"/>
        <v>0</v>
      </c>
      <c r="EJ87" s="33">
        <f t="shared" si="17"/>
        <v>4.5454545454545456E-2</v>
      </c>
      <c r="EK87" s="33">
        <f t="shared" si="17"/>
        <v>0</v>
      </c>
      <c r="EL87" s="33">
        <f t="shared" si="17"/>
        <v>0</v>
      </c>
      <c r="EM87" s="33">
        <f t="shared" si="17"/>
        <v>4.5454545454545456E-2</v>
      </c>
      <c r="EN87" s="33">
        <f t="shared" si="17"/>
        <v>0.18181818181818182</v>
      </c>
      <c r="EO87" s="33">
        <f t="shared" si="17"/>
        <v>0.18181818181818182</v>
      </c>
      <c r="EP87" s="33">
        <f t="shared" si="17"/>
        <v>4.5454545454545456E-2</v>
      </c>
      <c r="EQ87" s="33">
        <f t="shared" si="17"/>
        <v>0</v>
      </c>
      <c r="ER87" s="33">
        <f t="shared" si="17"/>
        <v>4.5454545454545456E-2</v>
      </c>
      <c r="ES87" s="33">
        <f t="shared" si="17"/>
        <v>4.5454545454545456E-2</v>
      </c>
      <c r="ET87" s="33">
        <f t="shared" si="17"/>
        <v>0</v>
      </c>
      <c r="EU87" s="33">
        <f t="shared" si="17"/>
        <v>0</v>
      </c>
      <c r="EV87" s="33">
        <f t="shared" si="17"/>
        <v>4.5454545454545456E-2</v>
      </c>
      <c r="EW87" s="33">
        <f t="shared" si="17"/>
        <v>0.13636363636363635</v>
      </c>
      <c r="EX87" s="33">
        <f t="shared" si="17"/>
        <v>0</v>
      </c>
      <c r="EY87" s="33">
        <f t="shared" si="17"/>
        <v>4.5454545454545456E-2</v>
      </c>
      <c r="EZ87" s="33">
        <f t="shared" si="17"/>
        <v>4.5454545454545456E-2</v>
      </c>
      <c r="FA87" s="33">
        <f t="shared" si="17"/>
        <v>0</v>
      </c>
      <c r="FB87" s="33">
        <f t="shared" si="17"/>
        <v>4.5454545454545456E-2</v>
      </c>
      <c r="FC87" s="33">
        <f t="shared" si="17"/>
        <v>0</v>
      </c>
      <c r="FD87" s="33">
        <f t="shared" si="17"/>
        <v>0.18181818181818182</v>
      </c>
      <c r="FE87" s="33">
        <f t="shared" si="17"/>
        <v>0</v>
      </c>
      <c r="FF87" s="33">
        <f t="shared" si="17"/>
        <v>0.13636363636363635</v>
      </c>
      <c r="FG87" s="33">
        <f t="shared" si="17"/>
        <v>0</v>
      </c>
      <c r="FH87" s="33">
        <f t="shared" si="17"/>
        <v>0.13636363636363635</v>
      </c>
      <c r="FI87" s="33">
        <f t="shared" si="17"/>
        <v>0</v>
      </c>
      <c r="FJ87" s="33">
        <f t="shared" si="17"/>
        <v>0</v>
      </c>
      <c r="FK87" s="33"/>
      <c r="FL87" s="33">
        <f>COUNTA(FL66:FL86)/22</f>
        <v>0</v>
      </c>
      <c r="FM87" s="33">
        <f>COUNTA(FM66:FM86)/22</f>
        <v>0</v>
      </c>
      <c r="FN87" s="33">
        <f>COUNTA(FN66:FN86)/22</f>
        <v>9.0909090909090912E-2</v>
      </c>
      <c r="FO87" s="33">
        <f>COUNTA(FO66:FO86)/22</f>
        <v>0</v>
      </c>
      <c r="FP87" s="33">
        <f>COUNTA(FP66:FP86)/22</f>
        <v>9.0909090909090912E-2</v>
      </c>
      <c r="FQ87" s="33">
        <f t="shared" ref="FQ87:GR87" si="18">COUNTA(FQ66:FQ86)/22</f>
        <v>0</v>
      </c>
      <c r="FR87" s="33">
        <f t="shared" si="18"/>
        <v>4.5454545454545456E-2</v>
      </c>
      <c r="FS87" s="33">
        <f t="shared" si="18"/>
        <v>0</v>
      </c>
      <c r="FT87" s="33">
        <f t="shared" si="18"/>
        <v>9.0909090909090912E-2</v>
      </c>
      <c r="FU87" s="33">
        <f t="shared" si="18"/>
        <v>9.0909090909090912E-2</v>
      </c>
      <c r="FV87" s="33">
        <f t="shared" si="18"/>
        <v>4.5454545454545456E-2</v>
      </c>
      <c r="FW87" s="33">
        <f t="shared" si="18"/>
        <v>0</v>
      </c>
      <c r="FX87" s="33">
        <f t="shared" si="18"/>
        <v>0</v>
      </c>
      <c r="FY87" s="33">
        <f t="shared" si="18"/>
        <v>0</v>
      </c>
      <c r="FZ87" s="33">
        <f t="shared" si="18"/>
        <v>0</v>
      </c>
      <c r="GA87" s="33">
        <f t="shared" si="18"/>
        <v>0</v>
      </c>
      <c r="GB87" s="33">
        <f t="shared" si="18"/>
        <v>0</v>
      </c>
      <c r="GC87" s="33">
        <f t="shared" si="18"/>
        <v>0</v>
      </c>
      <c r="GD87" s="33">
        <f t="shared" si="18"/>
        <v>4.5454545454545456E-2</v>
      </c>
      <c r="GE87" s="33">
        <f t="shared" si="18"/>
        <v>0</v>
      </c>
      <c r="GF87" s="33">
        <f t="shared" si="18"/>
        <v>4.5454545454545456E-2</v>
      </c>
      <c r="GG87" s="33">
        <f t="shared" si="18"/>
        <v>4.5454545454545456E-2</v>
      </c>
      <c r="GH87" s="33">
        <f t="shared" si="18"/>
        <v>0</v>
      </c>
      <c r="GI87" s="33">
        <f t="shared" si="18"/>
        <v>0</v>
      </c>
      <c r="GJ87" s="33">
        <f t="shared" si="18"/>
        <v>0</v>
      </c>
      <c r="GK87" s="33">
        <f t="shared" si="18"/>
        <v>0</v>
      </c>
      <c r="GL87" s="33">
        <f t="shared" si="18"/>
        <v>0</v>
      </c>
      <c r="GM87" s="33">
        <f t="shared" si="18"/>
        <v>0</v>
      </c>
      <c r="GN87" s="33">
        <f t="shared" si="18"/>
        <v>0</v>
      </c>
      <c r="GO87" s="33">
        <f t="shared" si="18"/>
        <v>4.5454545454545456E-2</v>
      </c>
      <c r="GP87" s="33">
        <f t="shared" si="18"/>
        <v>0</v>
      </c>
      <c r="GQ87" s="33">
        <f t="shared" si="18"/>
        <v>0</v>
      </c>
      <c r="GR87" s="33">
        <f t="shared" si="18"/>
        <v>4.5454545454545456E-2</v>
      </c>
      <c r="GS87" s="33"/>
      <c r="GT87" s="33">
        <f>COUNTA(GT66:GT86)/22</f>
        <v>0.13636363636363635</v>
      </c>
      <c r="GU87" s="33"/>
      <c r="GV87" s="33"/>
      <c r="GW87" s="33"/>
      <c r="GX87" s="33"/>
      <c r="GY87" s="33"/>
    </row>
    <row r="88" spans="1:209" ht="21.95" customHeight="1">
      <c r="B88" s="54" t="s">
        <v>765</v>
      </c>
      <c r="C88" s="54" t="s">
        <v>766</v>
      </c>
      <c r="D88" s="54" t="s">
        <v>736</v>
      </c>
      <c r="E88" s="54" t="s">
        <v>604</v>
      </c>
      <c r="F88" s="54" t="s">
        <v>851</v>
      </c>
      <c r="G88" s="56" t="s">
        <v>852</v>
      </c>
      <c r="H88" s="54"/>
      <c r="I88" s="35" t="s">
        <v>21</v>
      </c>
      <c r="J88" s="35" t="s">
        <v>21</v>
      </c>
      <c r="L88" s="35" t="s">
        <v>21</v>
      </c>
      <c r="O88" s="35" t="s">
        <v>21</v>
      </c>
      <c r="X88" s="35" t="s">
        <v>21</v>
      </c>
      <c r="AB88" s="109"/>
      <c r="CR88" s="35" t="s">
        <v>21</v>
      </c>
      <c r="CY88" s="35" t="s">
        <v>21</v>
      </c>
      <c r="GY88" s="107" t="s">
        <v>21</v>
      </c>
      <c r="GZ88" s="108" t="s">
        <v>1295</v>
      </c>
      <c r="HA88" s="108" t="s">
        <v>1296</v>
      </c>
    </row>
    <row r="89" spans="1:209" ht="21.95" customHeight="1">
      <c r="B89" s="54" t="s">
        <v>807</v>
      </c>
      <c r="C89" s="54" t="s">
        <v>808</v>
      </c>
      <c r="D89" s="54" t="s">
        <v>809</v>
      </c>
      <c r="E89" s="54" t="s">
        <v>604</v>
      </c>
      <c r="F89" s="54" t="s">
        <v>853</v>
      </c>
      <c r="G89" s="60" t="s">
        <v>854</v>
      </c>
      <c r="H89" s="54"/>
      <c r="I89" s="35" t="s">
        <v>21</v>
      </c>
      <c r="J89" s="35" t="s">
        <v>21</v>
      </c>
      <c r="L89" s="35" t="s">
        <v>21</v>
      </c>
      <c r="M89" s="35" t="s">
        <v>21</v>
      </c>
      <c r="O89" s="35" t="s">
        <v>21</v>
      </c>
      <c r="X89" s="35" t="s">
        <v>21</v>
      </c>
      <c r="AB89" s="109"/>
      <c r="AC89" s="35" t="s">
        <v>21</v>
      </c>
      <c r="AD89" s="40" t="s">
        <v>21</v>
      </c>
      <c r="AJ89" s="35" t="s">
        <v>21</v>
      </c>
      <c r="AL89" s="35" t="s">
        <v>21</v>
      </c>
      <c r="BC89" s="35" t="s">
        <v>21</v>
      </c>
      <c r="BE89" s="35" t="s">
        <v>21</v>
      </c>
      <c r="BL89" s="35" t="s">
        <v>21</v>
      </c>
      <c r="BM89" s="35" t="s">
        <v>21</v>
      </c>
      <c r="BR89" s="40" t="s">
        <v>21</v>
      </c>
      <c r="CD89" s="35" t="s">
        <v>21</v>
      </c>
      <c r="GZ89" s="108" t="s">
        <v>1317</v>
      </c>
      <c r="HA89" s="108" t="s">
        <v>1318</v>
      </c>
    </row>
    <row r="90" spans="1:209" ht="21.95" customHeight="1">
      <c r="B90" s="54" t="s">
        <v>804</v>
      </c>
      <c r="C90" s="54" t="s">
        <v>805</v>
      </c>
      <c r="D90" s="54" t="s">
        <v>806</v>
      </c>
      <c r="E90" s="54" t="s">
        <v>604</v>
      </c>
      <c r="F90" s="54" t="s">
        <v>851</v>
      </c>
      <c r="G90" s="56" t="s">
        <v>852</v>
      </c>
      <c r="H90" s="54"/>
      <c r="I90" s="35" t="s">
        <v>21</v>
      </c>
      <c r="J90" s="35" t="s">
        <v>21</v>
      </c>
      <c r="L90" s="35" t="s">
        <v>21</v>
      </c>
      <c r="O90" s="35" t="s">
        <v>21</v>
      </c>
      <c r="X90" s="35" t="s">
        <v>21</v>
      </c>
      <c r="AB90" s="109"/>
      <c r="AC90" s="35" t="s">
        <v>21</v>
      </c>
      <c r="AD90" s="40" t="s">
        <v>21</v>
      </c>
      <c r="AG90" s="35" t="s">
        <v>21</v>
      </c>
      <c r="AI90" s="40" t="s">
        <v>21</v>
      </c>
      <c r="AR90" s="40" t="s">
        <v>21</v>
      </c>
      <c r="CY90" s="35" t="s">
        <v>21</v>
      </c>
      <c r="EE90" s="35" t="s">
        <v>21</v>
      </c>
      <c r="FF90" s="35" t="s">
        <v>21</v>
      </c>
      <c r="GF90" s="35" t="s">
        <v>26</v>
      </c>
      <c r="GG90" s="35" t="s">
        <v>21</v>
      </c>
      <c r="GZ90" s="108" t="s">
        <v>1315</v>
      </c>
      <c r="HA90" s="108" t="s">
        <v>1316</v>
      </c>
    </row>
    <row r="91" spans="1:209" ht="21.95" customHeight="1">
      <c r="B91" s="63" t="s">
        <v>855</v>
      </c>
      <c r="C91" s="63" t="s">
        <v>856</v>
      </c>
      <c r="D91" s="63" t="s">
        <v>806</v>
      </c>
      <c r="E91" s="63" t="s">
        <v>604</v>
      </c>
      <c r="F91" s="63" t="s">
        <v>851</v>
      </c>
      <c r="G91" s="64" t="s">
        <v>852</v>
      </c>
      <c r="H91" s="54"/>
      <c r="I91" s="35" t="s">
        <v>21</v>
      </c>
      <c r="J91" s="35" t="s">
        <v>21</v>
      </c>
      <c r="L91" s="35" t="s">
        <v>21</v>
      </c>
      <c r="O91" s="35" t="s">
        <v>21</v>
      </c>
      <c r="X91" s="35" t="s">
        <v>26</v>
      </c>
      <c r="AB91" s="109"/>
      <c r="BR91" s="40" t="s">
        <v>21</v>
      </c>
      <c r="BY91" s="35" t="s">
        <v>21</v>
      </c>
      <c r="CD91" s="35" t="s">
        <v>21</v>
      </c>
      <c r="DO91" s="35" t="s">
        <v>21</v>
      </c>
      <c r="EH91" s="35" t="s">
        <v>21</v>
      </c>
      <c r="GY91" s="107" t="s">
        <v>21</v>
      </c>
      <c r="GZ91" s="110" t="s">
        <v>1332</v>
      </c>
      <c r="HA91" s="110" t="s">
        <v>1333</v>
      </c>
    </row>
    <row r="92" spans="1:209" ht="21.95" customHeight="1">
      <c r="B92" s="63" t="s">
        <v>759</v>
      </c>
      <c r="C92" s="63" t="s">
        <v>760</v>
      </c>
      <c r="D92" s="63" t="s">
        <v>761</v>
      </c>
      <c r="E92" s="63" t="s">
        <v>604</v>
      </c>
      <c r="F92" s="63" t="s">
        <v>851</v>
      </c>
      <c r="G92" s="36" t="s">
        <v>852</v>
      </c>
      <c r="I92" s="35" t="s">
        <v>21</v>
      </c>
      <c r="J92" s="35" t="s">
        <v>21</v>
      </c>
      <c r="O92" s="35" t="s">
        <v>21</v>
      </c>
      <c r="AB92" s="109"/>
      <c r="AD92" s="40" t="s">
        <v>21</v>
      </c>
      <c r="AI92" s="40" t="s">
        <v>21</v>
      </c>
      <c r="BM92" s="35" t="s">
        <v>21</v>
      </c>
      <c r="BR92" s="40" t="s">
        <v>21</v>
      </c>
      <c r="GY92" s="107" t="s">
        <v>21</v>
      </c>
      <c r="GZ92" s="110" t="s">
        <v>1291</v>
      </c>
      <c r="HA92" s="110" t="s">
        <v>1292</v>
      </c>
    </row>
    <row r="93" spans="1:209" ht="21.95" customHeight="1">
      <c r="B93" s="54" t="s">
        <v>857</v>
      </c>
      <c r="C93" s="54" t="s">
        <v>858</v>
      </c>
      <c r="D93" s="54" t="s">
        <v>806</v>
      </c>
      <c r="E93" s="54" t="s">
        <v>604</v>
      </c>
      <c r="F93" s="54" t="s">
        <v>859</v>
      </c>
      <c r="G93" s="54" t="s">
        <v>860</v>
      </c>
      <c r="H93" s="54"/>
      <c r="I93" s="35" t="s">
        <v>21</v>
      </c>
      <c r="J93" s="35" t="s">
        <v>21</v>
      </c>
      <c r="L93" s="35" t="s">
        <v>21</v>
      </c>
      <c r="O93" s="35" t="s">
        <v>21</v>
      </c>
      <c r="X93" s="35" t="s">
        <v>21</v>
      </c>
      <c r="AB93" s="109"/>
      <c r="AC93" s="35" t="s">
        <v>21</v>
      </c>
      <c r="AD93" s="40" t="s">
        <v>21</v>
      </c>
      <c r="AF93" s="35" t="s">
        <v>21</v>
      </c>
      <c r="AI93" s="40" t="s">
        <v>21</v>
      </c>
      <c r="BE93" s="35" t="s">
        <v>21</v>
      </c>
      <c r="BL93" s="35" t="s">
        <v>21</v>
      </c>
      <c r="BM93" s="35" t="s">
        <v>21</v>
      </c>
      <c r="BQ93" s="35" t="s">
        <v>21</v>
      </c>
      <c r="BR93" s="40" t="s">
        <v>21</v>
      </c>
      <c r="BU93" s="35" t="s">
        <v>21</v>
      </c>
      <c r="CD93" s="35" t="s">
        <v>21</v>
      </c>
      <c r="CH93" s="35" t="s">
        <v>21</v>
      </c>
      <c r="DW93" s="35" t="s">
        <v>26</v>
      </c>
      <c r="EO93" s="35" t="s">
        <v>21</v>
      </c>
      <c r="EW93" s="40" t="s">
        <v>21</v>
      </c>
      <c r="FF93" s="35" t="s">
        <v>21</v>
      </c>
      <c r="FN93" s="35" t="s">
        <v>21</v>
      </c>
      <c r="GY93" s="107" t="s">
        <v>21</v>
      </c>
      <c r="GZ93" s="108" t="s">
        <v>1334</v>
      </c>
      <c r="HA93" s="108" t="s">
        <v>1335</v>
      </c>
    </row>
    <row r="94" spans="1:209" ht="21.95" customHeight="1">
      <c r="B94" s="63" t="s">
        <v>740</v>
      </c>
      <c r="C94" s="63" t="s">
        <v>741</v>
      </c>
      <c r="D94" s="63" t="s">
        <v>742</v>
      </c>
      <c r="E94" s="63" t="s">
        <v>619</v>
      </c>
      <c r="F94" s="63" t="s">
        <v>861</v>
      </c>
      <c r="G94" s="36" t="s">
        <v>862</v>
      </c>
      <c r="H94" s="67" t="s">
        <v>863</v>
      </c>
      <c r="I94" s="35" t="s">
        <v>21</v>
      </c>
      <c r="J94" s="35" t="s">
        <v>21</v>
      </c>
      <c r="L94" s="35" t="s">
        <v>21</v>
      </c>
      <c r="M94" s="35" t="s">
        <v>21</v>
      </c>
      <c r="O94" s="35" t="s">
        <v>21</v>
      </c>
      <c r="X94" s="35" t="s">
        <v>21</v>
      </c>
      <c r="AB94" s="109"/>
      <c r="AC94" s="35" t="s">
        <v>21</v>
      </c>
      <c r="AD94" s="40" t="s">
        <v>21</v>
      </c>
      <c r="AE94" s="40" t="s">
        <v>21</v>
      </c>
      <c r="AF94" s="35" t="s">
        <v>21</v>
      </c>
      <c r="AG94" s="35" t="s">
        <v>21</v>
      </c>
      <c r="AH94" s="35" t="s">
        <v>21</v>
      </c>
      <c r="AI94" s="40" t="s">
        <v>21</v>
      </c>
      <c r="AJ94" s="35" t="s">
        <v>21</v>
      </c>
      <c r="BC94" s="35" t="s">
        <v>21</v>
      </c>
      <c r="BL94" s="35" t="s">
        <v>21</v>
      </c>
      <c r="BM94" s="35" t="s">
        <v>21</v>
      </c>
      <c r="BN94" s="35" t="s">
        <v>21</v>
      </c>
      <c r="BQ94" s="35" t="s">
        <v>21</v>
      </c>
      <c r="BR94" s="40" t="s">
        <v>21</v>
      </c>
      <c r="BU94" s="35" t="s">
        <v>21</v>
      </c>
      <c r="BY94" s="35" t="s">
        <v>21</v>
      </c>
      <c r="CC94" s="40" t="s">
        <v>21</v>
      </c>
      <c r="CH94" s="35" t="s">
        <v>21</v>
      </c>
      <c r="DO94" s="35" t="s">
        <v>21</v>
      </c>
      <c r="DV94" s="35" t="s">
        <v>21</v>
      </c>
      <c r="EG94" s="35" t="s">
        <v>21</v>
      </c>
      <c r="EN94" s="35" t="s">
        <v>21</v>
      </c>
      <c r="EO94" s="35" t="s">
        <v>21</v>
      </c>
      <c r="EP94" s="35" t="s">
        <v>21</v>
      </c>
      <c r="ER94" s="35" t="s">
        <v>21</v>
      </c>
      <c r="FB94" s="35" t="s">
        <v>21</v>
      </c>
      <c r="FD94" s="35" t="s">
        <v>21</v>
      </c>
      <c r="FF94" s="35" t="s">
        <v>21</v>
      </c>
      <c r="FP94" s="35" t="s">
        <v>21</v>
      </c>
      <c r="FR94" s="35" t="s">
        <v>21</v>
      </c>
      <c r="FT94" s="35" t="s">
        <v>21</v>
      </c>
      <c r="GZ94" s="110" t="s">
        <v>1281</v>
      </c>
      <c r="HA94" s="110" t="s">
        <v>1282</v>
      </c>
    </row>
    <row r="95" spans="1:209" ht="21.95" customHeight="1">
      <c r="B95" s="63" t="s">
        <v>864</v>
      </c>
      <c r="C95" s="63" t="s">
        <v>865</v>
      </c>
      <c r="D95" s="63" t="s">
        <v>618</v>
      </c>
      <c r="E95" s="63" t="s">
        <v>619</v>
      </c>
      <c r="F95" s="63" t="s">
        <v>861</v>
      </c>
      <c r="G95" s="36" t="s">
        <v>862</v>
      </c>
      <c r="H95" s="54"/>
      <c r="I95" s="35" t="s">
        <v>21</v>
      </c>
      <c r="J95" s="35" t="s">
        <v>21</v>
      </c>
      <c r="L95" s="35" t="s">
        <v>21</v>
      </c>
      <c r="O95" s="35" t="s">
        <v>21</v>
      </c>
      <c r="X95" s="35" t="s">
        <v>21</v>
      </c>
      <c r="AB95" s="109"/>
      <c r="AC95" s="35" t="s">
        <v>21</v>
      </c>
      <c r="AD95" s="40" t="s">
        <v>21</v>
      </c>
      <c r="AF95" s="35" t="s">
        <v>21</v>
      </c>
      <c r="AG95" s="35" t="s">
        <v>21</v>
      </c>
      <c r="BB95" s="35" t="s">
        <v>21</v>
      </c>
      <c r="BC95" s="35" t="s">
        <v>21</v>
      </c>
      <c r="BE95" s="35" t="s">
        <v>21</v>
      </c>
      <c r="BK95" s="35" t="s">
        <v>21</v>
      </c>
      <c r="BL95" s="35" t="s">
        <v>21</v>
      </c>
      <c r="BM95" s="35" t="s">
        <v>21</v>
      </c>
      <c r="BQ95" s="35" t="s">
        <v>21</v>
      </c>
      <c r="BR95" s="40" t="s">
        <v>21</v>
      </c>
      <c r="BY95" s="35" t="s">
        <v>21</v>
      </c>
      <c r="CA95" s="35" t="s">
        <v>21</v>
      </c>
      <c r="CD95" s="35" t="s">
        <v>21</v>
      </c>
      <c r="CH95" s="35" t="s">
        <v>21</v>
      </c>
      <c r="CL95" s="35" t="s">
        <v>21</v>
      </c>
      <c r="CM95" s="35" t="s">
        <v>21</v>
      </c>
      <c r="CN95" s="35" t="s">
        <v>21</v>
      </c>
      <c r="CO95" s="35" t="s">
        <v>21</v>
      </c>
      <c r="CV95" s="35" t="s">
        <v>21</v>
      </c>
      <c r="CY95" s="35" t="s">
        <v>21</v>
      </c>
      <c r="DO95" s="35" t="s">
        <v>21</v>
      </c>
      <c r="DS95" s="35" t="s">
        <v>21</v>
      </c>
      <c r="DW95" s="35" t="s">
        <v>21</v>
      </c>
      <c r="DX95" s="35" t="s">
        <v>21</v>
      </c>
      <c r="EH95" s="35" t="s">
        <v>21</v>
      </c>
      <c r="EN95" s="35" t="s">
        <v>21</v>
      </c>
      <c r="EW95" s="40" t="s">
        <v>21</v>
      </c>
      <c r="FD95" s="35" t="s">
        <v>21</v>
      </c>
      <c r="FF95" s="35" t="s">
        <v>21</v>
      </c>
      <c r="FH95" s="35" t="s">
        <v>21</v>
      </c>
      <c r="FP95" s="35" t="s">
        <v>21</v>
      </c>
      <c r="GQ95" s="107" t="s">
        <v>21</v>
      </c>
      <c r="GT95" s="107" t="s">
        <v>21</v>
      </c>
      <c r="GY95" s="107" t="s">
        <v>21</v>
      </c>
      <c r="GZ95" s="110" t="s">
        <v>1336</v>
      </c>
      <c r="HA95" s="110" t="s">
        <v>1337</v>
      </c>
    </row>
    <row r="96" spans="1:209" ht="21.95" customHeight="1">
      <c r="B96" s="63" t="s">
        <v>866</v>
      </c>
      <c r="C96" s="63" t="s">
        <v>867</v>
      </c>
      <c r="D96" s="63" t="s">
        <v>618</v>
      </c>
      <c r="E96" s="63" t="s">
        <v>868</v>
      </c>
      <c r="F96" s="63" t="s">
        <v>861</v>
      </c>
      <c r="G96" s="36" t="s">
        <v>862</v>
      </c>
      <c r="H96" s="35"/>
      <c r="I96" s="35" t="s">
        <v>21</v>
      </c>
      <c r="J96" s="35" t="s">
        <v>21</v>
      </c>
      <c r="O96" s="35" t="s">
        <v>21</v>
      </c>
      <c r="X96" s="35" t="s">
        <v>21</v>
      </c>
      <c r="AA96" s="35" t="s">
        <v>21</v>
      </c>
      <c r="AB96" s="109"/>
      <c r="AC96" s="35" t="s">
        <v>21</v>
      </c>
      <c r="AD96" s="40" t="s">
        <v>21</v>
      </c>
      <c r="AF96" s="35" t="s">
        <v>21</v>
      </c>
      <c r="AG96" s="35" t="s">
        <v>21</v>
      </c>
      <c r="BB96" s="35" t="s">
        <v>21</v>
      </c>
      <c r="BD96" s="35" t="s">
        <v>21</v>
      </c>
      <c r="BE96" s="35" t="s">
        <v>21</v>
      </c>
      <c r="BK96" s="35" t="s">
        <v>21</v>
      </c>
      <c r="BL96" s="35" t="s">
        <v>21</v>
      </c>
      <c r="BM96" s="35" t="s">
        <v>21</v>
      </c>
      <c r="BQ96" s="35" t="s">
        <v>21</v>
      </c>
      <c r="BR96" s="40" t="s">
        <v>21</v>
      </c>
      <c r="BU96" s="35" t="s">
        <v>21</v>
      </c>
      <c r="BY96" s="35" t="s">
        <v>21</v>
      </c>
      <c r="CA96" s="35" t="s">
        <v>21</v>
      </c>
      <c r="CD96" s="35" t="s">
        <v>21</v>
      </c>
      <c r="CH96" s="35" t="s">
        <v>21</v>
      </c>
      <c r="CL96" s="35" t="s">
        <v>21</v>
      </c>
      <c r="CM96" s="35" t="s">
        <v>21</v>
      </c>
      <c r="CN96" s="35" t="s">
        <v>21</v>
      </c>
      <c r="CO96" s="35" t="s">
        <v>21</v>
      </c>
      <c r="CQ96" s="35" t="s">
        <v>21</v>
      </c>
      <c r="CY96" s="35" t="s">
        <v>21</v>
      </c>
      <c r="DW96" s="35" t="s">
        <v>21</v>
      </c>
      <c r="EN96" s="35" t="s">
        <v>21</v>
      </c>
      <c r="EP96" s="35" t="s">
        <v>21</v>
      </c>
      <c r="EW96" s="40" t="s">
        <v>21</v>
      </c>
      <c r="FD96" s="35" t="s">
        <v>21</v>
      </c>
      <c r="FF96" s="35" t="s">
        <v>21</v>
      </c>
      <c r="FH96" s="35" t="s">
        <v>21</v>
      </c>
      <c r="FP96" s="35" t="s">
        <v>21</v>
      </c>
      <c r="GT96" s="107" t="s">
        <v>21</v>
      </c>
      <c r="GY96" s="107" t="s">
        <v>21</v>
      </c>
      <c r="GZ96" s="110" t="s">
        <v>1336</v>
      </c>
      <c r="HA96" s="110" t="s">
        <v>1337</v>
      </c>
    </row>
    <row r="97" spans="1:209" ht="21.95" customHeight="1">
      <c r="B97" s="63" t="s">
        <v>869</v>
      </c>
      <c r="C97" s="63" t="s">
        <v>870</v>
      </c>
      <c r="D97" s="63" t="s">
        <v>871</v>
      </c>
      <c r="E97" s="63" t="s">
        <v>631</v>
      </c>
      <c r="F97" s="63" t="s">
        <v>872</v>
      </c>
      <c r="G97" s="36" t="s">
        <v>873</v>
      </c>
      <c r="H97" s="35"/>
      <c r="I97" s="35" t="s">
        <v>21</v>
      </c>
      <c r="J97" s="35" t="s">
        <v>21</v>
      </c>
      <c r="K97" s="35" t="s">
        <v>21</v>
      </c>
      <c r="Q97" s="35" t="s">
        <v>21</v>
      </c>
      <c r="X97" s="35" t="s">
        <v>21</v>
      </c>
      <c r="AB97" s="109"/>
      <c r="AC97" s="35" t="s">
        <v>21</v>
      </c>
      <c r="AD97" s="40" t="s">
        <v>21</v>
      </c>
      <c r="AI97" s="40" t="s">
        <v>21</v>
      </c>
      <c r="BD97" s="35" t="s">
        <v>21</v>
      </c>
      <c r="BE97" s="35" t="s">
        <v>21</v>
      </c>
      <c r="BL97" s="35" t="s">
        <v>21</v>
      </c>
      <c r="BM97" s="35" t="s">
        <v>21</v>
      </c>
      <c r="BQ97" s="35" t="s">
        <v>21</v>
      </c>
      <c r="BR97" s="40" t="s">
        <v>21</v>
      </c>
      <c r="BY97" s="35" t="s">
        <v>21</v>
      </c>
      <c r="CA97" s="35" t="s">
        <v>21</v>
      </c>
      <c r="CD97" s="35" t="s">
        <v>21</v>
      </c>
      <c r="CG97" s="35" t="s">
        <v>21</v>
      </c>
      <c r="CH97" s="35" t="s">
        <v>21</v>
      </c>
      <c r="CN97" s="35" t="s">
        <v>21</v>
      </c>
      <c r="CR97" s="35" t="s">
        <v>21</v>
      </c>
      <c r="CW97" s="35" t="s">
        <v>21</v>
      </c>
      <c r="CY97" s="35" t="s">
        <v>21</v>
      </c>
      <c r="DO97" s="35" t="s">
        <v>21</v>
      </c>
      <c r="DW97" s="35" t="s">
        <v>21</v>
      </c>
      <c r="EH97" s="35" t="s">
        <v>21</v>
      </c>
      <c r="EM97" s="35" t="s">
        <v>21</v>
      </c>
      <c r="EW97" s="40" t="s">
        <v>21</v>
      </c>
      <c r="FD97" s="35" t="s">
        <v>21</v>
      </c>
      <c r="FP97" s="35" t="s">
        <v>21</v>
      </c>
      <c r="GM97" s="107" t="s">
        <v>21</v>
      </c>
      <c r="GV97" s="107" t="s">
        <v>21</v>
      </c>
      <c r="GY97" s="107" t="s">
        <v>21</v>
      </c>
      <c r="GZ97" s="110" t="s">
        <v>1338</v>
      </c>
      <c r="HA97" s="110" t="s">
        <v>1339</v>
      </c>
    </row>
    <row r="98" spans="1:209" ht="21.95" customHeight="1">
      <c r="B98" s="63" t="s">
        <v>874</v>
      </c>
      <c r="C98" s="63" t="s">
        <v>875</v>
      </c>
      <c r="D98" s="63" t="s">
        <v>609</v>
      </c>
      <c r="E98" s="63" t="s">
        <v>610</v>
      </c>
      <c r="F98" s="63" t="s">
        <v>859</v>
      </c>
      <c r="G98" s="64" t="s">
        <v>876</v>
      </c>
      <c r="H98" s="64"/>
      <c r="I98" s="35" t="s">
        <v>21</v>
      </c>
      <c r="J98" s="35" t="s">
        <v>21</v>
      </c>
      <c r="L98" s="35" t="s">
        <v>21</v>
      </c>
      <c r="O98" s="35" t="s">
        <v>21</v>
      </c>
      <c r="X98" s="35" t="s">
        <v>21</v>
      </c>
      <c r="AB98" s="109"/>
      <c r="AC98" s="35" t="s">
        <v>21</v>
      </c>
      <c r="AD98" s="40" t="s">
        <v>21</v>
      </c>
      <c r="BE98" s="35" t="s">
        <v>21</v>
      </c>
      <c r="BL98" s="35" t="s">
        <v>21</v>
      </c>
      <c r="BM98" s="35" t="s">
        <v>21</v>
      </c>
      <c r="BQ98" s="35" t="s">
        <v>21</v>
      </c>
      <c r="BR98" s="40" t="s">
        <v>21</v>
      </c>
      <c r="CA98" s="35" t="s">
        <v>21</v>
      </c>
      <c r="CD98" s="35" t="s">
        <v>21</v>
      </c>
      <c r="CN98" s="35" t="s">
        <v>21</v>
      </c>
      <c r="DE98" s="35" t="s">
        <v>21</v>
      </c>
      <c r="DO98" s="35" t="s">
        <v>21</v>
      </c>
      <c r="EH98" s="35" t="s">
        <v>21</v>
      </c>
      <c r="GT98" s="107" t="s">
        <v>21</v>
      </c>
      <c r="GY98" s="107" t="s">
        <v>21</v>
      </c>
      <c r="GZ98" s="110" t="s">
        <v>1340</v>
      </c>
      <c r="HA98" s="110" t="s">
        <v>1341</v>
      </c>
    </row>
    <row r="99" spans="1:209" ht="21.95" customHeight="1">
      <c r="B99" s="63" t="s">
        <v>759</v>
      </c>
      <c r="C99" s="63" t="s">
        <v>760</v>
      </c>
      <c r="D99" s="63" t="s">
        <v>761</v>
      </c>
      <c r="E99" s="63" t="s">
        <v>604</v>
      </c>
      <c r="F99" s="63" t="s">
        <v>877</v>
      </c>
      <c r="G99" s="65" t="s">
        <v>878</v>
      </c>
      <c r="H99" s="44"/>
      <c r="I99" s="35" t="s">
        <v>21</v>
      </c>
      <c r="J99" s="35" t="s">
        <v>21</v>
      </c>
      <c r="O99" s="35" t="s">
        <v>21</v>
      </c>
      <c r="AB99" s="109"/>
      <c r="AD99" s="40" t="s">
        <v>21</v>
      </c>
      <c r="AH99" s="35" t="s">
        <v>21</v>
      </c>
      <c r="AI99" s="40" t="s">
        <v>21</v>
      </c>
      <c r="BM99" s="35" t="s">
        <v>21</v>
      </c>
      <c r="BR99" s="40" t="s">
        <v>21</v>
      </c>
      <c r="GY99" s="107" t="s">
        <v>21</v>
      </c>
      <c r="GZ99" s="110" t="s">
        <v>1291</v>
      </c>
      <c r="HA99" s="110" t="s">
        <v>1292</v>
      </c>
    </row>
    <row r="100" spans="1:209" ht="21.95" customHeight="1">
      <c r="B100" s="63" t="s">
        <v>879</v>
      </c>
      <c r="C100" s="63" t="s">
        <v>880</v>
      </c>
      <c r="D100" s="63" t="s">
        <v>881</v>
      </c>
      <c r="E100" s="63" t="s">
        <v>604</v>
      </c>
      <c r="F100" s="63" t="s">
        <v>882</v>
      </c>
      <c r="G100" s="68" t="s">
        <v>883</v>
      </c>
      <c r="H100" s="44"/>
      <c r="I100" s="35" t="s">
        <v>21</v>
      </c>
      <c r="J100" s="35" t="s">
        <v>21</v>
      </c>
      <c r="X100" s="35" t="s">
        <v>21</v>
      </c>
      <c r="AC100" s="35" t="s">
        <v>21</v>
      </c>
      <c r="AD100" s="40" t="s">
        <v>21</v>
      </c>
      <c r="BL100" s="35" t="s">
        <v>21</v>
      </c>
      <c r="BM100" s="35" t="s">
        <v>21</v>
      </c>
      <c r="BQ100" s="35" t="s">
        <v>21</v>
      </c>
      <c r="BR100" s="40" t="s">
        <v>21</v>
      </c>
      <c r="CA100" s="35" t="s">
        <v>21</v>
      </c>
      <c r="CC100" s="40" t="s">
        <v>21</v>
      </c>
      <c r="CD100" s="35" t="s">
        <v>21</v>
      </c>
      <c r="DW100" s="35" t="s">
        <v>21</v>
      </c>
      <c r="EP100" s="35" t="s">
        <v>21</v>
      </c>
      <c r="FF100" s="35" t="s">
        <v>21</v>
      </c>
      <c r="FH100" s="35" t="s">
        <v>21</v>
      </c>
      <c r="FI100" s="40" t="s">
        <v>21</v>
      </c>
      <c r="GZ100" s="110" t="s">
        <v>1342</v>
      </c>
      <c r="HA100" s="110" t="s">
        <v>1343</v>
      </c>
    </row>
    <row r="101" spans="1:209" ht="21.95" customHeight="1">
      <c r="B101" s="63" t="s">
        <v>884</v>
      </c>
      <c r="C101" s="63" t="s">
        <v>885</v>
      </c>
      <c r="D101" s="63" t="s">
        <v>881</v>
      </c>
      <c r="E101" s="63" t="s">
        <v>604</v>
      </c>
      <c r="F101" s="63" t="s">
        <v>882</v>
      </c>
      <c r="G101" s="68" t="s">
        <v>883</v>
      </c>
      <c r="H101" s="44"/>
      <c r="I101" s="35" t="s">
        <v>21</v>
      </c>
      <c r="J101" s="35" t="s">
        <v>21</v>
      </c>
      <c r="X101" s="35" t="s">
        <v>21</v>
      </c>
      <c r="AC101" s="35" t="s">
        <v>21</v>
      </c>
      <c r="AD101" s="40" t="s">
        <v>21</v>
      </c>
      <c r="BL101" s="35" t="s">
        <v>21</v>
      </c>
      <c r="BM101" s="35" t="s">
        <v>26</v>
      </c>
      <c r="BR101" s="40" t="s">
        <v>21</v>
      </c>
      <c r="EH101" s="35" t="s">
        <v>21</v>
      </c>
      <c r="FF101" s="35" t="s">
        <v>21</v>
      </c>
      <c r="FI101" s="35" t="s">
        <v>26</v>
      </c>
      <c r="GZ101" s="110" t="s">
        <v>1342</v>
      </c>
      <c r="HA101" s="110" t="s">
        <v>1343</v>
      </c>
    </row>
    <row r="102" spans="1:209" ht="21.95" customHeight="1">
      <c r="B102" s="54" t="s">
        <v>886</v>
      </c>
      <c r="C102" s="54" t="s">
        <v>887</v>
      </c>
      <c r="D102" s="54" t="s">
        <v>881</v>
      </c>
      <c r="E102" s="54" t="s">
        <v>604</v>
      </c>
      <c r="F102" s="54" t="s">
        <v>882</v>
      </c>
      <c r="G102" s="56" t="s">
        <v>883</v>
      </c>
      <c r="H102" s="56"/>
      <c r="I102" s="35" t="s">
        <v>21</v>
      </c>
      <c r="J102" s="35" t="s">
        <v>21</v>
      </c>
      <c r="L102" s="35" t="s">
        <v>21</v>
      </c>
      <c r="O102" s="35" t="s">
        <v>21</v>
      </c>
      <c r="X102" s="35" t="s">
        <v>21</v>
      </c>
      <c r="AC102" s="35" t="s">
        <v>21</v>
      </c>
      <c r="AD102" s="40" t="s">
        <v>21</v>
      </c>
      <c r="BL102" s="35" t="s">
        <v>21</v>
      </c>
      <c r="BM102" s="35" t="s">
        <v>21</v>
      </c>
      <c r="BQ102" s="35" t="s">
        <v>21</v>
      </c>
      <c r="BR102" s="40" t="s">
        <v>21</v>
      </c>
      <c r="BY102" s="35" t="s">
        <v>21</v>
      </c>
      <c r="CD102" s="35" t="s">
        <v>21</v>
      </c>
      <c r="CN102" s="35" t="s">
        <v>21</v>
      </c>
      <c r="CY102" s="35" t="s">
        <v>21</v>
      </c>
      <c r="DO102" s="35" t="s">
        <v>21</v>
      </c>
      <c r="DZ102" s="35" t="s">
        <v>21</v>
      </c>
      <c r="EP102" s="35" t="s">
        <v>21</v>
      </c>
      <c r="FF102" s="35" t="s">
        <v>21</v>
      </c>
      <c r="FH102" s="35" t="s">
        <v>21</v>
      </c>
      <c r="GZ102" s="108" t="s">
        <v>1342</v>
      </c>
      <c r="HA102" s="108" t="s">
        <v>1343</v>
      </c>
    </row>
    <row r="103" spans="1:209" customFormat="1" ht="18.75">
      <c r="A103" s="35"/>
      <c r="B103" s="54"/>
      <c r="C103" s="54"/>
      <c r="D103" s="54"/>
      <c r="E103" s="54"/>
      <c r="F103" s="33" t="s">
        <v>24</v>
      </c>
      <c r="G103" s="33" t="s">
        <v>561</v>
      </c>
      <c r="H103" s="56"/>
      <c r="I103" s="33">
        <f>COUNTA(I88:I102)/15</f>
        <v>1</v>
      </c>
      <c r="J103" s="33">
        <f t="shared" ref="J103:BU103" si="19">COUNTA(J88:J102)/15</f>
        <v>1</v>
      </c>
      <c r="K103" s="33">
        <f t="shared" si="19"/>
        <v>6.6666666666666666E-2</v>
      </c>
      <c r="L103" s="33">
        <f t="shared" si="19"/>
        <v>0.6</v>
      </c>
      <c r="M103" s="33">
        <f t="shared" si="19"/>
        <v>0.13333333333333333</v>
      </c>
      <c r="N103" s="33">
        <f t="shared" si="19"/>
        <v>0</v>
      </c>
      <c r="O103" s="33">
        <f t="shared" si="19"/>
        <v>0.8</v>
      </c>
      <c r="P103" s="33">
        <f t="shared" si="19"/>
        <v>0</v>
      </c>
      <c r="Q103" s="33">
        <f t="shared" si="19"/>
        <v>6.6666666666666666E-2</v>
      </c>
      <c r="R103" s="33">
        <f t="shared" si="19"/>
        <v>0</v>
      </c>
      <c r="S103" s="33">
        <f t="shared" si="19"/>
        <v>0</v>
      </c>
      <c r="T103" s="33">
        <f t="shared" si="19"/>
        <v>0</v>
      </c>
      <c r="U103" s="33">
        <f t="shared" si="19"/>
        <v>0</v>
      </c>
      <c r="V103" s="33">
        <f t="shared" si="19"/>
        <v>0</v>
      </c>
      <c r="W103" s="33">
        <f t="shared" si="19"/>
        <v>0</v>
      </c>
      <c r="X103" s="33">
        <f t="shared" si="19"/>
        <v>0.8666666666666667</v>
      </c>
      <c r="Y103" s="33">
        <f t="shared" si="19"/>
        <v>0</v>
      </c>
      <c r="Z103" s="33">
        <f t="shared" si="19"/>
        <v>0</v>
      </c>
      <c r="AA103" s="33">
        <f t="shared" si="19"/>
        <v>6.6666666666666666E-2</v>
      </c>
      <c r="AB103" s="33">
        <f t="shared" si="19"/>
        <v>0</v>
      </c>
      <c r="AC103" s="33">
        <f t="shared" si="19"/>
        <v>0.73333333333333328</v>
      </c>
      <c r="AD103" s="33">
        <f t="shared" si="19"/>
        <v>0.8666666666666667</v>
      </c>
      <c r="AE103" s="33">
        <f t="shared" si="19"/>
        <v>6.6666666666666666E-2</v>
      </c>
      <c r="AF103" s="33">
        <f t="shared" si="19"/>
        <v>0.26666666666666666</v>
      </c>
      <c r="AG103" s="33">
        <f t="shared" si="19"/>
        <v>0.26666666666666666</v>
      </c>
      <c r="AH103" s="33">
        <f t="shared" si="19"/>
        <v>0.13333333333333333</v>
      </c>
      <c r="AI103" s="33">
        <f t="shared" si="19"/>
        <v>0.4</v>
      </c>
      <c r="AJ103" s="33">
        <f t="shared" si="19"/>
        <v>0.13333333333333333</v>
      </c>
      <c r="AK103" s="33">
        <f t="shared" si="19"/>
        <v>0</v>
      </c>
      <c r="AL103" s="33">
        <f t="shared" si="19"/>
        <v>6.6666666666666666E-2</v>
      </c>
      <c r="AM103" s="33">
        <f t="shared" si="19"/>
        <v>0</v>
      </c>
      <c r="AN103" s="33">
        <f t="shared" si="19"/>
        <v>0</v>
      </c>
      <c r="AO103" s="33">
        <f t="shared" si="19"/>
        <v>0</v>
      </c>
      <c r="AP103" s="33">
        <f t="shared" si="19"/>
        <v>0</v>
      </c>
      <c r="AQ103" s="33">
        <f t="shared" si="19"/>
        <v>0</v>
      </c>
      <c r="AR103" s="33">
        <f t="shared" si="19"/>
        <v>6.6666666666666666E-2</v>
      </c>
      <c r="AS103" s="33">
        <f t="shared" si="19"/>
        <v>0</v>
      </c>
      <c r="AT103" s="33">
        <f t="shared" si="19"/>
        <v>0</v>
      </c>
      <c r="AU103" s="33">
        <f t="shared" si="19"/>
        <v>0</v>
      </c>
      <c r="AV103" s="33">
        <f t="shared" si="19"/>
        <v>0</v>
      </c>
      <c r="AW103" s="33">
        <f t="shared" si="19"/>
        <v>0</v>
      </c>
      <c r="AX103" s="33">
        <f t="shared" si="19"/>
        <v>0</v>
      </c>
      <c r="AY103" s="33">
        <f t="shared" si="19"/>
        <v>0</v>
      </c>
      <c r="AZ103" s="33">
        <f t="shared" si="19"/>
        <v>0</v>
      </c>
      <c r="BA103" s="33">
        <f t="shared" si="19"/>
        <v>0</v>
      </c>
      <c r="BB103" s="33">
        <f t="shared" si="19"/>
        <v>0.13333333333333333</v>
      </c>
      <c r="BC103" s="33">
        <f t="shared" si="19"/>
        <v>0.2</v>
      </c>
      <c r="BD103" s="33">
        <f t="shared" si="19"/>
        <v>0.13333333333333333</v>
      </c>
      <c r="BE103" s="33">
        <f t="shared" si="19"/>
        <v>0.4</v>
      </c>
      <c r="BF103" s="33">
        <f t="shared" si="19"/>
        <v>0</v>
      </c>
      <c r="BG103" s="33">
        <f t="shared" si="19"/>
        <v>0</v>
      </c>
      <c r="BH103" s="33">
        <f t="shared" si="19"/>
        <v>0</v>
      </c>
      <c r="BI103" s="33">
        <f t="shared" si="19"/>
        <v>0</v>
      </c>
      <c r="BJ103" s="33">
        <f t="shared" si="19"/>
        <v>0</v>
      </c>
      <c r="BK103" s="33">
        <f t="shared" si="19"/>
        <v>0.13333333333333333</v>
      </c>
      <c r="BL103" s="33">
        <f t="shared" si="19"/>
        <v>0.66666666666666663</v>
      </c>
      <c r="BM103" s="33">
        <f t="shared" si="19"/>
        <v>0.8</v>
      </c>
      <c r="BN103" s="33">
        <f t="shared" si="19"/>
        <v>6.6666666666666666E-2</v>
      </c>
      <c r="BO103" s="33">
        <f t="shared" si="19"/>
        <v>0</v>
      </c>
      <c r="BP103" s="33">
        <f t="shared" si="19"/>
        <v>0</v>
      </c>
      <c r="BQ103" s="33">
        <f t="shared" si="19"/>
        <v>0.53333333333333333</v>
      </c>
      <c r="BR103" s="33">
        <f t="shared" si="19"/>
        <v>0.8666666666666667</v>
      </c>
      <c r="BS103" s="33">
        <f t="shared" si="19"/>
        <v>0</v>
      </c>
      <c r="BT103" s="33">
        <f t="shared" si="19"/>
        <v>0</v>
      </c>
      <c r="BU103" s="33">
        <f t="shared" si="19"/>
        <v>0.2</v>
      </c>
      <c r="BV103" s="33">
        <f t="shared" ref="BV103:EG103" si="20">COUNTA(BV88:BV102)/15</f>
        <v>0</v>
      </c>
      <c r="BW103" s="33">
        <f t="shared" si="20"/>
        <v>0</v>
      </c>
      <c r="BX103" s="33">
        <f t="shared" si="20"/>
        <v>0</v>
      </c>
      <c r="BY103" s="33">
        <f t="shared" si="20"/>
        <v>0.4</v>
      </c>
      <c r="BZ103" s="33">
        <f t="shared" si="20"/>
        <v>0</v>
      </c>
      <c r="CA103" s="33">
        <f t="shared" si="20"/>
        <v>0.33333333333333331</v>
      </c>
      <c r="CB103" s="33">
        <f t="shared" si="20"/>
        <v>0</v>
      </c>
      <c r="CC103" s="33">
        <f t="shared" si="20"/>
        <v>0.13333333333333333</v>
      </c>
      <c r="CD103" s="33">
        <f t="shared" si="20"/>
        <v>0.6</v>
      </c>
      <c r="CE103" s="33">
        <f t="shared" si="20"/>
        <v>0</v>
      </c>
      <c r="CF103" s="33">
        <f t="shared" si="20"/>
        <v>0</v>
      </c>
      <c r="CG103" s="33">
        <f t="shared" si="20"/>
        <v>6.6666666666666666E-2</v>
      </c>
      <c r="CH103" s="33">
        <f t="shared" si="20"/>
        <v>0.33333333333333331</v>
      </c>
      <c r="CI103" s="33">
        <f t="shared" si="20"/>
        <v>0</v>
      </c>
      <c r="CJ103" s="33">
        <f t="shared" si="20"/>
        <v>0</v>
      </c>
      <c r="CK103" s="33">
        <f t="shared" si="20"/>
        <v>0</v>
      </c>
      <c r="CL103" s="33">
        <f t="shared" si="20"/>
        <v>0.13333333333333333</v>
      </c>
      <c r="CM103" s="33">
        <f t="shared" si="20"/>
        <v>0.13333333333333333</v>
      </c>
      <c r="CN103" s="33">
        <f t="shared" si="20"/>
        <v>0.33333333333333331</v>
      </c>
      <c r="CO103" s="33">
        <f t="shared" si="20"/>
        <v>0.13333333333333333</v>
      </c>
      <c r="CP103" s="33">
        <f t="shared" si="20"/>
        <v>0</v>
      </c>
      <c r="CQ103" s="33">
        <f t="shared" si="20"/>
        <v>6.6666666666666666E-2</v>
      </c>
      <c r="CR103" s="33">
        <f t="shared" si="20"/>
        <v>0.13333333333333333</v>
      </c>
      <c r="CS103" s="33">
        <f t="shared" si="20"/>
        <v>0</v>
      </c>
      <c r="CT103" s="33">
        <f t="shared" si="20"/>
        <v>0</v>
      </c>
      <c r="CU103" s="33">
        <f t="shared" si="20"/>
        <v>0</v>
      </c>
      <c r="CV103" s="33">
        <f t="shared" si="20"/>
        <v>6.6666666666666666E-2</v>
      </c>
      <c r="CW103" s="33">
        <f t="shared" si="20"/>
        <v>6.6666666666666666E-2</v>
      </c>
      <c r="CX103" s="33">
        <f t="shared" si="20"/>
        <v>0</v>
      </c>
      <c r="CY103" s="33">
        <f t="shared" si="20"/>
        <v>0.4</v>
      </c>
      <c r="CZ103" s="33">
        <f t="shared" si="20"/>
        <v>0</v>
      </c>
      <c r="DA103" s="33">
        <f t="shared" si="20"/>
        <v>0</v>
      </c>
      <c r="DB103" s="33">
        <f t="shared" si="20"/>
        <v>0</v>
      </c>
      <c r="DC103" s="33">
        <f t="shared" si="20"/>
        <v>0</v>
      </c>
      <c r="DD103" s="33">
        <f t="shared" si="20"/>
        <v>0</v>
      </c>
      <c r="DE103" s="33">
        <f t="shared" si="20"/>
        <v>6.6666666666666666E-2</v>
      </c>
      <c r="DF103" s="33">
        <f t="shared" si="20"/>
        <v>0</v>
      </c>
      <c r="DG103" s="33">
        <f t="shared" si="20"/>
        <v>0</v>
      </c>
      <c r="DH103" s="33">
        <f t="shared" si="20"/>
        <v>0</v>
      </c>
      <c r="DI103" s="33">
        <f t="shared" si="20"/>
        <v>0</v>
      </c>
      <c r="DJ103" s="33">
        <f t="shared" si="20"/>
        <v>0</v>
      </c>
      <c r="DK103" s="33">
        <f t="shared" si="20"/>
        <v>0</v>
      </c>
      <c r="DL103" s="33">
        <f t="shared" si="20"/>
        <v>0</v>
      </c>
      <c r="DM103" s="33">
        <f t="shared" si="20"/>
        <v>0</v>
      </c>
      <c r="DN103" s="33">
        <f t="shared" si="20"/>
        <v>0</v>
      </c>
      <c r="DO103" s="33">
        <f t="shared" si="20"/>
        <v>0.4</v>
      </c>
      <c r="DP103" s="33">
        <f t="shared" si="20"/>
        <v>0</v>
      </c>
      <c r="DQ103" s="33">
        <f t="shared" si="20"/>
        <v>0</v>
      </c>
      <c r="DR103" s="33">
        <f t="shared" si="20"/>
        <v>0</v>
      </c>
      <c r="DS103" s="33">
        <f t="shared" si="20"/>
        <v>6.6666666666666666E-2</v>
      </c>
      <c r="DT103" s="33">
        <f t="shared" si="20"/>
        <v>0</v>
      </c>
      <c r="DU103" s="33">
        <f t="shared" si="20"/>
        <v>0</v>
      </c>
      <c r="DV103" s="33">
        <f t="shared" si="20"/>
        <v>6.6666666666666666E-2</v>
      </c>
      <c r="DW103" s="33">
        <f t="shared" si="20"/>
        <v>0.33333333333333331</v>
      </c>
      <c r="DX103" s="33">
        <f t="shared" si="20"/>
        <v>6.6666666666666666E-2</v>
      </c>
      <c r="DY103" s="33">
        <f t="shared" si="20"/>
        <v>0</v>
      </c>
      <c r="DZ103" s="33">
        <f t="shared" si="20"/>
        <v>6.6666666666666666E-2</v>
      </c>
      <c r="EA103" s="33">
        <f t="shared" si="20"/>
        <v>0</v>
      </c>
      <c r="EB103" s="33">
        <f t="shared" si="20"/>
        <v>0</v>
      </c>
      <c r="EC103" s="33">
        <f t="shared" si="20"/>
        <v>0</v>
      </c>
      <c r="ED103" s="33">
        <f t="shared" si="20"/>
        <v>0</v>
      </c>
      <c r="EE103" s="33">
        <f t="shared" si="20"/>
        <v>6.6666666666666666E-2</v>
      </c>
      <c r="EF103" s="33">
        <f t="shared" si="20"/>
        <v>0</v>
      </c>
      <c r="EG103" s="33">
        <f t="shared" si="20"/>
        <v>6.6666666666666666E-2</v>
      </c>
      <c r="EH103" s="33">
        <f t="shared" ref="EH103:GS103" si="21">COUNTA(EH88:EH102)/15</f>
        <v>0.33333333333333331</v>
      </c>
      <c r="EI103" s="33">
        <f t="shared" si="21"/>
        <v>0</v>
      </c>
      <c r="EJ103" s="33">
        <f t="shared" si="21"/>
        <v>0</v>
      </c>
      <c r="EK103" s="33">
        <f t="shared" si="21"/>
        <v>0</v>
      </c>
      <c r="EL103" s="33">
        <f t="shared" si="21"/>
        <v>0</v>
      </c>
      <c r="EM103" s="33">
        <f t="shared" si="21"/>
        <v>6.6666666666666666E-2</v>
      </c>
      <c r="EN103" s="33">
        <f t="shared" si="21"/>
        <v>0.2</v>
      </c>
      <c r="EO103" s="33">
        <f t="shared" si="21"/>
        <v>0.13333333333333333</v>
      </c>
      <c r="EP103" s="33">
        <f t="shared" si="21"/>
        <v>0.26666666666666666</v>
      </c>
      <c r="EQ103" s="33">
        <f t="shared" si="21"/>
        <v>0</v>
      </c>
      <c r="ER103" s="33">
        <f t="shared" si="21"/>
        <v>6.6666666666666666E-2</v>
      </c>
      <c r="ES103" s="33">
        <f t="shared" si="21"/>
        <v>0</v>
      </c>
      <c r="ET103" s="33">
        <f t="shared" si="21"/>
        <v>0</v>
      </c>
      <c r="EU103" s="33">
        <f t="shared" si="21"/>
        <v>0</v>
      </c>
      <c r="EV103" s="33">
        <f t="shared" si="21"/>
        <v>0</v>
      </c>
      <c r="EW103" s="33">
        <f t="shared" si="21"/>
        <v>0.26666666666666666</v>
      </c>
      <c r="EX103" s="33">
        <f t="shared" si="21"/>
        <v>0</v>
      </c>
      <c r="EY103" s="33">
        <f t="shared" si="21"/>
        <v>0</v>
      </c>
      <c r="EZ103" s="33">
        <f t="shared" si="21"/>
        <v>0</v>
      </c>
      <c r="FA103" s="33">
        <f t="shared" si="21"/>
        <v>0</v>
      </c>
      <c r="FB103" s="33">
        <f t="shared" si="21"/>
        <v>6.6666666666666666E-2</v>
      </c>
      <c r="FC103" s="33">
        <f t="shared" si="21"/>
        <v>0</v>
      </c>
      <c r="FD103" s="33">
        <f t="shared" si="21"/>
        <v>0.26666666666666666</v>
      </c>
      <c r="FE103" s="33">
        <f t="shared" si="21"/>
        <v>0</v>
      </c>
      <c r="FF103" s="33">
        <f t="shared" si="21"/>
        <v>0.53333333333333333</v>
      </c>
      <c r="FG103" s="33">
        <f t="shared" si="21"/>
        <v>0</v>
      </c>
      <c r="FH103" s="33">
        <f t="shared" si="21"/>
        <v>0.26666666666666666</v>
      </c>
      <c r="FI103" s="33">
        <f t="shared" si="21"/>
        <v>0.13333333333333333</v>
      </c>
      <c r="FJ103" s="33">
        <f t="shared" si="21"/>
        <v>0</v>
      </c>
      <c r="FK103" s="33">
        <f t="shared" si="21"/>
        <v>0</v>
      </c>
      <c r="FL103" s="33">
        <f t="shared" si="21"/>
        <v>0</v>
      </c>
      <c r="FM103" s="33">
        <f t="shared" si="21"/>
        <v>0</v>
      </c>
      <c r="FN103" s="33">
        <f t="shared" si="21"/>
        <v>6.6666666666666666E-2</v>
      </c>
      <c r="FO103" s="33">
        <f t="shared" si="21"/>
        <v>0</v>
      </c>
      <c r="FP103" s="33">
        <f t="shared" si="21"/>
        <v>0.26666666666666666</v>
      </c>
      <c r="FQ103" s="33">
        <f t="shared" si="21"/>
        <v>0</v>
      </c>
      <c r="FR103" s="33">
        <f t="shared" si="21"/>
        <v>6.6666666666666666E-2</v>
      </c>
      <c r="FS103" s="33">
        <f t="shared" si="21"/>
        <v>0</v>
      </c>
      <c r="FT103" s="33">
        <f t="shared" si="21"/>
        <v>6.6666666666666666E-2</v>
      </c>
      <c r="FU103" s="33">
        <f t="shared" si="21"/>
        <v>0</v>
      </c>
      <c r="FV103" s="33">
        <f t="shared" si="21"/>
        <v>0</v>
      </c>
      <c r="FW103" s="33">
        <f t="shared" si="21"/>
        <v>0</v>
      </c>
      <c r="FX103" s="33">
        <f t="shared" si="21"/>
        <v>0</v>
      </c>
      <c r="FY103" s="33">
        <f t="shared" si="21"/>
        <v>0</v>
      </c>
      <c r="FZ103" s="33">
        <f t="shared" si="21"/>
        <v>0</v>
      </c>
      <c r="GA103" s="33">
        <f t="shared" si="21"/>
        <v>0</v>
      </c>
      <c r="GB103" s="33">
        <f t="shared" si="21"/>
        <v>0</v>
      </c>
      <c r="GC103" s="33">
        <f t="shared" si="21"/>
        <v>0</v>
      </c>
      <c r="GD103" s="33">
        <f t="shared" si="21"/>
        <v>0</v>
      </c>
      <c r="GE103" s="33">
        <f t="shared" si="21"/>
        <v>0</v>
      </c>
      <c r="GF103" s="33">
        <f t="shared" si="21"/>
        <v>6.6666666666666666E-2</v>
      </c>
      <c r="GG103" s="33">
        <f t="shared" si="21"/>
        <v>6.6666666666666666E-2</v>
      </c>
      <c r="GH103" s="33">
        <f t="shared" si="21"/>
        <v>0</v>
      </c>
      <c r="GI103" s="33">
        <f t="shared" si="21"/>
        <v>0</v>
      </c>
      <c r="GJ103" s="33">
        <f t="shared" si="21"/>
        <v>0</v>
      </c>
      <c r="GK103" s="33">
        <f t="shared" si="21"/>
        <v>0</v>
      </c>
      <c r="GL103" s="33">
        <f t="shared" si="21"/>
        <v>0</v>
      </c>
      <c r="GM103" s="33">
        <f t="shared" si="21"/>
        <v>6.6666666666666666E-2</v>
      </c>
      <c r="GN103" s="33">
        <f t="shared" si="21"/>
        <v>0</v>
      </c>
      <c r="GO103" s="33">
        <f t="shared" si="21"/>
        <v>0</v>
      </c>
      <c r="GP103" s="33">
        <f t="shared" si="21"/>
        <v>0</v>
      </c>
      <c r="GQ103" s="33">
        <f t="shared" si="21"/>
        <v>6.6666666666666666E-2</v>
      </c>
      <c r="GR103" s="33">
        <f t="shared" si="21"/>
        <v>0</v>
      </c>
      <c r="GS103" s="33">
        <f t="shared" si="21"/>
        <v>0</v>
      </c>
      <c r="GT103" s="33">
        <f t="shared" ref="GT103:GY103" si="22">COUNTA(GT88:GT102)/15</f>
        <v>0.2</v>
      </c>
      <c r="GU103" s="33">
        <f t="shared" si="22"/>
        <v>0</v>
      </c>
      <c r="GV103" s="33">
        <f t="shared" si="22"/>
        <v>6.6666666666666666E-2</v>
      </c>
      <c r="GW103" s="33">
        <f t="shared" si="22"/>
        <v>0</v>
      </c>
      <c r="GX103" s="33">
        <f t="shared" si="22"/>
        <v>0</v>
      </c>
      <c r="GY103" s="33">
        <f t="shared" si="22"/>
        <v>0.6</v>
      </c>
    </row>
    <row r="104" spans="1:209" ht="21.95" customHeight="1">
      <c r="B104" s="63" t="s">
        <v>888</v>
      </c>
      <c r="C104" s="63" t="s">
        <v>889</v>
      </c>
      <c r="D104" s="63" t="s">
        <v>785</v>
      </c>
      <c r="E104" s="63" t="s">
        <v>786</v>
      </c>
      <c r="F104" s="63" t="s">
        <v>890</v>
      </c>
      <c r="G104" s="36" t="s">
        <v>30</v>
      </c>
      <c r="I104" s="35" t="s">
        <v>21</v>
      </c>
      <c r="J104" s="35" t="s">
        <v>21</v>
      </c>
      <c r="O104" s="35" t="s">
        <v>21</v>
      </c>
      <c r="Q104" s="35" t="s">
        <v>21</v>
      </c>
      <c r="AB104" s="109"/>
      <c r="AF104" s="35" t="s">
        <v>21</v>
      </c>
      <c r="BY104" s="35" t="s">
        <v>21</v>
      </c>
      <c r="DI104" s="35" t="s">
        <v>21</v>
      </c>
      <c r="GW104" s="107" t="s">
        <v>21</v>
      </c>
      <c r="GY104" s="107" t="s">
        <v>21</v>
      </c>
      <c r="GZ104" s="110" t="s">
        <v>1344</v>
      </c>
      <c r="HA104" s="110" t="s">
        <v>1345</v>
      </c>
    </row>
    <row r="105" spans="1:209" ht="21.95" customHeight="1">
      <c r="B105" s="54" t="s">
        <v>891</v>
      </c>
      <c r="C105" s="54" t="s">
        <v>892</v>
      </c>
      <c r="D105" s="54" t="s">
        <v>618</v>
      </c>
      <c r="E105" s="54" t="s">
        <v>619</v>
      </c>
      <c r="F105" s="54" t="s">
        <v>893</v>
      </c>
      <c r="G105" s="61" t="s">
        <v>894</v>
      </c>
      <c r="H105" s="61"/>
      <c r="I105" s="35" t="s">
        <v>21</v>
      </c>
      <c r="J105" s="35" t="s">
        <v>21</v>
      </c>
      <c r="L105" s="35" t="s">
        <v>21</v>
      </c>
      <c r="O105" s="35" t="s">
        <v>21</v>
      </c>
      <c r="X105" s="35" t="s">
        <v>21</v>
      </c>
      <c r="AA105" s="35" t="s">
        <v>21</v>
      </c>
      <c r="AB105" s="109"/>
      <c r="AC105" s="35" t="s">
        <v>21</v>
      </c>
      <c r="AD105" s="40" t="s">
        <v>21</v>
      </c>
      <c r="AH105" s="35" t="s">
        <v>21</v>
      </c>
      <c r="AJ105" s="35" t="s">
        <v>21</v>
      </c>
      <c r="AY105" s="35" t="s">
        <v>21</v>
      </c>
      <c r="BE105" s="35" t="s">
        <v>21</v>
      </c>
      <c r="BK105" s="35" t="s">
        <v>21</v>
      </c>
      <c r="BL105" s="35" t="s">
        <v>21</v>
      </c>
      <c r="BM105" s="35" t="s">
        <v>21</v>
      </c>
      <c r="BQ105" s="35" t="s">
        <v>21</v>
      </c>
      <c r="BR105" s="40" t="s">
        <v>21</v>
      </c>
      <c r="BW105" s="35" t="s">
        <v>21</v>
      </c>
      <c r="BY105" s="35" t="s">
        <v>21</v>
      </c>
      <c r="CA105" s="35" t="s">
        <v>21</v>
      </c>
      <c r="CC105" s="40" t="s">
        <v>21</v>
      </c>
      <c r="CE105" s="35" t="s">
        <v>21</v>
      </c>
      <c r="CH105" s="35" t="s">
        <v>21</v>
      </c>
      <c r="CM105" s="35" t="s">
        <v>21</v>
      </c>
      <c r="CP105" s="35" t="s">
        <v>21</v>
      </c>
      <c r="CR105" s="35" t="s">
        <v>21</v>
      </c>
      <c r="CS105" s="35" t="s">
        <v>21</v>
      </c>
      <c r="CX105" s="35" t="s">
        <v>21</v>
      </c>
      <c r="CY105" s="35" t="s">
        <v>21</v>
      </c>
      <c r="DB105" s="35" t="s">
        <v>21</v>
      </c>
      <c r="DI105" s="35" t="s">
        <v>21</v>
      </c>
      <c r="DV105" s="35" t="s">
        <v>21</v>
      </c>
      <c r="DZ105" s="35" t="s">
        <v>21</v>
      </c>
      <c r="EH105" s="35" t="s">
        <v>21</v>
      </c>
      <c r="EJ105" s="35" t="s">
        <v>21</v>
      </c>
      <c r="EN105" s="35" t="s">
        <v>21</v>
      </c>
      <c r="EO105" s="35" t="s">
        <v>21</v>
      </c>
      <c r="ER105" s="35" t="s">
        <v>21</v>
      </c>
      <c r="ES105" s="35" t="s">
        <v>21</v>
      </c>
      <c r="EU105" s="35" t="s">
        <v>21</v>
      </c>
      <c r="EW105" s="40" t="s">
        <v>21</v>
      </c>
      <c r="FB105" s="35" t="s">
        <v>21</v>
      </c>
      <c r="FD105" s="35" t="s">
        <v>21</v>
      </c>
      <c r="FE105" s="35" t="s">
        <v>21</v>
      </c>
      <c r="FF105" s="35" t="s">
        <v>21</v>
      </c>
      <c r="FH105" s="35" t="s">
        <v>21</v>
      </c>
      <c r="FP105" s="35" t="s">
        <v>21</v>
      </c>
      <c r="GY105" s="107" t="s">
        <v>21</v>
      </c>
      <c r="GZ105" s="108" t="s">
        <v>1346</v>
      </c>
      <c r="HA105" s="108" t="s">
        <v>1347</v>
      </c>
    </row>
    <row r="106" spans="1:209" ht="21.95" customHeight="1">
      <c r="B106" s="54" t="s">
        <v>643</v>
      </c>
      <c r="C106" s="54" t="s">
        <v>644</v>
      </c>
      <c r="D106" s="54" t="s">
        <v>645</v>
      </c>
      <c r="E106" s="54" t="s">
        <v>631</v>
      </c>
      <c r="F106" s="54" t="s">
        <v>895</v>
      </c>
      <c r="G106" s="65" t="s">
        <v>896</v>
      </c>
      <c r="H106" s="61"/>
      <c r="I106" s="35" t="s">
        <v>21</v>
      </c>
      <c r="J106" s="35" t="s">
        <v>21</v>
      </c>
      <c r="L106" s="35" t="s">
        <v>21</v>
      </c>
      <c r="O106" s="35" t="s">
        <v>21</v>
      </c>
      <c r="P106" s="35" t="s">
        <v>21</v>
      </c>
      <c r="Q106" s="35" t="s">
        <v>21</v>
      </c>
      <c r="W106" s="35" t="s">
        <v>21</v>
      </c>
      <c r="X106" s="35" t="s">
        <v>21</v>
      </c>
      <c r="AB106" s="109"/>
      <c r="AC106" s="35" t="s">
        <v>21</v>
      </c>
      <c r="AD106" s="40" t="s">
        <v>21</v>
      </c>
      <c r="BB106" s="35" t="s">
        <v>26</v>
      </c>
      <c r="BC106" s="35" t="s">
        <v>21</v>
      </c>
      <c r="BE106" s="35" t="s">
        <v>21</v>
      </c>
      <c r="BL106" s="35" t="s">
        <v>21</v>
      </c>
      <c r="BM106" s="35" t="s">
        <v>21</v>
      </c>
      <c r="BR106" s="40" t="s">
        <v>21</v>
      </c>
      <c r="BY106" s="35" t="s">
        <v>21</v>
      </c>
      <c r="CA106" s="35" t="s">
        <v>21</v>
      </c>
      <c r="CD106" s="35" t="s">
        <v>26</v>
      </c>
      <c r="FF106" s="35" t="s">
        <v>26</v>
      </c>
      <c r="GZ106" s="108" t="s">
        <v>1235</v>
      </c>
      <c r="HA106" s="108" t="s">
        <v>1236</v>
      </c>
    </row>
    <row r="107" spans="1:209" ht="21.95" customHeight="1">
      <c r="B107" s="54" t="s">
        <v>623</v>
      </c>
      <c r="C107" s="54" t="s">
        <v>624</v>
      </c>
      <c r="D107" s="54" t="s">
        <v>625</v>
      </c>
      <c r="E107" s="54" t="s">
        <v>619</v>
      </c>
      <c r="F107" s="54" t="s">
        <v>895</v>
      </c>
      <c r="G107" s="68" t="s">
        <v>896</v>
      </c>
      <c r="H107" s="61"/>
      <c r="I107" s="35" t="s">
        <v>21</v>
      </c>
      <c r="J107" s="35" t="s">
        <v>21</v>
      </c>
      <c r="L107" s="35" t="s">
        <v>21</v>
      </c>
      <c r="O107" s="35" t="s">
        <v>21</v>
      </c>
      <c r="AB107" s="109"/>
      <c r="AC107" s="35" t="s">
        <v>21</v>
      </c>
      <c r="AD107" s="40" t="s">
        <v>21</v>
      </c>
      <c r="AI107" s="40" t="s">
        <v>21</v>
      </c>
      <c r="BC107" s="35" t="s">
        <v>21</v>
      </c>
      <c r="EF107" s="35" t="s">
        <v>21</v>
      </c>
      <c r="GZ107" s="108" t="s">
        <v>1229</v>
      </c>
      <c r="HA107" s="108" t="s">
        <v>1230</v>
      </c>
    </row>
    <row r="108" spans="1:209" ht="21.95" customHeight="1">
      <c r="B108" s="63" t="s">
        <v>804</v>
      </c>
      <c r="C108" s="63" t="s">
        <v>805</v>
      </c>
      <c r="D108" s="63" t="s">
        <v>806</v>
      </c>
      <c r="E108" s="63" t="s">
        <v>604</v>
      </c>
      <c r="F108" s="63" t="s">
        <v>895</v>
      </c>
      <c r="G108" s="68" t="s">
        <v>896</v>
      </c>
      <c r="H108" s="61"/>
      <c r="I108" s="35" t="s">
        <v>21</v>
      </c>
      <c r="J108" s="35" t="s">
        <v>21</v>
      </c>
      <c r="X108" s="35" t="s">
        <v>21</v>
      </c>
      <c r="AB108" s="109"/>
      <c r="AD108" s="40" t="s">
        <v>21</v>
      </c>
      <c r="AI108" s="40" t="s">
        <v>21</v>
      </c>
      <c r="GY108" s="107" t="s">
        <v>21</v>
      </c>
      <c r="GZ108" s="110" t="s">
        <v>1315</v>
      </c>
      <c r="HA108" s="110" t="s">
        <v>1316</v>
      </c>
    </row>
    <row r="109" spans="1:209" ht="21.95" customHeight="1">
      <c r="B109" s="63" t="s">
        <v>762</v>
      </c>
      <c r="C109" s="63" t="s">
        <v>763</v>
      </c>
      <c r="D109" s="63" t="s">
        <v>764</v>
      </c>
      <c r="E109" s="63" t="s">
        <v>604</v>
      </c>
      <c r="F109" s="63" t="s">
        <v>895</v>
      </c>
      <c r="G109" s="36" t="s">
        <v>896</v>
      </c>
      <c r="H109" s="61"/>
      <c r="I109" s="35" t="s">
        <v>21</v>
      </c>
      <c r="J109" s="35" t="s">
        <v>21</v>
      </c>
      <c r="L109" s="35" t="s">
        <v>21</v>
      </c>
      <c r="M109" s="35" t="s">
        <v>21</v>
      </c>
      <c r="O109" s="35" t="s">
        <v>21</v>
      </c>
      <c r="X109" s="35" t="s">
        <v>21</v>
      </c>
      <c r="AB109" s="109"/>
      <c r="AC109" s="35" t="s">
        <v>21</v>
      </c>
      <c r="AD109" s="40" t="s">
        <v>21</v>
      </c>
      <c r="AE109" s="40" t="s">
        <v>21</v>
      </c>
      <c r="BR109" s="40" t="s">
        <v>21</v>
      </c>
      <c r="CD109" s="35" t="s">
        <v>21</v>
      </c>
      <c r="CF109" s="35" t="s">
        <v>21</v>
      </c>
      <c r="CH109" s="35" t="s">
        <v>21</v>
      </c>
      <c r="DN109" s="35" t="s">
        <v>21</v>
      </c>
      <c r="EH109" s="35" t="s">
        <v>21</v>
      </c>
      <c r="GZ109" s="110" t="s">
        <v>1293</v>
      </c>
      <c r="HA109" s="110" t="s">
        <v>1294</v>
      </c>
    </row>
    <row r="110" spans="1:209" ht="21.95" customHeight="1">
      <c r="B110" s="63" t="s">
        <v>897</v>
      </c>
      <c r="C110" s="63" t="s">
        <v>898</v>
      </c>
      <c r="D110" s="63" t="s">
        <v>899</v>
      </c>
      <c r="E110" s="63" t="s">
        <v>619</v>
      </c>
      <c r="F110" s="63" t="s">
        <v>900</v>
      </c>
      <c r="G110" s="36" t="s">
        <v>901</v>
      </c>
      <c r="I110" s="35" t="s">
        <v>21</v>
      </c>
      <c r="J110" s="35" t="s">
        <v>21</v>
      </c>
      <c r="L110" s="35" t="s">
        <v>21</v>
      </c>
      <c r="O110" s="35" t="s">
        <v>21</v>
      </c>
      <c r="X110" s="35" t="s">
        <v>21</v>
      </c>
      <c r="AB110" s="109"/>
      <c r="AC110" s="35" t="s">
        <v>21</v>
      </c>
      <c r="BC110" s="35" t="s">
        <v>21</v>
      </c>
      <c r="CO110" s="35" t="s">
        <v>21</v>
      </c>
      <c r="CY110" s="35" t="s">
        <v>21</v>
      </c>
      <c r="DO110" s="35" t="s">
        <v>21</v>
      </c>
      <c r="EF110" s="35" t="s">
        <v>21</v>
      </c>
      <c r="EH110" s="35" t="s">
        <v>21</v>
      </c>
      <c r="FH110" s="35" t="s">
        <v>21</v>
      </c>
      <c r="GZ110" s="110" t="s">
        <v>1348</v>
      </c>
      <c r="HA110" s="110" t="s">
        <v>1349</v>
      </c>
    </row>
    <row r="111" spans="1:209" ht="21.95" customHeight="1">
      <c r="B111" s="63" t="s">
        <v>902</v>
      </c>
      <c r="C111" s="63" t="s">
        <v>903</v>
      </c>
      <c r="D111" s="63" t="s">
        <v>712</v>
      </c>
      <c r="E111" s="63" t="s">
        <v>619</v>
      </c>
      <c r="F111" s="63" t="s">
        <v>904</v>
      </c>
      <c r="G111" s="64" t="s">
        <v>905</v>
      </c>
      <c r="H111" s="63"/>
      <c r="I111" s="35" t="s">
        <v>21</v>
      </c>
      <c r="J111" s="35" t="s">
        <v>21</v>
      </c>
      <c r="O111" s="35" t="s">
        <v>21</v>
      </c>
      <c r="AB111" s="109"/>
      <c r="AD111" s="40" t="s">
        <v>21</v>
      </c>
      <c r="BL111" s="35" t="s">
        <v>21</v>
      </c>
      <c r="GR111" s="40"/>
      <c r="GZ111" s="110" t="s">
        <v>1350</v>
      </c>
      <c r="HA111" s="110" t="s">
        <v>1351</v>
      </c>
    </row>
    <row r="112" spans="1:209" ht="21.95" customHeight="1">
      <c r="B112" s="63" t="s">
        <v>906</v>
      </c>
      <c r="C112" s="63" t="s">
        <v>907</v>
      </c>
      <c r="D112" s="63" t="s">
        <v>806</v>
      </c>
      <c r="E112" s="63" t="s">
        <v>604</v>
      </c>
      <c r="F112" s="63" t="s">
        <v>908</v>
      </c>
      <c r="G112" s="35" t="s">
        <v>909</v>
      </c>
      <c r="H112" s="63"/>
      <c r="I112" s="35" t="s">
        <v>21</v>
      </c>
      <c r="J112" s="35" t="s">
        <v>21</v>
      </c>
      <c r="O112" s="35" t="s">
        <v>21</v>
      </c>
      <c r="X112" s="35" t="s">
        <v>21</v>
      </c>
      <c r="AA112" s="35" t="s">
        <v>26</v>
      </c>
      <c r="AB112" s="109"/>
      <c r="AC112" s="35" t="s">
        <v>21</v>
      </c>
      <c r="AD112" s="40" t="s">
        <v>21</v>
      </c>
      <c r="AF112" s="35" t="s">
        <v>21</v>
      </c>
      <c r="BL112" s="35" t="s">
        <v>21</v>
      </c>
      <c r="BM112" s="35" t="s">
        <v>21</v>
      </c>
      <c r="BQ112" s="35" t="s">
        <v>21</v>
      </c>
      <c r="BR112" s="40" t="s">
        <v>21</v>
      </c>
      <c r="BU112" s="35" t="s">
        <v>21</v>
      </c>
      <c r="BY112" s="35" t="s">
        <v>21</v>
      </c>
      <c r="CD112" s="35" t="s">
        <v>21</v>
      </c>
      <c r="CQ112" s="35" t="s">
        <v>21</v>
      </c>
      <c r="CS112" s="35" t="s">
        <v>21</v>
      </c>
      <c r="CY112" s="35" t="s">
        <v>21</v>
      </c>
      <c r="DV112" s="35" t="s">
        <v>21</v>
      </c>
      <c r="EO112" s="35" t="s">
        <v>21</v>
      </c>
      <c r="EW112" s="40" t="s">
        <v>21</v>
      </c>
      <c r="FD112" s="35" t="s">
        <v>21</v>
      </c>
      <c r="FH112" s="35" t="s">
        <v>21</v>
      </c>
      <c r="FM112" s="35" t="s">
        <v>21</v>
      </c>
      <c r="GZ112" s="110" t="s">
        <v>1352</v>
      </c>
      <c r="HA112" s="110" t="s">
        <v>1353</v>
      </c>
    </row>
    <row r="113" spans="2:209" ht="21.95" customHeight="1">
      <c r="B113" s="63" t="s">
        <v>910</v>
      </c>
      <c r="C113" s="63" t="s">
        <v>911</v>
      </c>
      <c r="D113" s="63" t="s">
        <v>630</v>
      </c>
      <c r="E113" s="63" t="s">
        <v>631</v>
      </c>
      <c r="F113" s="63" t="s">
        <v>912</v>
      </c>
      <c r="G113" s="65" t="s">
        <v>909</v>
      </c>
      <c r="H113" s="63"/>
      <c r="I113" s="35" t="s">
        <v>21</v>
      </c>
      <c r="J113" s="35" t="s">
        <v>21</v>
      </c>
      <c r="K113" s="35" t="s">
        <v>21</v>
      </c>
      <c r="L113" s="35" t="s">
        <v>21</v>
      </c>
      <c r="O113" s="35" t="s">
        <v>21</v>
      </c>
      <c r="Q113" s="35" t="s">
        <v>21</v>
      </c>
      <c r="T113" s="35" t="s">
        <v>21</v>
      </c>
      <c r="X113" s="35" t="s">
        <v>21</v>
      </c>
      <c r="Y113" s="35" t="s">
        <v>21</v>
      </c>
      <c r="AA113" s="35" t="s">
        <v>21</v>
      </c>
      <c r="AB113" s="109"/>
      <c r="AC113" s="35" t="s">
        <v>21</v>
      </c>
      <c r="AD113" s="40" t="s">
        <v>21</v>
      </c>
      <c r="AF113" s="35" t="s">
        <v>21</v>
      </c>
      <c r="AM113" s="35" t="s">
        <v>21</v>
      </c>
      <c r="BC113" s="35" t="s">
        <v>21</v>
      </c>
      <c r="BG113" s="35" t="s">
        <v>21</v>
      </c>
      <c r="BI113" s="35" t="s">
        <v>21</v>
      </c>
      <c r="BJ113" s="35" t="s">
        <v>21</v>
      </c>
      <c r="BL113" s="35" t="s">
        <v>21</v>
      </c>
      <c r="BM113" s="35" t="s">
        <v>21</v>
      </c>
      <c r="BQ113" s="35" t="s">
        <v>21</v>
      </c>
      <c r="BR113" s="40" t="s">
        <v>21</v>
      </c>
      <c r="BU113" s="35" t="s">
        <v>21</v>
      </c>
      <c r="BY113" s="35" t="s">
        <v>21</v>
      </c>
      <c r="CA113" s="35" t="s">
        <v>21</v>
      </c>
      <c r="CD113" s="35" t="s">
        <v>21</v>
      </c>
      <c r="CE113" s="35" t="s">
        <v>21</v>
      </c>
      <c r="CF113" s="35" t="s">
        <v>21</v>
      </c>
      <c r="CG113" s="35" t="s">
        <v>21</v>
      </c>
      <c r="CH113" s="35" t="s">
        <v>21</v>
      </c>
      <c r="CN113" s="35" t="s">
        <v>21</v>
      </c>
      <c r="CR113" s="35" t="s">
        <v>21</v>
      </c>
      <c r="CY113" s="35" t="s">
        <v>21</v>
      </c>
      <c r="DI113" s="35" t="s">
        <v>21</v>
      </c>
      <c r="DK113" s="35" t="s">
        <v>21</v>
      </c>
      <c r="DO113" s="35" t="s">
        <v>21</v>
      </c>
      <c r="DQ113" s="35" t="s">
        <v>21</v>
      </c>
      <c r="DW113" s="35" t="s">
        <v>21</v>
      </c>
      <c r="EM113" s="35" t="s">
        <v>21</v>
      </c>
      <c r="EO113" s="35" t="s">
        <v>21</v>
      </c>
      <c r="EP113" s="35" t="s">
        <v>21</v>
      </c>
      <c r="ER113" s="35" t="s">
        <v>21</v>
      </c>
      <c r="EZ113" s="35" t="s">
        <v>21</v>
      </c>
      <c r="FF113" s="35" t="s">
        <v>21</v>
      </c>
      <c r="FJ113" s="35" t="s">
        <v>21</v>
      </c>
      <c r="FL113" s="35" t="s">
        <v>21</v>
      </c>
      <c r="FP113" s="35" t="s">
        <v>21</v>
      </c>
      <c r="GM113" s="107" t="s">
        <v>21</v>
      </c>
      <c r="GP113" s="107" t="s">
        <v>21</v>
      </c>
      <c r="GT113" s="107" t="s">
        <v>21</v>
      </c>
      <c r="GU113" s="107" t="s">
        <v>21</v>
      </c>
      <c r="GV113" s="107" t="s">
        <v>21</v>
      </c>
      <c r="GY113" s="107" t="s">
        <v>21</v>
      </c>
      <c r="GZ113" s="110" t="s">
        <v>1354</v>
      </c>
      <c r="HA113" s="110" t="s">
        <v>1355</v>
      </c>
    </row>
    <row r="114" spans="2:209" ht="21.95" customHeight="1">
      <c r="B114" s="63" t="s">
        <v>897</v>
      </c>
      <c r="C114" s="63" t="s">
        <v>898</v>
      </c>
      <c r="D114" s="63" t="s">
        <v>899</v>
      </c>
      <c r="E114" s="63" t="s">
        <v>619</v>
      </c>
      <c r="F114" s="63" t="s">
        <v>912</v>
      </c>
      <c r="G114" s="64" t="s">
        <v>909</v>
      </c>
      <c r="H114" s="64"/>
      <c r="I114" s="35" t="s">
        <v>21</v>
      </c>
      <c r="J114" s="35" t="s">
        <v>21</v>
      </c>
      <c r="O114" s="35" t="s">
        <v>21</v>
      </c>
      <c r="X114" s="35" t="s">
        <v>21</v>
      </c>
      <c r="AC114" s="35" t="s">
        <v>21</v>
      </c>
      <c r="BB114" s="35" t="s">
        <v>21</v>
      </c>
      <c r="BC114" s="35" t="s">
        <v>21</v>
      </c>
      <c r="FH114" s="35" t="s">
        <v>21</v>
      </c>
      <c r="GZ114" s="110" t="s">
        <v>1348</v>
      </c>
      <c r="HA114" s="110" t="s">
        <v>1349</v>
      </c>
    </row>
    <row r="115" spans="2:209" ht="21.95" customHeight="1">
      <c r="B115" s="54" t="s">
        <v>906</v>
      </c>
      <c r="C115" s="54" t="s">
        <v>907</v>
      </c>
      <c r="D115" s="54" t="s">
        <v>806</v>
      </c>
      <c r="E115" s="54" t="s">
        <v>604</v>
      </c>
      <c r="F115" s="54" t="s">
        <v>913</v>
      </c>
      <c r="G115" s="60" t="s">
        <v>914</v>
      </c>
      <c r="H115" s="60"/>
      <c r="I115" s="35" t="s">
        <v>21</v>
      </c>
      <c r="J115" s="35" t="s">
        <v>21</v>
      </c>
      <c r="O115" s="35" t="s">
        <v>21</v>
      </c>
      <c r="X115" s="35" t="s">
        <v>21</v>
      </c>
      <c r="AC115" s="35" t="s">
        <v>21</v>
      </c>
      <c r="AD115" s="40" t="s">
        <v>21</v>
      </c>
      <c r="BE115" s="35" t="s">
        <v>21</v>
      </c>
      <c r="BL115" s="35" t="s">
        <v>21</v>
      </c>
      <c r="BM115" s="35" t="s">
        <v>21</v>
      </c>
      <c r="BQ115" s="35" t="s">
        <v>21</v>
      </c>
      <c r="BR115" s="40" t="s">
        <v>21</v>
      </c>
      <c r="BU115" s="35" t="s">
        <v>21</v>
      </c>
      <c r="CC115" s="40" t="s">
        <v>21</v>
      </c>
      <c r="CY115" s="35" t="s">
        <v>21</v>
      </c>
      <c r="EU115" s="35" t="s">
        <v>21</v>
      </c>
      <c r="EW115" s="40" t="s">
        <v>21</v>
      </c>
      <c r="FD115" s="35" t="s">
        <v>21</v>
      </c>
      <c r="FF115" s="35" t="s">
        <v>21</v>
      </c>
      <c r="FH115" s="35" t="s">
        <v>21</v>
      </c>
      <c r="GZ115" s="108" t="s">
        <v>1352</v>
      </c>
      <c r="HA115" s="108" t="s">
        <v>1353</v>
      </c>
    </row>
    <row r="116" spans="2:209" ht="21.95" customHeight="1">
      <c r="B116" s="63" t="s">
        <v>915</v>
      </c>
      <c r="C116" s="63" t="s">
        <v>916</v>
      </c>
      <c r="D116" s="63" t="s">
        <v>917</v>
      </c>
      <c r="E116" s="63" t="s">
        <v>680</v>
      </c>
      <c r="F116" s="63" t="s">
        <v>918</v>
      </c>
      <c r="G116" s="64" t="s">
        <v>919</v>
      </c>
      <c r="H116" s="64"/>
      <c r="I116" s="35" t="s">
        <v>21</v>
      </c>
      <c r="J116" s="35" t="s">
        <v>21</v>
      </c>
      <c r="AD116" s="40" t="s">
        <v>21</v>
      </c>
      <c r="BL116" s="35" t="s">
        <v>21</v>
      </c>
      <c r="BQ116" s="35" t="s">
        <v>21</v>
      </c>
      <c r="BR116" s="40" t="s">
        <v>21</v>
      </c>
      <c r="GY116" s="107" t="s">
        <v>21</v>
      </c>
      <c r="GZ116" s="110" t="s">
        <v>1356</v>
      </c>
      <c r="HA116" s="110" t="s">
        <v>1357</v>
      </c>
    </row>
    <row r="117" spans="2:209" ht="21.95" customHeight="1">
      <c r="B117" s="63" t="s">
        <v>906</v>
      </c>
      <c r="C117" s="63" t="s">
        <v>907</v>
      </c>
      <c r="D117" s="63" t="s">
        <v>806</v>
      </c>
      <c r="E117" s="63" t="s">
        <v>604</v>
      </c>
      <c r="F117" s="63" t="s">
        <v>920</v>
      </c>
      <c r="G117" s="36" t="s">
        <v>921</v>
      </c>
      <c r="I117" s="35" t="s">
        <v>21</v>
      </c>
      <c r="J117" s="35" t="s">
        <v>21</v>
      </c>
      <c r="O117" s="35" t="s">
        <v>21</v>
      </c>
      <c r="X117" s="35" t="s">
        <v>21</v>
      </c>
      <c r="AA117" s="35" t="s">
        <v>21</v>
      </c>
      <c r="AC117" s="35" t="s">
        <v>21</v>
      </c>
      <c r="AD117" s="40" t="s">
        <v>21</v>
      </c>
      <c r="BB117" s="35" t="s">
        <v>21</v>
      </c>
      <c r="BE117" s="35" t="s">
        <v>21</v>
      </c>
      <c r="BL117" s="35" t="s">
        <v>21</v>
      </c>
      <c r="BM117" s="35" t="s">
        <v>21</v>
      </c>
      <c r="BR117" s="40" t="s">
        <v>21</v>
      </c>
      <c r="BU117" s="35" t="s">
        <v>21</v>
      </c>
      <c r="FD117" s="35" t="s">
        <v>21</v>
      </c>
      <c r="GM117" s="107" t="s">
        <v>21</v>
      </c>
      <c r="GZ117" s="110" t="s">
        <v>1352</v>
      </c>
      <c r="HA117" s="110" t="s">
        <v>1353</v>
      </c>
    </row>
    <row r="118" spans="2:209" ht="21.95" customHeight="1">
      <c r="B118" s="54" t="s">
        <v>922</v>
      </c>
      <c r="C118" s="54" t="s">
        <v>923</v>
      </c>
      <c r="D118" s="54" t="s">
        <v>924</v>
      </c>
      <c r="E118" s="54" t="s">
        <v>598</v>
      </c>
      <c r="F118" s="54" t="s">
        <v>925</v>
      </c>
      <c r="G118" s="55" t="s">
        <v>926</v>
      </c>
      <c r="H118" s="35"/>
      <c r="I118" s="35" t="s">
        <v>21</v>
      </c>
      <c r="J118" s="35" t="s">
        <v>21</v>
      </c>
      <c r="X118" s="35" t="s">
        <v>21</v>
      </c>
      <c r="Z118" s="35" t="s">
        <v>21</v>
      </c>
      <c r="AA118" s="35" t="s">
        <v>21</v>
      </c>
      <c r="CN118" s="35" t="s">
        <v>21</v>
      </c>
      <c r="GY118" s="107" t="s">
        <v>21</v>
      </c>
      <c r="GZ118" s="108" t="s">
        <v>1358</v>
      </c>
      <c r="HA118" s="108" t="s">
        <v>1359</v>
      </c>
    </row>
    <row r="119" spans="2:209" ht="21.95" customHeight="1">
      <c r="B119" s="54" t="s">
        <v>765</v>
      </c>
      <c r="C119" s="54" t="s">
        <v>766</v>
      </c>
      <c r="D119" s="54" t="s">
        <v>736</v>
      </c>
      <c r="E119" s="54" t="s">
        <v>604</v>
      </c>
      <c r="F119" s="54" t="s">
        <v>927</v>
      </c>
      <c r="G119" s="61" t="s">
        <v>928</v>
      </c>
      <c r="H119" s="35"/>
      <c r="I119" s="35" t="s">
        <v>21</v>
      </c>
      <c r="J119" s="35" t="s">
        <v>21</v>
      </c>
      <c r="L119" s="35" t="s">
        <v>21</v>
      </c>
      <c r="O119" s="35" t="s">
        <v>21</v>
      </c>
      <c r="X119" s="35" t="s">
        <v>21</v>
      </c>
      <c r="CY119" s="35" t="s">
        <v>21</v>
      </c>
      <c r="GY119" s="107" t="s">
        <v>21</v>
      </c>
      <c r="GZ119" s="108" t="s">
        <v>1295</v>
      </c>
      <c r="HA119" s="108" t="s">
        <v>1296</v>
      </c>
    </row>
    <row r="120" spans="2:209" ht="21.95" customHeight="1">
      <c r="B120" s="54" t="s">
        <v>643</v>
      </c>
      <c r="C120" s="54" t="s">
        <v>644</v>
      </c>
      <c r="D120" s="54" t="s">
        <v>645</v>
      </c>
      <c r="E120" s="54" t="s">
        <v>631</v>
      </c>
      <c r="F120" s="54" t="s">
        <v>925</v>
      </c>
      <c r="G120" s="54" t="s">
        <v>926</v>
      </c>
      <c r="H120" s="35"/>
      <c r="I120" s="35" t="s">
        <v>21</v>
      </c>
      <c r="J120" s="35" t="s">
        <v>21</v>
      </c>
      <c r="O120" s="35" t="s">
        <v>21</v>
      </c>
      <c r="Q120" s="35" t="s">
        <v>21</v>
      </c>
      <c r="X120" s="35" t="s">
        <v>21</v>
      </c>
      <c r="Y120" s="35" t="s">
        <v>21</v>
      </c>
      <c r="AC120" s="35" t="s">
        <v>21</v>
      </c>
      <c r="AD120" s="40" t="s">
        <v>21</v>
      </c>
      <c r="BL120" s="35" t="s">
        <v>21</v>
      </c>
      <c r="BR120" s="40" t="s">
        <v>21</v>
      </c>
      <c r="FH120" s="35" t="s">
        <v>21</v>
      </c>
      <c r="GZ120" s="108" t="s">
        <v>1235</v>
      </c>
      <c r="HA120" s="108" t="s">
        <v>1236</v>
      </c>
    </row>
    <row r="121" spans="2:209" ht="21.95" customHeight="1">
      <c r="B121" s="63" t="s">
        <v>734</v>
      </c>
      <c r="C121" s="63" t="s">
        <v>735</v>
      </c>
      <c r="D121" s="63" t="s">
        <v>736</v>
      </c>
      <c r="E121" s="63" t="s">
        <v>604</v>
      </c>
      <c r="F121" s="63" t="s">
        <v>925</v>
      </c>
      <c r="G121" s="36" t="s">
        <v>926</v>
      </c>
      <c r="H121" s="35"/>
      <c r="I121" s="35" t="s">
        <v>21</v>
      </c>
      <c r="J121" s="35" t="s">
        <v>21</v>
      </c>
      <c r="L121" s="35" t="s">
        <v>21</v>
      </c>
      <c r="O121" s="35" t="s">
        <v>21</v>
      </c>
      <c r="V121" s="35" t="s">
        <v>21</v>
      </c>
      <c r="X121" s="35" t="s">
        <v>21</v>
      </c>
      <c r="AA121" s="35" t="s">
        <v>21</v>
      </c>
      <c r="AC121" s="35" t="s">
        <v>21</v>
      </c>
      <c r="AD121" s="40" t="s">
        <v>21</v>
      </c>
      <c r="AF121" s="35" t="s">
        <v>21</v>
      </c>
      <c r="BB121" s="35" t="s">
        <v>26</v>
      </c>
      <c r="BL121" s="35" t="s">
        <v>21</v>
      </c>
      <c r="BR121" s="40" t="s">
        <v>21</v>
      </c>
      <c r="CD121" s="35" t="s">
        <v>21</v>
      </c>
      <c r="CH121" s="35" t="s">
        <v>21</v>
      </c>
      <c r="CY121" s="35" t="s">
        <v>21</v>
      </c>
      <c r="EH121" s="35" t="s">
        <v>21</v>
      </c>
      <c r="EN121" s="35" t="s">
        <v>21</v>
      </c>
      <c r="EO121" s="35" t="s">
        <v>21</v>
      </c>
      <c r="EW121" s="40" t="s">
        <v>21</v>
      </c>
      <c r="FF121" s="35" t="s">
        <v>21</v>
      </c>
      <c r="FH121" s="35" t="s">
        <v>21</v>
      </c>
      <c r="GZ121" s="110" t="s">
        <v>1277</v>
      </c>
      <c r="HA121" s="110" t="s">
        <v>1278</v>
      </c>
    </row>
    <row r="122" spans="2:209" ht="21.95" customHeight="1">
      <c r="B122" s="54" t="s">
        <v>929</v>
      </c>
      <c r="C122" s="54" t="s">
        <v>930</v>
      </c>
      <c r="D122" s="54" t="s">
        <v>764</v>
      </c>
      <c r="E122" s="54" t="s">
        <v>604</v>
      </c>
      <c r="F122" s="54" t="s">
        <v>927</v>
      </c>
      <c r="G122" s="65" t="s">
        <v>928</v>
      </c>
      <c r="H122" s="35"/>
      <c r="I122" s="35" t="s">
        <v>21</v>
      </c>
      <c r="J122" s="35" t="s">
        <v>21</v>
      </c>
      <c r="L122" s="35" t="s">
        <v>21</v>
      </c>
      <c r="O122" s="35" t="s">
        <v>21</v>
      </c>
      <c r="Q122" s="35" t="s">
        <v>21</v>
      </c>
      <c r="X122" s="35" t="s">
        <v>26</v>
      </c>
      <c r="AD122" s="40" t="s">
        <v>21</v>
      </c>
      <c r="BC122" s="35" t="s">
        <v>21</v>
      </c>
      <c r="CH122" s="35" t="s">
        <v>21</v>
      </c>
      <c r="CK122" s="35" t="s">
        <v>26</v>
      </c>
      <c r="DI122" s="35" t="s">
        <v>21</v>
      </c>
      <c r="DL122" s="35" t="s">
        <v>21</v>
      </c>
      <c r="DM122" s="35" t="s">
        <v>21</v>
      </c>
      <c r="EJ122" s="35" t="s">
        <v>21</v>
      </c>
      <c r="GY122" s="107" t="s">
        <v>21</v>
      </c>
      <c r="GZ122" s="108" t="s">
        <v>1360</v>
      </c>
      <c r="HA122" s="108" t="s">
        <v>1361</v>
      </c>
    </row>
    <row r="123" spans="2:209" ht="21.95" customHeight="1">
      <c r="B123" s="63" t="s">
        <v>740</v>
      </c>
      <c r="C123" s="63" t="s">
        <v>741</v>
      </c>
      <c r="D123" s="63" t="s">
        <v>742</v>
      </c>
      <c r="E123" s="63" t="s">
        <v>619</v>
      </c>
      <c r="F123" s="63" t="s">
        <v>925</v>
      </c>
      <c r="G123" s="65" t="s">
        <v>926</v>
      </c>
      <c r="H123" s="59" t="s">
        <v>931</v>
      </c>
      <c r="I123" s="35" t="s">
        <v>21</v>
      </c>
      <c r="J123" s="35" t="s">
        <v>21</v>
      </c>
      <c r="L123" s="35" t="s">
        <v>21</v>
      </c>
      <c r="M123" s="35" t="s">
        <v>21</v>
      </c>
      <c r="O123" s="35" t="s">
        <v>21</v>
      </c>
      <c r="W123" s="35" t="s">
        <v>21</v>
      </c>
      <c r="X123" s="35" t="s">
        <v>21</v>
      </c>
      <c r="AC123" s="35" t="s">
        <v>21</v>
      </c>
      <c r="AD123" s="40" t="s">
        <v>21</v>
      </c>
      <c r="AG123" s="35" t="s">
        <v>21</v>
      </c>
      <c r="AI123" s="40" t="s">
        <v>21</v>
      </c>
      <c r="BB123" s="35" t="s">
        <v>26</v>
      </c>
      <c r="BE123" s="35" t="s">
        <v>21</v>
      </c>
      <c r="BL123" s="35" t="s">
        <v>21</v>
      </c>
      <c r="BM123" s="35" t="s">
        <v>21</v>
      </c>
      <c r="BR123" s="40" t="s">
        <v>21</v>
      </c>
      <c r="BU123" s="35" t="s">
        <v>21</v>
      </c>
      <c r="BY123" s="35" t="s">
        <v>21</v>
      </c>
      <c r="CH123" s="35" t="s">
        <v>21</v>
      </c>
      <c r="EP123" s="35" t="s">
        <v>21</v>
      </c>
      <c r="ER123" s="35" t="s">
        <v>21</v>
      </c>
      <c r="GZ123" s="110" t="s">
        <v>1281</v>
      </c>
      <c r="HA123" s="110" t="s">
        <v>1282</v>
      </c>
    </row>
    <row r="124" spans="2:209" ht="21.95" customHeight="1">
      <c r="B124" s="63" t="s">
        <v>669</v>
      </c>
      <c r="C124" s="63" t="s">
        <v>670</v>
      </c>
      <c r="D124" s="63" t="s">
        <v>630</v>
      </c>
      <c r="E124" s="63" t="s">
        <v>631</v>
      </c>
      <c r="F124" s="63" t="s">
        <v>925</v>
      </c>
      <c r="G124" s="65" t="s">
        <v>926</v>
      </c>
      <c r="H124" s="64"/>
      <c r="I124" s="35" t="s">
        <v>21</v>
      </c>
      <c r="J124" s="35" t="s">
        <v>21</v>
      </c>
      <c r="O124" s="35" t="s">
        <v>21</v>
      </c>
      <c r="Q124" s="35" t="s">
        <v>21</v>
      </c>
      <c r="X124" s="35" t="s">
        <v>21</v>
      </c>
      <c r="BB124" s="35" t="s">
        <v>21</v>
      </c>
      <c r="BM124" s="35" t="s">
        <v>26</v>
      </c>
      <c r="BR124" s="40" t="s">
        <v>21</v>
      </c>
      <c r="CN124" s="35" t="s">
        <v>21</v>
      </c>
      <c r="GZ124" s="110" t="s">
        <v>1247</v>
      </c>
      <c r="HA124" s="110" t="s">
        <v>1248</v>
      </c>
    </row>
    <row r="125" spans="2:209" ht="21.95" customHeight="1">
      <c r="B125" s="63" t="s">
        <v>932</v>
      </c>
      <c r="C125" s="63" t="s">
        <v>933</v>
      </c>
      <c r="D125" s="63" t="s">
        <v>934</v>
      </c>
      <c r="E125" s="63" t="s">
        <v>604</v>
      </c>
      <c r="F125" s="63" t="s">
        <v>925</v>
      </c>
      <c r="G125" s="64" t="s">
        <v>926</v>
      </c>
      <c r="H125" s="64"/>
      <c r="I125" s="35" t="s">
        <v>21</v>
      </c>
      <c r="J125" s="35" t="s">
        <v>21</v>
      </c>
      <c r="O125" s="35" t="s">
        <v>21</v>
      </c>
      <c r="W125" s="35" t="s">
        <v>21</v>
      </c>
      <c r="X125" s="35" t="s">
        <v>21</v>
      </c>
      <c r="AD125" s="40" t="s">
        <v>21</v>
      </c>
      <c r="BB125" s="35" t="s">
        <v>26</v>
      </c>
      <c r="BL125" s="35" t="s">
        <v>21</v>
      </c>
      <c r="BQ125" s="35" t="s">
        <v>21</v>
      </c>
      <c r="BR125" s="40" t="s">
        <v>21</v>
      </c>
      <c r="BU125" s="35" t="s">
        <v>21</v>
      </c>
      <c r="CM125" s="35" t="s">
        <v>21</v>
      </c>
      <c r="DH125" s="35" t="s">
        <v>21</v>
      </c>
      <c r="DI125" s="35" t="s">
        <v>21</v>
      </c>
      <c r="DO125" s="35" t="s">
        <v>21</v>
      </c>
      <c r="EP125" s="35" t="s">
        <v>21</v>
      </c>
      <c r="ER125" s="35" t="s">
        <v>21</v>
      </c>
      <c r="FP125" s="35" t="s">
        <v>21</v>
      </c>
      <c r="GJ125" s="107" t="s">
        <v>21</v>
      </c>
      <c r="GZ125" s="110" t="s">
        <v>1362</v>
      </c>
      <c r="HA125" s="110" t="s">
        <v>1363</v>
      </c>
    </row>
    <row r="126" spans="2:209" ht="21.95" customHeight="1">
      <c r="B126" s="35" t="s">
        <v>935</v>
      </c>
      <c r="C126" s="35" t="s">
        <v>907</v>
      </c>
      <c r="D126" s="35" t="s">
        <v>806</v>
      </c>
      <c r="E126" s="35" t="s">
        <v>604</v>
      </c>
      <c r="F126" s="35" t="s">
        <v>936</v>
      </c>
      <c r="G126" s="35" t="s">
        <v>937</v>
      </c>
      <c r="I126" s="35" t="s">
        <v>21</v>
      </c>
      <c r="J126" s="35" t="s">
        <v>21</v>
      </c>
      <c r="O126" s="35" t="s">
        <v>21</v>
      </c>
      <c r="X126" s="35" t="s">
        <v>21</v>
      </c>
      <c r="AC126" s="35" t="s">
        <v>21</v>
      </c>
      <c r="AD126" s="40" t="s">
        <v>21</v>
      </c>
      <c r="BL126" s="35" t="s">
        <v>21</v>
      </c>
      <c r="BM126" s="35" t="s">
        <v>21</v>
      </c>
      <c r="BQ126" s="35" t="s">
        <v>21</v>
      </c>
      <c r="BR126" s="40" t="s">
        <v>21</v>
      </c>
      <c r="BU126" s="35" t="s">
        <v>21</v>
      </c>
      <c r="CS126" s="35" t="s">
        <v>21</v>
      </c>
      <c r="CY126" s="35" t="s">
        <v>21</v>
      </c>
      <c r="FH126" s="35" t="s">
        <v>21</v>
      </c>
      <c r="GZ126" s="69" t="s">
        <v>1364</v>
      </c>
      <c r="HA126" s="69" t="s">
        <v>1353</v>
      </c>
    </row>
    <row r="127" spans="2:209" customFormat="1" ht="15">
      <c r="F127" s="33" t="s">
        <v>24</v>
      </c>
      <c r="G127" s="33" t="s">
        <v>562</v>
      </c>
      <c r="I127" s="33">
        <f>COUNTA(I104:I126)/23</f>
        <v>1</v>
      </c>
      <c r="J127" s="33">
        <f t="shared" ref="J127:BU127" si="23">COUNTA(J104:J126)/23</f>
        <v>1</v>
      </c>
      <c r="K127" s="33">
        <f t="shared" si="23"/>
        <v>4.3478260869565216E-2</v>
      </c>
      <c r="L127" s="33">
        <f t="shared" si="23"/>
        <v>0.43478260869565216</v>
      </c>
      <c r="M127" s="33">
        <f t="shared" si="23"/>
        <v>8.6956521739130432E-2</v>
      </c>
      <c r="N127" s="33">
        <f t="shared" si="23"/>
        <v>0</v>
      </c>
      <c r="O127" s="33">
        <f t="shared" si="23"/>
        <v>0.86956521739130432</v>
      </c>
      <c r="P127" s="33">
        <f t="shared" si="23"/>
        <v>4.3478260869565216E-2</v>
      </c>
      <c r="Q127" s="33">
        <f t="shared" si="23"/>
        <v>0.2608695652173913</v>
      </c>
      <c r="R127" s="33">
        <f t="shared" si="23"/>
        <v>0</v>
      </c>
      <c r="S127" s="33">
        <f t="shared" si="23"/>
        <v>0</v>
      </c>
      <c r="T127" s="33">
        <f t="shared" si="23"/>
        <v>4.3478260869565216E-2</v>
      </c>
      <c r="U127" s="33">
        <f t="shared" si="23"/>
        <v>0</v>
      </c>
      <c r="V127" s="33">
        <f t="shared" si="23"/>
        <v>4.3478260869565216E-2</v>
      </c>
      <c r="W127" s="33">
        <f t="shared" si="23"/>
        <v>0.13043478260869565</v>
      </c>
      <c r="X127" s="33">
        <f t="shared" si="23"/>
        <v>0.82608695652173914</v>
      </c>
      <c r="Y127" s="33">
        <f t="shared" si="23"/>
        <v>8.6956521739130432E-2</v>
      </c>
      <c r="Z127" s="33">
        <f t="shared" si="23"/>
        <v>4.3478260869565216E-2</v>
      </c>
      <c r="AA127" s="33">
        <f t="shared" si="23"/>
        <v>0.2608695652173913</v>
      </c>
      <c r="AB127" s="33">
        <f t="shared" si="23"/>
        <v>0</v>
      </c>
      <c r="AC127" s="33">
        <f t="shared" si="23"/>
        <v>0.60869565217391308</v>
      </c>
      <c r="AD127" s="33">
        <f t="shared" si="23"/>
        <v>0.73913043478260865</v>
      </c>
      <c r="AE127" s="33">
        <f t="shared" si="23"/>
        <v>4.3478260869565216E-2</v>
      </c>
      <c r="AF127" s="33">
        <f t="shared" si="23"/>
        <v>0.17391304347826086</v>
      </c>
      <c r="AG127" s="33">
        <f t="shared" si="23"/>
        <v>4.3478260869565216E-2</v>
      </c>
      <c r="AH127" s="33">
        <f t="shared" si="23"/>
        <v>4.3478260869565216E-2</v>
      </c>
      <c r="AI127" s="33">
        <f t="shared" si="23"/>
        <v>0.13043478260869565</v>
      </c>
      <c r="AJ127" s="33">
        <f t="shared" si="23"/>
        <v>4.3478260869565216E-2</v>
      </c>
      <c r="AK127" s="33">
        <f t="shared" si="23"/>
        <v>0</v>
      </c>
      <c r="AL127" s="33">
        <f t="shared" si="23"/>
        <v>0</v>
      </c>
      <c r="AM127" s="33">
        <f t="shared" si="23"/>
        <v>4.3478260869565216E-2</v>
      </c>
      <c r="AN127" s="33">
        <f t="shared" si="23"/>
        <v>0</v>
      </c>
      <c r="AO127" s="33">
        <f t="shared" si="23"/>
        <v>0</v>
      </c>
      <c r="AP127" s="33">
        <f t="shared" si="23"/>
        <v>0</v>
      </c>
      <c r="AQ127" s="33">
        <f t="shared" si="23"/>
        <v>0</v>
      </c>
      <c r="AR127" s="33">
        <f t="shared" si="23"/>
        <v>0</v>
      </c>
      <c r="AS127" s="33">
        <f t="shared" si="23"/>
        <v>0</v>
      </c>
      <c r="AT127" s="33">
        <f t="shared" si="23"/>
        <v>0</v>
      </c>
      <c r="AU127" s="33">
        <f t="shared" si="23"/>
        <v>0</v>
      </c>
      <c r="AV127" s="33">
        <f t="shared" si="23"/>
        <v>0</v>
      </c>
      <c r="AW127" s="33">
        <f t="shared" si="23"/>
        <v>0</v>
      </c>
      <c r="AX127" s="33">
        <f t="shared" si="23"/>
        <v>0</v>
      </c>
      <c r="AY127" s="33">
        <f t="shared" si="23"/>
        <v>4.3478260869565216E-2</v>
      </c>
      <c r="AZ127" s="33">
        <f t="shared" si="23"/>
        <v>0</v>
      </c>
      <c r="BA127" s="33">
        <f t="shared" si="23"/>
        <v>0</v>
      </c>
      <c r="BB127" s="33">
        <f t="shared" si="23"/>
        <v>0.30434782608695654</v>
      </c>
      <c r="BC127" s="33">
        <f t="shared" si="23"/>
        <v>0.2608695652173913</v>
      </c>
      <c r="BD127" s="33">
        <f t="shared" si="23"/>
        <v>0</v>
      </c>
      <c r="BE127" s="33">
        <f t="shared" si="23"/>
        <v>0.21739130434782608</v>
      </c>
      <c r="BF127" s="33">
        <f t="shared" si="23"/>
        <v>0</v>
      </c>
      <c r="BG127" s="33">
        <f t="shared" si="23"/>
        <v>4.3478260869565216E-2</v>
      </c>
      <c r="BH127" s="33">
        <f t="shared" si="23"/>
        <v>0</v>
      </c>
      <c r="BI127" s="33">
        <f t="shared" si="23"/>
        <v>4.3478260869565216E-2</v>
      </c>
      <c r="BJ127" s="33">
        <f t="shared" si="23"/>
        <v>4.3478260869565216E-2</v>
      </c>
      <c r="BK127" s="33">
        <f t="shared" si="23"/>
        <v>4.3478260869565216E-2</v>
      </c>
      <c r="BL127" s="33">
        <f t="shared" si="23"/>
        <v>0.56521739130434778</v>
      </c>
      <c r="BM127" s="33">
        <f t="shared" si="23"/>
        <v>0.39130434782608697</v>
      </c>
      <c r="BN127" s="33">
        <f t="shared" si="23"/>
        <v>0</v>
      </c>
      <c r="BO127" s="33">
        <f t="shared" si="23"/>
        <v>0</v>
      </c>
      <c r="BP127" s="33">
        <f t="shared" si="23"/>
        <v>0</v>
      </c>
      <c r="BQ127" s="33">
        <f t="shared" si="23"/>
        <v>0.30434782608695654</v>
      </c>
      <c r="BR127" s="33">
        <f t="shared" si="23"/>
        <v>0.60869565217391308</v>
      </c>
      <c r="BS127" s="33">
        <f t="shared" si="23"/>
        <v>0</v>
      </c>
      <c r="BT127" s="33">
        <f t="shared" si="23"/>
        <v>0</v>
      </c>
      <c r="BU127" s="33">
        <f t="shared" si="23"/>
        <v>0.30434782608695654</v>
      </c>
      <c r="BV127" s="33">
        <f t="shared" ref="BV127:EG127" si="24">COUNTA(BV104:BV126)/23</f>
        <v>0</v>
      </c>
      <c r="BW127" s="33">
        <f t="shared" si="24"/>
        <v>4.3478260869565216E-2</v>
      </c>
      <c r="BX127" s="33">
        <f t="shared" si="24"/>
        <v>0</v>
      </c>
      <c r="BY127" s="33">
        <f t="shared" si="24"/>
        <v>0.2608695652173913</v>
      </c>
      <c r="BZ127" s="33">
        <f t="shared" si="24"/>
        <v>0</v>
      </c>
      <c r="CA127" s="33">
        <f t="shared" si="24"/>
        <v>0.13043478260869565</v>
      </c>
      <c r="CB127" s="33">
        <f t="shared" si="24"/>
        <v>0</v>
      </c>
      <c r="CC127" s="33">
        <f t="shared" si="24"/>
        <v>8.6956521739130432E-2</v>
      </c>
      <c r="CD127" s="33">
        <f t="shared" si="24"/>
        <v>0.21739130434782608</v>
      </c>
      <c r="CE127" s="33">
        <f t="shared" si="24"/>
        <v>8.6956521739130432E-2</v>
      </c>
      <c r="CF127" s="33">
        <f t="shared" si="24"/>
        <v>8.6956521739130432E-2</v>
      </c>
      <c r="CG127" s="33">
        <f t="shared" si="24"/>
        <v>4.3478260869565216E-2</v>
      </c>
      <c r="CH127" s="33">
        <f t="shared" si="24"/>
        <v>0.2608695652173913</v>
      </c>
      <c r="CI127" s="33">
        <f t="shared" si="24"/>
        <v>0</v>
      </c>
      <c r="CJ127" s="33">
        <f t="shared" si="24"/>
        <v>0</v>
      </c>
      <c r="CK127" s="33">
        <f t="shared" si="24"/>
        <v>4.3478260869565216E-2</v>
      </c>
      <c r="CL127" s="33">
        <f t="shared" si="24"/>
        <v>0</v>
      </c>
      <c r="CM127" s="33">
        <f t="shared" si="24"/>
        <v>8.6956521739130432E-2</v>
      </c>
      <c r="CN127" s="33">
        <f t="shared" si="24"/>
        <v>0.13043478260869565</v>
      </c>
      <c r="CO127" s="33">
        <f t="shared" si="24"/>
        <v>4.3478260869565216E-2</v>
      </c>
      <c r="CP127" s="33">
        <f t="shared" si="24"/>
        <v>4.3478260869565216E-2</v>
      </c>
      <c r="CQ127" s="33">
        <f t="shared" si="24"/>
        <v>4.3478260869565216E-2</v>
      </c>
      <c r="CR127" s="33">
        <f t="shared" si="24"/>
        <v>8.6956521739130432E-2</v>
      </c>
      <c r="CS127" s="33">
        <f t="shared" si="24"/>
        <v>0.13043478260869565</v>
      </c>
      <c r="CT127" s="33">
        <f t="shared" si="24"/>
        <v>0</v>
      </c>
      <c r="CU127" s="33">
        <f t="shared" si="24"/>
        <v>0</v>
      </c>
      <c r="CV127" s="33">
        <f t="shared" si="24"/>
        <v>0</v>
      </c>
      <c r="CW127" s="33">
        <f t="shared" si="24"/>
        <v>0</v>
      </c>
      <c r="CX127" s="33">
        <f t="shared" si="24"/>
        <v>4.3478260869565216E-2</v>
      </c>
      <c r="CY127" s="33">
        <f t="shared" si="24"/>
        <v>0.34782608695652173</v>
      </c>
      <c r="CZ127" s="33">
        <f t="shared" si="24"/>
        <v>0</v>
      </c>
      <c r="DA127" s="33">
        <f t="shared" si="24"/>
        <v>0</v>
      </c>
      <c r="DB127" s="33">
        <f t="shared" si="24"/>
        <v>4.3478260869565216E-2</v>
      </c>
      <c r="DC127" s="33">
        <f t="shared" si="24"/>
        <v>0</v>
      </c>
      <c r="DD127" s="33">
        <f t="shared" si="24"/>
        <v>0</v>
      </c>
      <c r="DE127" s="33">
        <f t="shared" si="24"/>
        <v>0</v>
      </c>
      <c r="DF127" s="33">
        <f t="shared" si="24"/>
        <v>0</v>
      </c>
      <c r="DG127" s="33">
        <f t="shared" si="24"/>
        <v>0</v>
      </c>
      <c r="DH127" s="33">
        <f t="shared" si="24"/>
        <v>4.3478260869565216E-2</v>
      </c>
      <c r="DI127" s="33">
        <f t="shared" si="24"/>
        <v>0.21739130434782608</v>
      </c>
      <c r="DJ127" s="33">
        <f t="shared" si="24"/>
        <v>0</v>
      </c>
      <c r="DK127" s="33">
        <f t="shared" si="24"/>
        <v>4.3478260869565216E-2</v>
      </c>
      <c r="DL127" s="33">
        <f t="shared" si="24"/>
        <v>4.3478260869565216E-2</v>
      </c>
      <c r="DM127" s="33">
        <f t="shared" si="24"/>
        <v>4.3478260869565216E-2</v>
      </c>
      <c r="DN127" s="33">
        <f t="shared" si="24"/>
        <v>4.3478260869565216E-2</v>
      </c>
      <c r="DO127" s="33">
        <f t="shared" si="24"/>
        <v>0.13043478260869565</v>
      </c>
      <c r="DP127" s="33">
        <f t="shared" si="24"/>
        <v>0</v>
      </c>
      <c r="DQ127" s="33">
        <f t="shared" si="24"/>
        <v>4.3478260869565216E-2</v>
      </c>
      <c r="DR127" s="33">
        <f t="shared" si="24"/>
        <v>0</v>
      </c>
      <c r="DS127" s="33">
        <f t="shared" si="24"/>
        <v>0</v>
      </c>
      <c r="DT127" s="33">
        <f t="shared" si="24"/>
        <v>0</v>
      </c>
      <c r="DU127" s="33">
        <f t="shared" si="24"/>
        <v>0</v>
      </c>
      <c r="DV127" s="33">
        <f t="shared" si="24"/>
        <v>8.6956521739130432E-2</v>
      </c>
      <c r="DW127" s="33">
        <f t="shared" si="24"/>
        <v>4.3478260869565216E-2</v>
      </c>
      <c r="DX127" s="33">
        <f t="shared" si="24"/>
        <v>0</v>
      </c>
      <c r="DY127" s="33">
        <f t="shared" si="24"/>
        <v>0</v>
      </c>
      <c r="DZ127" s="33">
        <f t="shared" si="24"/>
        <v>4.3478260869565216E-2</v>
      </c>
      <c r="EA127" s="33">
        <f t="shared" si="24"/>
        <v>0</v>
      </c>
      <c r="EB127" s="33">
        <f t="shared" si="24"/>
        <v>0</v>
      </c>
      <c r="EC127" s="33">
        <f t="shared" si="24"/>
        <v>0</v>
      </c>
      <c r="ED127" s="33">
        <f t="shared" si="24"/>
        <v>0</v>
      </c>
      <c r="EE127" s="33">
        <f t="shared" si="24"/>
        <v>0</v>
      </c>
      <c r="EF127" s="33">
        <f t="shared" si="24"/>
        <v>8.6956521739130432E-2</v>
      </c>
      <c r="EG127" s="33">
        <f t="shared" si="24"/>
        <v>0</v>
      </c>
      <c r="EH127" s="33">
        <f t="shared" ref="EH127:GS127" si="25">COUNTA(EH104:EH126)/23</f>
        <v>0.17391304347826086</v>
      </c>
      <c r="EI127" s="33">
        <f t="shared" si="25"/>
        <v>0</v>
      </c>
      <c r="EJ127" s="33">
        <f t="shared" si="25"/>
        <v>8.6956521739130432E-2</v>
      </c>
      <c r="EK127" s="33">
        <f t="shared" si="25"/>
        <v>0</v>
      </c>
      <c r="EL127" s="33">
        <f t="shared" si="25"/>
        <v>0</v>
      </c>
      <c r="EM127" s="33">
        <f t="shared" si="25"/>
        <v>4.3478260869565216E-2</v>
      </c>
      <c r="EN127" s="33">
        <f t="shared" si="25"/>
        <v>8.6956521739130432E-2</v>
      </c>
      <c r="EO127" s="33">
        <f t="shared" si="25"/>
        <v>0.17391304347826086</v>
      </c>
      <c r="EP127" s="33">
        <f t="shared" si="25"/>
        <v>0.13043478260869565</v>
      </c>
      <c r="EQ127" s="33">
        <f t="shared" si="25"/>
        <v>0</v>
      </c>
      <c r="ER127" s="33">
        <f t="shared" si="25"/>
        <v>0.17391304347826086</v>
      </c>
      <c r="ES127" s="33">
        <f t="shared" si="25"/>
        <v>4.3478260869565216E-2</v>
      </c>
      <c r="ET127" s="33">
        <f t="shared" si="25"/>
        <v>0</v>
      </c>
      <c r="EU127" s="33">
        <f t="shared" si="25"/>
        <v>8.6956521739130432E-2</v>
      </c>
      <c r="EV127" s="33">
        <f t="shared" si="25"/>
        <v>0</v>
      </c>
      <c r="EW127" s="33">
        <f t="shared" si="25"/>
        <v>0.17391304347826086</v>
      </c>
      <c r="EX127" s="33">
        <f t="shared" si="25"/>
        <v>0</v>
      </c>
      <c r="EY127" s="33">
        <f t="shared" si="25"/>
        <v>0</v>
      </c>
      <c r="EZ127" s="33">
        <f t="shared" si="25"/>
        <v>4.3478260869565216E-2</v>
      </c>
      <c r="FA127" s="33">
        <f t="shared" si="25"/>
        <v>0</v>
      </c>
      <c r="FB127" s="33">
        <f t="shared" si="25"/>
        <v>4.3478260869565216E-2</v>
      </c>
      <c r="FC127" s="33">
        <f t="shared" si="25"/>
        <v>0</v>
      </c>
      <c r="FD127" s="33">
        <f t="shared" si="25"/>
        <v>0.17391304347826086</v>
      </c>
      <c r="FE127" s="33">
        <f t="shared" si="25"/>
        <v>4.3478260869565216E-2</v>
      </c>
      <c r="FF127" s="33">
        <f t="shared" si="25"/>
        <v>0.21739130434782608</v>
      </c>
      <c r="FG127" s="33">
        <f t="shared" si="25"/>
        <v>0</v>
      </c>
      <c r="FH127" s="33">
        <f t="shared" si="25"/>
        <v>0.34782608695652173</v>
      </c>
      <c r="FI127" s="33">
        <f t="shared" si="25"/>
        <v>0</v>
      </c>
      <c r="FJ127" s="33">
        <f t="shared" si="25"/>
        <v>4.3478260869565216E-2</v>
      </c>
      <c r="FK127" s="33">
        <f t="shared" si="25"/>
        <v>0</v>
      </c>
      <c r="FL127" s="33">
        <f t="shared" si="25"/>
        <v>4.3478260869565216E-2</v>
      </c>
      <c r="FM127" s="33">
        <f t="shared" si="25"/>
        <v>4.3478260869565216E-2</v>
      </c>
      <c r="FN127" s="33">
        <f t="shared" si="25"/>
        <v>0</v>
      </c>
      <c r="FO127" s="33">
        <f t="shared" si="25"/>
        <v>0</v>
      </c>
      <c r="FP127" s="33">
        <f t="shared" si="25"/>
        <v>0.13043478260869565</v>
      </c>
      <c r="FQ127" s="33">
        <f t="shared" si="25"/>
        <v>0</v>
      </c>
      <c r="FR127" s="33">
        <f t="shared" si="25"/>
        <v>0</v>
      </c>
      <c r="FS127" s="33">
        <f t="shared" si="25"/>
        <v>0</v>
      </c>
      <c r="FT127" s="33">
        <f t="shared" si="25"/>
        <v>0</v>
      </c>
      <c r="FU127" s="33">
        <f t="shared" si="25"/>
        <v>0</v>
      </c>
      <c r="FV127" s="33">
        <f t="shared" si="25"/>
        <v>0</v>
      </c>
      <c r="FW127" s="33">
        <f t="shared" si="25"/>
        <v>0</v>
      </c>
      <c r="FX127" s="33">
        <f t="shared" si="25"/>
        <v>0</v>
      </c>
      <c r="FY127" s="33">
        <f t="shared" si="25"/>
        <v>0</v>
      </c>
      <c r="FZ127" s="33">
        <f t="shared" si="25"/>
        <v>0</v>
      </c>
      <c r="GA127" s="33">
        <f t="shared" si="25"/>
        <v>0</v>
      </c>
      <c r="GB127" s="33">
        <f t="shared" si="25"/>
        <v>0</v>
      </c>
      <c r="GC127" s="33">
        <f t="shared" si="25"/>
        <v>0</v>
      </c>
      <c r="GD127" s="33">
        <f t="shared" si="25"/>
        <v>0</v>
      </c>
      <c r="GE127" s="33">
        <f t="shared" si="25"/>
        <v>0</v>
      </c>
      <c r="GF127" s="33">
        <f t="shared" si="25"/>
        <v>0</v>
      </c>
      <c r="GG127" s="33">
        <f t="shared" si="25"/>
        <v>0</v>
      </c>
      <c r="GH127" s="33">
        <f t="shared" si="25"/>
        <v>0</v>
      </c>
      <c r="GI127" s="33">
        <f t="shared" si="25"/>
        <v>0</v>
      </c>
      <c r="GJ127" s="33">
        <f t="shared" si="25"/>
        <v>4.3478260869565216E-2</v>
      </c>
      <c r="GK127" s="33">
        <f t="shared" si="25"/>
        <v>0</v>
      </c>
      <c r="GL127" s="33">
        <f t="shared" si="25"/>
        <v>0</v>
      </c>
      <c r="GM127" s="33">
        <f t="shared" si="25"/>
        <v>8.6956521739130432E-2</v>
      </c>
      <c r="GN127" s="33">
        <f t="shared" si="25"/>
        <v>0</v>
      </c>
      <c r="GO127" s="33">
        <f t="shared" si="25"/>
        <v>0</v>
      </c>
      <c r="GP127" s="33">
        <f t="shared" si="25"/>
        <v>4.3478260869565216E-2</v>
      </c>
      <c r="GQ127" s="33">
        <f t="shared" si="25"/>
        <v>0</v>
      </c>
      <c r="GR127" s="33">
        <f t="shared" si="25"/>
        <v>0</v>
      </c>
      <c r="GS127" s="33">
        <f t="shared" si="25"/>
        <v>0</v>
      </c>
      <c r="GT127" s="33">
        <f t="shared" ref="GT127:GY127" si="26">COUNTA(GT104:GT126)/23</f>
        <v>4.3478260869565216E-2</v>
      </c>
      <c r="GU127" s="33">
        <f t="shared" si="26"/>
        <v>4.3478260869565216E-2</v>
      </c>
      <c r="GV127" s="33">
        <f t="shared" si="26"/>
        <v>4.3478260869565216E-2</v>
      </c>
      <c r="GW127" s="33">
        <f t="shared" si="26"/>
        <v>4.3478260869565216E-2</v>
      </c>
      <c r="GX127" s="33">
        <f t="shared" si="26"/>
        <v>0</v>
      </c>
      <c r="GY127" s="33">
        <f t="shared" si="26"/>
        <v>0.34782608695652173</v>
      </c>
    </row>
  </sheetData>
  <mergeCells count="79">
    <mergeCell ref="GO3:GP3"/>
    <mergeCell ref="L5:M5"/>
    <mergeCell ref="O5:P5"/>
    <mergeCell ref="Q5:S5"/>
    <mergeCell ref="U5:W5"/>
    <mergeCell ref="FG3:FH3"/>
    <mergeCell ref="FJ3:FL3"/>
    <mergeCell ref="FO3:FP3"/>
    <mergeCell ref="FQ3:FR3"/>
    <mergeCell ref="FV3:FW3"/>
    <mergeCell ref="GF3:GH3"/>
    <mergeCell ref="EN3:ER3"/>
    <mergeCell ref="ES3:EV3"/>
    <mergeCell ref="EX3:EY3"/>
    <mergeCell ref="EZ3:FB3"/>
    <mergeCell ref="FC3:FD3"/>
    <mergeCell ref="FE3:FF3"/>
    <mergeCell ref="DO3:DU3"/>
    <mergeCell ref="DV3:DW3"/>
    <mergeCell ref="DZ3:EA3"/>
    <mergeCell ref="ED3:EE3"/>
    <mergeCell ref="EG3:EI3"/>
    <mergeCell ref="EK3:EM3"/>
    <mergeCell ref="CM3:CO3"/>
    <mergeCell ref="CP3:CX3"/>
    <mergeCell ref="CZ3:DB3"/>
    <mergeCell ref="DC3:DD3"/>
    <mergeCell ref="DE3:DG3"/>
    <mergeCell ref="DK3:DN3"/>
    <mergeCell ref="GO2:GP2"/>
    <mergeCell ref="GZ2:GZ7"/>
    <mergeCell ref="HA2:HA7"/>
    <mergeCell ref="I3:T3"/>
    <mergeCell ref="U3:Y3"/>
    <mergeCell ref="AC3:BA3"/>
    <mergeCell ref="BB3:BP3"/>
    <mergeCell ref="BQ3:BX3"/>
    <mergeCell ref="BY3:CA3"/>
    <mergeCell ref="CB3:CL3"/>
    <mergeCell ref="FG2:FH2"/>
    <mergeCell ref="FJ2:FL2"/>
    <mergeCell ref="FO2:FP2"/>
    <mergeCell ref="FQ2:FR2"/>
    <mergeCell ref="FV2:FW2"/>
    <mergeCell ref="GF2:GH2"/>
    <mergeCell ref="EN2:ER2"/>
    <mergeCell ref="ES2:EV2"/>
    <mergeCell ref="EX2:EY2"/>
    <mergeCell ref="EZ2:FB2"/>
    <mergeCell ref="FC2:FD2"/>
    <mergeCell ref="FE2:FF2"/>
    <mergeCell ref="EK2:EM2"/>
    <mergeCell ref="CM2:CO2"/>
    <mergeCell ref="CP2:CX2"/>
    <mergeCell ref="CZ2:DB2"/>
    <mergeCell ref="DC2:DD2"/>
    <mergeCell ref="DE2:DG2"/>
    <mergeCell ref="DK2:DN2"/>
    <mergeCell ref="DO2:DU2"/>
    <mergeCell ref="DV2:DW2"/>
    <mergeCell ref="DZ2:EA2"/>
    <mergeCell ref="ED2:EE2"/>
    <mergeCell ref="EG2:EI2"/>
    <mergeCell ref="CB2:CL2"/>
    <mergeCell ref="I1:AA1"/>
    <mergeCell ref="AC1:GS1"/>
    <mergeCell ref="B2:B7"/>
    <mergeCell ref="C2:C7"/>
    <mergeCell ref="D2:D7"/>
    <mergeCell ref="E2:E7"/>
    <mergeCell ref="F2:F7"/>
    <mergeCell ref="G2:G7"/>
    <mergeCell ref="H2:H7"/>
    <mergeCell ref="I2:T2"/>
    <mergeCell ref="U2:Y2"/>
    <mergeCell ref="AC2:BA2"/>
    <mergeCell ref="BB2:BP2"/>
    <mergeCell ref="BQ2:BX2"/>
    <mergeCell ref="BY2:CA2"/>
  </mergeCells>
  <phoneticPr fontId="2"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GW36"/>
  <sheetViews>
    <sheetView tabSelected="1" topLeftCell="O19" zoomScale="150" zoomScaleNormal="150" zoomScalePageLayoutView="150" workbookViewId="0">
      <selection activeCell="C36" sqref="C36"/>
    </sheetView>
  </sheetViews>
  <sheetFormatPr defaultColWidth="9" defaultRowHeight="15"/>
  <cols>
    <col min="1" max="1" width="40.625" style="4" customWidth="1"/>
    <col min="2" max="2" width="44.375" style="31" customWidth="1"/>
    <col min="3" max="3" width="35.625" style="4" customWidth="1"/>
    <col min="4" max="4" width="35.875" style="4" customWidth="1"/>
    <col min="5" max="5" width="27.875" style="4" customWidth="1"/>
    <col min="6" max="6" width="9" style="4"/>
    <col min="7" max="7" width="13.625" style="4" customWidth="1"/>
    <col min="8" max="27" width="9" style="4"/>
    <col min="28" max="28" width="20.5" style="4" customWidth="1"/>
    <col min="29" max="29" width="9" style="4"/>
    <col min="30" max="30" width="18.875" style="4" customWidth="1"/>
    <col min="31" max="16384" width="9" style="4"/>
  </cols>
  <sheetData>
    <row r="6" spans="1:205" ht="126">
      <c r="A6" s="2" t="s">
        <v>24</v>
      </c>
      <c r="B6" s="1" t="s">
        <v>938</v>
      </c>
      <c r="C6" s="3" t="s">
        <v>563</v>
      </c>
    </row>
    <row r="8" spans="1:205" s="6" customFormat="1">
      <c r="A8" s="5" t="s">
        <v>31</v>
      </c>
      <c r="B8" s="153" t="s">
        <v>291</v>
      </c>
      <c r="C8" s="153"/>
      <c r="D8" s="153"/>
      <c r="E8" s="153"/>
      <c r="F8" s="153"/>
      <c r="G8" s="153"/>
      <c r="H8" s="153"/>
      <c r="I8" s="153"/>
      <c r="J8" s="153"/>
      <c r="K8" s="153"/>
      <c r="L8" s="153" t="s">
        <v>292</v>
      </c>
      <c r="M8" s="153"/>
      <c r="N8" s="153"/>
      <c r="O8" s="153"/>
      <c r="P8" s="153"/>
      <c r="Q8" s="6" t="s">
        <v>293</v>
      </c>
      <c r="R8" s="6" t="s">
        <v>294</v>
      </c>
      <c r="S8" s="153" t="s">
        <v>291</v>
      </c>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t="s">
        <v>292</v>
      </c>
      <c r="AS8" s="153"/>
      <c r="AT8" s="153"/>
      <c r="AU8" s="153"/>
      <c r="AV8" s="153"/>
      <c r="AW8" s="153"/>
      <c r="AX8" s="153"/>
      <c r="AY8" s="153"/>
      <c r="AZ8" s="153"/>
      <c r="BA8" s="153"/>
      <c r="BB8" s="153"/>
      <c r="BC8" s="153"/>
      <c r="BD8" s="153"/>
      <c r="BE8" s="153"/>
      <c r="BF8" s="153"/>
      <c r="BG8" s="153" t="s">
        <v>295</v>
      </c>
      <c r="BH8" s="153"/>
      <c r="BI8" s="153"/>
      <c r="BJ8" s="153"/>
      <c r="BK8" s="153"/>
      <c r="BL8" s="153"/>
      <c r="BM8" s="153"/>
      <c r="BN8" s="153"/>
      <c r="BO8" s="153" t="s">
        <v>293</v>
      </c>
      <c r="BP8" s="153"/>
      <c r="BQ8" s="153"/>
      <c r="BR8" s="159" t="s">
        <v>296</v>
      </c>
      <c r="BS8" s="159"/>
      <c r="BT8" s="159"/>
      <c r="BU8" s="159"/>
      <c r="BV8" s="159"/>
      <c r="BW8" s="159"/>
      <c r="BX8" s="159"/>
      <c r="BY8" s="159"/>
      <c r="BZ8" s="159"/>
      <c r="CA8" s="159"/>
      <c r="CB8" s="159"/>
      <c r="CC8" s="153" t="s">
        <v>297</v>
      </c>
      <c r="CD8" s="153"/>
      <c r="CE8" s="153"/>
      <c r="CF8" s="153" t="s">
        <v>298</v>
      </c>
      <c r="CG8" s="153"/>
      <c r="CH8" s="153"/>
      <c r="CI8" s="153"/>
      <c r="CJ8" s="153"/>
      <c r="CK8" s="153"/>
      <c r="CL8" s="153"/>
      <c r="CM8" s="153"/>
      <c r="CN8" s="153"/>
      <c r="CO8" s="7" t="s">
        <v>299</v>
      </c>
      <c r="CP8" s="153" t="s">
        <v>300</v>
      </c>
      <c r="CQ8" s="153"/>
      <c r="CR8" s="153"/>
      <c r="CS8" s="158" t="s">
        <v>301</v>
      </c>
      <c r="CT8" s="158"/>
      <c r="CU8" s="153" t="s">
        <v>302</v>
      </c>
      <c r="CV8" s="153"/>
      <c r="CW8" s="153"/>
      <c r="CX8" s="7" t="s">
        <v>303</v>
      </c>
      <c r="CY8" s="7" t="s">
        <v>304</v>
      </c>
      <c r="CZ8" s="6" t="s">
        <v>305</v>
      </c>
      <c r="DA8" s="149" t="s">
        <v>306</v>
      </c>
      <c r="DB8" s="151"/>
      <c r="DC8" s="151"/>
      <c r="DD8" s="150"/>
      <c r="DE8" s="153" t="s">
        <v>307</v>
      </c>
      <c r="DF8" s="153"/>
      <c r="DG8" s="153"/>
      <c r="DH8" s="153"/>
      <c r="DI8" s="153"/>
      <c r="DJ8" s="153"/>
      <c r="DK8" s="153"/>
      <c r="DL8" s="153" t="s">
        <v>308</v>
      </c>
      <c r="DM8" s="153"/>
      <c r="DN8" s="7" t="s">
        <v>309</v>
      </c>
      <c r="DO8" s="7" t="s">
        <v>310</v>
      </c>
      <c r="DP8" s="153" t="s">
        <v>311</v>
      </c>
      <c r="DQ8" s="153"/>
      <c r="DR8" s="6" t="s">
        <v>312</v>
      </c>
      <c r="DS8" s="7" t="s">
        <v>313</v>
      </c>
      <c r="DT8" s="153" t="s">
        <v>314</v>
      </c>
      <c r="DU8" s="153"/>
      <c r="DV8" s="7" t="s">
        <v>315</v>
      </c>
      <c r="DW8" s="153" t="s">
        <v>316</v>
      </c>
      <c r="DX8" s="153"/>
      <c r="DY8" s="153"/>
      <c r="DZ8" s="7" t="s">
        <v>317</v>
      </c>
      <c r="EA8" s="153" t="s">
        <v>318</v>
      </c>
      <c r="EB8" s="153"/>
      <c r="EC8" s="153"/>
      <c r="ED8" s="153" t="s">
        <v>319</v>
      </c>
      <c r="EE8" s="153"/>
      <c r="EF8" s="153"/>
      <c r="EG8" s="153"/>
      <c r="EH8" s="153"/>
      <c r="EI8" s="153" t="s">
        <v>294</v>
      </c>
      <c r="EJ8" s="153"/>
      <c r="EK8" s="153"/>
      <c r="EL8" s="153"/>
      <c r="EM8" s="7" t="s">
        <v>320</v>
      </c>
      <c r="EN8" s="153" t="s">
        <v>321</v>
      </c>
      <c r="EO8" s="153"/>
      <c r="EP8" s="153" t="s">
        <v>322</v>
      </c>
      <c r="EQ8" s="153"/>
      <c r="ER8" s="153"/>
      <c r="ES8" s="153" t="s">
        <v>323</v>
      </c>
      <c r="ET8" s="153"/>
      <c r="EU8" s="149" t="s">
        <v>324</v>
      </c>
      <c r="EV8" s="150"/>
      <c r="EW8" s="149" t="s">
        <v>325</v>
      </c>
      <c r="EX8" s="150"/>
      <c r="EY8" s="7" t="s">
        <v>326</v>
      </c>
      <c r="EZ8" s="153" t="s">
        <v>327</v>
      </c>
      <c r="FA8" s="153"/>
      <c r="FB8" s="153"/>
      <c r="FC8" s="6" t="s">
        <v>328</v>
      </c>
      <c r="FD8" s="7" t="s">
        <v>329</v>
      </c>
      <c r="FE8" s="153" t="s">
        <v>330</v>
      </c>
      <c r="FF8" s="153"/>
      <c r="FG8" s="153" t="s">
        <v>331</v>
      </c>
      <c r="FH8" s="153"/>
      <c r="FI8" s="7" t="s">
        <v>332</v>
      </c>
      <c r="FJ8" s="6" t="s">
        <v>333</v>
      </c>
      <c r="FK8" s="7" t="s">
        <v>334</v>
      </c>
      <c r="FL8" s="153" t="s">
        <v>335</v>
      </c>
      <c r="FM8" s="154"/>
      <c r="FN8" s="7" t="s">
        <v>336</v>
      </c>
      <c r="FO8" s="6" t="s">
        <v>337</v>
      </c>
      <c r="FP8" s="6" t="s">
        <v>338</v>
      </c>
      <c r="FQ8" s="6" t="s">
        <v>339</v>
      </c>
      <c r="FR8" s="7" t="s">
        <v>340</v>
      </c>
      <c r="FS8" s="7" t="s">
        <v>341</v>
      </c>
      <c r="FT8" s="6" t="s">
        <v>342</v>
      </c>
      <c r="FU8" s="7" t="s">
        <v>343</v>
      </c>
      <c r="FV8" s="153" t="s">
        <v>344</v>
      </c>
      <c r="FW8" s="153"/>
      <c r="FX8" s="153"/>
      <c r="FY8" s="6" t="s">
        <v>345</v>
      </c>
      <c r="FZ8" s="7" t="s">
        <v>346</v>
      </c>
      <c r="GA8" s="7" t="s">
        <v>347</v>
      </c>
      <c r="GB8" s="6" t="s">
        <v>348</v>
      </c>
      <c r="GC8" s="7" t="s">
        <v>349</v>
      </c>
      <c r="GD8" s="6" t="s">
        <v>350</v>
      </c>
      <c r="GE8" s="153" t="s">
        <v>351</v>
      </c>
      <c r="GF8" s="154"/>
      <c r="GG8" s="6" t="s">
        <v>352</v>
      </c>
      <c r="GH8" s="6" t="s">
        <v>353</v>
      </c>
      <c r="GI8" s="6" t="s">
        <v>354</v>
      </c>
      <c r="GJ8" s="6" t="s">
        <v>355</v>
      </c>
      <c r="GK8" s="6" t="s">
        <v>356</v>
      </c>
      <c r="GL8" s="6" t="s">
        <v>357</v>
      </c>
      <c r="GM8" s="6" t="s">
        <v>358</v>
      </c>
    </row>
    <row r="9" spans="1:205" s="7" customFormat="1">
      <c r="A9" s="5" t="s">
        <v>32</v>
      </c>
      <c r="B9" s="155" t="s">
        <v>33</v>
      </c>
      <c r="C9" s="156"/>
      <c r="D9" s="156"/>
      <c r="E9" s="156"/>
      <c r="F9" s="156"/>
      <c r="G9" s="156"/>
      <c r="H9" s="156"/>
      <c r="I9" s="156"/>
      <c r="J9" s="156"/>
      <c r="K9" s="157"/>
      <c r="L9" s="149" t="s">
        <v>34</v>
      </c>
      <c r="M9" s="151"/>
      <c r="N9" s="151"/>
      <c r="O9" s="151"/>
      <c r="P9" s="150"/>
      <c r="Q9" s="7" t="s">
        <v>35</v>
      </c>
      <c r="R9" s="7" t="s">
        <v>36</v>
      </c>
      <c r="S9" s="149" t="s">
        <v>33</v>
      </c>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0"/>
      <c r="AR9" s="149" t="s">
        <v>34</v>
      </c>
      <c r="AS9" s="151"/>
      <c r="AT9" s="151"/>
      <c r="AU9" s="151"/>
      <c r="AV9" s="151"/>
      <c r="AW9" s="151"/>
      <c r="AX9" s="151"/>
      <c r="AY9" s="151"/>
      <c r="AZ9" s="151"/>
      <c r="BA9" s="151"/>
      <c r="BB9" s="151"/>
      <c r="BC9" s="151"/>
      <c r="BD9" s="151"/>
      <c r="BE9" s="151"/>
      <c r="BF9" s="150"/>
      <c r="BG9" s="149" t="s">
        <v>37</v>
      </c>
      <c r="BH9" s="151"/>
      <c r="BI9" s="151"/>
      <c r="BJ9" s="151"/>
      <c r="BK9" s="151"/>
      <c r="BL9" s="151"/>
      <c r="BM9" s="151"/>
      <c r="BN9" s="150"/>
      <c r="BO9" s="149" t="s">
        <v>35</v>
      </c>
      <c r="BP9" s="151"/>
      <c r="BQ9" s="150"/>
      <c r="BR9" s="149" t="s">
        <v>38</v>
      </c>
      <c r="BS9" s="151"/>
      <c r="BT9" s="151"/>
      <c r="BU9" s="151"/>
      <c r="BV9" s="151"/>
      <c r="BW9" s="151"/>
      <c r="BX9" s="151"/>
      <c r="BY9" s="151"/>
      <c r="BZ9" s="151"/>
      <c r="CA9" s="151"/>
      <c r="CB9" s="150"/>
      <c r="CC9" s="149" t="s">
        <v>39</v>
      </c>
      <c r="CD9" s="151"/>
      <c r="CE9" s="150"/>
      <c r="CF9" s="149" t="s">
        <v>40</v>
      </c>
      <c r="CG9" s="151"/>
      <c r="CH9" s="151"/>
      <c r="CI9" s="151"/>
      <c r="CJ9" s="151"/>
      <c r="CK9" s="151"/>
      <c r="CL9" s="151"/>
      <c r="CM9" s="151"/>
      <c r="CN9" s="151"/>
      <c r="CO9" s="8" t="s">
        <v>41</v>
      </c>
      <c r="CP9" s="149" t="s">
        <v>42</v>
      </c>
      <c r="CQ9" s="151"/>
      <c r="CR9" s="150"/>
      <c r="CS9" s="149" t="s">
        <v>43</v>
      </c>
      <c r="CT9" s="150"/>
      <c r="CU9" s="149" t="s">
        <v>44</v>
      </c>
      <c r="CV9" s="151"/>
      <c r="CW9" s="150"/>
      <c r="CX9" s="7" t="s">
        <v>45</v>
      </c>
      <c r="CY9" s="7" t="s">
        <v>46</v>
      </c>
      <c r="CZ9" s="7" t="s">
        <v>47</v>
      </c>
      <c r="DA9" s="149" t="s">
        <v>48</v>
      </c>
      <c r="DB9" s="151"/>
      <c r="DC9" s="151"/>
      <c r="DD9" s="150"/>
      <c r="DE9" s="149" t="s">
        <v>49</v>
      </c>
      <c r="DF9" s="151"/>
      <c r="DG9" s="151"/>
      <c r="DH9" s="151"/>
      <c r="DI9" s="151"/>
      <c r="DJ9" s="151"/>
      <c r="DK9" s="150"/>
      <c r="DL9" s="149" t="s">
        <v>50</v>
      </c>
      <c r="DM9" s="150"/>
      <c r="DN9" s="7" t="s">
        <v>51</v>
      </c>
      <c r="DO9" s="7" t="s">
        <v>52</v>
      </c>
      <c r="DP9" s="149" t="s">
        <v>53</v>
      </c>
      <c r="DQ9" s="150"/>
      <c r="DR9" s="7" t="s">
        <v>54</v>
      </c>
      <c r="DS9" s="7" t="s">
        <v>55</v>
      </c>
      <c r="DT9" s="149" t="s">
        <v>56</v>
      </c>
      <c r="DU9" s="150"/>
      <c r="DV9" s="7" t="s">
        <v>57</v>
      </c>
      <c r="DW9" s="149" t="s">
        <v>58</v>
      </c>
      <c r="DX9" s="151"/>
      <c r="DY9" s="150"/>
      <c r="DZ9" s="7" t="s">
        <v>59</v>
      </c>
      <c r="EA9" s="149" t="s">
        <v>60</v>
      </c>
      <c r="EB9" s="151"/>
      <c r="EC9" s="150"/>
      <c r="ED9" s="149" t="s">
        <v>61</v>
      </c>
      <c r="EE9" s="151"/>
      <c r="EF9" s="151"/>
      <c r="EG9" s="151"/>
      <c r="EH9" s="150"/>
      <c r="EI9" s="149" t="s">
        <v>36</v>
      </c>
      <c r="EJ9" s="151"/>
      <c r="EK9" s="151"/>
      <c r="EL9" s="150"/>
      <c r="EM9" s="7" t="s">
        <v>62</v>
      </c>
      <c r="EN9" s="149" t="s">
        <v>63</v>
      </c>
      <c r="EO9" s="150"/>
      <c r="EP9" s="149" t="s">
        <v>64</v>
      </c>
      <c r="EQ9" s="151"/>
      <c r="ER9" s="150"/>
      <c r="ES9" s="149" t="s">
        <v>65</v>
      </c>
      <c r="ET9" s="150"/>
      <c r="EU9" s="149" t="s">
        <v>66</v>
      </c>
      <c r="EV9" s="150"/>
      <c r="EW9" s="149" t="s">
        <v>67</v>
      </c>
      <c r="EX9" s="150"/>
      <c r="EY9" s="7" t="s">
        <v>68</v>
      </c>
      <c r="EZ9" s="149" t="s">
        <v>69</v>
      </c>
      <c r="FA9" s="151"/>
      <c r="FB9" s="150"/>
      <c r="FC9" s="7" t="s">
        <v>70</v>
      </c>
      <c r="FD9" s="7" t="s">
        <v>71</v>
      </c>
      <c r="FE9" s="149" t="s">
        <v>72</v>
      </c>
      <c r="FF9" s="150"/>
      <c r="FG9" s="149" t="s">
        <v>73</v>
      </c>
      <c r="FH9" s="150"/>
      <c r="FI9" s="7" t="s">
        <v>74</v>
      </c>
      <c r="FJ9" s="7" t="s">
        <v>75</v>
      </c>
      <c r="FK9" s="7" t="s">
        <v>76</v>
      </c>
      <c r="FL9" s="149" t="s">
        <v>77</v>
      </c>
      <c r="FM9" s="150"/>
      <c r="FN9" s="7" t="s">
        <v>78</v>
      </c>
      <c r="FO9" s="7" t="s">
        <v>79</v>
      </c>
      <c r="FP9" s="7" t="s">
        <v>80</v>
      </c>
      <c r="FQ9" s="7" t="s">
        <v>81</v>
      </c>
      <c r="FR9" s="7" t="s">
        <v>82</v>
      </c>
      <c r="FS9" s="7" t="s">
        <v>83</v>
      </c>
      <c r="FT9" s="7" t="s">
        <v>84</v>
      </c>
      <c r="FU9" s="7" t="s">
        <v>85</v>
      </c>
      <c r="FV9" s="149" t="s">
        <v>86</v>
      </c>
      <c r="FW9" s="151"/>
      <c r="FX9" s="150"/>
      <c r="FY9" s="9" t="s">
        <v>87</v>
      </c>
      <c r="FZ9" s="10" t="s">
        <v>88</v>
      </c>
      <c r="GA9" s="7" t="s">
        <v>89</v>
      </c>
      <c r="GB9" s="7" t="s">
        <v>90</v>
      </c>
      <c r="GC9" s="7" t="s">
        <v>91</v>
      </c>
      <c r="GD9" s="7" t="s">
        <v>92</v>
      </c>
      <c r="GE9" s="149" t="s">
        <v>93</v>
      </c>
      <c r="GF9" s="150"/>
      <c r="GG9" s="7" t="s">
        <v>94</v>
      </c>
      <c r="GH9" s="7" t="s">
        <v>95</v>
      </c>
      <c r="GI9" s="7" t="s">
        <v>96</v>
      </c>
      <c r="GJ9" s="7" t="s">
        <v>97</v>
      </c>
      <c r="GK9" s="7" t="s">
        <v>98</v>
      </c>
      <c r="GL9" s="7" t="s">
        <v>99</v>
      </c>
      <c r="GM9" s="7" t="s">
        <v>100</v>
      </c>
    </row>
    <row r="10" spans="1:205" s="7" customFormat="1">
      <c r="A10" s="11" t="s">
        <v>101</v>
      </c>
      <c r="B10" s="12" t="s">
        <v>359</v>
      </c>
      <c r="C10" s="7" t="s">
        <v>360</v>
      </c>
      <c r="D10" s="7" t="s">
        <v>361</v>
      </c>
      <c r="E10" s="7" t="s">
        <v>362</v>
      </c>
      <c r="F10" s="7" t="s">
        <v>363</v>
      </c>
      <c r="G10" s="7" t="s">
        <v>364</v>
      </c>
      <c r="H10" s="7" t="s">
        <v>365</v>
      </c>
      <c r="I10" s="7" t="s">
        <v>366</v>
      </c>
      <c r="J10" s="7" t="s">
        <v>367</v>
      </c>
      <c r="K10" s="7" t="s">
        <v>368</v>
      </c>
      <c r="L10" s="7" t="s">
        <v>369</v>
      </c>
      <c r="M10" s="7" t="s">
        <v>370</v>
      </c>
      <c r="N10" s="7" t="s">
        <v>371</v>
      </c>
      <c r="O10" s="7" t="s">
        <v>372</v>
      </c>
      <c r="P10" s="7" t="s">
        <v>373</v>
      </c>
      <c r="Q10" s="7" t="s">
        <v>374</v>
      </c>
      <c r="R10" s="7" t="s">
        <v>375</v>
      </c>
      <c r="S10" s="7" t="s">
        <v>376</v>
      </c>
      <c r="T10" s="7" t="s">
        <v>377</v>
      </c>
      <c r="U10" s="7" t="s">
        <v>378</v>
      </c>
      <c r="V10" s="7" t="s">
        <v>379</v>
      </c>
      <c r="W10" s="7" t="s">
        <v>380</v>
      </c>
      <c r="X10" s="7" t="s">
        <v>381</v>
      </c>
      <c r="Y10" s="7" t="s">
        <v>382</v>
      </c>
      <c r="Z10" s="7" t="s">
        <v>383</v>
      </c>
      <c r="AA10" s="7" t="s">
        <v>384</v>
      </c>
      <c r="AB10" s="7" t="s">
        <v>385</v>
      </c>
      <c r="AC10" s="7" t="s">
        <v>386</v>
      </c>
      <c r="AD10" s="7" t="s">
        <v>387</v>
      </c>
      <c r="AE10" s="7" t="s">
        <v>388</v>
      </c>
      <c r="AF10" s="7" t="s">
        <v>389</v>
      </c>
      <c r="AG10" s="7" t="s">
        <v>390</v>
      </c>
      <c r="AH10" s="7" t="s">
        <v>391</v>
      </c>
      <c r="AI10" s="7" t="s">
        <v>392</v>
      </c>
      <c r="AJ10" s="7" t="s">
        <v>393</v>
      </c>
      <c r="AK10" s="7" t="s">
        <v>394</v>
      </c>
      <c r="AL10" s="7" t="s">
        <v>395</v>
      </c>
      <c r="AM10" s="7" t="s">
        <v>396</v>
      </c>
      <c r="AN10" s="7" t="s">
        <v>397</v>
      </c>
      <c r="AO10" s="7" t="s">
        <v>398</v>
      </c>
      <c r="AP10" s="7" t="s">
        <v>399</v>
      </c>
      <c r="AQ10" s="7" t="s">
        <v>400</v>
      </c>
      <c r="AR10" s="7" t="s">
        <v>401</v>
      </c>
      <c r="AS10" s="7" t="s">
        <v>402</v>
      </c>
      <c r="AT10" s="7" t="s">
        <v>403</v>
      </c>
      <c r="AU10" s="7" t="s">
        <v>404</v>
      </c>
      <c r="AV10" s="7" t="s">
        <v>405</v>
      </c>
      <c r="AW10" s="7" t="s">
        <v>406</v>
      </c>
      <c r="AX10" s="7" t="s">
        <v>407</v>
      </c>
      <c r="AY10" s="7" t="s">
        <v>408</v>
      </c>
      <c r="AZ10" s="7" t="s">
        <v>409</v>
      </c>
      <c r="BA10" s="7" t="s">
        <v>410</v>
      </c>
      <c r="BB10" s="7" t="s">
        <v>411</v>
      </c>
      <c r="BC10" s="7" t="s">
        <v>412</v>
      </c>
      <c r="BD10" s="7" t="s">
        <v>413</v>
      </c>
      <c r="BE10" s="7" t="s">
        <v>414</v>
      </c>
      <c r="BF10" s="7" t="s">
        <v>415</v>
      </c>
      <c r="BG10" s="7" t="s">
        <v>416</v>
      </c>
      <c r="BH10" s="7" t="s">
        <v>417</v>
      </c>
      <c r="BI10" s="7" t="s">
        <v>418</v>
      </c>
      <c r="BJ10" s="7" t="s">
        <v>419</v>
      </c>
      <c r="BK10" s="7" t="s">
        <v>420</v>
      </c>
      <c r="BL10" s="7" t="s">
        <v>421</v>
      </c>
      <c r="BM10" s="7" t="s">
        <v>422</v>
      </c>
      <c r="BN10" s="7" t="s">
        <v>423</v>
      </c>
      <c r="BO10" s="13" t="s">
        <v>424</v>
      </c>
      <c r="BP10" s="7" t="s">
        <v>425</v>
      </c>
      <c r="BQ10" s="7" t="s">
        <v>426</v>
      </c>
      <c r="BR10" s="14" t="s">
        <v>427</v>
      </c>
      <c r="BS10" s="7" t="s">
        <v>428</v>
      </c>
      <c r="BT10" s="14" t="s">
        <v>429</v>
      </c>
      <c r="BU10" s="14" t="s">
        <v>430</v>
      </c>
      <c r="BV10" s="14" t="s">
        <v>431</v>
      </c>
      <c r="BW10" s="14" t="s">
        <v>432</v>
      </c>
      <c r="BX10" s="14" t="s">
        <v>433</v>
      </c>
      <c r="BY10" s="14" t="s">
        <v>434</v>
      </c>
      <c r="BZ10" s="14" t="s">
        <v>435</v>
      </c>
      <c r="CA10" s="14" t="s">
        <v>436</v>
      </c>
      <c r="CB10" s="14" t="s">
        <v>437</v>
      </c>
      <c r="CC10" s="7" t="s">
        <v>438</v>
      </c>
      <c r="CD10" s="7" t="s">
        <v>439</v>
      </c>
      <c r="CE10" s="7" t="s">
        <v>440</v>
      </c>
      <c r="CF10" s="7" t="s">
        <v>441</v>
      </c>
      <c r="CG10" s="7" t="s">
        <v>442</v>
      </c>
      <c r="CH10" s="7" t="s">
        <v>443</v>
      </c>
      <c r="CI10" s="7" t="s">
        <v>444</v>
      </c>
      <c r="CJ10" s="7" t="s">
        <v>445</v>
      </c>
      <c r="CK10" s="7" t="s">
        <v>446</v>
      </c>
      <c r="CL10" s="7" t="s">
        <v>447</v>
      </c>
      <c r="CM10" s="7" t="s">
        <v>448</v>
      </c>
      <c r="CN10" s="7" t="s">
        <v>449</v>
      </c>
      <c r="CO10" s="13" t="s">
        <v>450</v>
      </c>
      <c r="CP10" s="7" t="s">
        <v>451</v>
      </c>
      <c r="CQ10" s="7" t="s">
        <v>452</v>
      </c>
      <c r="CR10" s="7" t="s">
        <v>453</v>
      </c>
      <c r="CS10" s="13" t="s">
        <v>454</v>
      </c>
      <c r="CT10" s="13" t="s">
        <v>455</v>
      </c>
      <c r="CU10" s="7" t="s">
        <v>456</v>
      </c>
      <c r="CV10" s="7" t="s">
        <v>457</v>
      </c>
      <c r="CW10" s="7" t="s">
        <v>458</v>
      </c>
      <c r="CX10" s="7" t="s">
        <v>459</v>
      </c>
      <c r="CY10" s="7" t="s">
        <v>460</v>
      </c>
      <c r="CZ10" s="7" t="s">
        <v>461</v>
      </c>
      <c r="DA10" s="7" t="s">
        <v>462</v>
      </c>
      <c r="DB10" s="7" t="s">
        <v>463</v>
      </c>
      <c r="DC10" s="7" t="s">
        <v>464</v>
      </c>
      <c r="DD10" s="7" t="s">
        <v>465</v>
      </c>
      <c r="DE10" s="7" t="s">
        <v>466</v>
      </c>
      <c r="DF10" s="7" t="s">
        <v>467</v>
      </c>
      <c r="DG10" s="7" t="s">
        <v>468</v>
      </c>
      <c r="DH10" s="7" t="s">
        <v>469</v>
      </c>
      <c r="DI10" s="7" t="s">
        <v>470</v>
      </c>
      <c r="DJ10" s="7" t="s">
        <v>471</v>
      </c>
      <c r="DK10" s="7" t="s">
        <v>472</v>
      </c>
      <c r="DL10" s="7" t="s">
        <v>473</v>
      </c>
      <c r="DM10" s="7" t="s">
        <v>474</v>
      </c>
      <c r="DN10" s="7" t="s">
        <v>475</v>
      </c>
      <c r="DO10" s="7" t="s">
        <v>476</v>
      </c>
      <c r="DP10" s="7" t="s">
        <v>477</v>
      </c>
      <c r="DQ10" s="7" t="s">
        <v>478</v>
      </c>
      <c r="DR10" s="7" t="s">
        <v>479</v>
      </c>
      <c r="DS10" s="7" t="s">
        <v>480</v>
      </c>
      <c r="DT10" s="7" t="s">
        <v>481</v>
      </c>
      <c r="DU10" s="7" t="s">
        <v>482</v>
      </c>
      <c r="DV10" s="7" t="s">
        <v>483</v>
      </c>
      <c r="DW10" s="7" t="s">
        <v>484</v>
      </c>
      <c r="DX10" s="7" t="s">
        <v>485</v>
      </c>
      <c r="DY10" s="7" t="s">
        <v>486</v>
      </c>
      <c r="DZ10" s="7" t="s">
        <v>487</v>
      </c>
      <c r="EA10" s="7" t="s">
        <v>488</v>
      </c>
      <c r="EB10" s="7" t="s">
        <v>489</v>
      </c>
      <c r="EC10" s="7" t="s">
        <v>490</v>
      </c>
      <c r="ED10" s="7" t="s">
        <v>491</v>
      </c>
      <c r="EE10" s="7" t="s">
        <v>492</v>
      </c>
      <c r="EF10" s="7" t="s">
        <v>493</v>
      </c>
      <c r="EG10" s="7" t="s">
        <v>494</v>
      </c>
      <c r="EH10" s="7" t="s">
        <v>495</v>
      </c>
      <c r="EI10" s="7" t="s">
        <v>496</v>
      </c>
      <c r="EJ10" s="7" t="s">
        <v>497</v>
      </c>
      <c r="EK10" s="7" t="s">
        <v>498</v>
      </c>
      <c r="EL10" s="7" t="s">
        <v>499</v>
      </c>
      <c r="EM10" s="7" t="s">
        <v>500</v>
      </c>
      <c r="EN10" s="7" t="s">
        <v>501</v>
      </c>
      <c r="EO10" s="7" t="s">
        <v>502</v>
      </c>
      <c r="EP10" s="7" t="s">
        <v>503</v>
      </c>
      <c r="EQ10" s="7" t="s">
        <v>504</v>
      </c>
      <c r="ER10" s="7" t="s">
        <v>505</v>
      </c>
      <c r="ES10" s="7" t="s">
        <v>506</v>
      </c>
      <c r="ET10" s="7" t="s">
        <v>507</v>
      </c>
      <c r="EU10" s="7" t="s">
        <v>508</v>
      </c>
      <c r="EV10" s="7" t="s">
        <v>509</v>
      </c>
      <c r="EW10" s="7" t="s">
        <v>510</v>
      </c>
      <c r="EX10" s="7" t="s">
        <v>511</v>
      </c>
      <c r="EY10" s="7" t="s">
        <v>512</v>
      </c>
      <c r="EZ10" s="7" t="s">
        <v>513</v>
      </c>
      <c r="FA10" s="7" t="s">
        <v>514</v>
      </c>
      <c r="FB10" s="7" t="s">
        <v>515</v>
      </c>
      <c r="FC10" s="7" t="s">
        <v>516</v>
      </c>
      <c r="FD10" s="7" t="s">
        <v>517</v>
      </c>
      <c r="FE10" s="7" t="s">
        <v>518</v>
      </c>
      <c r="FF10" s="7" t="s">
        <v>519</v>
      </c>
      <c r="FG10" s="7" t="s">
        <v>520</v>
      </c>
      <c r="FH10" s="7" t="s">
        <v>521</v>
      </c>
      <c r="FI10" s="7" t="s">
        <v>522</v>
      </c>
      <c r="FJ10" s="7" t="s">
        <v>523</v>
      </c>
      <c r="FK10" s="7" t="s">
        <v>524</v>
      </c>
      <c r="FL10" s="7" t="s">
        <v>525</v>
      </c>
      <c r="FM10" s="7" t="s">
        <v>526</v>
      </c>
      <c r="FN10" s="7" t="s">
        <v>527</v>
      </c>
      <c r="FO10" s="7" t="s">
        <v>528</v>
      </c>
      <c r="FP10" s="7" t="s">
        <v>529</v>
      </c>
      <c r="FQ10" s="7" t="s">
        <v>530</v>
      </c>
      <c r="FR10" s="7" t="s">
        <v>531</v>
      </c>
      <c r="FS10" s="7" t="s">
        <v>532</v>
      </c>
      <c r="FT10" s="7" t="s">
        <v>533</v>
      </c>
      <c r="FU10" s="7" t="s">
        <v>534</v>
      </c>
      <c r="FV10" s="7" t="s">
        <v>535</v>
      </c>
      <c r="FW10" s="7" t="s">
        <v>536</v>
      </c>
      <c r="FX10" s="7" t="s">
        <v>537</v>
      </c>
      <c r="FY10" s="7" t="s">
        <v>538</v>
      </c>
      <c r="FZ10" s="7" t="s">
        <v>539</v>
      </c>
      <c r="GA10" s="7" t="s">
        <v>540</v>
      </c>
      <c r="GB10" s="7" t="s">
        <v>541</v>
      </c>
      <c r="GC10" s="7" t="s">
        <v>542</v>
      </c>
      <c r="GD10" s="7" t="s">
        <v>543</v>
      </c>
      <c r="GE10" s="7" t="s">
        <v>544</v>
      </c>
      <c r="GF10" s="7" t="s">
        <v>545</v>
      </c>
      <c r="GG10" s="7" t="s">
        <v>546</v>
      </c>
      <c r="GH10" s="7" t="s">
        <v>547</v>
      </c>
      <c r="GI10" s="7" t="s">
        <v>548</v>
      </c>
    </row>
    <row r="11" spans="1:205" s="21" customFormat="1" ht="27" customHeight="1">
      <c r="A11" s="5" t="s">
        <v>102</v>
      </c>
      <c r="B11" s="15" t="s">
        <v>0</v>
      </c>
      <c r="C11" s="15" t="s">
        <v>1</v>
      </c>
      <c r="D11" s="15" t="s">
        <v>2</v>
      </c>
      <c r="E11" s="15" t="s">
        <v>3</v>
      </c>
      <c r="F11" s="15" t="s">
        <v>290</v>
      </c>
      <c r="G11" s="15" t="s">
        <v>4</v>
      </c>
      <c r="H11" s="15" t="s">
        <v>5</v>
      </c>
      <c r="I11" s="15" t="s">
        <v>6</v>
      </c>
      <c r="J11" s="15" t="s">
        <v>7</v>
      </c>
      <c r="K11" s="15" t="s">
        <v>8</v>
      </c>
      <c r="L11" s="15" t="s">
        <v>9</v>
      </c>
      <c r="M11" s="15" t="s">
        <v>10</v>
      </c>
      <c r="N11" s="15" t="s">
        <v>11</v>
      </c>
      <c r="O11" s="15" t="s">
        <v>12</v>
      </c>
      <c r="P11" s="15" t="s">
        <v>13</v>
      </c>
      <c r="Q11" s="15" t="s">
        <v>14</v>
      </c>
      <c r="R11" s="15" t="s">
        <v>15</v>
      </c>
      <c r="S11" s="15" t="s">
        <v>103</v>
      </c>
      <c r="T11" s="15" t="s">
        <v>104</v>
      </c>
      <c r="U11" s="15" t="s">
        <v>105</v>
      </c>
      <c r="V11" s="15" t="s">
        <v>106</v>
      </c>
      <c r="W11" s="15" t="s">
        <v>107</v>
      </c>
      <c r="X11" s="15" t="s">
        <v>108</v>
      </c>
      <c r="Y11" s="15" t="s">
        <v>109</v>
      </c>
      <c r="Z11" s="15" t="s">
        <v>110</v>
      </c>
      <c r="AA11" s="15" t="s">
        <v>111</v>
      </c>
      <c r="AB11" s="15" t="s">
        <v>112</v>
      </c>
      <c r="AC11" s="16" t="s">
        <v>113</v>
      </c>
      <c r="AD11" s="15" t="s">
        <v>114</v>
      </c>
      <c r="AE11" s="15" t="s">
        <v>115</v>
      </c>
      <c r="AF11" s="15" t="s">
        <v>116</v>
      </c>
      <c r="AG11" s="15" t="s">
        <v>117</v>
      </c>
      <c r="AH11" s="15" t="s">
        <v>118</v>
      </c>
      <c r="AI11" s="15" t="s">
        <v>119</v>
      </c>
      <c r="AJ11" s="15" t="s">
        <v>120</v>
      </c>
      <c r="AK11" s="15" t="s">
        <v>121</v>
      </c>
      <c r="AL11" s="15" t="s">
        <v>122</v>
      </c>
      <c r="AM11" s="15" t="s">
        <v>123</v>
      </c>
      <c r="AN11" s="15" t="s">
        <v>124</v>
      </c>
      <c r="AO11" s="15" t="s">
        <v>125</v>
      </c>
      <c r="AP11" s="15" t="s">
        <v>126</v>
      </c>
      <c r="AQ11" s="7" t="s">
        <v>127</v>
      </c>
      <c r="AR11" s="15" t="s">
        <v>128</v>
      </c>
      <c r="AS11" s="15" t="s">
        <v>129</v>
      </c>
      <c r="AT11" s="7" t="s">
        <v>130</v>
      </c>
      <c r="AU11" s="15" t="s">
        <v>131</v>
      </c>
      <c r="AV11" s="7" t="s">
        <v>132</v>
      </c>
      <c r="AW11" s="15" t="s">
        <v>16</v>
      </c>
      <c r="AX11" s="15" t="s">
        <v>133</v>
      </c>
      <c r="AY11" s="15" t="s">
        <v>134</v>
      </c>
      <c r="AZ11" s="15" t="s">
        <v>135</v>
      </c>
      <c r="BA11" s="13" t="s">
        <v>136</v>
      </c>
      <c r="BB11" s="15" t="s">
        <v>137</v>
      </c>
      <c r="BC11" s="15" t="s">
        <v>138</v>
      </c>
      <c r="BD11" s="15" t="s">
        <v>139</v>
      </c>
      <c r="BE11" s="15" t="s">
        <v>140</v>
      </c>
      <c r="BF11" s="15" t="s">
        <v>141</v>
      </c>
      <c r="BG11" s="15" t="s">
        <v>142</v>
      </c>
      <c r="BH11" s="15" t="s">
        <v>143</v>
      </c>
      <c r="BI11" s="15" t="s">
        <v>144</v>
      </c>
      <c r="BJ11" s="15" t="s">
        <v>145</v>
      </c>
      <c r="BK11" s="15" t="s">
        <v>146</v>
      </c>
      <c r="BL11" s="15" t="s">
        <v>147</v>
      </c>
      <c r="BM11" s="15" t="s">
        <v>148</v>
      </c>
      <c r="BN11" s="15" t="s">
        <v>149</v>
      </c>
      <c r="BO11" s="15" t="s">
        <v>150</v>
      </c>
      <c r="BP11" s="15" t="s">
        <v>151</v>
      </c>
      <c r="BQ11" s="15" t="s">
        <v>152</v>
      </c>
      <c r="BR11" s="15" t="s">
        <v>153</v>
      </c>
      <c r="BS11" s="15" t="s">
        <v>154</v>
      </c>
      <c r="BT11" s="16" t="s">
        <v>155</v>
      </c>
      <c r="BU11" s="16" t="s">
        <v>156</v>
      </c>
      <c r="BV11" s="16" t="s">
        <v>157</v>
      </c>
      <c r="BW11" s="7" t="s">
        <v>158</v>
      </c>
      <c r="BX11" s="14" t="s">
        <v>159</v>
      </c>
      <c r="BY11" s="15" t="s">
        <v>160</v>
      </c>
      <c r="BZ11" s="15" t="s">
        <v>161</v>
      </c>
      <c r="CA11" s="15" t="s">
        <v>162</v>
      </c>
      <c r="CB11" s="15" t="s">
        <v>163</v>
      </c>
      <c r="CC11" s="15" t="s">
        <v>164</v>
      </c>
      <c r="CD11" s="15" t="s">
        <v>165</v>
      </c>
      <c r="CE11" s="15" t="s">
        <v>166</v>
      </c>
      <c r="CF11" s="15" t="s">
        <v>167</v>
      </c>
      <c r="CG11" s="15" t="s">
        <v>168</v>
      </c>
      <c r="CH11" s="17" t="s">
        <v>17</v>
      </c>
      <c r="CI11" s="15" t="s">
        <v>169</v>
      </c>
      <c r="CJ11" s="15" t="s">
        <v>170</v>
      </c>
      <c r="CK11" s="15" t="s">
        <v>171</v>
      </c>
      <c r="CL11" s="15" t="s">
        <v>172</v>
      </c>
      <c r="CM11" s="15" t="s">
        <v>173</v>
      </c>
      <c r="CN11" s="15" t="s">
        <v>174</v>
      </c>
      <c r="CO11" s="15" t="s">
        <v>175</v>
      </c>
      <c r="CP11" s="15" t="s">
        <v>176</v>
      </c>
      <c r="CQ11" s="15" t="s">
        <v>177</v>
      </c>
      <c r="CR11" s="15" t="s">
        <v>178</v>
      </c>
      <c r="CS11" s="18" t="s">
        <v>179</v>
      </c>
      <c r="CT11" s="17" t="s">
        <v>180</v>
      </c>
      <c r="CU11" s="15" t="s">
        <v>181</v>
      </c>
      <c r="CV11" s="15" t="s">
        <v>182</v>
      </c>
      <c r="CW11" s="15" t="s">
        <v>183</v>
      </c>
      <c r="CX11" s="7" t="s">
        <v>184</v>
      </c>
      <c r="CY11" s="15" t="s">
        <v>185</v>
      </c>
      <c r="CZ11" s="15" t="s">
        <v>186</v>
      </c>
      <c r="DA11" s="15" t="s">
        <v>187</v>
      </c>
      <c r="DB11" s="15" t="s">
        <v>188</v>
      </c>
      <c r="DC11" s="15" t="s">
        <v>189</v>
      </c>
      <c r="DD11" s="15" t="s">
        <v>190</v>
      </c>
      <c r="DE11" s="15" t="s">
        <v>191</v>
      </c>
      <c r="DF11" s="15" t="s">
        <v>192</v>
      </c>
      <c r="DG11" s="15" t="s">
        <v>193</v>
      </c>
      <c r="DH11" s="15" t="s">
        <v>194</v>
      </c>
      <c r="DI11" s="15" t="s">
        <v>195</v>
      </c>
      <c r="DJ11" s="15" t="s">
        <v>196</v>
      </c>
      <c r="DK11" s="15" t="s">
        <v>197</v>
      </c>
      <c r="DL11" s="7" t="s">
        <v>198</v>
      </c>
      <c r="DM11" s="15" t="s">
        <v>199</v>
      </c>
      <c r="DN11" s="15" t="s">
        <v>200</v>
      </c>
      <c r="DO11" s="15" t="s">
        <v>201</v>
      </c>
      <c r="DP11" s="15" t="s">
        <v>202</v>
      </c>
      <c r="DQ11" s="15" t="s">
        <v>203</v>
      </c>
      <c r="DR11" s="15" t="s">
        <v>204</v>
      </c>
      <c r="DS11" s="15" t="s">
        <v>205</v>
      </c>
      <c r="DT11" s="15" t="s">
        <v>206</v>
      </c>
      <c r="DU11" s="15" t="s">
        <v>207</v>
      </c>
      <c r="DV11" s="15" t="s">
        <v>18</v>
      </c>
      <c r="DW11" s="15" t="s">
        <v>208</v>
      </c>
      <c r="DX11" s="15" t="s">
        <v>209</v>
      </c>
      <c r="DY11" s="15" t="s">
        <v>210</v>
      </c>
      <c r="DZ11" s="15" t="s">
        <v>211</v>
      </c>
      <c r="EA11" s="15" t="s">
        <v>212</v>
      </c>
      <c r="EB11" s="15" t="s">
        <v>213</v>
      </c>
      <c r="EC11" s="15" t="s">
        <v>214</v>
      </c>
      <c r="ED11" s="7" t="s">
        <v>215</v>
      </c>
      <c r="EE11" s="15" t="s">
        <v>216</v>
      </c>
      <c r="EF11" s="15" t="s">
        <v>217</v>
      </c>
      <c r="EG11" s="7" t="s">
        <v>218</v>
      </c>
      <c r="EH11" s="12" t="s">
        <v>219</v>
      </c>
      <c r="EI11" s="15" t="s">
        <v>220</v>
      </c>
      <c r="EJ11" s="15" t="s">
        <v>221</v>
      </c>
      <c r="EK11" s="15" t="s">
        <v>222</v>
      </c>
      <c r="EL11" s="15" t="s">
        <v>223</v>
      </c>
      <c r="EM11" s="15" t="s">
        <v>224</v>
      </c>
      <c r="EN11" s="15" t="s">
        <v>225</v>
      </c>
      <c r="EO11" s="19" t="s">
        <v>226</v>
      </c>
      <c r="EP11" s="15" t="s">
        <v>227</v>
      </c>
      <c r="EQ11" s="15" t="s">
        <v>228</v>
      </c>
      <c r="ER11" s="15" t="s">
        <v>229</v>
      </c>
      <c r="ES11" s="15" t="s">
        <v>230</v>
      </c>
      <c r="ET11" s="15" t="s">
        <v>231</v>
      </c>
      <c r="EU11" s="7" t="s">
        <v>232</v>
      </c>
      <c r="EV11" s="15" t="s">
        <v>233</v>
      </c>
      <c r="EW11" s="15" t="s">
        <v>234</v>
      </c>
      <c r="EX11" s="16" t="s">
        <v>235</v>
      </c>
      <c r="EY11" s="15" t="s">
        <v>236</v>
      </c>
      <c r="EZ11" s="15" t="s">
        <v>237</v>
      </c>
      <c r="FA11" s="15" t="s">
        <v>238</v>
      </c>
      <c r="FB11" s="15" t="s">
        <v>239</v>
      </c>
      <c r="FC11" s="15" t="s">
        <v>240</v>
      </c>
      <c r="FD11" s="17" t="s">
        <v>241</v>
      </c>
      <c r="FE11" s="15" t="s">
        <v>242</v>
      </c>
      <c r="FF11" s="15" t="s">
        <v>243</v>
      </c>
      <c r="FG11" s="15" t="s">
        <v>244</v>
      </c>
      <c r="FH11" s="15" t="s">
        <v>245</v>
      </c>
      <c r="FI11" s="15" t="s">
        <v>246</v>
      </c>
      <c r="FJ11" s="15" t="s">
        <v>247</v>
      </c>
      <c r="FK11" s="15" t="s">
        <v>248</v>
      </c>
      <c r="FL11" s="15" t="s">
        <v>249</v>
      </c>
      <c r="FM11" s="15" t="s">
        <v>250</v>
      </c>
      <c r="FN11" s="17" t="s">
        <v>251</v>
      </c>
      <c r="FO11" s="15" t="s">
        <v>252</v>
      </c>
      <c r="FP11" s="15" t="s">
        <v>253</v>
      </c>
      <c r="FQ11" s="15" t="s">
        <v>254</v>
      </c>
      <c r="FR11" s="15" t="s">
        <v>255</v>
      </c>
      <c r="FS11" s="15" t="s">
        <v>256</v>
      </c>
      <c r="FT11" s="15" t="s">
        <v>257</v>
      </c>
      <c r="FU11" s="15" t="s">
        <v>258</v>
      </c>
      <c r="FV11" s="16" t="s">
        <v>259</v>
      </c>
      <c r="FW11" s="16" t="s">
        <v>260</v>
      </c>
      <c r="FX11" s="15" t="s">
        <v>261</v>
      </c>
      <c r="FY11" s="16" t="s">
        <v>262</v>
      </c>
      <c r="FZ11" s="15" t="s">
        <v>263</v>
      </c>
      <c r="GA11" s="15" t="s">
        <v>264</v>
      </c>
      <c r="GB11" s="15" t="s">
        <v>265</v>
      </c>
      <c r="GC11" s="15" t="s">
        <v>266</v>
      </c>
      <c r="GD11" s="15" t="s">
        <v>267</v>
      </c>
      <c r="GE11" s="15" t="s">
        <v>268</v>
      </c>
      <c r="GF11" s="15" t="s">
        <v>269</v>
      </c>
      <c r="GG11" s="15" t="s">
        <v>270</v>
      </c>
      <c r="GH11" s="15" t="s">
        <v>271</v>
      </c>
      <c r="GI11" s="15" t="s">
        <v>19</v>
      </c>
      <c r="GJ11" s="15"/>
      <c r="GK11" s="15"/>
      <c r="GL11" s="15"/>
      <c r="GM11" s="15"/>
      <c r="GN11" s="15"/>
      <c r="GO11" s="20"/>
      <c r="GP11" s="20"/>
      <c r="GQ11" s="20"/>
      <c r="GR11" s="20"/>
      <c r="GS11" s="20"/>
      <c r="GT11" s="20"/>
      <c r="GU11" s="20"/>
      <c r="GV11" s="20"/>
      <c r="GW11" s="20"/>
    </row>
    <row r="12" spans="1:205" s="25" customFormat="1">
      <c r="A12" s="22" t="s">
        <v>272</v>
      </c>
      <c r="B12" s="23">
        <v>0.625</v>
      </c>
      <c r="C12" s="22">
        <v>0.375</v>
      </c>
      <c r="D12" s="22">
        <v>0.625</v>
      </c>
      <c r="E12" s="22">
        <v>0</v>
      </c>
      <c r="F12" s="22">
        <v>0.125</v>
      </c>
      <c r="G12" s="22">
        <v>0</v>
      </c>
      <c r="H12" s="22">
        <v>0</v>
      </c>
      <c r="I12" s="22">
        <v>0</v>
      </c>
      <c r="J12" s="22">
        <v>0</v>
      </c>
      <c r="K12" s="22">
        <v>0</v>
      </c>
      <c r="L12" s="22">
        <v>0</v>
      </c>
      <c r="M12" s="22">
        <v>0</v>
      </c>
      <c r="N12" s="22">
        <v>0</v>
      </c>
      <c r="O12" s="22">
        <v>0</v>
      </c>
      <c r="P12" s="22">
        <v>0</v>
      </c>
      <c r="Q12" s="22">
        <v>0</v>
      </c>
      <c r="R12" s="22">
        <v>0</v>
      </c>
      <c r="S12" s="22">
        <v>0.5</v>
      </c>
      <c r="T12" s="22">
        <v>0.5</v>
      </c>
      <c r="U12" s="22">
        <v>0</v>
      </c>
      <c r="V12" s="22">
        <v>0</v>
      </c>
      <c r="W12" s="22">
        <v>0</v>
      </c>
      <c r="X12" s="22">
        <v>0.5</v>
      </c>
      <c r="Y12" s="22">
        <v>0.25</v>
      </c>
      <c r="Z12" s="22">
        <v>0</v>
      </c>
      <c r="AA12" s="22">
        <v>0</v>
      </c>
      <c r="AB12" s="22">
        <v>0</v>
      </c>
      <c r="AC12" s="22">
        <v>0.125</v>
      </c>
      <c r="AD12" s="22">
        <v>0</v>
      </c>
      <c r="AE12" s="22">
        <v>0</v>
      </c>
      <c r="AF12" s="22">
        <v>0</v>
      </c>
      <c r="AG12" s="22">
        <v>0</v>
      </c>
      <c r="AH12" s="22">
        <v>0</v>
      </c>
      <c r="AI12" s="22">
        <v>0</v>
      </c>
      <c r="AJ12" s="22">
        <v>0</v>
      </c>
      <c r="AK12" s="22">
        <v>0</v>
      </c>
      <c r="AL12" s="22">
        <v>0</v>
      </c>
      <c r="AM12" s="22">
        <v>0</v>
      </c>
      <c r="AN12" s="22">
        <v>0</v>
      </c>
      <c r="AO12" s="22">
        <v>0</v>
      </c>
      <c r="AP12" s="22">
        <v>0</v>
      </c>
      <c r="AQ12" s="22">
        <v>0</v>
      </c>
      <c r="AR12" s="22">
        <v>0.125</v>
      </c>
      <c r="AS12" s="22">
        <v>0.5</v>
      </c>
      <c r="AT12" s="22">
        <v>0</v>
      </c>
      <c r="AU12" s="22">
        <v>0</v>
      </c>
      <c r="AV12" s="22">
        <v>0</v>
      </c>
      <c r="AW12" s="22">
        <v>0</v>
      </c>
      <c r="AX12" s="22">
        <v>0</v>
      </c>
      <c r="AY12" s="22">
        <v>0</v>
      </c>
      <c r="AZ12" s="22">
        <v>0</v>
      </c>
      <c r="BA12" s="22">
        <v>0</v>
      </c>
      <c r="BB12" s="22">
        <v>0</v>
      </c>
      <c r="BC12" s="22">
        <v>0.125</v>
      </c>
      <c r="BD12" s="22">
        <v>0</v>
      </c>
      <c r="BE12" s="22">
        <v>0</v>
      </c>
      <c r="BF12" s="22">
        <v>0</v>
      </c>
      <c r="BG12" s="22">
        <v>0</v>
      </c>
      <c r="BH12" s="22">
        <v>0.625</v>
      </c>
      <c r="BI12" s="22">
        <v>0</v>
      </c>
      <c r="BJ12" s="22">
        <v>0</v>
      </c>
      <c r="BK12" s="22">
        <v>0.125</v>
      </c>
      <c r="BL12" s="22">
        <v>0</v>
      </c>
      <c r="BM12" s="22">
        <v>0</v>
      </c>
      <c r="BN12" s="22">
        <v>0</v>
      </c>
      <c r="BO12" s="22">
        <v>0.375</v>
      </c>
      <c r="BP12" s="22"/>
      <c r="BQ12" s="22">
        <v>0.125</v>
      </c>
      <c r="BR12" s="22"/>
      <c r="BS12" s="22"/>
      <c r="BT12" s="22">
        <v>0.125</v>
      </c>
      <c r="BU12" s="22">
        <v>0</v>
      </c>
      <c r="BV12" s="22">
        <v>0</v>
      </c>
      <c r="BW12" s="22">
        <v>0</v>
      </c>
      <c r="BX12" s="22">
        <v>0.125</v>
      </c>
      <c r="BY12" s="22"/>
      <c r="BZ12" s="22"/>
      <c r="CA12" s="22"/>
      <c r="CB12" s="22"/>
      <c r="CC12" s="22">
        <v>0.125</v>
      </c>
      <c r="CD12" s="22"/>
      <c r="CE12" s="22">
        <v>0.25</v>
      </c>
      <c r="CF12" s="22"/>
      <c r="CG12" s="22"/>
      <c r="CH12" s="22">
        <v>0.25</v>
      </c>
      <c r="CI12" s="22"/>
      <c r="CJ12" s="22"/>
      <c r="CK12" s="22"/>
      <c r="CL12" s="22"/>
      <c r="CM12" s="22"/>
      <c r="CN12" s="22"/>
      <c r="CO12" s="22"/>
      <c r="CP12" s="22"/>
      <c r="CQ12" s="22"/>
      <c r="CR12" s="22"/>
      <c r="CS12" s="22">
        <v>0.125</v>
      </c>
      <c r="CT12" s="22"/>
      <c r="CU12" s="22"/>
      <c r="CV12" s="22"/>
      <c r="CW12" s="22"/>
      <c r="CX12" s="22"/>
      <c r="CY12" s="22"/>
      <c r="CZ12" s="22"/>
      <c r="DA12" s="22"/>
      <c r="DB12" s="22"/>
      <c r="DC12" s="22">
        <v>0.125</v>
      </c>
      <c r="DD12" s="22"/>
      <c r="DE12" s="22">
        <v>0.125</v>
      </c>
      <c r="DF12" s="22"/>
      <c r="DG12" s="22">
        <v>0.125</v>
      </c>
      <c r="DH12" s="22"/>
      <c r="DI12" s="22"/>
      <c r="DJ12" s="22"/>
      <c r="DK12" s="22"/>
      <c r="DL12" s="22"/>
      <c r="DM12" s="22">
        <v>0.125</v>
      </c>
      <c r="DN12" s="22"/>
      <c r="DO12" s="22"/>
      <c r="DP12" s="22"/>
      <c r="DQ12" s="22">
        <v>0.125</v>
      </c>
      <c r="DR12" s="22"/>
      <c r="DS12" s="22">
        <v>0.5</v>
      </c>
      <c r="DT12" s="22"/>
      <c r="DU12" s="22">
        <v>0.25</v>
      </c>
      <c r="DV12" s="22">
        <v>0.25</v>
      </c>
      <c r="DW12" s="22">
        <v>0.125</v>
      </c>
      <c r="DX12" s="22">
        <v>0.875</v>
      </c>
      <c r="DY12" s="22">
        <v>0.125</v>
      </c>
      <c r="DZ12" s="22"/>
      <c r="EA12" s="22"/>
      <c r="EB12" s="22"/>
      <c r="EC12" s="22">
        <v>0.125</v>
      </c>
      <c r="ED12" s="22">
        <v>0.25</v>
      </c>
      <c r="EE12" s="22">
        <v>0.125</v>
      </c>
      <c r="EF12" s="22"/>
      <c r="EG12" s="22"/>
      <c r="EH12" s="22">
        <v>0.125</v>
      </c>
      <c r="EI12" s="22"/>
      <c r="EJ12" s="22">
        <v>0.375</v>
      </c>
      <c r="EK12" s="22">
        <v>0.25</v>
      </c>
      <c r="EL12" s="22"/>
      <c r="EM12" s="22"/>
      <c r="EN12" s="22">
        <v>0.125</v>
      </c>
      <c r="EO12" s="22">
        <v>0.25</v>
      </c>
      <c r="EP12" s="22"/>
      <c r="EQ12" s="22"/>
      <c r="ER12" s="22">
        <v>0.125</v>
      </c>
      <c r="ES12" s="22"/>
      <c r="ET12" s="22"/>
      <c r="EU12" s="22">
        <v>0.125</v>
      </c>
      <c r="EV12" s="22"/>
      <c r="EW12" s="22"/>
      <c r="EX12" s="22">
        <v>0.25</v>
      </c>
      <c r="EY12" s="22">
        <v>0.5</v>
      </c>
      <c r="EZ12" s="22"/>
      <c r="FA12" s="22"/>
      <c r="FB12" s="22"/>
      <c r="FC12" s="22"/>
      <c r="FD12" s="22"/>
      <c r="FE12" s="22"/>
      <c r="FF12" s="22"/>
      <c r="FG12" s="22">
        <v>0.5</v>
      </c>
      <c r="FH12" s="22">
        <v>0.25</v>
      </c>
      <c r="FI12" s="22"/>
      <c r="FJ12" s="22"/>
      <c r="FK12" s="22"/>
      <c r="FL12" s="22"/>
      <c r="FM12" s="22"/>
      <c r="FN12" s="22"/>
      <c r="FO12" s="22"/>
      <c r="FP12" s="22"/>
      <c r="FQ12" s="22"/>
      <c r="FR12" s="22">
        <v>0.125</v>
      </c>
      <c r="FS12" s="22"/>
      <c r="FT12" s="22"/>
      <c r="FU12" s="22"/>
      <c r="FV12" s="22">
        <v>0.125</v>
      </c>
      <c r="FW12" s="22">
        <v>0.25</v>
      </c>
      <c r="FX12" s="22"/>
      <c r="FY12" s="22">
        <v>0.125</v>
      </c>
      <c r="FZ12" s="22"/>
      <c r="GA12" s="22"/>
      <c r="GB12" s="22"/>
      <c r="GC12" s="22"/>
      <c r="GD12" s="22"/>
      <c r="GE12" s="22"/>
      <c r="GF12" s="22"/>
      <c r="GG12" s="22"/>
      <c r="GH12" s="22"/>
      <c r="GI12" s="22"/>
      <c r="GJ12" s="22"/>
      <c r="GK12" s="22"/>
      <c r="GL12" s="22"/>
      <c r="GM12" s="22"/>
      <c r="GN12" s="24">
        <v>51</v>
      </c>
      <c r="GO12" s="24">
        <v>51</v>
      </c>
      <c r="GP12" s="24">
        <v>25</v>
      </c>
      <c r="GQ12" s="24">
        <v>14</v>
      </c>
      <c r="GR12" s="24">
        <v>11</v>
      </c>
      <c r="GS12" s="24">
        <v>11</v>
      </c>
      <c r="GT12" s="24">
        <v>4</v>
      </c>
      <c r="GU12" s="24">
        <v>1</v>
      </c>
      <c r="GV12" s="24">
        <v>1</v>
      </c>
      <c r="GW12" s="24">
        <v>0</v>
      </c>
    </row>
    <row r="13" spans="1:205">
      <c r="A13" s="26" t="s">
        <v>273</v>
      </c>
      <c r="B13" s="15">
        <v>1</v>
      </c>
      <c r="C13" s="6">
        <v>1</v>
      </c>
      <c r="D13" s="6">
        <v>0.36363636363636398</v>
      </c>
      <c r="E13" s="6">
        <v>9.0909090909090898E-2</v>
      </c>
      <c r="F13" s="6">
        <v>0.36363636363636398</v>
      </c>
      <c r="G13" s="6">
        <v>0</v>
      </c>
      <c r="H13" s="6">
        <v>0</v>
      </c>
      <c r="I13" s="6">
        <v>0</v>
      </c>
      <c r="J13" s="6">
        <v>0</v>
      </c>
      <c r="K13" s="6">
        <v>0</v>
      </c>
      <c r="L13" s="6">
        <v>0</v>
      </c>
      <c r="M13" s="6">
        <v>0</v>
      </c>
      <c r="N13" s="6">
        <v>0</v>
      </c>
      <c r="O13" s="6">
        <v>0.31818181818181801</v>
      </c>
      <c r="P13" s="6">
        <v>0</v>
      </c>
      <c r="Q13" s="6">
        <v>0</v>
      </c>
      <c r="R13" s="6">
        <v>0.13636363636363599</v>
      </c>
      <c r="S13" s="6">
        <v>0.45454545454545497</v>
      </c>
      <c r="T13" s="6">
        <v>0.81818181818181801</v>
      </c>
      <c r="U13" s="6">
        <v>4.5454545454545497E-2</v>
      </c>
      <c r="V13" s="6">
        <v>0.31818181818181801</v>
      </c>
      <c r="W13" s="6">
        <v>0.13636363636363599</v>
      </c>
      <c r="X13" s="6">
        <v>0</v>
      </c>
      <c r="Y13" s="6">
        <v>0.18181818181818199</v>
      </c>
      <c r="Z13" s="6">
        <v>4.5454545454545497E-2</v>
      </c>
      <c r="AA13" s="6">
        <v>0</v>
      </c>
      <c r="AB13" s="6">
        <v>0</v>
      </c>
      <c r="AC13" s="6">
        <v>0.13636363636363599</v>
      </c>
      <c r="AD13" s="6">
        <v>0</v>
      </c>
      <c r="AE13" s="6">
        <v>4.5454545454545497E-2</v>
      </c>
      <c r="AF13" s="6">
        <v>9.0909090909090898E-2</v>
      </c>
      <c r="AG13" s="6">
        <v>0</v>
      </c>
      <c r="AH13" s="6">
        <v>0</v>
      </c>
      <c r="AI13" s="6">
        <v>0</v>
      </c>
      <c r="AJ13" s="6">
        <v>0</v>
      </c>
      <c r="AK13" s="6">
        <v>4.5454545454545497E-2</v>
      </c>
      <c r="AL13" s="6">
        <v>0</v>
      </c>
      <c r="AM13" s="6">
        <v>4.5454545454545497E-2</v>
      </c>
      <c r="AN13" s="6">
        <v>0</v>
      </c>
      <c r="AO13" s="6">
        <v>0</v>
      </c>
      <c r="AP13" s="6">
        <v>0</v>
      </c>
      <c r="AQ13" s="6">
        <v>0</v>
      </c>
      <c r="AR13" s="6">
        <v>4.5454545454545497E-2</v>
      </c>
      <c r="AS13" s="6">
        <v>0.59090909090909105</v>
      </c>
      <c r="AT13" s="6">
        <v>0.13636363636363599</v>
      </c>
      <c r="AU13" s="6">
        <v>0.31818181818181801</v>
      </c>
      <c r="AV13" s="6">
        <v>4.5454545454545497E-2</v>
      </c>
      <c r="AW13" s="6">
        <v>0</v>
      </c>
      <c r="AX13" s="6">
        <v>0</v>
      </c>
      <c r="AY13" s="6">
        <v>0</v>
      </c>
      <c r="AZ13" s="6">
        <v>4.5454545454545497E-2</v>
      </c>
      <c r="BA13" s="6">
        <v>0</v>
      </c>
      <c r="BB13" s="6">
        <v>0.54545454545454497</v>
      </c>
      <c r="BC13" s="6">
        <v>0.54545454545454497</v>
      </c>
      <c r="BD13" s="6">
        <v>0</v>
      </c>
      <c r="BE13" s="6">
        <v>0</v>
      </c>
      <c r="BF13" s="6">
        <v>0</v>
      </c>
      <c r="BG13" s="6">
        <v>0.40909090909090901</v>
      </c>
      <c r="BH13" s="6">
        <v>0.81818181818181801</v>
      </c>
      <c r="BI13" s="6">
        <v>0</v>
      </c>
      <c r="BJ13" s="6">
        <v>4.5454545454545497E-2</v>
      </c>
      <c r="BK13" s="6">
        <v>0.18181818181818199</v>
      </c>
      <c r="BL13" s="6">
        <v>0</v>
      </c>
      <c r="BM13" s="6">
        <v>9.0909090909090898E-2</v>
      </c>
      <c r="BN13" s="6">
        <v>0</v>
      </c>
      <c r="BO13" s="6">
        <v>0.13636363636363599</v>
      </c>
      <c r="BP13" s="6">
        <v>4.5454545454545497E-2</v>
      </c>
      <c r="BQ13" s="6">
        <v>0.18181818181818199</v>
      </c>
      <c r="BR13" s="6">
        <v>0</v>
      </c>
      <c r="BS13" s="6">
        <v>4.5454545454545497E-2</v>
      </c>
      <c r="BT13" s="6">
        <v>0.22727272727272699</v>
      </c>
      <c r="BU13" s="6">
        <v>9.0909090909090898E-2</v>
      </c>
      <c r="BV13" s="6">
        <v>0</v>
      </c>
      <c r="BW13" s="6">
        <v>0</v>
      </c>
      <c r="BX13" s="6">
        <v>0.36363636363636398</v>
      </c>
      <c r="BY13" s="6">
        <v>0</v>
      </c>
      <c r="BZ13" s="6">
        <v>0</v>
      </c>
      <c r="CA13" s="6">
        <v>0</v>
      </c>
      <c r="CB13" s="6">
        <v>4.5454545454545497E-2</v>
      </c>
      <c r="CC13" s="6">
        <v>4.5454545454545497E-2</v>
      </c>
      <c r="CD13" s="6">
        <v>0</v>
      </c>
      <c r="CE13" s="6">
        <v>0</v>
      </c>
      <c r="CF13" s="6">
        <v>0.22727272727272699</v>
      </c>
      <c r="CG13" s="6">
        <v>9.0909090909090898E-2</v>
      </c>
      <c r="CH13" s="6">
        <v>9.0909090909090898E-2</v>
      </c>
      <c r="CI13" s="6">
        <v>0</v>
      </c>
      <c r="CJ13" s="6">
        <v>4.5454545454545497E-2</v>
      </c>
      <c r="CK13" s="6">
        <v>0</v>
      </c>
      <c r="CL13" s="6">
        <v>0</v>
      </c>
      <c r="CM13" s="6">
        <v>0</v>
      </c>
      <c r="CN13" s="6">
        <v>0</v>
      </c>
      <c r="CO13" s="6">
        <v>9.0909090909090898E-2</v>
      </c>
      <c r="CP13" s="6">
        <v>4.5454545454545497E-2</v>
      </c>
      <c r="CQ13" s="6">
        <v>0</v>
      </c>
      <c r="CR13" s="6">
        <v>0</v>
      </c>
      <c r="CS13" s="6">
        <v>0</v>
      </c>
      <c r="CT13" s="6">
        <v>0</v>
      </c>
      <c r="CU13" s="6">
        <v>0</v>
      </c>
      <c r="CV13" s="6">
        <v>0</v>
      </c>
      <c r="CW13" s="6">
        <v>0</v>
      </c>
      <c r="CX13" s="6">
        <v>0</v>
      </c>
      <c r="CY13" s="6">
        <v>9.0909090909090898E-2</v>
      </c>
      <c r="CZ13" s="6">
        <v>0</v>
      </c>
      <c r="DA13" s="6">
        <v>0</v>
      </c>
      <c r="DB13" s="6">
        <v>0</v>
      </c>
      <c r="DC13" s="6">
        <v>0</v>
      </c>
      <c r="DD13" s="6">
        <v>0</v>
      </c>
      <c r="DE13" s="6">
        <v>4.5454545454545497E-2</v>
      </c>
      <c r="DF13" s="6">
        <v>0</v>
      </c>
      <c r="DG13" s="6">
        <v>0.13636363636363599</v>
      </c>
      <c r="DH13" s="6">
        <v>4.5454545454545497E-2</v>
      </c>
      <c r="DI13" s="6">
        <v>4.5454545454545497E-2</v>
      </c>
      <c r="DJ13" s="6">
        <v>4.5454545454545497E-2</v>
      </c>
      <c r="DK13" s="6">
        <v>0</v>
      </c>
      <c r="DL13" s="6">
        <v>4.5454545454545497E-2</v>
      </c>
      <c r="DM13" s="6">
        <v>9.0909090909090898E-2</v>
      </c>
      <c r="DN13" s="6">
        <v>9.0909090909090898E-2</v>
      </c>
      <c r="DO13" s="6">
        <v>0</v>
      </c>
      <c r="DP13" s="6">
        <v>0</v>
      </c>
      <c r="DQ13" s="6">
        <v>0</v>
      </c>
      <c r="DR13" s="6">
        <v>0.13636363636363599</v>
      </c>
      <c r="DS13" s="6">
        <v>9.0909090909090898E-2</v>
      </c>
      <c r="DT13" s="6">
        <v>0</v>
      </c>
      <c r="DU13" s="6">
        <v>4.5454545454545497E-2</v>
      </c>
      <c r="DV13" s="6">
        <v>0.13636363636363599</v>
      </c>
      <c r="DW13" s="6">
        <v>0</v>
      </c>
      <c r="DX13" s="6">
        <v>0.36363636363636398</v>
      </c>
      <c r="DY13" s="6">
        <v>0</v>
      </c>
      <c r="DZ13" s="6">
        <v>0</v>
      </c>
      <c r="EA13" s="6">
        <v>9.0909090909090898E-2</v>
      </c>
      <c r="EB13" s="6">
        <v>4.5454545454545497E-2</v>
      </c>
      <c r="EC13" s="6">
        <v>9.0909090909090898E-2</v>
      </c>
      <c r="ED13" s="6">
        <v>0.18181818181818199</v>
      </c>
      <c r="EE13" s="6">
        <v>4.5454545454545497E-2</v>
      </c>
      <c r="EF13" s="6">
        <v>4.5454545454545497E-2</v>
      </c>
      <c r="EG13" s="6">
        <v>0</v>
      </c>
      <c r="EH13" s="6">
        <v>0.13636363636363599</v>
      </c>
      <c r="EI13" s="6">
        <v>0</v>
      </c>
      <c r="EJ13" s="6">
        <v>0</v>
      </c>
      <c r="EK13" s="6">
        <v>4.5454545454545497E-2</v>
      </c>
      <c r="EL13" s="6">
        <v>4.5454545454545497E-2</v>
      </c>
      <c r="EM13" s="6">
        <v>0.18181818181818199</v>
      </c>
      <c r="EN13" s="6">
        <v>0</v>
      </c>
      <c r="EO13" s="6">
        <v>9.0909090909090898E-2</v>
      </c>
      <c r="EP13" s="6">
        <v>0</v>
      </c>
      <c r="EQ13" s="6">
        <v>0</v>
      </c>
      <c r="ER13" s="6">
        <v>4.5454545454545497E-2</v>
      </c>
      <c r="ES13" s="6">
        <v>0</v>
      </c>
      <c r="ET13" s="6">
        <v>4.5454545454545497E-2</v>
      </c>
      <c r="EU13" s="6">
        <v>0</v>
      </c>
      <c r="EV13" s="6">
        <v>9.0909090909090898E-2</v>
      </c>
      <c r="EW13" s="6">
        <v>0</v>
      </c>
      <c r="EX13" s="6">
        <v>0</v>
      </c>
      <c r="EY13" s="6">
        <v>0</v>
      </c>
      <c r="EZ13" s="6">
        <v>0</v>
      </c>
      <c r="FA13" s="6">
        <v>4.5454545454545497E-2</v>
      </c>
      <c r="FB13" s="6">
        <v>0</v>
      </c>
      <c r="FC13" s="6">
        <v>0</v>
      </c>
      <c r="FD13" s="6">
        <v>4.5454545454545497E-2</v>
      </c>
      <c r="FE13" s="6">
        <v>0</v>
      </c>
      <c r="FF13" s="6">
        <v>0.13636363636363599</v>
      </c>
      <c r="FG13" s="6">
        <v>0</v>
      </c>
      <c r="FH13" s="6">
        <v>4.5454545454545497E-2</v>
      </c>
      <c r="FI13" s="6">
        <v>0</v>
      </c>
      <c r="FJ13" s="6">
        <v>0</v>
      </c>
      <c r="FK13" s="6">
        <v>0</v>
      </c>
      <c r="FL13" s="6">
        <v>0</v>
      </c>
      <c r="FM13" s="6">
        <v>0</v>
      </c>
      <c r="FN13" s="6">
        <v>0</v>
      </c>
      <c r="FO13" s="6">
        <v>0</v>
      </c>
      <c r="FP13" s="6">
        <v>0</v>
      </c>
      <c r="FQ13" s="6">
        <v>0</v>
      </c>
      <c r="FR13" s="6">
        <v>4.5454545454545497E-2</v>
      </c>
      <c r="FS13" s="6">
        <v>0</v>
      </c>
      <c r="FT13" s="6">
        <v>0</v>
      </c>
      <c r="FU13" s="6">
        <v>0</v>
      </c>
      <c r="FV13" s="6">
        <v>0</v>
      </c>
      <c r="FW13" s="6">
        <v>0</v>
      </c>
      <c r="FX13" s="6">
        <v>0</v>
      </c>
      <c r="FY13" s="6">
        <v>0</v>
      </c>
      <c r="FZ13" s="6">
        <v>0</v>
      </c>
      <c r="GA13" s="6">
        <v>0</v>
      </c>
      <c r="GB13" s="6">
        <v>0</v>
      </c>
      <c r="GC13" s="6">
        <v>0</v>
      </c>
      <c r="GD13" s="6">
        <v>4.5454545454545497E-2</v>
      </c>
      <c r="GE13" s="6">
        <v>0</v>
      </c>
      <c r="GF13" s="6">
        <v>0</v>
      </c>
      <c r="GG13" s="6">
        <v>0</v>
      </c>
      <c r="GH13" s="6">
        <v>0</v>
      </c>
      <c r="GI13" s="6">
        <v>4.5454545454545497E-2</v>
      </c>
      <c r="GJ13" s="6">
        <v>0.13636363636363599</v>
      </c>
      <c r="GK13" s="6">
        <v>4.5454545454545497E-2</v>
      </c>
      <c r="GL13" s="6">
        <v>0</v>
      </c>
      <c r="GM13" s="6">
        <v>4.5454545454545497E-2</v>
      </c>
      <c r="GN13" s="27">
        <f t="shared" ref="GN13:GN17" si="0">COUNTIF(B13:GM13,"&gt;0")</f>
        <v>85</v>
      </c>
      <c r="GO13" s="27">
        <f t="shared" ref="GO13:GO17" si="1">COUNTIF(B13:GM13,"&gt;=0.1")</f>
        <v>34</v>
      </c>
      <c r="GP13" s="27">
        <f t="shared" ref="GP13:GP17" si="2">COUNTIF(B13:GM13,"&gt;=0.2")</f>
        <v>18</v>
      </c>
      <c r="GQ13" s="27">
        <f t="shared" ref="GQ13:GQ17" si="3">COUNTIF(C13:GN13,"&gt;=0.3")</f>
        <v>16</v>
      </c>
      <c r="GR13" s="27">
        <f t="shared" ref="GR13:GR17" si="4">COUNTIF(D13:GO13,"&gt;=0.4")</f>
        <v>9</v>
      </c>
      <c r="GS13" s="27">
        <f t="shared" ref="GS13:GS17" si="5">COUNTIF(E13:GP13,"&gt;=0.5")</f>
        <v>8</v>
      </c>
      <c r="GT13" s="27">
        <f t="shared" ref="GT13:GT17" si="6">COUNTIF(F13:GQ13,"&gt;=0.6")</f>
        <v>6</v>
      </c>
      <c r="GU13" s="27">
        <f t="shared" ref="GU13:GU17" si="7">COUNTIF(G13:GR13,"&gt;=0.7")</f>
        <v>7</v>
      </c>
      <c r="GV13" s="27">
        <f t="shared" ref="GV13:GV17" si="8">COUNTIF(H13:GS13,"&gt;=0.8")</f>
        <v>8</v>
      </c>
      <c r="GW13" s="27">
        <f t="shared" ref="GW13:GW17" si="9">COUNTIF(I13:GT13,"&gt;=0.9")</f>
        <v>7</v>
      </c>
    </row>
    <row r="14" spans="1:205">
      <c r="A14" s="28" t="s">
        <v>274</v>
      </c>
      <c r="B14" s="15">
        <v>1</v>
      </c>
      <c r="C14" s="6">
        <v>1</v>
      </c>
      <c r="D14" s="6">
        <v>0.76</v>
      </c>
      <c r="E14" s="6">
        <v>0.2</v>
      </c>
      <c r="F14" s="6">
        <v>0.6</v>
      </c>
      <c r="G14" s="6">
        <v>0</v>
      </c>
      <c r="H14" s="6">
        <v>0.2</v>
      </c>
      <c r="I14" s="6">
        <v>0</v>
      </c>
      <c r="J14" s="6">
        <v>0</v>
      </c>
      <c r="K14" s="6">
        <v>0</v>
      </c>
      <c r="L14" s="6">
        <v>0.04</v>
      </c>
      <c r="M14" s="6">
        <v>0</v>
      </c>
      <c r="N14" s="6">
        <v>0</v>
      </c>
      <c r="O14" s="6">
        <v>0.68</v>
      </c>
      <c r="P14" s="6">
        <v>0</v>
      </c>
      <c r="Q14" s="6">
        <v>0.04</v>
      </c>
      <c r="R14" s="6">
        <v>0.08</v>
      </c>
      <c r="S14" s="6">
        <v>0.68</v>
      </c>
      <c r="T14" s="6">
        <v>0.76</v>
      </c>
      <c r="U14" s="6">
        <v>0.12</v>
      </c>
      <c r="V14" s="6">
        <v>0.4</v>
      </c>
      <c r="W14" s="6">
        <v>0.16</v>
      </c>
      <c r="X14" s="6">
        <v>0.16</v>
      </c>
      <c r="Y14" s="6">
        <v>0.4</v>
      </c>
      <c r="Z14" s="6">
        <v>0.08</v>
      </c>
      <c r="AA14" s="6">
        <v>0.04</v>
      </c>
      <c r="AB14" s="6">
        <v>0.04</v>
      </c>
      <c r="AC14" s="6">
        <v>0.2</v>
      </c>
      <c r="AD14" s="6">
        <v>0.04</v>
      </c>
      <c r="AE14" s="6">
        <v>0.04</v>
      </c>
      <c r="AF14" s="6">
        <v>0.12</v>
      </c>
      <c r="AG14" s="6">
        <v>0.04</v>
      </c>
      <c r="AH14" s="6">
        <v>0</v>
      </c>
      <c r="AI14" s="6">
        <v>0.04</v>
      </c>
      <c r="AJ14" s="6">
        <v>0.04</v>
      </c>
      <c r="AK14" s="6">
        <v>0.04</v>
      </c>
      <c r="AL14" s="6">
        <v>0.04</v>
      </c>
      <c r="AM14" s="6">
        <v>0</v>
      </c>
      <c r="AN14" s="6">
        <v>0.04</v>
      </c>
      <c r="AO14" s="6">
        <v>0</v>
      </c>
      <c r="AP14" s="6">
        <v>0</v>
      </c>
      <c r="AQ14" s="6">
        <v>0</v>
      </c>
      <c r="AR14" s="6">
        <v>0.12</v>
      </c>
      <c r="AS14" s="6">
        <v>0.48</v>
      </c>
      <c r="AT14" s="6">
        <v>0.2</v>
      </c>
      <c r="AU14" s="6">
        <v>0.24</v>
      </c>
      <c r="AV14" s="6">
        <v>0</v>
      </c>
      <c r="AW14" s="6">
        <v>0</v>
      </c>
      <c r="AX14" s="6">
        <v>0</v>
      </c>
      <c r="AY14" s="6">
        <v>0</v>
      </c>
      <c r="AZ14" s="6">
        <v>0.04</v>
      </c>
      <c r="BA14" s="6">
        <v>0.04</v>
      </c>
      <c r="BB14" s="6">
        <v>0.6</v>
      </c>
      <c r="BC14" s="6">
        <v>0.6</v>
      </c>
      <c r="BD14" s="6">
        <v>0</v>
      </c>
      <c r="BE14" s="6">
        <v>0</v>
      </c>
      <c r="BF14" s="6">
        <v>0</v>
      </c>
      <c r="BG14" s="6">
        <v>0.28000000000000003</v>
      </c>
      <c r="BH14" s="6">
        <v>0.72</v>
      </c>
      <c r="BI14" s="6">
        <v>0.04</v>
      </c>
      <c r="BJ14" s="6">
        <v>0.16</v>
      </c>
      <c r="BK14" s="6">
        <v>0.32</v>
      </c>
      <c r="BL14" s="6">
        <v>0.04</v>
      </c>
      <c r="BM14" s="6">
        <v>0.08</v>
      </c>
      <c r="BN14" s="6">
        <v>0</v>
      </c>
      <c r="BO14" s="6">
        <v>0.44</v>
      </c>
      <c r="BP14" s="6"/>
      <c r="BQ14" s="6">
        <v>0.2</v>
      </c>
      <c r="BR14" s="6">
        <v>0.04</v>
      </c>
      <c r="BS14" s="6">
        <v>0.04</v>
      </c>
      <c r="BT14" s="6">
        <v>0.32</v>
      </c>
      <c r="BU14" s="6">
        <v>0</v>
      </c>
      <c r="BV14" s="6">
        <v>0.04</v>
      </c>
      <c r="BW14" s="6">
        <v>0.08</v>
      </c>
      <c r="BX14" s="6">
        <v>0.6</v>
      </c>
      <c r="BY14" s="6">
        <v>0.04</v>
      </c>
      <c r="BZ14" s="6">
        <v>0.04</v>
      </c>
      <c r="CA14" s="6">
        <v>0</v>
      </c>
      <c r="CB14" s="6">
        <v>0.08</v>
      </c>
      <c r="CC14" s="6">
        <v>0.2</v>
      </c>
      <c r="CD14" s="6">
        <v>0.08</v>
      </c>
      <c r="CE14" s="6">
        <v>0.04</v>
      </c>
      <c r="CF14" s="6">
        <v>0.12</v>
      </c>
      <c r="CG14" s="6">
        <v>0.04</v>
      </c>
      <c r="CH14" s="6">
        <v>0.16</v>
      </c>
      <c r="CI14" s="6">
        <v>0.08</v>
      </c>
      <c r="CJ14" s="6">
        <v>0.04</v>
      </c>
      <c r="CK14" s="6">
        <v>0.04</v>
      </c>
      <c r="CL14" s="6">
        <v>0</v>
      </c>
      <c r="CM14" s="6">
        <v>0</v>
      </c>
      <c r="CN14" s="6">
        <v>0</v>
      </c>
      <c r="CO14" s="6">
        <v>0.28000000000000003</v>
      </c>
      <c r="CP14" s="6">
        <v>0.04</v>
      </c>
      <c r="CQ14" s="6">
        <v>0</v>
      </c>
      <c r="CR14" s="6">
        <v>0</v>
      </c>
      <c r="CS14" s="6">
        <v>0.12</v>
      </c>
      <c r="CT14" s="6">
        <v>0.04</v>
      </c>
      <c r="CU14" s="6">
        <v>0.04</v>
      </c>
      <c r="CV14" s="6">
        <v>0.04</v>
      </c>
      <c r="CW14" s="6">
        <v>0.04</v>
      </c>
      <c r="CX14" s="6">
        <v>0.16</v>
      </c>
      <c r="CY14" s="6">
        <v>0.28000000000000003</v>
      </c>
      <c r="CZ14" s="6">
        <v>0.04</v>
      </c>
      <c r="DA14" s="6">
        <v>0.04</v>
      </c>
      <c r="DB14" s="6">
        <v>0</v>
      </c>
      <c r="DC14" s="6">
        <v>0</v>
      </c>
      <c r="DD14" s="6">
        <v>0.04</v>
      </c>
      <c r="DE14" s="6">
        <v>0.28000000000000003</v>
      </c>
      <c r="DF14" s="6">
        <v>0.04</v>
      </c>
      <c r="DG14" s="6">
        <v>0.08</v>
      </c>
      <c r="DH14" s="6">
        <v>0</v>
      </c>
      <c r="DI14" s="6">
        <v>0.04</v>
      </c>
      <c r="DJ14" s="6"/>
      <c r="DK14" s="6">
        <v>0</v>
      </c>
      <c r="DL14" s="6">
        <v>0.12</v>
      </c>
      <c r="DM14" s="6">
        <v>0.12</v>
      </c>
      <c r="DN14" s="6">
        <v>0.04</v>
      </c>
      <c r="DO14" s="6">
        <v>0.12</v>
      </c>
      <c r="DP14" s="6">
        <v>0.04</v>
      </c>
      <c r="DQ14" s="6">
        <v>0</v>
      </c>
      <c r="DR14" s="6">
        <v>0.08</v>
      </c>
      <c r="DS14" s="6">
        <v>0.04</v>
      </c>
      <c r="DT14" s="6">
        <v>0</v>
      </c>
      <c r="DU14" s="6">
        <v>0.08</v>
      </c>
      <c r="DV14" s="6">
        <v>0.04</v>
      </c>
      <c r="DW14" s="6">
        <v>0.08</v>
      </c>
      <c r="DX14" s="6">
        <v>0.36</v>
      </c>
      <c r="DY14" s="6">
        <v>0</v>
      </c>
      <c r="DZ14" s="6">
        <v>0.04</v>
      </c>
      <c r="EA14" s="6">
        <v>0.08</v>
      </c>
      <c r="EB14" s="6">
        <v>0</v>
      </c>
      <c r="EC14" s="6">
        <v>0.04</v>
      </c>
      <c r="ED14" s="6">
        <v>0.24</v>
      </c>
      <c r="EE14" s="6">
        <v>0.16</v>
      </c>
      <c r="EF14" s="6">
        <v>0.08</v>
      </c>
      <c r="EG14" s="6">
        <v>0.08</v>
      </c>
      <c r="EH14" s="6">
        <v>0.12</v>
      </c>
      <c r="EI14" s="6">
        <v>0.08</v>
      </c>
      <c r="EJ14" s="6">
        <v>0</v>
      </c>
      <c r="EK14" s="6">
        <v>0</v>
      </c>
      <c r="EL14" s="6">
        <v>0</v>
      </c>
      <c r="EM14" s="6">
        <v>0.24</v>
      </c>
      <c r="EN14" s="6">
        <v>0</v>
      </c>
      <c r="EO14" s="6">
        <v>0.04</v>
      </c>
      <c r="EP14" s="6">
        <v>0</v>
      </c>
      <c r="EQ14" s="6">
        <v>0.08</v>
      </c>
      <c r="ER14" s="6">
        <v>0.04</v>
      </c>
      <c r="ES14" s="6">
        <v>0.08</v>
      </c>
      <c r="ET14" s="6">
        <v>0.16</v>
      </c>
      <c r="EU14" s="6">
        <v>0.08</v>
      </c>
      <c r="EV14" s="6">
        <v>0.24</v>
      </c>
      <c r="EW14" s="6">
        <v>0.04</v>
      </c>
      <c r="EX14" s="6">
        <v>0.16</v>
      </c>
      <c r="EY14" s="6">
        <v>0</v>
      </c>
      <c r="EZ14" s="6">
        <v>0</v>
      </c>
      <c r="FA14" s="6"/>
      <c r="FB14" s="6">
        <v>0</v>
      </c>
      <c r="FC14" s="6">
        <v>0.04</v>
      </c>
      <c r="FD14" s="6">
        <v>0.12</v>
      </c>
      <c r="FE14" s="6">
        <v>0.04</v>
      </c>
      <c r="FF14" s="6">
        <v>0.2</v>
      </c>
      <c r="FG14" s="6">
        <v>0.04</v>
      </c>
      <c r="FH14" s="6">
        <v>0.04</v>
      </c>
      <c r="FI14" s="6">
        <v>0.04</v>
      </c>
      <c r="FJ14" s="6">
        <v>0.04</v>
      </c>
      <c r="FK14" s="6">
        <v>0.04</v>
      </c>
      <c r="FL14" s="6">
        <v>0</v>
      </c>
      <c r="FM14" s="6">
        <v>0.04</v>
      </c>
      <c r="FN14" s="6">
        <v>0.08</v>
      </c>
      <c r="FO14" s="6">
        <v>0.04</v>
      </c>
      <c r="FP14" s="6">
        <v>0.04</v>
      </c>
      <c r="FQ14" s="6">
        <v>0.04</v>
      </c>
      <c r="FR14" s="6">
        <v>0</v>
      </c>
      <c r="FS14" s="6">
        <v>0.04</v>
      </c>
      <c r="FT14" s="6">
        <v>0.04</v>
      </c>
      <c r="FU14" s="6">
        <v>0.04</v>
      </c>
      <c r="FV14" s="6">
        <v>0.04</v>
      </c>
      <c r="FW14" s="6">
        <v>0</v>
      </c>
      <c r="FX14" s="6">
        <v>0.04</v>
      </c>
      <c r="FY14" s="6">
        <v>0</v>
      </c>
      <c r="FZ14" s="6">
        <v>0</v>
      </c>
      <c r="GA14" s="6">
        <v>0.04</v>
      </c>
      <c r="GB14" s="6">
        <v>0.04</v>
      </c>
      <c r="GC14" s="6">
        <v>0</v>
      </c>
      <c r="GD14" s="6">
        <v>0</v>
      </c>
      <c r="GE14" s="6">
        <v>0.04</v>
      </c>
      <c r="GF14" s="6">
        <v>0</v>
      </c>
      <c r="GG14" s="6">
        <v>0</v>
      </c>
      <c r="GH14" s="6">
        <v>0</v>
      </c>
      <c r="GI14" s="6"/>
      <c r="GJ14" s="6">
        <v>0.2</v>
      </c>
      <c r="GK14" s="6">
        <v>0</v>
      </c>
      <c r="GL14" s="6"/>
      <c r="GM14" s="6"/>
      <c r="GN14" s="27">
        <f t="shared" si="0"/>
        <v>134</v>
      </c>
      <c r="GO14" s="27">
        <f t="shared" si="1"/>
        <v>52</v>
      </c>
      <c r="GP14" s="27">
        <f t="shared" si="2"/>
        <v>34</v>
      </c>
      <c r="GQ14" s="27">
        <f t="shared" si="3"/>
        <v>18</v>
      </c>
      <c r="GR14" s="27">
        <f t="shared" si="4"/>
        <v>15</v>
      </c>
      <c r="GS14" s="27">
        <f t="shared" si="5"/>
        <v>11</v>
      </c>
      <c r="GT14" s="27">
        <f t="shared" si="6"/>
        <v>12</v>
      </c>
      <c r="GU14" s="27">
        <f t="shared" si="7"/>
        <v>7</v>
      </c>
      <c r="GV14" s="27">
        <f t="shared" si="8"/>
        <v>6</v>
      </c>
      <c r="GW14" s="27">
        <f t="shared" si="9"/>
        <v>7</v>
      </c>
    </row>
    <row r="15" spans="1:205">
      <c r="A15" s="28" t="s">
        <v>275</v>
      </c>
      <c r="B15" s="15">
        <v>0.95454545454545503</v>
      </c>
      <c r="C15" s="6">
        <v>0.95454545454545503</v>
      </c>
      <c r="D15" s="6">
        <v>0.40909090909090901</v>
      </c>
      <c r="E15" s="6">
        <v>0.27272727272727298</v>
      </c>
      <c r="F15" s="6">
        <v>0.54545454545454497</v>
      </c>
      <c r="G15" s="6">
        <v>9.0909090909090898E-2</v>
      </c>
      <c r="H15" s="6">
        <v>0.13636363636363599</v>
      </c>
      <c r="I15" s="6">
        <v>9.0909090909090898E-2</v>
      </c>
      <c r="J15" s="6">
        <v>4.5454545454545497E-2</v>
      </c>
      <c r="K15" s="6">
        <v>0</v>
      </c>
      <c r="L15" s="6">
        <v>0</v>
      </c>
      <c r="M15" s="6">
        <v>0</v>
      </c>
      <c r="N15" s="6">
        <v>0</v>
      </c>
      <c r="O15" s="6">
        <v>0.63636363636363602</v>
      </c>
      <c r="P15" s="6">
        <v>0</v>
      </c>
      <c r="Q15" s="6">
        <v>0</v>
      </c>
      <c r="R15" s="6">
        <v>0.18181818181818199</v>
      </c>
      <c r="S15" s="6">
        <v>0.54545454545454497</v>
      </c>
      <c r="T15" s="6">
        <v>0.72727272727272696</v>
      </c>
      <c r="U15" s="6">
        <v>9.0909090909090898E-2</v>
      </c>
      <c r="V15" s="6">
        <v>0.18181818181818199</v>
      </c>
      <c r="W15" s="6">
        <v>0.13636363636363599</v>
      </c>
      <c r="X15" s="6">
        <v>9.0909090909090898E-2</v>
      </c>
      <c r="Y15" s="6">
        <v>0.40909090909090901</v>
      </c>
      <c r="Z15" s="6">
        <v>9.0909090909090898E-2</v>
      </c>
      <c r="AA15" s="6">
        <v>0</v>
      </c>
      <c r="AB15" s="6">
        <v>0.13636363636363599</v>
      </c>
      <c r="AC15" s="6">
        <v>0.13636363636363599</v>
      </c>
      <c r="AD15" s="6">
        <v>4.5454545454545497E-2</v>
      </c>
      <c r="AE15" s="6">
        <v>4.5454545454545497E-2</v>
      </c>
      <c r="AF15" s="6">
        <v>0</v>
      </c>
      <c r="AG15" s="6">
        <v>0</v>
      </c>
      <c r="AH15" s="6">
        <v>9.0909090909090898E-2</v>
      </c>
      <c r="AI15" s="6">
        <v>0</v>
      </c>
      <c r="AJ15" s="6">
        <v>0</v>
      </c>
      <c r="AK15" s="6">
        <v>4.5454545454545497E-2</v>
      </c>
      <c r="AL15" s="6">
        <v>0</v>
      </c>
      <c r="AM15" s="6">
        <v>0</v>
      </c>
      <c r="AN15" s="6">
        <v>0</v>
      </c>
      <c r="AO15" s="6">
        <v>0</v>
      </c>
      <c r="AP15" s="6">
        <v>4.5454545454545497E-2</v>
      </c>
      <c r="AQ15" s="6">
        <v>4.5454545454545497E-2</v>
      </c>
      <c r="AR15" s="6">
        <v>4.5454545454545497E-2</v>
      </c>
      <c r="AS15" s="6">
        <v>0.31818181818181801</v>
      </c>
      <c r="AT15" s="6">
        <v>4.5454545454545497E-2</v>
      </c>
      <c r="AU15" s="6">
        <v>0.13636363636363599</v>
      </c>
      <c r="AV15" s="6">
        <v>4.5454545454545497E-2</v>
      </c>
      <c r="AW15" s="6">
        <v>4.5454545454545497E-2</v>
      </c>
      <c r="AX15" s="6">
        <v>9.0909090909090898E-2</v>
      </c>
      <c r="AY15" s="6">
        <v>4.5454545454545497E-2</v>
      </c>
      <c r="AZ15" s="6">
        <v>0</v>
      </c>
      <c r="BA15" s="6">
        <v>0</v>
      </c>
      <c r="BB15" s="6">
        <v>0.5</v>
      </c>
      <c r="BC15" s="6">
        <v>0.5</v>
      </c>
      <c r="BD15" s="6">
        <v>0</v>
      </c>
      <c r="BE15" s="6">
        <v>4.5454545454545497E-2</v>
      </c>
      <c r="BF15" s="6">
        <v>4.5454545454545497E-2</v>
      </c>
      <c r="BG15" s="6">
        <v>0.45454545454545497</v>
      </c>
      <c r="BH15" s="6">
        <v>0.59090909090909105</v>
      </c>
      <c r="BI15" s="6">
        <v>9.0909090909090898E-2</v>
      </c>
      <c r="BJ15" s="6">
        <v>0.22727272727272699</v>
      </c>
      <c r="BK15" s="6">
        <v>0.27272727272727298</v>
      </c>
      <c r="BL15" s="6">
        <v>0</v>
      </c>
      <c r="BM15" s="6">
        <v>0</v>
      </c>
      <c r="BN15" s="6">
        <v>4.5454545454545497E-2</v>
      </c>
      <c r="BO15" s="6">
        <v>0.22727272727272699</v>
      </c>
      <c r="BP15" s="6"/>
      <c r="BQ15" s="6">
        <v>0.27272727272727298</v>
      </c>
      <c r="BR15" s="6">
        <v>0</v>
      </c>
      <c r="BS15" s="6">
        <v>0</v>
      </c>
      <c r="BT15" s="6">
        <v>0.18181818181818199</v>
      </c>
      <c r="BU15" s="6">
        <v>4.5454545454545497E-2</v>
      </c>
      <c r="BV15" s="6">
        <v>0</v>
      </c>
      <c r="BW15" s="6">
        <v>0</v>
      </c>
      <c r="BX15" s="6">
        <v>0.22727272727272699</v>
      </c>
      <c r="BY15" s="6">
        <v>0</v>
      </c>
      <c r="BZ15" s="6">
        <v>0</v>
      </c>
      <c r="CA15" s="6">
        <v>0</v>
      </c>
      <c r="CB15" s="6">
        <v>0</v>
      </c>
      <c r="CC15" s="6">
        <v>9.0909090909090898E-2</v>
      </c>
      <c r="CD15" s="6">
        <v>0.13636363636363599</v>
      </c>
      <c r="CE15" s="6">
        <v>0</v>
      </c>
      <c r="CF15" s="6">
        <v>0</v>
      </c>
      <c r="CG15" s="6">
        <v>4.5454545454545497E-2</v>
      </c>
      <c r="CH15" s="6">
        <v>0.13636363636363599</v>
      </c>
      <c r="CI15" s="6">
        <v>4.5454545454545497E-2</v>
      </c>
      <c r="CJ15" s="6">
        <v>0</v>
      </c>
      <c r="CK15" s="6">
        <v>0</v>
      </c>
      <c r="CL15" s="6">
        <v>0</v>
      </c>
      <c r="CM15" s="6">
        <v>0</v>
      </c>
      <c r="CN15" s="6">
        <v>0</v>
      </c>
      <c r="CO15" s="6">
        <v>0.13636363636363599</v>
      </c>
      <c r="CP15" s="6">
        <v>4.5454545454545497E-2</v>
      </c>
      <c r="CQ15" s="6">
        <v>4.5454545454545497E-2</v>
      </c>
      <c r="CR15" s="6">
        <v>0</v>
      </c>
      <c r="CS15" s="6">
        <v>0</v>
      </c>
      <c r="CT15" s="6">
        <v>0</v>
      </c>
      <c r="CU15" s="6">
        <v>4.5454545454545497E-2</v>
      </c>
      <c r="CV15" s="6">
        <v>0</v>
      </c>
      <c r="CW15" s="6">
        <v>0</v>
      </c>
      <c r="CX15" s="6">
        <v>4.5454545454545497E-2</v>
      </c>
      <c r="CY15" s="6">
        <v>0</v>
      </c>
      <c r="CZ15" s="6">
        <v>0</v>
      </c>
      <c r="DA15" s="6">
        <v>0</v>
      </c>
      <c r="DB15" s="6">
        <v>0</v>
      </c>
      <c r="DC15" s="6">
        <v>0</v>
      </c>
      <c r="DD15" s="6">
        <v>0</v>
      </c>
      <c r="DE15" s="6">
        <v>0.22727272727272699</v>
      </c>
      <c r="DF15" s="6">
        <v>0</v>
      </c>
      <c r="DG15" s="6">
        <v>9.0909090909090898E-2</v>
      </c>
      <c r="DH15" s="6">
        <v>0</v>
      </c>
      <c r="DI15" s="6">
        <v>0</v>
      </c>
      <c r="DJ15" s="6"/>
      <c r="DK15" s="6">
        <v>4.5454545454545497E-2</v>
      </c>
      <c r="DL15" s="6">
        <v>4.5454545454545497E-2</v>
      </c>
      <c r="DM15" s="6">
        <v>4.5454545454545497E-2</v>
      </c>
      <c r="DN15" s="6">
        <v>0</v>
      </c>
      <c r="DO15" s="6">
        <v>0</v>
      </c>
      <c r="DP15" s="6">
        <v>0</v>
      </c>
      <c r="DQ15" s="6">
        <v>0</v>
      </c>
      <c r="DR15" s="6">
        <v>0</v>
      </c>
      <c r="DS15" s="6">
        <v>9.0909090909090898E-2</v>
      </c>
      <c r="DT15" s="6">
        <v>4.5454545454545497E-2</v>
      </c>
      <c r="DU15" s="6">
        <v>9.0909090909090898E-2</v>
      </c>
      <c r="DV15" s="6">
        <v>9.0909090909090898E-2</v>
      </c>
      <c r="DW15" s="6">
        <v>0</v>
      </c>
      <c r="DX15" s="6">
        <v>0.22727272727272699</v>
      </c>
      <c r="DY15" s="6">
        <v>0</v>
      </c>
      <c r="DZ15" s="6">
        <v>4.5454545454545497E-2</v>
      </c>
      <c r="EA15" s="6">
        <v>0</v>
      </c>
      <c r="EB15" s="6">
        <v>0</v>
      </c>
      <c r="EC15" s="6">
        <v>4.5454545454545497E-2</v>
      </c>
      <c r="ED15" s="6">
        <v>0.18181818181818199</v>
      </c>
      <c r="EE15" s="6">
        <v>0.18181818181818199</v>
      </c>
      <c r="EF15" s="6">
        <v>4.5454545454545497E-2</v>
      </c>
      <c r="EG15" s="6">
        <v>0</v>
      </c>
      <c r="EH15" s="6">
        <v>4.5454545454545497E-2</v>
      </c>
      <c r="EI15" s="6">
        <v>4.5454545454545497E-2</v>
      </c>
      <c r="EJ15" s="6">
        <v>0</v>
      </c>
      <c r="EK15" s="6">
        <v>0</v>
      </c>
      <c r="EL15" s="6">
        <v>4.5454545454545497E-2</v>
      </c>
      <c r="EM15" s="6">
        <v>0.13636363636363599</v>
      </c>
      <c r="EN15" s="6">
        <v>0</v>
      </c>
      <c r="EO15" s="6">
        <v>4.5454545454545497E-2</v>
      </c>
      <c r="EP15" s="6">
        <v>4.5454545454545497E-2</v>
      </c>
      <c r="EQ15" s="6">
        <v>0</v>
      </c>
      <c r="ER15" s="6">
        <v>4.5454545454545497E-2</v>
      </c>
      <c r="ES15" s="6">
        <v>0</v>
      </c>
      <c r="ET15" s="6">
        <v>0.18181818181818199</v>
      </c>
      <c r="EU15" s="6">
        <v>0</v>
      </c>
      <c r="EV15" s="6">
        <v>0.13636363636363599</v>
      </c>
      <c r="EW15" s="6">
        <v>0</v>
      </c>
      <c r="EX15" s="6">
        <v>0.13636363636363599</v>
      </c>
      <c r="EY15" s="6">
        <v>0</v>
      </c>
      <c r="EZ15" s="6">
        <v>0</v>
      </c>
      <c r="FA15" s="6"/>
      <c r="FB15" s="6">
        <v>0</v>
      </c>
      <c r="FC15" s="6">
        <v>0</v>
      </c>
      <c r="FD15" s="6">
        <v>9.0909090909090898E-2</v>
      </c>
      <c r="FE15" s="6">
        <v>0</v>
      </c>
      <c r="FF15" s="6">
        <v>9.0909090909090898E-2</v>
      </c>
      <c r="FG15" s="6">
        <v>0</v>
      </c>
      <c r="FH15" s="6">
        <v>4.5454545454545497E-2</v>
      </c>
      <c r="FI15" s="6">
        <v>0</v>
      </c>
      <c r="FJ15" s="6">
        <v>9.0909090909090898E-2</v>
      </c>
      <c r="FK15" s="6">
        <v>9.0909090909090898E-2</v>
      </c>
      <c r="FL15" s="6">
        <v>4.5454545454545497E-2</v>
      </c>
      <c r="FM15" s="6">
        <v>0</v>
      </c>
      <c r="FN15" s="6">
        <v>0</v>
      </c>
      <c r="FO15" s="6">
        <v>0</v>
      </c>
      <c r="FP15" s="6">
        <v>0</v>
      </c>
      <c r="FQ15" s="6">
        <v>0</v>
      </c>
      <c r="FR15" s="6">
        <v>0</v>
      </c>
      <c r="FS15" s="6">
        <v>0</v>
      </c>
      <c r="FT15" s="6">
        <v>4.5454545454545497E-2</v>
      </c>
      <c r="FU15" s="6">
        <v>0</v>
      </c>
      <c r="FV15" s="6">
        <v>4.5454545454545497E-2</v>
      </c>
      <c r="FW15" s="6">
        <v>4.5454545454545497E-2</v>
      </c>
      <c r="FX15" s="6">
        <v>0</v>
      </c>
      <c r="FY15" s="6">
        <v>0</v>
      </c>
      <c r="FZ15" s="6">
        <v>0</v>
      </c>
      <c r="GA15" s="6">
        <v>0</v>
      </c>
      <c r="GB15" s="6">
        <v>0</v>
      </c>
      <c r="GC15" s="6">
        <v>0</v>
      </c>
      <c r="GD15" s="6">
        <v>0</v>
      </c>
      <c r="GE15" s="6">
        <v>4.5454545454545497E-2</v>
      </c>
      <c r="GF15" s="6">
        <v>0</v>
      </c>
      <c r="GG15" s="6">
        <v>0</v>
      </c>
      <c r="GH15" s="6">
        <v>4.5454545454545497E-2</v>
      </c>
      <c r="GI15" s="6"/>
      <c r="GJ15" s="6">
        <v>0.13636363636363599</v>
      </c>
      <c r="GK15" s="6"/>
      <c r="GL15" s="6"/>
      <c r="GM15" s="6"/>
      <c r="GN15" s="27">
        <f t="shared" si="0"/>
        <v>97</v>
      </c>
      <c r="GO15" s="27">
        <f t="shared" si="1"/>
        <v>39</v>
      </c>
      <c r="GP15" s="27">
        <f t="shared" si="2"/>
        <v>21</v>
      </c>
      <c r="GQ15" s="27">
        <f t="shared" si="3"/>
        <v>13</v>
      </c>
      <c r="GR15" s="27">
        <f t="shared" si="4"/>
        <v>12</v>
      </c>
      <c r="GS15" s="27">
        <f t="shared" si="5"/>
        <v>10</v>
      </c>
      <c r="GT15" s="27">
        <f t="shared" si="6"/>
        <v>6</v>
      </c>
      <c r="GU15" s="27">
        <f t="shared" si="7"/>
        <v>6</v>
      </c>
      <c r="GV15" s="27">
        <f t="shared" si="8"/>
        <v>6</v>
      </c>
      <c r="GW15" s="27">
        <f t="shared" si="9"/>
        <v>7</v>
      </c>
    </row>
    <row r="16" spans="1:205">
      <c r="A16" s="29" t="s">
        <v>276</v>
      </c>
      <c r="B16" s="15">
        <v>1</v>
      </c>
      <c r="C16" s="6">
        <v>1</v>
      </c>
      <c r="D16" s="6">
        <v>0.6</v>
      </c>
      <c r="E16" s="6">
        <v>0.133333333333333</v>
      </c>
      <c r="F16" s="6">
        <v>0.8</v>
      </c>
      <c r="G16" s="6">
        <v>0</v>
      </c>
      <c r="H16" s="6">
        <v>6.6666666666666693E-2</v>
      </c>
      <c r="I16" s="6">
        <v>0</v>
      </c>
      <c r="J16" s="6">
        <v>0</v>
      </c>
      <c r="K16" s="6">
        <v>0</v>
      </c>
      <c r="L16" s="6">
        <v>0</v>
      </c>
      <c r="M16" s="6">
        <v>0</v>
      </c>
      <c r="N16" s="6">
        <v>0</v>
      </c>
      <c r="O16" s="6">
        <v>0.86666666666666703</v>
      </c>
      <c r="P16" s="6">
        <v>0</v>
      </c>
      <c r="Q16" s="6">
        <v>0</v>
      </c>
      <c r="R16" s="6">
        <v>6.6666666666666693E-2</v>
      </c>
      <c r="S16" s="6">
        <v>0.73333333333333295</v>
      </c>
      <c r="T16" s="6">
        <v>0.86666666666666703</v>
      </c>
      <c r="U16" s="6">
        <v>6.6666666666666693E-2</v>
      </c>
      <c r="V16" s="6">
        <v>0.266666666666667</v>
      </c>
      <c r="W16" s="6">
        <v>0.266666666666667</v>
      </c>
      <c r="X16" s="6">
        <v>0.133333333333333</v>
      </c>
      <c r="Y16" s="6">
        <v>0.4</v>
      </c>
      <c r="Z16" s="6">
        <v>0.133333333333333</v>
      </c>
      <c r="AA16" s="6">
        <v>0</v>
      </c>
      <c r="AB16" s="6">
        <v>6.6666666666666693E-2</v>
      </c>
      <c r="AC16" s="6">
        <v>0</v>
      </c>
      <c r="AD16" s="6">
        <v>0</v>
      </c>
      <c r="AE16" s="6">
        <v>0</v>
      </c>
      <c r="AF16" s="6">
        <v>0</v>
      </c>
      <c r="AG16" s="6">
        <v>0</v>
      </c>
      <c r="AH16" s="6">
        <v>6.6666666666666693E-2</v>
      </c>
      <c r="AI16" s="6">
        <v>0</v>
      </c>
      <c r="AJ16" s="6">
        <v>0</v>
      </c>
      <c r="AK16" s="6">
        <v>0</v>
      </c>
      <c r="AL16" s="6">
        <v>0</v>
      </c>
      <c r="AM16" s="6">
        <v>0</v>
      </c>
      <c r="AN16" s="6">
        <v>0</v>
      </c>
      <c r="AO16" s="6">
        <v>0</v>
      </c>
      <c r="AP16" s="6">
        <v>0</v>
      </c>
      <c r="AQ16" s="6">
        <v>0</v>
      </c>
      <c r="AR16" s="6">
        <v>0.133333333333333</v>
      </c>
      <c r="AS16" s="6">
        <v>0.2</v>
      </c>
      <c r="AT16" s="6">
        <v>0.133333333333333</v>
      </c>
      <c r="AU16" s="6">
        <v>0.4</v>
      </c>
      <c r="AV16" s="6">
        <v>0</v>
      </c>
      <c r="AW16" s="6">
        <v>0</v>
      </c>
      <c r="AX16" s="6">
        <v>0</v>
      </c>
      <c r="AY16" s="6">
        <v>0</v>
      </c>
      <c r="AZ16" s="6">
        <v>0</v>
      </c>
      <c r="BA16" s="6">
        <v>0.133333333333333</v>
      </c>
      <c r="BB16" s="6">
        <v>0.66666666666666696</v>
      </c>
      <c r="BC16" s="6">
        <v>0.8</v>
      </c>
      <c r="BD16" s="6">
        <v>6.6666666666666693E-2</v>
      </c>
      <c r="BE16" s="6">
        <v>0</v>
      </c>
      <c r="BF16" s="6">
        <v>0</v>
      </c>
      <c r="BG16" s="6">
        <v>0.53333333333333299</v>
      </c>
      <c r="BH16" s="6">
        <v>0.86666666666666703</v>
      </c>
      <c r="BI16" s="6">
        <v>0</v>
      </c>
      <c r="BJ16" s="6">
        <v>0</v>
      </c>
      <c r="BK16" s="6">
        <v>0.2</v>
      </c>
      <c r="BL16" s="6">
        <v>0</v>
      </c>
      <c r="BM16" s="6">
        <v>0</v>
      </c>
      <c r="BN16" s="6">
        <v>0</v>
      </c>
      <c r="BO16" s="6">
        <v>0.4</v>
      </c>
      <c r="BP16" s="6">
        <v>0</v>
      </c>
      <c r="BQ16" s="6">
        <v>0.33333333333333298</v>
      </c>
      <c r="BR16" s="6">
        <v>0</v>
      </c>
      <c r="BS16" s="6">
        <v>0.133333333333333</v>
      </c>
      <c r="BT16" s="6">
        <v>0.6</v>
      </c>
      <c r="BU16" s="6">
        <v>0</v>
      </c>
      <c r="BV16" s="6">
        <v>0</v>
      </c>
      <c r="BW16" s="6">
        <v>6.6666666666666693E-2</v>
      </c>
      <c r="BX16" s="6">
        <v>0.33333333333333298</v>
      </c>
      <c r="BY16" s="6">
        <v>0</v>
      </c>
      <c r="BZ16" s="6">
        <v>0</v>
      </c>
      <c r="CA16" s="6">
        <v>0</v>
      </c>
      <c r="CB16" s="6">
        <v>0.133333333333333</v>
      </c>
      <c r="CC16" s="6">
        <v>0.133333333333333</v>
      </c>
      <c r="CD16" s="6">
        <v>0.33333333333333298</v>
      </c>
      <c r="CE16" s="6">
        <v>0.133333333333333</v>
      </c>
      <c r="CF16" s="6">
        <v>0</v>
      </c>
      <c r="CG16" s="6">
        <v>6.6666666666666693E-2</v>
      </c>
      <c r="CH16" s="6">
        <v>0.133333333333333</v>
      </c>
      <c r="CI16" s="6">
        <v>0</v>
      </c>
      <c r="CJ16" s="6">
        <v>0</v>
      </c>
      <c r="CK16" s="6">
        <v>0</v>
      </c>
      <c r="CL16" s="6">
        <v>6.6666666666666693E-2</v>
      </c>
      <c r="CM16" s="6">
        <v>6.6666666666666693E-2</v>
      </c>
      <c r="CN16" s="6">
        <v>0</v>
      </c>
      <c r="CO16" s="6">
        <v>0.4</v>
      </c>
      <c r="CP16" s="6">
        <v>0</v>
      </c>
      <c r="CQ16" s="6">
        <v>0</v>
      </c>
      <c r="CR16" s="6">
        <v>0</v>
      </c>
      <c r="CS16" s="6">
        <v>0</v>
      </c>
      <c r="CT16" s="6">
        <v>0</v>
      </c>
      <c r="CU16" s="6">
        <v>6.6666666666666693E-2</v>
      </c>
      <c r="CV16" s="6">
        <v>0</v>
      </c>
      <c r="CW16" s="6">
        <v>0</v>
      </c>
      <c r="CX16" s="6">
        <v>0</v>
      </c>
      <c r="CY16" s="6">
        <v>0</v>
      </c>
      <c r="CZ16" s="6">
        <v>0</v>
      </c>
      <c r="DA16" s="6">
        <v>0</v>
      </c>
      <c r="DB16" s="6">
        <v>0</v>
      </c>
      <c r="DC16" s="6">
        <v>0</v>
      </c>
      <c r="DD16" s="6">
        <v>0</v>
      </c>
      <c r="DE16" s="6">
        <v>0.4</v>
      </c>
      <c r="DF16" s="6">
        <v>0</v>
      </c>
      <c r="DG16" s="6">
        <v>0</v>
      </c>
      <c r="DH16" s="6">
        <v>0</v>
      </c>
      <c r="DI16" s="6">
        <v>6.6666666666666693E-2</v>
      </c>
      <c r="DJ16" s="6">
        <v>0</v>
      </c>
      <c r="DK16" s="6">
        <v>0</v>
      </c>
      <c r="DL16" s="6">
        <v>6.6666666666666693E-2</v>
      </c>
      <c r="DM16" s="6">
        <v>0.33333333333333298</v>
      </c>
      <c r="DN16" s="6">
        <v>6.6666666666666693E-2</v>
      </c>
      <c r="DO16" s="6">
        <v>0</v>
      </c>
      <c r="DP16" s="6">
        <v>6.6666666666666693E-2</v>
      </c>
      <c r="DQ16" s="6">
        <v>0</v>
      </c>
      <c r="DR16" s="6">
        <v>0</v>
      </c>
      <c r="DS16" s="6">
        <v>0</v>
      </c>
      <c r="DT16" s="6">
        <v>0</v>
      </c>
      <c r="DU16" s="6">
        <v>6.6666666666666693E-2</v>
      </c>
      <c r="DV16" s="6">
        <v>0</v>
      </c>
      <c r="DW16" s="6">
        <v>6.6666666666666693E-2</v>
      </c>
      <c r="DX16" s="6">
        <v>0.33333333333333298</v>
      </c>
      <c r="DY16" s="6">
        <v>0</v>
      </c>
      <c r="DZ16" s="6">
        <v>0</v>
      </c>
      <c r="EA16" s="6">
        <v>0</v>
      </c>
      <c r="EB16" s="6">
        <v>0</v>
      </c>
      <c r="EC16" s="6">
        <v>6.6666666666666693E-2</v>
      </c>
      <c r="ED16" s="6">
        <v>0.2</v>
      </c>
      <c r="EE16" s="6">
        <v>0.133333333333333</v>
      </c>
      <c r="EF16" s="6">
        <v>0.266666666666667</v>
      </c>
      <c r="EG16" s="6">
        <v>0</v>
      </c>
      <c r="EH16" s="6">
        <v>6.6666666666666693E-2</v>
      </c>
      <c r="EI16" s="6">
        <v>0</v>
      </c>
      <c r="EJ16" s="6">
        <v>0</v>
      </c>
      <c r="EK16" s="6">
        <v>0</v>
      </c>
      <c r="EL16" s="6">
        <v>0</v>
      </c>
      <c r="EM16" s="6">
        <v>0.266666666666667</v>
      </c>
      <c r="EN16" s="6">
        <v>0</v>
      </c>
      <c r="EO16" s="6">
        <v>0</v>
      </c>
      <c r="EP16" s="6">
        <v>0</v>
      </c>
      <c r="EQ16" s="6">
        <v>0</v>
      </c>
      <c r="ER16" s="6">
        <v>6.6666666666666693E-2</v>
      </c>
      <c r="ES16" s="6">
        <v>0</v>
      </c>
      <c r="ET16" s="6">
        <v>0.266666666666667</v>
      </c>
      <c r="EU16" s="6">
        <v>0</v>
      </c>
      <c r="EV16" s="6">
        <v>0.53333333333333299</v>
      </c>
      <c r="EW16" s="6">
        <v>0</v>
      </c>
      <c r="EX16" s="6">
        <v>0.266666666666667</v>
      </c>
      <c r="EY16" s="6">
        <v>0.133333333333333</v>
      </c>
      <c r="EZ16" s="6">
        <v>0</v>
      </c>
      <c r="FA16" s="6">
        <v>0</v>
      </c>
      <c r="FB16" s="6">
        <v>0</v>
      </c>
      <c r="FC16" s="6">
        <v>0</v>
      </c>
      <c r="FD16" s="6">
        <v>6.6666666666666693E-2</v>
      </c>
      <c r="FE16" s="6">
        <v>0</v>
      </c>
      <c r="FF16" s="6">
        <v>0.266666666666667</v>
      </c>
      <c r="FG16" s="6">
        <v>0</v>
      </c>
      <c r="FH16" s="6">
        <v>6.6666666666666693E-2</v>
      </c>
      <c r="FI16" s="6">
        <v>0</v>
      </c>
      <c r="FJ16" s="6">
        <v>6.6666666666666693E-2</v>
      </c>
      <c r="FK16" s="6">
        <v>0</v>
      </c>
      <c r="FL16" s="6">
        <v>0</v>
      </c>
      <c r="FM16" s="6">
        <v>0</v>
      </c>
      <c r="FN16" s="6">
        <v>0</v>
      </c>
      <c r="FO16" s="6">
        <v>0</v>
      </c>
      <c r="FP16" s="6">
        <v>0</v>
      </c>
      <c r="FQ16" s="6">
        <v>0</v>
      </c>
      <c r="FR16" s="6">
        <v>0</v>
      </c>
      <c r="FS16" s="6">
        <v>0</v>
      </c>
      <c r="FT16" s="6">
        <v>0</v>
      </c>
      <c r="FU16" s="6">
        <v>0</v>
      </c>
      <c r="FV16" s="6">
        <v>6.6666666666666693E-2</v>
      </c>
      <c r="FW16" s="6">
        <v>6.6666666666666693E-2</v>
      </c>
      <c r="FX16" s="6">
        <v>0</v>
      </c>
      <c r="FY16" s="6">
        <v>0</v>
      </c>
      <c r="FZ16" s="6">
        <v>0</v>
      </c>
      <c r="GA16" s="6">
        <v>0</v>
      </c>
      <c r="GB16" s="6">
        <v>0</v>
      </c>
      <c r="GC16" s="6">
        <v>6.6666666666666693E-2</v>
      </c>
      <c r="GD16" s="6">
        <v>0</v>
      </c>
      <c r="GE16" s="6">
        <v>0</v>
      </c>
      <c r="GF16" s="6">
        <v>0</v>
      </c>
      <c r="GG16" s="6">
        <v>6.6666666666666693E-2</v>
      </c>
      <c r="GH16" s="6">
        <v>0</v>
      </c>
      <c r="GI16" s="6">
        <v>0</v>
      </c>
      <c r="GJ16" s="6">
        <v>0.2</v>
      </c>
      <c r="GK16" s="6">
        <v>0</v>
      </c>
      <c r="GL16" s="6">
        <v>0</v>
      </c>
      <c r="GM16" s="6">
        <v>0</v>
      </c>
      <c r="GN16" s="27">
        <f t="shared" si="0"/>
        <v>74</v>
      </c>
      <c r="GO16" s="27">
        <f t="shared" si="1"/>
        <v>47</v>
      </c>
      <c r="GP16" s="27">
        <f t="shared" si="2"/>
        <v>34</v>
      </c>
      <c r="GQ16" s="27">
        <f t="shared" si="3"/>
        <v>23</v>
      </c>
      <c r="GR16" s="27">
        <f t="shared" si="4"/>
        <v>18</v>
      </c>
      <c r="GS16" s="27">
        <f t="shared" si="5"/>
        <v>13</v>
      </c>
      <c r="GT16" s="27">
        <f t="shared" si="6"/>
        <v>12</v>
      </c>
      <c r="GU16" s="27">
        <f t="shared" si="7"/>
        <v>10</v>
      </c>
      <c r="GV16" s="27">
        <f t="shared" si="8"/>
        <v>10</v>
      </c>
      <c r="GW16" s="27">
        <f t="shared" si="9"/>
        <v>7</v>
      </c>
    </row>
    <row r="17" spans="1:205">
      <c r="A17" s="30" t="s">
        <v>277</v>
      </c>
      <c r="B17" s="15">
        <v>1</v>
      </c>
      <c r="C17" s="6">
        <v>0.95652173913043503</v>
      </c>
      <c r="D17" s="6">
        <v>0.434782608695652</v>
      </c>
      <c r="E17" s="6">
        <v>8.6956521739130405E-2</v>
      </c>
      <c r="F17" s="6">
        <v>0.86956521739130399</v>
      </c>
      <c r="G17" s="6">
        <v>4.3478260869565202E-2</v>
      </c>
      <c r="H17" s="6">
        <v>0.26086956521739102</v>
      </c>
      <c r="I17" s="6">
        <v>0</v>
      </c>
      <c r="J17" s="6">
        <v>0</v>
      </c>
      <c r="K17" s="6">
        <v>4.3478260869565202E-2</v>
      </c>
      <c r="L17" s="6">
        <v>0</v>
      </c>
      <c r="M17" s="6">
        <v>4.3478260869565202E-2</v>
      </c>
      <c r="N17" s="6">
        <v>0.13043478260869601</v>
      </c>
      <c r="O17" s="6">
        <v>0.82608695652173902</v>
      </c>
      <c r="P17" s="6">
        <v>8.6956521739130405E-2</v>
      </c>
      <c r="Q17" s="6">
        <v>4.3478260869565202E-2</v>
      </c>
      <c r="R17" s="6">
        <v>0.26086956521739102</v>
      </c>
      <c r="S17" s="6">
        <v>0.60869565217391297</v>
      </c>
      <c r="T17" s="6">
        <v>0.73913043478260898</v>
      </c>
      <c r="U17" s="6">
        <v>4.3478260869565202E-2</v>
      </c>
      <c r="V17" s="6">
        <v>0.173913043478261</v>
      </c>
      <c r="W17" s="6">
        <v>4.3478260869565202E-2</v>
      </c>
      <c r="X17" s="6">
        <v>4.3478260869565202E-2</v>
      </c>
      <c r="Y17" s="6">
        <v>0.13043478260869601</v>
      </c>
      <c r="Z17" s="6">
        <v>4.3478260869565202E-2</v>
      </c>
      <c r="AA17" s="6">
        <v>0</v>
      </c>
      <c r="AB17" s="6">
        <v>0</v>
      </c>
      <c r="AC17" s="6">
        <v>4.3478260869565202E-2</v>
      </c>
      <c r="AD17" s="6">
        <v>0</v>
      </c>
      <c r="AE17" s="6">
        <v>0</v>
      </c>
      <c r="AF17" s="6">
        <v>0</v>
      </c>
      <c r="AG17" s="6">
        <v>0</v>
      </c>
      <c r="AH17" s="6">
        <v>0</v>
      </c>
      <c r="AI17" s="6">
        <v>0</v>
      </c>
      <c r="AJ17" s="6">
        <v>0</v>
      </c>
      <c r="AK17" s="6">
        <v>0</v>
      </c>
      <c r="AL17" s="6">
        <v>0</v>
      </c>
      <c r="AM17" s="6">
        <v>0</v>
      </c>
      <c r="AN17" s="6">
        <v>0</v>
      </c>
      <c r="AO17" s="6">
        <v>4.3478260869565202E-2</v>
      </c>
      <c r="AP17" s="6">
        <v>0</v>
      </c>
      <c r="AQ17" s="6">
        <v>0</v>
      </c>
      <c r="AR17" s="6">
        <v>0.30434782608695699</v>
      </c>
      <c r="AS17" s="6">
        <v>0.26086956521739102</v>
      </c>
      <c r="AT17" s="6">
        <v>0</v>
      </c>
      <c r="AU17" s="6">
        <v>0.217391304347826</v>
      </c>
      <c r="AV17" s="6">
        <v>0</v>
      </c>
      <c r="AW17" s="6">
        <v>4.3478260869565202E-2</v>
      </c>
      <c r="AX17" s="6">
        <v>0</v>
      </c>
      <c r="AY17" s="6">
        <v>4.3478260869565202E-2</v>
      </c>
      <c r="AZ17" s="6">
        <v>4.3478260869565202E-2</v>
      </c>
      <c r="BA17" s="6">
        <v>4.3478260869565202E-2</v>
      </c>
      <c r="BB17" s="6">
        <v>0.565217391304348</v>
      </c>
      <c r="BC17" s="6">
        <v>0.39130434782608697</v>
      </c>
      <c r="BD17" s="6">
        <v>0</v>
      </c>
      <c r="BE17" s="6">
        <v>0</v>
      </c>
      <c r="BF17" s="6">
        <v>0</v>
      </c>
      <c r="BG17" s="6">
        <v>0.30434782608695699</v>
      </c>
      <c r="BH17" s="6">
        <v>0.60869565217391297</v>
      </c>
      <c r="BI17" s="6">
        <v>0</v>
      </c>
      <c r="BJ17" s="6">
        <v>0</v>
      </c>
      <c r="BK17" s="6">
        <v>0.30434782608695699</v>
      </c>
      <c r="BL17" s="6">
        <v>0</v>
      </c>
      <c r="BM17" s="6">
        <v>4.3478260869565202E-2</v>
      </c>
      <c r="BN17" s="6">
        <v>0</v>
      </c>
      <c r="BO17" s="6">
        <v>0.26086956521739102</v>
      </c>
      <c r="BP17" s="6">
        <v>0</v>
      </c>
      <c r="BQ17" s="6">
        <v>0.13043478260869601</v>
      </c>
      <c r="BR17" s="6">
        <v>0</v>
      </c>
      <c r="BS17" s="6">
        <v>8.6956521739130405E-2</v>
      </c>
      <c r="BT17" s="6">
        <v>0.217391304347826</v>
      </c>
      <c r="BU17" s="6">
        <v>8.6956521739130405E-2</v>
      </c>
      <c r="BV17" s="6">
        <v>8.6956521739130405E-2</v>
      </c>
      <c r="BW17" s="6">
        <v>4.3478260869565202E-2</v>
      </c>
      <c r="BX17" s="6">
        <v>0.26086956521739102</v>
      </c>
      <c r="BY17" s="6">
        <v>0</v>
      </c>
      <c r="BZ17" s="6">
        <v>0</v>
      </c>
      <c r="CA17" s="6">
        <v>4.3478260869565202E-2</v>
      </c>
      <c r="CB17" s="6">
        <v>0</v>
      </c>
      <c r="CC17" s="6">
        <v>8.6956521739130405E-2</v>
      </c>
      <c r="CD17" s="6">
        <v>0.13043478260869601</v>
      </c>
      <c r="CE17" s="6">
        <v>4.3478260869565202E-2</v>
      </c>
      <c r="CF17" s="6">
        <v>4.3478260869565202E-2</v>
      </c>
      <c r="CG17" s="6">
        <v>4.3478260869565202E-2</v>
      </c>
      <c r="CH17" s="6">
        <v>8.6956521739130405E-2</v>
      </c>
      <c r="CI17" s="6">
        <v>0.13043478260869601</v>
      </c>
      <c r="CJ17" s="6">
        <v>0</v>
      </c>
      <c r="CK17" s="6">
        <v>0</v>
      </c>
      <c r="CL17" s="6">
        <v>0</v>
      </c>
      <c r="CM17" s="6">
        <v>0</v>
      </c>
      <c r="CN17" s="6">
        <v>4.3478260869565202E-2</v>
      </c>
      <c r="CO17" s="6">
        <v>0.34782608695652201</v>
      </c>
      <c r="CP17" s="6">
        <v>0</v>
      </c>
      <c r="CQ17" s="6">
        <v>0</v>
      </c>
      <c r="CR17" s="6">
        <v>4.3478260869565202E-2</v>
      </c>
      <c r="CS17" s="6">
        <v>0</v>
      </c>
      <c r="CT17" s="6">
        <v>0</v>
      </c>
      <c r="CU17" s="6">
        <v>0</v>
      </c>
      <c r="CV17" s="6">
        <v>0</v>
      </c>
      <c r="CW17" s="6">
        <v>0</v>
      </c>
      <c r="CX17" s="6">
        <v>4.3478260869565202E-2</v>
      </c>
      <c r="CY17" s="6">
        <v>0.217391304347826</v>
      </c>
      <c r="CZ17" s="6">
        <v>0</v>
      </c>
      <c r="DA17" s="6">
        <v>4.3478260869565202E-2</v>
      </c>
      <c r="DB17" s="6">
        <v>4.3478260869565202E-2</v>
      </c>
      <c r="DC17" s="6">
        <v>4.3478260869565202E-2</v>
      </c>
      <c r="DD17" s="6">
        <v>4.3478260869565202E-2</v>
      </c>
      <c r="DE17" s="6">
        <v>0.13043478260869601</v>
      </c>
      <c r="DF17" s="6">
        <v>0</v>
      </c>
      <c r="DG17" s="6">
        <v>4.3478260869565202E-2</v>
      </c>
      <c r="DH17" s="6">
        <v>0</v>
      </c>
      <c r="DI17" s="6">
        <v>0</v>
      </c>
      <c r="DJ17" s="6">
        <v>0</v>
      </c>
      <c r="DK17" s="6">
        <v>0</v>
      </c>
      <c r="DL17" s="6">
        <v>8.6956521739130405E-2</v>
      </c>
      <c r="DM17" s="6">
        <v>4.3478260869565202E-2</v>
      </c>
      <c r="DN17" s="6">
        <v>0</v>
      </c>
      <c r="DO17" s="6">
        <v>0</v>
      </c>
      <c r="DP17" s="6">
        <v>4.3478260869565202E-2</v>
      </c>
      <c r="DQ17" s="6">
        <v>0</v>
      </c>
      <c r="DR17" s="6">
        <v>0</v>
      </c>
      <c r="DS17" s="6">
        <v>0</v>
      </c>
      <c r="DT17" s="6">
        <v>0</v>
      </c>
      <c r="DU17" s="6">
        <v>0</v>
      </c>
      <c r="DV17" s="6">
        <v>8.6956521739130405E-2</v>
      </c>
      <c r="DW17" s="6">
        <v>0</v>
      </c>
      <c r="DX17" s="6">
        <v>0.173913043478261</v>
      </c>
      <c r="DY17" s="6">
        <v>0</v>
      </c>
      <c r="DZ17" s="6">
        <v>8.6956521739130405E-2</v>
      </c>
      <c r="EA17" s="6">
        <v>0</v>
      </c>
      <c r="EB17" s="6">
        <v>0</v>
      </c>
      <c r="EC17" s="6">
        <v>4.3478260869565202E-2</v>
      </c>
      <c r="ED17" s="6">
        <v>8.6956521739130405E-2</v>
      </c>
      <c r="EE17" s="6">
        <v>0.173913043478261</v>
      </c>
      <c r="EF17" s="6">
        <v>0.13043478260869601</v>
      </c>
      <c r="EG17" s="6">
        <v>0</v>
      </c>
      <c r="EH17" s="6">
        <v>0.173913043478261</v>
      </c>
      <c r="EI17" s="6">
        <v>4.3478260869565202E-2</v>
      </c>
      <c r="EJ17" s="6">
        <v>0</v>
      </c>
      <c r="EK17" s="6">
        <v>8.6956521739130405E-2</v>
      </c>
      <c r="EL17" s="6">
        <v>0</v>
      </c>
      <c r="EM17" s="6">
        <v>0.173913043478261</v>
      </c>
      <c r="EN17" s="6">
        <v>0</v>
      </c>
      <c r="EO17" s="6">
        <v>0</v>
      </c>
      <c r="EP17" s="6">
        <v>4.3478260869565202E-2</v>
      </c>
      <c r="EQ17" s="6">
        <v>0</v>
      </c>
      <c r="ER17" s="6">
        <v>4.3478260869565202E-2</v>
      </c>
      <c r="ES17" s="6">
        <v>0</v>
      </c>
      <c r="ET17" s="6">
        <v>0.173913043478261</v>
      </c>
      <c r="EU17" s="6">
        <v>4.3478260869565202E-2</v>
      </c>
      <c r="EV17" s="6">
        <v>0.217391304347826</v>
      </c>
      <c r="EW17" s="6">
        <v>0</v>
      </c>
      <c r="EX17" s="6">
        <v>0.34782608695652201</v>
      </c>
      <c r="EY17" s="6">
        <v>0</v>
      </c>
      <c r="EZ17" s="6">
        <v>4.3478260869565202E-2</v>
      </c>
      <c r="FA17" s="6">
        <v>0</v>
      </c>
      <c r="FB17" s="6">
        <v>4.3478260869565202E-2</v>
      </c>
      <c r="FC17" s="6">
        <v>4.3478260869565202E-2</v>
      </c>
      <c r="FD17" s="6">
        <v>0</v>
      </c>
      <c r="FE17" s="6">
        <v>0</v>
      </c>
      <c r="FF17" s="6">
        <v>0.13043478260869601</v>
      </c>
      <c r="FG17" s="6">
        <v>0</v>
      </c>
      <c r="FH17" s="6">
        <v>0</v>
      </c>
      <c r="FI17" s="6">
        <v>0</v>
      </c>
      <c r="FJ17" s="6">
        <v>0</v>
      </c>
      <c r="FK17" s="6">
        <v>0</v>
      </c>
      <c r="FL17" s="6">
        <v>0</v>
      </c>
      <c r="FM17" s="6">
        <v>0</v>
      </c>
      <c r="FN17" s="6">
        <v>0</v>
      </c>
      <c r="FO17" s="6">
        <v>0</v>
      </c>
      <c r="FP17" s="6">
        <v>0</v>
      </c>
      <c r="FQ17" s="6">
        <v>0</v>
      </c>
      <c r="FR17" s="6">
        <v>0</v>
      </c>
      <c r="FS17" s="6">
        <v>0</v>
      </c>
      <c r="FT17" s="6">
        <v>0</v>
      </c>
      <c r="FU17" s="6">
        <v>0</v>
      </c>
      <c r="FV17" s="6">
        <v>0</v>
      </c>
      <c r="FW17" s="6">
        <v>0</v>
      </c>
      <c r="FX17" s="6">
        <v>0</v>
      </c>
      <c r="FY17" s="6">
        <v>0</v>
      </c>
      <c r="FZ17" s="6">
        <v>4.3478260869565202E-2</v>
      </c>
      <c r="GA17" s="6">
        <v>0</v>
      </c>
      <c r="GB17" s="6">
        <v>0</v>
      </c>
      <c r="GC17" s="6">
        <v>8.6956521739130405E-2</v>
      </c>
      <c r="GD17" s="6">
        <v>0</v>
      </c>
      <c r="GE17" s="6">
        <v>0</v>
      </c>
      <c r="GF17" s="6">
        <v>4.3478260869565202E-2</v>
      </c>
      <c r="GG17" s="6">
        <v>0</v>
      </c>
      <c r="GH17" s="6">
        <v>0</v>
      </c>
      <c r="GI17" s="6">
        <v>0</v>
      </c>
      <c r="GJ17" s="6">
        <v>4.3478260869565202E-2</v>
      </c>
      <c r="GK17" s="6">
        <v>4.3478260869565202E-2</v>
      </c>
      <c r="GL17" s="6">
        <v>4.3478260869565202E-2</v>
      </c>
      <c r="GM17" s="6">
        <v>0</v>
      </c>
      <c r="GN17" s="27">
        <f t="shared" si="0"/>
        <v>94</v>
      </c>
      <c r="GO17" s="27">
        <f t="shared" si="1"/>
        <v>38</v>
      </c>
      <c r="GP17" s="27">
        <f t="shared" si="2"/>
        <v>24</v>
      </c>
      <c r="GQ17" s="27">
        <f t="shared" si="3"/>
        <v>15</v>
      </c>
      <c r="GR17" s="27">
        <f t="shared" si="4"/>
        <v>9</v>
      </c>
      <c r="GS17" s="27">
        <f t="shared" si="5"/>
        <v>9</v>
      </c>
      <c r="GT17" s="27">
        <f t="shared" si="6"/>
        <v>9</v>
      </c>
      <c r="GU17" s="27">
        <f t="shared" si="7"/>
        <v>7</v>
      </c>
      <c r="GV17" s="27">
        <f t="shared" si="8"/>
        <v>7</v>
      </c>
      <c r="GW17" s="27">
        <f t="shared" si="9"/>
        <v>7</v>
      </c>
    </row>
    <row r="23" spans="1:205">
      <c r="A23" s="31"/>
      <c r="B23" s="4"/>
    </row>
    <row r="24" spans="1:205">
      <c r="A24" s="31"/>
      <c r="B24" s="4"/>
    </row>
    <row r="25" spans="1:205">
      <c r="A25" s="31"/>
      <c r="B25" s="4"/>
    </row>
    <row r="26" spans="1:205">
      <c r="A26" s="31"/>
      <c r="B26" s="4"/>
    </row>
    <row r="27" spans="1:205">
      <c r="A27" s="31"/>
      <c r="B27" s="4"/>
    </row>
    <row r="28" spans="1:205">
      <c r="A28" s="31"/>
      <c r="B28" s="7"/>
      <c r="C28" s="7"/>
      <c r="D28" s="7" t="s">
        <v>278</v>
      </c>
      <c r="E28" s="7" t="s">
        <v>279</v>
      </c>
      <c r="F28" s="7" t="s">
        <v>280</v>
      </c>
      <c r="G28" s="7" t="s">
        <v>281</v>
      </c>
      <c r="H28" s="7" t="s">
        <v>282</v>
      </c>
      <c r="I28" s="7" t="s">
        <v>283</v>
      </c>
      <c r="J28" s="7" t="s">
        <v>284</v>
      </c>
      <c r="K28" s="7" t="s">
        <v>285</v>
      </c>
      <c r="L28" s="7" t="s">
        <v>286</v>
      </c>
      <c r="M28" s="7" t="s">
        <v>287</v>
      </c>
    </row>
    <row r="29" spans="1:205">
      <c r="A29" s="31"/>
      <c r="B29" s="152" t="s">
        <v>288</v>
      </c>
      <c r="C29" s="115" t="s">
        <v>1367</v>
      </c>
      <c r="D29" s="32">
        <v>51</v>
      </c>
      <c r="E29" s="32">
        <v>51</v>
      </c>
      <c r="F29" s="32">
        <v>25</v>
      </c>
      <c r="G29" s="32">
        <v>14</v>
      </c>
      <c r="H29" s="32">
        <v>11</v>
      </c>
      <c r="I29" s="32">
        <v>11</v>
      </c>
      <c r="J29" s="32">
        <v>4</v>
      </c>
      <c r="K29" s="32">
        <v>1</v>
      </c>
      <c r="L29" s="7">
        <v>1</v>
      </c>
      <c r="M29" s="7">
        <v>0</v>
      </c>
    </row>
    <row r="30" spans="1:205">
      <c r="A30" s="31"/>
      <c r="B30" s="152"/>
      <c r="C30" s="112" t="s">
        <v>1368</v>
      </c>
      <c r="D30" s="32">
        <v>85</v>
      </c>
      <c r="E30" s="32">
        <v>34</v>
      </c>
      <c r="F30" s="32">
        <v>18</v>
      </c>
      <c r="G30" s="32">
        <v>16</v>
      </c>
      <c r="H30" s="32">
        <v>9</v>
      </c>
      <c r="I30" s="32">
        <v>8</v>
      </c>
      <c r="J30" s="32">
        <v>6</v>
      </c>
      <c r="K30" s="32">
        <v>7</v>
      </c>
      <c r="L30" s="7">
        <v>8</v>
      </c>
      <c r="M30" s="7">
        <v>7</v>
      </c>
    </row>
    <row r="31" spans="1:205">
      <c r="A31" s="31"/>
      <c r="B31" s="152"/>
      <c r="C31" s="113" t="s">
        <v>1369</v>
      </c>
      <c r="D31" s="32">
        <v>134</v>
      </c>
      <c r="E31" s="32">
        <v>52</v>
      </c>
      <c r="F31" s="32">
        <v>34</v>
      </c>
      <c r="G31" s="32">
        <v>18</v>
      </c>
      <c r="H31" s="32">
        <v>15</v>
      </c>
      <c r="I31" s="32">
        <v>11</v>
      </c>
      <c r="J31" s="32">
        <v>12</v>
      </c>
      <c r="K31" s="32">
        <v>7</v>
      </c>
      <c r="L31" s="7">
        <v>6</v>
      </c>
      <c r="M31" s="7">
        <v>7</v>
      </c>
    </row>
    <row r="32" spans="1:205">
      <c r="A32" s="31"/>
      <c r="B32" s="152" t="s">
        <v>289</v>
      </c>
      <c r="C32" s="113" t="s">
        <v>1370</v>
      </c>
      <c r="D32" s="32">
        <v>97</v>
      </c>
      <c r="E32" s="32">
        <v>39</v>
      </c>
      <c r="F32" s="32">
        <v>21</v>
      </c>
      <c r="G32" s="32">
        <v>13</v>
      </c>
      <c r="H32" s="32">
        <v>12</v>
      </c>
      <c r="I32" s="32">
        <v>10</v>
      </c>
      <c r="J32" s="32">
        <v>6</v>
      </c>
      <c r="K32" s="32">
        <v>6</v>
      </c>
      <c r="L32" s="7">
        <v>6</v>
      </c>
      <c r="M32" s="7">
        <v>7</v>
      </c>
    </row>
    <row r="33" spans="1:13">
      <c r="A33" s="31"/>
      <c r="B33" s="152"/>
      <c r="C33" s="114" t="s">
        <v>1371</v>
      </c>
      <c r="D33" s="32">
        <v>74</v>
      </c>
      <c r="E33" s="32">
        <v>47</v>
      </c>
      <c r="F33" s="32">
        <v>34</v>
      </c>
      <c r="G33" s="32">
        <v>23</v>
      </c>
      <c r="H33" s="32">
        <v>18</v>
      </c>
      <c r="I33" s="32">
        <v>13</v>
      </c>
      <c r="J33" s="32">
        <v>12</v>
      </c>
      <c r="K33" s="32">
        <v>10</v>
      </c>
      <c r="L33" s="7">
        <v>10</v>
      </c>
      <c r="M33" s="7">
        <v>7</v>
      </c>
    </row>
    <row r="34" spans="1:13">
      <c r="A34" s="31"/>
      <c r="B34" s="152"/>
      <c r="C34" s="115" t="s">
        <v>1372</v>
      </c>
      <c r="D34" s="32">
        <v>94</v>
      </c>
      <c r="E34" s="32">
        <v>38</v>
      </c>
      <c r="F34" s="32">
        <v>24</v>
      </c>
      <c r="G34" s="32">
        <v>15</v>
      </c>
      <c r="H34" s="32">
        <v>9</v>
      </c>
      <c r="I34" s="32">
        <v>9</v>
      </c>
      <c r="J34" s="32">
        <v>9</v>
      </c>
      <c r="K34" s="32">
        <v>7</v>
      </c>
      <c r="L34" s="7">
        <v>7</v>
      </c>
      <c r="M34" s="7">
        <v>7</v>
      </c>
    </row>
    <row r="35" spans="1:13">
      <c r="A35" s="31"/>
      <c r="B35" s="4"/>
    </row>
    <row r="36" spans="1:13">
      <c r="A36" s="31"/>
      <c r="B36" s="4"/>
    </row>
  </sheetData>
  <mergeCells count="66">
    <mergeCell ref="B8:K8"/>
    <mergeCell ref="L8:P8"/>
    <mergeCell ref="S8:AQ8"/>
    <mergeCell ref="AR8:BF8"/>
    <mergeCell ref="BG8:BN8"/>
    <mergeCell ref="BO8:BQ8"/>
    <mergeCell ref="BR8:CB8"/>
    <mergeCell ref="CC8:CE8"/>
    <mergeCell ref="CF8:CN8"/>
    <mergeCell ref="CP8:CR8"/>
    <mergeCell ref="DW8:DY8"/>
    <mergeCell ref="EA8:EC8"/>
    <mergeCell ref="ED8:EH8"/>
    <mergeCell ref="CS8:CT8"/>
    <mergeCell ref="CU8:CW8"/>
    <mergeCell ref="DA8:DD8"/>
    <mergeCell ref="DE8:DK8"/>
    <mergeCell ref="DL8:DM8"/>
    <mergeCell ref="GE8:GF8"/>
    <mergeCell ref="B9:K9"/>
    <mergeCell ref="L9:P9"/>
    <mergeCell ref="S9:AQ9"/>
    <mergeCell ref="AR9:BF9"/>
    <mergeCell ref="BG9:BN9"/>
    <mergeCell ref="BO9:BQ9"/>
    <mergeCell ref="BR9:CB9"/>
    <mergeCell ref="CC9:CE9"/>
    <mergeCell ref="CF9:CN9"/>
    <mergeCell ref="CP9:CR9"/>
    <mergeCell ref="CS9:CT9"/>
    <mergeCell ref="CU9:CW9"/>
    <mergeCell ref="DA9:DD9"/>
    <mergeCell ref="DE9:DK9"/>
    <mergeCell ref="EW8:EX8"/>
    <mergeCell ref="DP9:DQ9"/>
    <mergeCell ref="DT9:DU9"/>
    <mergeCell ref="DW9:DY9"/>
    <mergeCell ref="EA9:EC9"/>
    <mergeCell ref="FV8:FX8"/>
    <mergeCell ref="EZ8:FB8"/>
    <mergeCell ref="FE8:FF8"/>
    <mergeCell ref="FG8:FH8"/>
    <mergeCell ref="FL8:FM8"/>
    <mergeCell ref="EI8:EL8"/>
    <mergeCell ref="EN8:EO8"/>
    <mergeCell ref="EP8:ER8"/>
    <mergeCell ref="ES8:ET8"/>
    <mergeCell ref="EU8:EV8"/>
    <mergeCell ref="DP8:DQ8"/>
    <mergeCell ref="DT8:DU8"/>
    <mergeCell ref="FL9:FM9"/>
    <mergeCell ref="FV9:FX9"/>
    <mergeCell ref="GE9:GF9"/>
    <mergeCell ref="B29:B31"/>
    <mergeCell ref="B32:B34"/>
    <mergeCell ref="EU9:EV9"/>
    <mergeCell ref="EW9:EX9"/>
    <mergeCell ref="EZ9:FB9"/>
    <mergeCell ref="FE9:FF9"/>
    <mergeCell ref="FG9:FH9"/>
    <mergeCell ref="ED9:EH9"/>
    <mergeCell ref="EI9:EL9"/>
    <mergeCell ref="EN9:EO9"/>
    <mergeCell ref="EP9:ER9"/>
    <mergeCell ref="ES9:ET9"/>
    <mergeCell ref="DL9:DM9"/>
  </mergeCells>
  <phoneticPr fontId="2" type="noConversion"/>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figure 2-original data</vt:lpstr>
      <vt:lpstr>figure 2-analysis process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lilac</dc:creator>
  <cp:lastModifiedBy>唐丽雅</cp:lastModifiedBy>
  <dcterms:created xsi:type="dcterms:W3CDTF">2021-11-23T11:22:00Z</dcterms:created>
  <dcterms:modified xsi:type="dcterms:W3CDTF">2023-08-21T05:56:55Z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15FF5F13552F4342986FE500FA39E0D3</vt:lpwstr>
  </property>
  <property fmtid="{D5CDD505-2E9C-101B-9397-08002B2CF9AE}" pid="3" name="KSOProductBuildVer">
    <vt:lpwstr>2052-12.1.0.15120</vt:lpwstr>
  </property>
</Properties>
</file>