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autoCompressPictures="0"/>
  <mc:AlternateContent xmlns:mc="http://schemas.openxmlformats.org/markup-compatibility/2006">
    <mc:Choice Requires="x15">
      <x15ac:absPath xmlns:x15ac="http://schemas.microsoft.com/office/spreadsheetml/2010/11/ac" url="H:\to do in July\0. 杨安琪翻译版本\revision-21082023\updated SI-11082023-Liya Tang\"/>
    </mc:Choice>
  </mc:AlternateContent>
  <xr:revisionPtr revIDLastSave="0" documentId="13_ncr:1_{8A825348-F436-4B5B-AAF1-544360A218B3}" xr6:coauthVersionLast="47" xr6:coauthVersionMax="47" xr10:uidLastSave="{00000000-0000-0000-0000-000000000000}"/>
  <bookViews>
    <workbookView xWindow="-240" yWindow="0" windowWidth="29040" windowHeight="15720" tabRatio="735" xr2:uid="{00000000-000D-0000-FFFF-FFFF00000000}"/>
  </bookViews>
  <sheets>
    <sheet name="figure 4" sheetId="7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8" i="7" l="1"/>
  <c r="M8" i="7"/>
  <c r="L8" i="7"/>
  <c r="K8" i="7"/>
  <c r="J8" i="7"/>
  <c r="N7" i="7"/>
  <c r="M7" i="7"/>
  <c r="L7" i="7"/>
  <c r="K7" i="7"/>
  <c r="J7" i="7"/>
  <c r="N6" i="7"/>
  <c r="M6" i="7"/>
  <c r="L6" i="7"/>
  <c r="K6" i="7"/>
  <c r="J6" i="7"/>
  <c r="N5" i="7"/>
  <c r="M5" i="7"/>
  <c r="L5" i="7"/>
  <c r="K5" i="7"/>
  <c r="J5" i="7"/>
  <c r="N4" i="7"/>
  <c r="M4" i="7"/>
  <c r="L4" i="7"/>
  <c r="K4" i="7"/>
  <c r="J4" i="7"/>
  <c r="N3" i="7"/>
  <c r="M3" i="7"/>
  <c r="L3" i="7"/>
  <c r="K3" i="7"/>
  <c r="J3" i="7"/>
</calcChain>
</file>

<file path=xl/sharedStrings.xml><?xml version="1.0" encoding="utf-8"?>
<sst xmlns="http://schemas.openxmlformats.org/spreadsheetml/2006/main" count="227" uniqueCount="163">
  <si>
    <t>Max</t>
    <phoneticPr fontId="1" type="noConversion"/>
  </si>
  <si>
    <t>Min</t>
    <phoneticPr fontId="1" type="noConversion"/>
  </si>
  <si>
    <t>Median</t>
    <phoneticPr fontId="1" type="noConversion"/>
  </si>
  <si>
    <t>Evrage</t>
    <phoneticPr fontId="1" type="noConversion"/>
  </si>
  <si>
    <t>site name</t>
    <phoneticPr fontId="1" type="noConversion"/>
  </si>
  <si>
    <t>chronological time</t>
    <phoneticPr fontId="1" type="noConversion"/>
  </si>
  <si>
    <t>the quantity of plant taxa</t>
    <phoneticPr fontId="1" type="noConversion"/>
  </si>
  <si>
    <t>upper quartile</t>
    <phoneticPr fontId="1" type="noConversion"/>
  </si>
  <si>
    <t>lower quartile</t>
    <phoneticPr fontId="1" type="noConversion"/>
  </si>
  <si>
    <r>
      <rPr>
        <sz val="11"/>
        <rFont val="宋体"/>
        <family val="3"/>
        <charset val="134"/>
      </rPr>
      <t>西安鱼化寨遗址</t>
    </r>
  </si>
  <si>
    <r>
      <rPr>
        <sz val="11"/>
        <rFont val="宋体"/>
        <family val="3"/>
        <charset val="134"/>
      </rPr>
      <t>即墨北阡遗址（</t>
    </r>
    <r>
      <rPr>
        <sz val="11"/>
        <rFont val="Times New Roman"/>
        <family val="1"/>
      </rPr>
      <t>07</t>
    </r>
    <r>
      <rPr>
        <sz val="11"/>
        <rFont val="宋体"/>
        <family val="3"/>
        <charset val="134"/>
      </rPr>
      <t>，</t>
    </r>
    <r>
      <rPr>
        <sz val="11"/>
        <rFont val="Times New Roman"/>
        <family val="1"/>
      </rPr>
      <t>11</t>
    </r>
    <r>
      <rPr>
        <sz val="11"/>
        <rFont val="宋体"/>
        <family val="3"/>
        <charset val="134"/>
      </rPr>
      <t>，</t>
    </r>
    <r>
      <rPr>
        <sz val="11"/>
        <rFont val="Times New Roman"/>
        <family val="1"/>
      </rPr>
      <t>13</t>
    </r>
    <r>
      <rPr>
        <sz val="11"/>
        <rFont val="宋体"/>
        <family val="3"/>
        <charset val="134"/>
      </rPr>
      <t>）</t>
    </r>
  </si>
  <si>
    <r>
      <rPr>
        <sz val="11"/>
        <rFont val="宋体"/>
        <family val="3"/>
        <charset val="134"/>
      </rPr>
      <t>华县东阳遗址</t>
    </r>
  </si>
  <si>
    <r>
      <rPr>
        <sz val="11"/>
        <rFont val="宋体"/>
        <family val="3"/>
        <charset val="134"/>
      </rPr>
      <t>南阳沟湾遗址</t>
    </r>
  </si>
  <si>
    <r>
      <rPr>
        <sz val="11"/>
        <rFont val="宋体"/>
        <family val="3"/>
        <charset val="134"/>
      </rPr>
      <t>即墨北阡遗址（</t>
    </r>
    <r>
      <rPr>
        <sz val="11"/>
        <rFont val="Times New Roman"/>
        <family val="1"/>
      </rPr>
      <t>2009)</t>
    </r>
  </si>
  <si>
    <r>
      <rPr>
        <sz val="11"/>
        <rFont val="宋体"/>
        <family val="3"/>
        <charset val="134"/>
      </rPr>
      <t>定陶何楼遗址</t>
    </r>
  </si>
  <si>
    <r>
      <rPr>
        <sz val="11"/>
        <rFont val="宋体"/>
        <family val="3"/>
        <charset val="134"/>
      </rPr>
      <t>白水南山头遗址</t>
    </r>
  </si>
  <si>
    <r>
      <rPr>
        <sz val="11"/>
        <rFont val="宋体"/>
        <family val="3"/>
        <charset val="134"/>
      </rPr>
      <t>灵宝西坡遗址</t>
    </r>
  </si>
  <si>
    <r>
      <rPr>
        <sz val="11"/>
        <rFont val="宋体"/>
        <family val="3"/>
        <charset val="134"/>
      </rPr>
      <t>弓背崖遗址</t>
    </r>
  </si>
  <si>
    <r>
      <rPr>
        <sz val="13"/>
        <rFont val="宋体"/>
        <family val="3"/>
        <charset val="134"/>
      </rPr>
      <t>杨官寨</t>
    </r>
    <r>
      <rPr>
        <sz val="13"/>
        <rFont val="Times New Roman"/>
        <family val="1"/>
      </rPr>
      <t>H85</t>
    </r>
  </si>
  <si>
    <r>
      <rPr>
        <sz val="11"/>
        <rFont val="宋体"/>
        <family val="3"/>
        <charset val="134"/>
      </rPr>
      <t>案板遗址</t>
    </r>
  </si>
  <si>
    <r>
      <rPr>
        <sz val="11"/>
        <rFont val="宋体"/>
        <family val="3"/>
        <charset val="134"/>
      </rPr>
      <t>赤峰市魏家窝铺遗址</t>
    </r>
  </si>
  <si>
    <r>
      <rPr>
        <sz val="11"/>
        <rFont val="宋体"/>
        <family val="3"/>
        <charset val="134"/>
      </rPr>
      <t>蓝田新街遗址</t>
    </r>
  </si>
  <si>
    <r>
      <rPr>
        <sz val="11"/>
        <rFont val="宋体"/>
        <family val="3"/>
        <charset val="134"/>
      </rPr>
      <t>鹤壁市刘庄遗址</t>
    </r>
  </si>
  <si>
    <r>
      <rPr>
        <sz val="11"/>
        <rFont val="宋体"/>
        <family val="3"/>
        <charset val="134"/>
      </rPr>
      <t>庙梁遗址</t>
    </r>
  </si>
  <si>
    <r>
      <rPr>
        <sz val="11"/>
        <rFont val="宋体"/>
        <family val="3"/>
        <charset val="134"/>
      </rPr>
      <t>焦家遗址</t>
    </r>
  </si>
  <si>
    <r>
      <rPr>
        <sz val="11"/>
        <rFont val="宋体"/>
        <family val="3"/>
        <charset val="134"/>
      </rPr>
      <t>哈民忙哈遗址</t>
    </r>
  </si>
  <si>
    <r>
      <rPr>
        <sz val="11"/>
        <rFont val="宋体"/>
        <family val="3"/>
        <charset val="134"/>
      </rPr>
      <t>岷县山那树扎遗址</t>
    </r>
  </si>
  <si>
    <r>
      <rPr>
        <sz val="11"/>
        <rFont val="宋体"/>
        <family val="3"/>
        <charset val="134"/>
      </rPr>
      <t>烟台午台遗址</t>
    </r>
  </si>
  <si>
    <r>
      <rPr>
        <sz val="11"/>
        <rFont val="宋体"/>
        <family val="3"/>
        <charset val="134"/>
      </rPr>
      <t>汉中龙岗寺遗址</t>
    </r>
  </si>
  <si>
    <r>
      <rPr>
        <sz val="11"/>
        <rFont val="宋体"/>
        <family val="3"/>
        <charset val="134"/>
      </rPr>
      <t>榆林寨峁梁遗址</t>
    </r>
  </si>
  <si>
    <r>
      <rPr>
        <sz val="11"/>
        <rFont val="宋体"/>
        <family val="3"/>
        <charset val="134"/>
      </rPr>
      <t>张家口大水沟遗址</t>
    </r>
  </si>
  <si>
    <r>
      <rPr>
        <sz val="11"/>
        <rFont val="宋体"/>
        <family val="3"/>
        <charset val="134"/>
      </rPr>
      <t>淮阳平粮台遗址</t>
    </r>
  </si>
  <si>
    <r>
      <rPr>
        <sz val="11"/>
        <rFont val="宋体"/>
        <family val="3"/>
        <charset val="134"/>
      </rPr>
      <t>鹤壁大赉店遗址</t>
    </r>
  </si>
  <si>
    <r>
      <rPr>
        <sz val="11"/>
        <rFont val="宋体"/>
        <family val="3"/>
        <charset val="134"/>
      </rPr>
      <t>登封程窑遗址</t>
    </r>
  </si>
  <si>
    <r>
      <rPr>
        <sz val="11"/>
        <rFont val="宋体"/>
        <family val="3"/>
        <charset val="134"/>
      </rPr>
      <t>博爱西金城遗址</t>
    </r>
  </si>
  <si>
    <r>
      <rPr>
        <sz val="11"/>
        <rFont val="宋体"/>
        <family val="3"/>
        <charset val="134"/>
      </rPr>
      <t>菏泽十里铺北遗址</t>
    </r>
  </si>
  <si>
    <r>
      <rPr>
        <sz val="11"/>
        <rFont val="宋体"/>
        <family val="3"/>
        <charset val="134"/>
      </rPr>
      <t>临沂东盘遗址</t>
    </r>
  </si>
  <si>
    <r>
      <rPr>
        <sz val="11"/>
        <rFont val="宋体"/>
        <family val="3"/>
        <charset val="134"/>
      </rPr>
      <t>宁家埠遗址</t>
    </r>
  </si>
  <si>
    <r>
      <rPr>
        <sz val="11"/>
        <rFont val="宋体"/>
        <family val="3"/>
        <charset val="134"/>
      </rPr>
      <t>淄博房家遗址</t>
    </r>
  </si>
  <si>
    <r>
      <rPr>
        <sz val="11"/>
        <rFont val="宋体"/>
        <family val="3"/>
        <charset val="134"/>
      </rPr>
      <t>滨州丁公遗址</t>
    </r>
  </si>
  <si>
    <r>
      <rPr>
        <sz val="11"/>
        <rFont val="宋体"/>
        <family val="3"/>
        <charset val="134"/>
      </rPr>
      <t>禹州瓦店遗址（</t>
    </r>
    <r>
      <rPr>
        <sz val="11"/>
        <rFont val="Times New Roman"/>
        <family val="1"/>
      </rPr>
      <t>2007</t>
    </r>
    <r>
      <rPr>
        <sz val="11"/>
        <rFont val="宋体"/>
        <family val="3"/>
        <charset val="134"/>
      </rPr>
      <t>，</t>
    </r>
    <r>
      <rPr>
        <sz val="11"/>
        <rFont val="Times New Roman"/>
        <family val="1"/>
      </rPr>
      <t>2009</t>
    </r>
    <r>
      <rPr>
        <sz val="11"/>
        <rFont val="宋体"/>
        <family val="3"/>
        <charset val="134"/>
      </rPr>
      <t>浮选数据）</t>
    </r>
  </si>
  <si>
    <r>
      <rPr>
        <sz val="11"/>
        <rFont val="宋体"/>
        <family val="3"/>
        <charset val="134"/>
      </rPr>
      <t>临淄桐林遗址</t>
    </r>
  </si>
  <si>
    <r>
      <rPr>
        <sz val="11"/>
        <rFont val="宋体"/>
        <family val="3"/>
        <charset val="134"/>
      </rPr>
      <t>古城寨遗址</t>
    </r>
  </si>
  <si>
    <r>
      <rPr>
        <sz val="11"/>
        <rFont val="宋体"/>
        <family val="3"/>
        <charset val="134"/>
      </rPr>
      <t>下王岗遗址</t>
    </r>
  </si>
  <si>
    <r>
      <rPr>
        <sz val="11"/>
        <rFont val="宋体"/>
        <family val="3"/>
        <charset val="134"/>
      </rPr>
      <t>登封王城岗遗址</t>
    </r>
  </si>
  <si>
    <r>
      <rPr>
        <sz val="11"/>
        <rFont val="宋体"/>
        <family val="3"/>
        <charset val="134"/>
      </rPr>
      <t>洛阳王圪垱遗址</t>
    </r>
  </si>
  <si>
    <r>
      <rPr>
        <sz val="11"/>
        <rFont val="宋体"/>
        <family val="3"/>
        <charset val="134"/>
      </rPr>
      <t>周原铸铜遗址王家嘴地点</t>
    </r>
  </si>
  <si>
    <r>
      <rPr>
        <sz val="11"/>
        <rFont val="宋体"/>
        <family val="3"/>
        <charset val="134"/>
      </rPr>
      <t>襄汾陶寺遗址</t>
    </r>
  </si>
  <si>
    <r>
      <rPr>
        <sz val="11"/>
        <rFont val="宋体"/>
        <family val="3"/>
        <charset val="134"/>
      </rPr>
      <t>新密新砦遗址</t>
    </r>
  </si>
  <si>
    <r>
      <rPr>
        <sz val="11"/>
        <rFont val="宋体"/>
        <family val="3"/>
        <charset val="134"/>
      </rPr>
      <t>金蝉口遗址</t>
    </r>
  </si>
  <si>
    <r>
      <rPr>
        <sz val="11"/>
        <rFont val="宋体"/>
        <family val="3"/>
        <charset val="134"/>
      </rPr>
      <t>石峁遗址</t>
    </r>
  </si>
  <si>
    <r>
      <rPr>
        <sz val="11"/>
        <rFont val="宋体"/>
        <family val="3"/>
        <charset val="134"/>
      </rPr>
      <t>民和喇家遗址</t>
    </r>
  </si>
  <si>
    <r>
      <rPr>
        <sz val="11"/>
        <rFont val="宋体"/>
        <family val="3"/>
        <charset val="134"/>
      </rPr>
      <t>官亭盆地</t>
    </r>
  </si>
  <si>
    <r>
      <rPr>
        <sz val="11"/>
        <rFont val="宋体"/>
        <family val="3"/>
        <charset val="134"/>
      </rPr>
      <t>花地嘴遗址</t>
    </r>
  </si>
  <si>
    <r>
      <rPr>
        <sz val="11"/>
        <rFont val="宋体"/>
        <family val="3"/>
        <charset val="134"/>
      </rPr>
      <t>郑州东赵遗址</t>
    </r>
  </si>
  <si>
    <r>
      <rPr>
        <sz val="11"/>
        <rFont val="宋体"/>
        <family val="3"/>
        <charset val="134"/>
      </rPr>
      <t>偃师二里头遗址</t>
    </r>
  </si>
  <si>
    <r>
      <rPr>
        <sz val="11"/>
        <rFont val="宋体"/>
        <family val="3"/>
        <charset val="134"/>
      </rPr>
      <t>烟台照格庄遗址</t>
    </r>
  </si>
  <si>
    <r>
      <rPr>
        <sz val="11"/>
        <rFont val="宋体"/>
        <family val="3"/>
        <charset val="134"/>
      </rPr>
      <t>松山三座店遗址</t>
    </r>
  </si>
  <si>
    <r>
      <rPr>
        <sz val="11"/>
        <rFont val="宋体"/>
        <family val="3"/>
        <charset val="134"/>
      </rPr>
      <t>赤峰市二道井子遗址</t>
    </r>
  </si>
  <si>
    <r>
      <rPr>
        <sz val="11"/>
        <rFont val="宋体"/>
        <family val="3"/>
        <charset val="134"/>
      </rPr>
      <t>库伦旗小奈林稿遗址</t>
    </r>
  </si>
  <si>
    <r>
      <rPr>
        <sz val="11"/>
        <rFont val="宋体"/>
        <family val="3"/>
        <charset val="134"/>
      </rPr>
      <t>西城驿遗址</t>
    </r>
  </si>
  <si>
    <r>
      <rPr>
        <sz val="11"/>
        <rFont val="宋体"/>
        <family val="3"/>
        <charset val="134"/>
      </rPr>
      <t>登封南洼遗址</t>
    </r>
  </si>
  <si>
    <r>
      <rPr>
        <sz val="11"/>
        <rFont val="宋体"/>
        <family val="3"/>
        <charset val="134"/>
      </rPr>
      <t>民乐东灰山遗址（</t>
    </r>
    <r>
      <rPr>
        <sz val="11"/>
        <rFont val="Times New Roman"/>
        <family val="1"/>
      </rPr>
      <t>by</t>
    </r>
    <r>
      <rPr>
        <sz val="11"/>
        <rFont val="宋体"/>
        <family val="3"/>
        <charset val="134"/>
      </rPr>
      <t>蒋宇超）</t>
    </r>
  </si>
  <si>
    <r>
      <rPr>
        <sz val="11"/>
        <rFont val="宋体"/>
        <family val="3"/>
        <charset val="134"/>
      </rPr>
      <t>登封王城岗</t>
    </r>
  </si>
  <si>
    <r>
      <rPr>
        <sz val="11"/>
        <rFont val="宋体"/>
        <family val="3"/>
        <charset val="134"/>
      </rPr>
      <t>郑州商城遗址</t>
    </r>
  </si>
  <si>
    <r>
      <rPr>
        <sz val="11"/>
        <rFont val="宋体"/>
        <family val="3"/>
        <charset val="134"/>
      </rPr>
      <t>小双桥遗址</t>
    </r>
  </si>
  <si>
    <r>
      <rPr>
        <sz val="11"/>
        <rFont val="宋体"/>
        <family val="3"/>
        <charset val="134"/>
      </rPr>
      <t>济南大辛庄</t>
    </r>
  </si>
  <si>
    <r>
      <rPr>
        <sz val="11"/>
        <rFont val="宋体"/>
        <family val="3"/>
        <charset val="134"/>
      </rPr>
      <t>济南刘家庄</t>
    </r>
  </si>
  <si>
    <r>
      <rPr>
        <sz val="11"/>
        <rFont val="宋体"/>
        <family val="3"/>
        <charset val="134"/>
      </rPr>
      <t>枣林河滩遗址</t>
    </r>
  </si>
  <si>
    <r>
      <rPr>
        <sz val="11"/>
        <rFont val="宋体"/>
        <family val="3"/>
        <charset val="134"/>
      </rPr>
      <t>邢台赵村遗址</t>
    </r>
  </si>
  <si>
    <r>
      <rPr>
        <sz val="11"/>
        <rFont val="宋体"/>
        <family val="3"/>
        <charset val="134"/>
      </rPr>
      <t>大司空遗址</t>
    </r>
  </si>
  <si>
    <r>
      <rPr>
        <sz val="11"/>
        <rFont val="宋体"/>
        <family val="3"/>
        <charset val="134"/>
      </rPr>
      <t>新安庄遗址</t>
    </r>
  </si>
  <si>
    <r>
      <rPr>
        <sz val="11"/>
        <rFont val="宋体"/>
        <family val="3"/>
        <charset val="134"/>
      </rPr>
      <t>刘家庄北地遗址</t>
    </r>
  </si>
  <si>
    <r>
      <rPr>
        <sz val="11"/>
        <rFont val="宋体"/>
        <family val="3"/>
        <charset val="134"/>
      </rPr>
      <t>互助丰台卡约遗址</t>
    </r>
  </si>
  <si>
    <r>
      <rPr>
        <sz val="11"/>
        <rFont val="宋体"/>
        <family val="3"/>
        <charset val="134"/>
      </rPr>
      <t>济南唐冶遗址</t>
    </r>
  </si>
  <si>
    <r>
      <rPr>
        <sz val="11"/>
        <rFont val="宋体"/>
        <family val="3"/>
        <charset val="134"/>
      </rPr>
      <t>高青陈庄</t>
    </r>
  </si>
  <si>
    <r>
      <rPr>
        <sz val="11"/>
        <rFont val="宋体"/>
        <family val="3"/>
        <charset val="134"/>
      </rPr>
      <t>烟台龙口归城</t>
    </r>
  </si>
  <si>
    <r>
      <rPr>
        <sz val="11"/>
        <rFont val="宋体"/>
        <family val="3"/>
        <charset val="134"/>
      </rPr>
      <t>官庄遗址</t>
    </r>
  </si>
  <si>
    <r>
      <rPr>
        <sz val="13"/>
        <rFont val="宋体"/>
        <family val="3"/>
        <charset val="134"/>
      </rPr>
      <t>沣西</t>
    </r>
  </si>
  <si>
    <r>
      <rPr>
        <sz val="11"/>
        <rFont val="宋体"/>
        <family val="3"/>
        <charset val="134"/>
      </rPr>
      <t>敖汉热水汤遗址</t>
    </r>
  </si>
  <si>
    <r>
      <rPr>
        <sz val="11"/>
        <rFont val="宋体"/>
        <family val="3"/>
        <charset val="134"/>
      </rPr>
      <t>丁家洼遗址</t>
    </r>
  </si>
  <si>
    <r>
      <rPr>
        <sz val="11"/>
        <rFont val="宋体"/>
        <family val="3"/>
        <charset val="134"/>
      </rPr>
      <t>淅川申明铺遗址</t>
    </r>
  </si>
  <si>
    <r>
      <rPr>
        <sz val="11"/>
        <rFont val="宋体"/>
        <family val="3"/>
        <charset val="134"/>
      </rPr>
      <t>濮阳金桥遗址</t>
    </r>
  </si>
  <si>
    <t>site name in english</t>
    <phoneticPr fontId="1" type="noConversion"/>
  </si>
  <si>
    <t>Yuhuahzai</t>
    <phoneticPr fontId="1" type="noConversion"/>
  </si>
  <si>
    <t>Beiqian</t>
    <phoneticPr fontId="1" type="noConversion"/>
  </si>
  <si>
    <t>Dongyang</t>
    <phoneticPr fontId="1" type="noConversion"/>
  </si>
  <si>
    <t>Yuhuazhai</t>
    <phoneticPr fontId="1" type="noConversion"/>
  </si>
  <si>
    <t>Gouwan</t>
    <phoneticPr fontId="1" type="noConversion"/>
  </si>
  <si>
    <t>Helou</t>
    <phoneticPr fontId="1" type="noConversion"/>
  </si>
  <si>
    <t>Nanshantou</t>
    <phoneticPr fontId="1" type="noConversion"/>
  </si>
  <si>
    <t>Xipo</t>
    <phoneticPr fontId="1" type="noConversion"/>
  </si>
  <si>
    <t>Gongbeiya</t>
    <phoneticPr fontId="1" type="noConversion"/>
  </si>
  <si>
    <r>
      <t>Yangguanzhai</t>
    </r>
    <r>
      <rPr>
        <sz val="13"/>
        <rFont val="宋体"/>
        <family val="3"/>
        <charset val="134"/>
      </rPr>
      <t>（</t>
    </r>
    <r>
      <rPr>
        <sz val="13"/>
        <rFont val="Times New Roman"/>
        <family val="1"/>
      </rPr>
      <t>H85</t>
    </r>
    <r>
      <rPr>
        <sz val="13"/>
        <rFont val="宋体"/>
        <family val="3"/>
        <charset val="134"/>
      </rPr>
      <t>）</t>
    </r>
    <phoneticPr fontId="1" type="noConversion"/>
  </si>
  <si>
    <t>Anban</t>
    <phoneticPr fontId="1" type="noConversion"/>
  </si>
  <si>
    <t>Weijiawopu</t>
    <phoneticPr fontId="1" type="noConversion"/>
  </si>
  <si>
    <t>New street</t>
    <phoneticPr fontId="1" type="noConversion"/>
  </si>
  <si>
    <t>Liuzhuang</t>
    <phoneticPr fontId="1" type="noConversion"/>
  </si>
  <si>
    <t>Miaoliang</t>
    <phoneticPr fontId="1" type="noConversion"/>
  </si>
  <si>
    <t>Jiaojia</t>
    <phoneticPr fontId="1" type="noConversion"/>
  </si>
  <si>
    <t>Haminmangha</t>
    <phoneticPr fontId="1" type="noConversion"/>
  </si>
  <si>
    <t>Shuzha</t>
    <phoneticPr fontId="1" type="noConversion"/>
  </si>
  <si>
    <t>Wutai</t>
    <phoneticPr fontId="1" type="noConversion"/>
  </si>
  <si>
    <t>Longgangsi</t>
    <phoneticPr fontId="1" type="noConversion"/>
  </si>
  <si>
    <t>Zhaimaoliang</t>
    <phoneticPr fontId="1" type="noConversion"/>
  </si>
  <si>
    <t>Dashuigou</t>
    <phoneticPr fontId="1" type="noConversion"/>
  </si>
  <si>
    <t>Pingliangtai</t>
    <phoneticPr fontId="1" type="noConversion"/>
  </si>
  <si>
    <t>Dalaidian</t>
    <phoneticPr fontId="1" type="noConversion"/>
  </si>
  <si>
    <t>Chengyao</t>
    <phoneticPr fontId="1" type="noConversion"/>
  </si>
  <si>
    <t>Xijincheng</t>
    <phoneticPr fontId="1" type="noConversion"/>
  </si>
  <si>
    <t>Shilipubei</t>
    <phoneticPr fontId="1" type="noConversion"/>
  </si>
  <si>
    <t>Dongpan</t>
    <phoneticPr fontId="1" type="noConversion"/>
  </si>
  <si>
    <t>Ningjiapu</t>
    <phoneticPr fontId="1" type="noConversion"/>
  </si>
  <si>
    <t>Fangjia</t>
    <phoneticPr fontId="1" type="noConversion"/>
  </si>
  <si>
    <t>Dinggong</t>
    <phoneticPr fontId="1" type="noConversion"/>
  </si>
  <si>
    <t>Wadian</t>
    <phoneticPr fontId="1" type="noConversion"/>
  </si>
  <si>
    <t>Tonglin</t>
    <phoneticPr fontId="1" type="noConversion"/>
  </si>
  <si>
    <t>Guchengzhai</t>
    <phoneticPr fontId="1" type="noConversion"/>
  </si>
  <si>
    <t>Xiawanggang</t>
    <phoneticPr fontId="1" type="noConversion"/>
  </si>
  <si>
    <t>Wangchenggang</t>
    <phoneticPr fontId="1" type="noConversion"/>
  </si>
  <si>
    <t>Wanggeda</t>
    <phoneticPr fontId="1" type="noConversion"/>
  </si>
  <si>
    <t>Zhouyuan</t>
    <phoneticPr fontId="1" type="noConversion"/>
  </si>
  <si>
    <t>Taosi</t>
    <phoneticPr fontId="1" type="noConversion"/>
  </si>
  <si>
    <t>Xinzhai</t>
    <phoneticPr fontId="1" type="noConversion"/>
  </si>
  <si>
    <t>Jinchankou</t>
    <phoneticPr fontId="1" type="noConversion"/>
  </si>
  <si>
    <t>Shimao</t>
    <phoneticPr fontId="1" type="noConversion"/>
  </si>
  <si>
    <t>Lajia</t>
    <phoneticPr fontId="1" type="noConversion"/>
  </si>
  <si>
    <t>Guanting Basin (investigation)</t>
    <phoneticPr fontId="1" type="noConversion"/>
  </si>
  <si>
    <t>Huadizui</t>
    <phoneticPr fontId="1" type="noConversion"/>
  </si>
  <si>
    <t>Dongzhao</t>
    <phoneticPr fontId="1" type="noConversion"/>
  </si>
  <si>
    <t>Erlitou</t>
    <phoneticPr fontId="1" type="noConversion"/>
  </si>
  <si>
    <t>Zhaogezhuang</t>
    <phoneticPr fontId="1" type="noConversion"/>
  </si>
  <si>
    <t>Sanzuodian</t>
    <phoneticPr fontId="1" type="noConversion"/>
  </si>
  <si>
    <t>Erdaojingzi</t>
    <phoneticPr fontId="1" type="noConversion"/>
  </si>
  <si>
    <t>Xiaonailingao</t>
    <phoneticPr fontId="1" type="noConversion"/>
  </si>
  <si>
    <t>Xichengyi</t>
    <phoneticPr fontId="1" type="noConversion"/>
  </si>
  <si>
    <t>Nanwa</t>
    <phoneticPr fontId="1" type="noConversion"/>
  </si>
  <si>
    <t>Donghuishan</t>
    <phoneticPr fontId="1" type="noConversion"/>
  </si>
  <si>
    <t>Zhengzhou Shang city</t>
    <phoneticPr fontId="1" type="noConversion"/>
  </si>
  <si>
    <t>Xiaoshuangqiao</t>
    <phoneticPr fontId="1" type="noConversion"/>
  </si>
  <si>
    <t>Daxinzhuang</t>
    <phoneticPr fontId="1" type="noConversion"/>
  </si>
  <si>
    <t>Liujiazhuang</t>
    <phoneticPr fontId="1" type="noConversion"/>
  </si>
  <si>
    <t>Zaolinhetan</t>
    <phoneticPr fontId="1" type="noConversion"/>
  </si>
  <si>
    <t>Zhaocun</t>
    <phoneticPr fontId="1" type="noConversion"/>
  </si>
  <si>
    <t>Dasikong</t>
    <phoneticPr fontId="1" type="noConversion"/>
  </si>
  <si>
    <t>Xin'anzhuang</t>
    <phoneticPr fontId="1" type="noConversion"/>
  </si>
  <si>
    <t>Liujiazhuangbeidi</t>
    <phoneticPr fontId="1" type="noConversion"/>
  </si>
  <si>
    <t>Fengtai</t>
    <phoneticPr fontId="1" type="noConversion"/>
  </si>
  <si>
    <t>Tangye</t>
    <phoneticPr fontId="1" type="noConversion"/>
  </si>
  <si>
    <t>Chenzhuang</t>
    <phoneticPr fontId="1" type="noConversion"/>
  </si>
  <si>
    <t>Longkouguicheng</t>
    <phoneticPr fontId="1" type="noConversion"/>
  </si>
  <si>
    <t>Guanzhuang</t>
    <phoneticPr fontId="1" type="noConversion"/>
  </si>
  <si>
    <t>Fengxi</t>
    <phoneticPr fontId="1" type="noConversion"/>
  </si>
  <si>
    <t>Chezhuang</t>
    <phoneticPr fontId="1" type="noConversion"/>
  </si>
  <si>
    <t>Reshuitang</t>
    <phoneticPr fontId="1" type="noConversion"/>
  </si>
  <si>
    <t>Dingjiawa</t>
    <phoneticPr fontId="1" type="noConversion"/>
  </si>
  <si>
    <t>Shenmingpu</t>
    <phoneticPr fontId="1" type="noConversion"/>
  </si>
  <si>
    <t>Jinqiao</t>
    <phoneticPr fontId="1" type="noConversion"/>
  </si>
  <si>
    <t>ca. 7000–5000 B.P.</t>
    <phoneticPr fontId="1" type="noConversion"/>
  </si>
  <si>
    <t>ca. 5000–4000 B.P.</t>
    <phoneticPr fontId="1" type="noConversion"/>
  </si>
  <si>
    <t>ca. 4000–3500 B.P.</t>
    <phoneticPr fontId="1" type="noConversion"/>
  </si>
  <si>
    <t>ca. 3500–3000 B.P.</t>
    <phoneticPr fontId="1" type="noConversion"/>
  </si>
  <si>
    <t>ca.3000–2300 B.P.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</si>
</sst>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u/>
      <sz val="11"/>
      <color theme="1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sz val="13"/>
      <name val="Times New Roman"/>
      <family val="1"/>
    </font>
    <font>
      <sz val="1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7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/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</cellXfs>
  <cellStyles count="3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249097152329598E-2"/>
          <c:y val="5.14285714285714E-2"/>
          <c:w val="0.81880261677816601"/>
          <c:h val="0.890438245219347"/>
        </c:manualLayout>
      </c:layout>
      <c:stockChart>
        <c:ser>
          <c:idx val="0"/>
          <c:order val="0"/>
          <c:tx>
            <c:strRef>
              <c:f>'figure 4'!$I$3</c:f>
              <c:strCache>
                <c:ptCount val="1"/>
                <c:pt idx="0">
                  <c:v>upper quartile</c:v>
                </c:pt>
              </c:strCache>
            </c:strRef>
          </c:tx>
          <c:spPr>
            <a:ln w="31750">
              <a:noFill/>
            </a:ln>
          </c:spPr>
          <c:marker>
            <c:symbol val="none"/>
          </c:marker>
          <c:cat>
            <c:strRef>
              <c:f>'figure 4'!$J$2:$N$2</c:f>
              <c:strCache>
                <c:ptCount val="5"/>
                <c:pt idx="0">
                  <c:v>ca. 7000–5000 B.P.</c:v>
                </c:pt>
                <c:pt idx="1">
                  <c:v>ca. 5000–4000 B.P.</c:v>
                </c:pt>
                <c:pt idx="2">
                  <c:v>ca. 4000–3500 B.P.</c:v>
                </c:pt>
                <c:pt idx="3">
                  <c:v>ca. 3500–3000 B.P.</c:v>
                </c:pt>
                <c:pt idx="4">
                  <c:v>ca.3000–2300 B.P.</c:v>
                </c:pt>
              </c:strCache>
            </c:strRef>
          </c:cat>
          <c:val>
            <c:numRef>
              <c:f>'figure 4'!$J$3:$N$3</c:f>
              <c:numCache>
                <c:formatCode>General</c:formatCode>
                <c:ptCount val="5"/>
                <c:pt idx="0">
                  <c:v>14.75</c:v>
                </c:pt>
                <c:pt idx="1">
                  <c:v>22</c:v>
                </c:pt>
                <c:pt idx="2">
                  <c:v>17.25</c:v>
                </c:pt>
                <c:pt idx="3">
                  <c:v>24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7B-4418-A891-5B6D43562176}"/>
            </c:ext>
          </c:extLst>
        </c:ser>
        <c:ser>
          <c:idx val="1"/>
          <c:order val="1"/>
          <c:tx>
            <c:strRef>
              <c:f>'figure 4'!$I$4</c:f>
              <c:strCache>
                <c:ptCount val="1"/>
                <c:pt idx="0">
                  <c:v>Max</c:v>
                </c:pt>
              </c:strCache>
            </c:strRef>
          </c:tx>
          <c:spPr>
            <a:ln w="31750">
              <a:noFill/>
            </a:ln>
          </c:spPr>
          <c:cat>
            <c:strRef>
              <c:f>'figure 4'!$J$2:$N$2</c:f>
              <c:strCache>
                <c:ptCount val="5"/>
                <c:pt idx="0">
                  <c:v>ca. 7000–5000 B.P.</c:v>
                </c:pt>
                <c:pt idx="1">
                  <c:v>ca. 5000–4000 B.P.</c:v>
                </c:pt>
                <c:pt idx="2">
                  <c:v>ca. 4000–3500 B.P.</c:v>
                </c:pt>
                <c:pt idx="3">
                  <c:v>ca. 3500–3000 B.P.</c:v>
                </c:pt>
                <c:pt idx="4">
                  <c:v>ca.3000–2300 B.P.</c:v>
                </c:pt>
              </c:strCache>
            </c:strRef>
          </c:cat>
          <c:val>
            <c:numRef>
              <c:f>'figure 4'!$J$4:$N$4</c:f>
              <c:numCache>
                <c:formatCode>General</c:formatCode>
                <c:ptCount val="5"/>
                <c:pt idx="0">
                  <c:v>27</c:v>
                </c:pt>
                <c:pt idx="1">
                  <c:v>29</c:v>
                </c:pt>
                <c:pt idx="2">
                  <c:v>27</c:v>
                </c:pt>
                <c:pt idx="3">
                  <c:v>33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7B-4418-A891-5B6D43562176}"/>
            </c:ext>
          </c:extLst>
        </c:ser>
        <c:ser>
          <c:idx val="2"/>
          <c:order val="2"/>
          <c:tx>
            <c:strRef>
              <c:f>'figure 4'!$I$5</c:f>
              <c:strCache>
                <c:ptCount val="1"/>
                <c:pt idx="0">
                  <c:v>Min</c:v>
                </c:pt>
              </c:strCache>
            </c:strRef>
          </c:tx>
          <c:spPr>
            <a:ln w="31750">
              <a:noFill/>
            </a:ln>
          </c:spPr>
          <c:cat>
            <c:strRef>
              <c:f>'figure 4'!$J$2:$N$2</c:f>
              <c:strCache>
                <c:ptCount val="5"/>
                <c:pt idx="0">
                  <c:v>ca. 7000–5000 B.P.</c:v>
                </c:pt>
                <c:pt idx="1">
                  <c:v>ca. 5000–4000 B.P.</c:v>
                </c:pt>
                <c:pt idx="2">
                  <c:v>ca. 4000–3500 B.P.</c:v>
                </c:pt>
                <c:pt idx="3">
                  <c:v>ca. 3500–3000 B.P.</c:v>
                </c:pt>
                <c:pt idx="4">
                  <c:v>ca.3000–2300 B.P.</c:v>
                </c:pt>
              </c:strCache>
            </c:strRef>
          </c:cat>
          <c:val>
            <c:numRef>
              <c:f>'figure 4'!$J$5:$N$5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7B-4418-A891-5B6D43562176}"/>
            </c:ext>
          </c:extLst>
        </c:ser>
        <c:ser>
          <c:idx val="3"/>
          <c:order val="3"/>
          <c:tx>
            <c:strRef>
              <c:f>'figure 4'!$I$6</c:f>
              <c:strCache>
                <c:ptCount val="1"/>
                <c:pt idx="0">
                  <c:v>Evrage</c:v>
                </c:pt>
              </c:strCache>
            </c:strRef>
          </c:tx>
          <c:spPr>
            <a:ln w="31750">
              <a:noFill/>
            </a:ln>
          </c:spPr>
          <c:marker>
            <c:symbol val="dash"/>
            <c:size val="9"/>
          </c:marker>
          <c:cat>
            <c:strRef>
              <c:f>'figure 4'!$J$2:$N$2</c:f>
              <c:strCache>
                <c:ptCount val="5"/>
                <c:pt idx="0">
                  <c:v>ca. 7000–5000 B.P.</c:v>
                </c:pt>
                <c:pt idx="1">
                  <c:v>ca. 5000–4000 B.P.</c:v>
                </c:pt>
                <c:pt idx="2">
                  <c:v>ca. 4000–3500 B.P.</c:v>
                </c:pt>
                <c:pt idx="3">
                  <c:v>ca. 3500–3000 B.P.</c:v>
                </c:pt>
                <c:pt idx="4">
                  <c:v>ca.3000–2300 B.P.</c:v>
                </c:pt>
              </c:strCache>
            </c:strRef>
          </c:cat>
          <c:val>
            <c:numRef>
              <c:f>'figure 4'!$J$6:$N$6</c:f>
              <c:numCache>
                <c:formatCode>General</c:formatCode>
                <c:ptCount val="5"/>
                <c:pt idx="0">
                  <c:v>11.5</c:v>
                </c:pt>
                <c:pt idx="1">
                  <c:v>14.875</c:v>
                </c:pt>
                <c:pt idx="2">
                  <c:v>12.590909090909092</c:v>
                </c:pt>
                <c:pt idx="3">
                  <c:v>16.866666666666667</c:v>
                </c:pt>
                <c:pt idx="4">
                  <c:v>12.478260869565217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7B-4418-A891-5B6D43562176}"/>
            </c:ext>
          </c:extLst>
        </c:ser>
        <c:ser>
          <c:idx val="4"/>
          <c:order val="4"/>
          <c:tx>
            <c:strRef>
              <c:f>'figure 4'!$I$7</c:f>
              <c:strCache>
                <c:ptCount val="1"/>
                <c:pt idx="0">
                  <c:v>Median</c:v>
                </c:pt>
              </c:strCache>
            </c:strRef>
          </c:tx>
          <c:spPr>
            <a:ln w="31750">
              <a:noFill/>
            </a:ln>
          </c:spPr>
          <c:marker>
            <c:symbol val="circle"/>
            <c:size val="5"/>
          </c:marker>
          <c:cat>
            <c:strRef>
              <c:f>'figure 4'!$J$2:$N$2</c:f>
              <c:strCache>
                <c:ptCount val="5"/>
                <c:pt idx="0">
                  <c:v>ca. 7000–5000 B.P.</c:v>
                </c:pt>
                <c:pt idx="1">
                  <c:v>ca. 5000–4000 B.P.</c:v>
                </c:pt>
                <c:pt idx="2">
                  <c:v>ca. 4000–3500 B.P.</c:v>
                </c:pt>
                <c:pt idx="3">
                  <c:v>ca. 3500–3000 B.P.</c:v>
                </c:pt>
                <c:pt idx="4">
                  <c:v>ca.3000–2300 B.P.</c:v>
                </c:pt>
              </c:strCache>
            </c:strRef>
          </c:cat>
          <c:val>
            <c:numRef>
              <c:f>'figure 4'!$J$7:$N$7</c:f>
              <c:numCache>
                <c:formatCode>General</c:formatCode>
                <c:ptCount val="5"/>
                <c:pt idx="0">
                  <c:v>11.5</c:v>
                </c:pt>
                <c:pt idx="1">
                  <c:v>14.5</c:v>
                </c:pt>
                <c:pt idx="2">
                  <c:v>11.5</c:v>
                </c:pt>
                <c:pt idx="3">
                  <c:v>16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7B-4418-A891-5B6D43562176}"/>
            </c:ext>
          </c:extLst>
        </c:ser>
        <c:ser>
          <c:idx val="5"/>
          <c:order val="5"/>
          <c:tx>
            <c:strRef>
              <c:f>'figure 4'!$I$8</c:f>
              <c:strCache>
                <c:ptCount val="1"/>
                <c:pt idx="0">
                  <c:v>lower quartile</c:v>
                </c:pt>
              </c:strCache>
            </c:strRef>
          </c:tx>
          <c:spPr>
            <a:ln w="31750">
              <a:noFill/>
            </a:ln>
          </c:spPr>
          <c:marker>
            <c:symbol val="none"/>
          </c:marker>
          <c:cat>
            <c:strRef>
              <c:f>'figure 4'!$J$2:$N$2</c:f>
              <c:strCache>
                <c:ptCount val="5"/>
                <c:pt idx="0">
                  <c:v>ca. 7000–5000 B.P.</c:v>
                </c:pt>
                <c:pt idx="1">
                  <c:v>ca. 5000–4000 B.P.</c:v>
                </c:pt>
                <c:pt idx="2">
                  <c:v>ca. 4000–3500 B.P.</c:v>
                </c:pt>
                <c:pt idx="3">
                  <c:v>ca. 3500–3000 B.P.</c:v>
                </c:pt>
                <c:pt idx="4">
                  <c:v>ca.3000–2300 B.P.</c:v>
                </c:pt>
              </c:strCache>
            </c:strRef>
          </c:cat>
          <c:val>
            <c:numRef>
              <c:f>'figure 4'!$J$8:$N$8</c:f>
              <c:numCache>
                <c:formatCode>General</c:formatCode>
                <c:ptCount val="5"/>
                <c:pt idx="0">
                  <c:v>6.75</c:v>
                </c:pt>
                <c:pt idx="1">
                  <c:v>7.25</c:v>
                </c:pt>
                <c:pt idx="2">
                  <c:v>6.75</c:v>
                </c:pt>
                <c:pt idx="3">
                  <c:v>9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7B-4418-A891-5B6D43562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solidFill>
                <a:schemeClr val="tx1"/>
              </a:solidFill>
            </a:ln>
          </c:spPr>
        </c:hiLowLines>
        <c:upDownBars>
          <c:gapWidth val="150"/>
          <c:upBars/>
          <c:downBars>
            <c:spPr>
              <a:ln>
                <a:noFill/>
              </a:ln>
            </c:spPr>
          </c:downBars>
        </c:upDownBars>
        <c:axId val="2078555544"/>
        <c:axId val="2133989000"/>
      </c:stockChart>
      <c:catAx>
        <c:axId val="2078555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33989000"/>
        <c:crosses val="autoZero"/>
        <c:auto val="1"/>
        <c:lblAlgn val="ctr"/>
        <c:lblOffset val="100"/>
        <c:noMultiLvlLbl val="0"/>
      </c:catAx>
      <c:valAx>
        <c:axId val="21339890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2078555544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5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95250</xdr:colOff>
      <xdr:row>10</xdr:row>
      <xdr:rowOff>60325</xdr:rowOff>
    </xdr:from>
    <xdr:to>
      <xdr:col>21</xdr:col>
      <xdr:colOff>120650</xdr:colOff>
      <xdr:row>31</xdr:row>
      <xdr:rowOff>123825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1"/>
  <sheetViews>
    <sheetView tabSelected="1" workbookViewId="0">
      <selection activeCell="I18" sqref="I18"/>
    </sheetView>
  </sheetViews>
  <sheetFormatPr defaultColWidth="8.875" defaultRowHeight="15" x14ac:dyDescent="0.15"/>
  <cols>
    <col min="1" max="2" width="21.625" style="1" customWidth="1"/>
    <col min="3" max="3" width="17.625" style="1" customWidth="1"/>
    <col min="4" max="4" width="27.125" style="1" customWidth="1"/>
    <col min="5" max="8" width="8.875" style="1"/>
    <col min="9" max="9" width="14.625" style="1" customWidth="1"/>
    <col min="10" max="10" width="21.25" style="1" customWidth="1"/>
    <col min="11" max="11" width="13.5" style="1" customWidth="1"/>
    <col min="12" max="12" width="14.5" style="1" customWidth="1"/>
    <col min="13" max="13" width="17.125" style="1" customWidth="1"/>
    <col min="14" max="14" width="17.625" style="1" customWidth="1"/>
    <col min="15" max="16384" width="8.875" style="1"/>
  </cols>
  <sheetData>
    <row r="1" spans="1:14" x14ac:dyDescent="0.15">
      <c r="A1" s="5" t="s">
        <v>4</v>
      </c>
      <c r="B1" s="5" t="s">
        <v>83</v>
      </c>
      <c r="C1" s="5" t="s">
        <v>5</v>
      </c>
      <c r="D1" s="5" t="s">
        <v>6</v>
      </c>
    </row>
    <row r="2" spans="1:14" x14ac:dyDescent="0.25">
      <c r="A2" s="2" t="s">
        <v>9</v>
      </c>
      <c r="B2" s="2" t="s">
        <v>84</v>
      </c>
      <c r="C2" s="1">
        <v>6370</v>
      </c>
      <c r="D2" s="1">
        <v>11</v>
      </c>
      <c r="J2" s="1" t="s">
        <v>158</v>
      </c>
      <c r="K2" s="1" t="s">
        <v>159</v>
      </c>
      <c r="L2" s="1" t="s">
        <v>160</v>
      </c>
      <c r="M2" s="1" t="s">
        <v>161</v>
      </c>
      <c r="N2" s="1" t="s">
        <v>162</v>
      </c>
    </row>
    <row r="3" spans="1:14" x14ac:dyDescent="0.25">
      <c r="A3" s="2" t="s">
        <v>10</v>
      </c>
      <c r="B3" s="2" t="s">
        <v>85</v>
      </c>
      <c r="C3" s="1">
        <v>6125</v>
      </c>
      <c r="D3" s="1">
        <v>27</v>
      </c>
      <c r="I3" s="1" t="s">
        <v>7</v>
      </c>
      <c r="J3" s="1">
        <f>_xlfn.QUARTILE.EXC(D2:D23,3)</f>
        <v>14.75</v>
      </c>
      <c r="K3" s="1">
        <f>_xlfn.QUARTILE.EXC(D25:D48,3)</f>
        <v>22</v>
      </c>
      <c r="L3" s="1">
        <f>_xlfn.QUARTILE.EXC(D50:D71,3)</f>
        <v>17.25</v>
      </c>
      <c r="M3" s="1">
        <f>_xlfn.QUARTILE.EXC(D73:D87,3)</f>
        <v>24</v>
      </c>
      <c r="N3" s="1">
        <f>_xlfn.QUARTILE.EXC(D89:D111,3)</f>
        <v>18</v>
      </c>
    </row>
    <row r="4" spans="1:14" x14ac:dyDescent="0.25">
      <c r="A4" s="2" t="s">
        <v>9</v>
      </c>
      <c r="B4" s="2" t="s">
        <v>84</v>
      </c>
      <c r="C4" s="1">
        <v>6110</v>
      </c>
      <c r="D4" s="1">
        <v>11</v>
      </c>
      <c r="I4" s="1" t="s">
        <v>0</v>
      </c>
      <c r="J4" s="1">
        <f>MAX(D2:D23)</f>
        <v>27</v>
      </c>
      <c r="K4" s="1">
        <f>MAX(D25:D48)</f>
        <v>29</v>
      </c>
      <c r="L4" s="1">
        <f>MAX(D50:D71)</f>
        <v>27</v>
      </c>
      <c r="M4" s="1">
        <f>MAX(D73:D87)</f>
        <v>33</v>
      </c>
      <c r="N4" s="1">
        <f>MAX(D89:D111)</f>
        <v>29</v>
      </c>
    </row>
    <row r="5" spans="1:14" x14ac:dyDescent="0.25">
      <c r="A5" s="2" t="s">
        <v>11</v>
      </c>
      <c r="B5" s="2" t="s">
        <v>86</v>
      </c>
      <c r="C5" s="1">
        <v>6000</v>
      </c>
      <c r="D5" s="1">
        <v>13</v>
      </c>
      <c r="I5" s="1" t="s">
        <v>1</v>
      </c>
      <c r="J5" s="1">
        <f>MIN(D2:D23)</f>
        <v>3</v>
      </c>
      <c r="K5" s="1">
        <f>MIN(D25:D48)</f>
        <v>5</v>
      </c>
      <c r="L5" s="1">
        <f>MIN(D50:D71)</f>
        <v>2</v>
      </c>
      <c r="M5" s="1">
        <f>MIN(D73:D87)</f>
        <v>6</v>
      </c>
      <c r="N5" s="1">
        <f>MIN(D89:D111)</f>
        <v>5</v>
      </c>
    </row>
    <row r="6" spans="1:14" x14ac:dyDescent="0.25">
      <c r="A6" s="2" t="s">
        <v>9</v>
      </c>
      <c r="B6" s="2" t="s">
        <v>87</v>
      </c>
      <c r="C6" s="1">
        <v>5950</v>
      </c>
      <c r="D6" s="1">
        <v>17</v>
      </c>
      <c r="I6" s="1" t="s">
        <v>3</v>
      </c>
      <c r="J6" s="1">
        <f>AVERAGE(D2:D23)</f>
        <v>11.5</v>
      </c>
      <c r="K6" s="1">
        <f>AVERAGE(D25:D48)</f>
        <v>14.875</v>
      </c>
      <c r="L6" s="1">
        <f>AVERAGE(D50:D71)</f>
        <v>12.590909090909092</v>
      </c>
      <c r="M6" s="1">
        <f>AVERAGE(D73:D87)</f>
        <v>16.866666666666667</v>
      </c>
      <c r="N6" s="1">
        <f>AVERAGE(D89:D111)</f>
        <v>12.478260869565217</v>
      </c>
    </row>
    <row r="7" spans="1:14" x14ac:dyDescent="0.25">
      <c r="A7" s="2" t="s">
        <v>12</v>
      </c>
      <c r="B7" s="2" t="s">
        <v>88</v>
      </c>
      <c r="C7" s="1">
        <v>5875</v>
      </c>
      <c r="D7" s="1">
        <v>6</v>
      </c>
      <c r="I7" s="1" t="s">
        <v>2</v>
      </c>
      <c r="J7" s="1">
        <f>MEDIAN(D2:D23)</f>
        <v>11.5</v>
      </c>
      <c r="K7" s="1">
        <f>MEDIAN(D25:D48)</f>
        <v>14.5</v>
      </c>
      <c r="L7" s="1">
        <f>MEDIAN(D50:D71)</f>
        <v>11.5</v>
      </c>
      <c r="M7" s="1">
        <f>MEDIAN(D73:D87)</f>
        <v>16</v>
      </c>
      <c r="N7" s="1">
        <f>MEDIAN(D89:D111)</f>
        <v>12</v>
      </c>
    </row>
    <row r="8" spans="1:14" x14ac:dyDescent="0.25">
      <c r="A8" s="2" t="s">
        <v>13</v>
      </c>
      <c r="B8" s="2" t="s">
        <v>85</v>
      </c>
      <c r="C8" s="1">
        <v>5850</v>
      </c>
      <c r="D8" s="1">
        <v>9</v>
      </c>
      <c r="I8" s="1" t="s">
        <v>8</v>
      </c>
      <c r="J8" s="1">
        <f>_xlfn.QUARTILE.EXC(D2:D23,1)</f>
        <v>6.75</v>
      </c>
      <c r="K8" s="1">
        <f>_xlfn.QUARTILE.EXC(D25:D48,1)</f>
        <v>7.25</v>
      </c>
      <c r="L8" s="1">
        <f>_xlfn.QUARTILE.EXC(D50:D71,1)</f>
        <v>6.75</v>
      </c>
      <c r="M8" s="1">
        <f>_xlfn.QUARTILE.EXC(D73:D87,1)</f>
        <v>9</v>
      </c>
      <c r="N8" s="1">
        <f>_xlfn.QUARTILE.EXC(D89:D111,1)</f>
        <v>6</v>
      </c>
    </row>
    <row r="9" spans="1:14" x14ac:dyDescent="0.25">
      <c r="A9" s="2" t="s">
        <v>14</v>
      </c>
      <c r="B9" s="2" t="s">
        <v>89</v>
      </c>
      <c r="C9" s="1">
        <v>5850</v>
      </c>
      <c r="D9" s="1">
        <v>14</v>
      </c>
    </row>
    <row r="10" spans="1:14" x14ac:dyDescent="0.25">
      <c r="A10" s="2" t="s">
        <v>15</v>
      </c>
      <c r="B10" s="2" t="s">
        <v>90</v>
      </c>
      <c r="C10" s="1">
        <v>5775</v>
      </c>
      <c r="D10" s="1">
        <v>3</v>
      </c>
    </row>
    <row r="11" spans="1:14" x14ac:dyDescent="0.15">
      <c r="A11" s="3" t="s">
        <v>16</v>
      </c>
      <c r="B11" s="3" t="s">
        <v>91</v>
      </c>
      <c r="C11" s="1">
        <v>5750</v>
      </c>
      <c r="D11" s="1">
        <v>8</v>
      </c>
    </row>
    <row r="12" spans="1:14" x14ac:dyDescent="0.15">
      <c r="A12" s="3" t="s">
        <v>17</v>
      </c>
      <c r="B12" s="3" t="s">
        <v>92</v>
      </c>
      <c r="C12" s="1">
        <v>5750</v>
      </c>
      <c r="D12" s="1">
        <v>6</v>
      </c>
    </row>
    <row r="13" spans="1:14" ht="16.5" x14ac:dyDescent="0.15">
      <c r="A13" s="4" t="s">
        <v>18</v>
      </c>
      <c r="B13" s="4" t="s">
        <v>93</v>
      </c>
      <c r="C13" s="1">
        <v>5750</v>
      </c>
      <c r="D13" s="1">
        <v>14</v>
      </c>
    </row>
    <row r="14" spans="1:14" x14ac:dyDescent="0.15">
      <c r="A14" s="3" t="s">
        <v>19</v>
      </c>
      <c r="B14" s="3" t="s">
        <v>94</v>
      </c>
      <c r="C14" s="1">
        <v>5750</v>
      </c>
      <c r="D14" s="1">
        <v>14</v>
      </c>
    </row>
    <row r="15" spans="1:14" x14ac:dyDescent="0.25">
      <c r="A15" s="2" t="s">
        <v>20</v>
      </c>
      <c r="B15" s="2" t="s">
        <v>95</v>
      </c>
      <c r="C15" s="1">
        <v>5620</v>
      </c>
      <c r="D15" s="1">
        <v>3</v>
      </c>
    </row>
    <row r="16" spans="1:14" x14ac:dyDescent="0.25">
      <c r="A16" s="2" t="s">
        <v>21</v>
      </c>
      <c r="B16" s="2" t="s">
        <v>96</v>
      </c>
      <c r="C16" s="1">
        <v>5250</v>
      </c>
      <c r="D16" s="1">
        <v>17</v>
      </c>
    </row>
    <row r="17" spans="1:4" x14ac:dyDescent="0.25">
      <c r="A17" s="2" t="s">
        <v>9</v>
      </c>
      <c r="B17" s="2" t="s">
        <v>87</v>
      </c>
      <c r="C17" s="1">
        <v>5250</v>
      </c>
      <c r="D17" s="1">
        <v>12</v>
      </c>
    </row>
    <row r="18" spans="1:4" x14ac:dyDescent="0.25">
      <c r="A18" s="2" t="s">
        <v>22</v>
      </c>
      <c r="B18" s="2" t="s">
        <v>97</v>
      </c>
      <c r="C18" s="1">
        <v>5250</v>
      </c>
      <c r="D18" s="1">
        <v>5</v>
      </c>
    </row>
    <row r="19" spans="1:4" x14ac:dyDescent="0.15">
      <c r="A19" s="3" t="s">
        <v>17</v>
      </c>
      <c r="B19" s="3" t="s">
        <v>92</v>
      </c>
      <c r="C19" s="1">
        <v>5250</v>
      </c>
      <c r="D19" s="1">
        <v>9</v>
      </c>
    </row>
    <row r="20" spans="1:4" x14ac:dyDescent="0.15">
      <c r="A20" s="3" t="s">
        <v>19</v>
      </c>
      <c r="B20" s="3" t="s">
        <v>94</v>
      </c>
      <c r="C20" s="1">
        <v>5250</v>
      </c>
      <c r="D20" s="1">
        <v>17</v>
      </c>
    </row>
    <row r="21" spans="1:4" x14ac:dyDescent="0.15">
      <c r="A21" s="3" t="s">
        <v>23</v>
      </c>
      <c r="B21" s="3" t="s">
        <v>98</v>
      </c>
      <c r="C21" s="1">
        <v>5250</v>
      </c>
      <c r="D21" s="1">
        <v>13</v>
      </c>
    </row>
    <row r="22" spans="1:4" x14ac:dyDescent="0.15">
      <c r="A22" s="3" t="s">
        <v>24</v>
      </c>
      <c r="B22" s="3" t="s">
        <v>99</v>
      </c>
      <c r="C22" s="1">
        <v>5125</v>
      </c>
      <c r="D22" s="1">
        <v>17</v>
      </c>
    </row>
    <row r="23" spans="1:4" x14ac:dyDescent="0.25">
      <c r="A23" s="2" t="s">
        <v>25</v>
      </c>
      <c r="B23" s="2" t="s">
        <v>100</v>
      </c>
      <c r="C23" s="1">
        <v>5120</v>
      </c>
      <c r="D23" s="1">
        <v>7</v>
      </c>
    </row>
    <row r="24" spans="1:4" ht="63" customHeight="1" x14ac:dyDescent="0.25">
      <c r="A24" s="2"/>
      <c r="B24" s="2"/>
    </row>
    <row r="25" spans="1:4" x14ac:dyDescent="0.25">
      <c r="A25" s="2" t="s">
        <v>26</v>
      </c>
      <c r="B25" s="2" t="s">
        <v>101</v>
      </c>
      <c r="C25" s="1">
        <v>4925</v>
      </c>
      <c r="D25" s="1">
        <v>23</v>
      </c>
    </row>
    <row r="26" spans="1:4" x14ac:dyDescent="0.15">
      <c r="A26" s="3" t="s">
        <v>19</v>
      </c>
      <c r="B26" s="3" t="s">
        <v>94</v>
      </c>
      <c r="C26" s="1">
        <v>4750</v>
      </c>
      <c r="D26" s="1">
        <v>22</v>
      </c>
    </row>
    <row r="27" spans="1:4" x14ac:dyDescent="0.25">
      <c r="A27" s="2" t="s">
        <v>27</v>
      </c>
      <c r="B27" s="2" t="s">
        <v>102</v>
      </c>
      <c r="C27" s="1">
        <v>4700</v>
      </c>
      <c r="D27" s="1">
        <v>12</v>
      </c>
    </row>
    <row r="28" spans="1:4" x14ac:dyDescent="0.25">
      <c r="A28" s="2" t="s">
        <v>28</v>
      </c>
      <c r="B28" s="2" t="s">
        <v>103</v>
      </c>
      <c r="C28" s="1">
        <v>4500</v>
      </c>
      <c r="D28" s="1">
        <v>22</v>
      </c>
    </row>
    <row r="29" spans="1:4" x14ac:dyDescent="0.25">
      <c r="A29" s="2" t="s">
        <v>29</v>
      </c>
      <c r="B29" s="2" t="s">
        <v>104</v>
      </c>
      <c r="C29" s="1">
        <v>4250</v>
      </c>
      <c r="D29" s="1">
        <v>9</v>
      </c>
    </row>
    <row r="30" spans="1:4" x14ac:dyDescent="0.25">
      <c r="A30" s="2" t="s">
        <v>30</v>
      </c>
      <c r="B30" s="2" t="s">
        <v>105</v>
      </c>
      <c r="C30" s="1">
        <v>4250</v>
      </c>
      <c r="D30" s="1">
        <v>16</v>
      </c>
    </row>
    <row r="31" spans="1:4" x14ac:dyDescent="0.25">
      <c r="A31" s="2" t="s">
        <v>31</v>
      </c>
      <c r="B31" s="2" t="s">
        <v>106</v>
      </c>
      <c r="C31" s="1">
        <v>4250</v>
      </c>
      <c r="D31" s="1">
        <v>18</v>
      </c>
    </row>
    <row r="32" spans="1:4" x14ac:dyDescent="0.25">
      <c r="A32" s="2" t="s">
        <v>32</v>
      </c>
      <c r="B32" s="2" t="s">
        <v>107</v>
      </c>
      <c r="C32" s="1">
        <v>4250</v>
      </c>
      <c r="D32" s="1">
        <v>15</v>
      </c>
    </row>
    <row r="33" spans="1:4" x14ac:dyDescent="0.25">
      <c r="A33" s="2" t="s">
        <v>33</v>
      </c>
      <c r="B33" s="2" t="s">
        <v>108</v>
      </c>
      <c r="C33" s="1">
        <v>4250</v>
      </c>
      <c r="D33" s="1">
        <v>17</v>
      </c>
    </row>
    <row r="34" spans="1:4" x14ac:dyDescent="0.25">
      <c r="A34" s="2" t="s">
        <v>34</v>
      </c>
      <c r="B34" s="2" t="s">
        <v>109</v>
      </c>
      <c r="C34" s="1">
        <v>4250</v>
      </c>
      <c r="D34" s="1">
        <v>8</v>
      </c>
    </row>
    <row r="35" spans="1:4" x14ac:dyDescent="0.25">
      <c r="A35" s="2" t="s">
        <v>35</v>
      </c>
      <c r="B35" s="2" t="s">
        <v>110</v>
      </c>
      <c r="C35" s="1">
        <v>4250</v>
      </c>
      <c r="D35" s="1">
        <v>26</v>
      </c>
    </row>
    <row r="36" spans="1:4" x14ac:dyDescent="0.25">
      <c r="A36" s="2" t="s">
        <v>36</v>
      </c>
      <c r="B36" s="2" t="s">
        <v>111</v>
      </c>
      <c r="C36" s="1">
        <v>4250</v>
      </c>
      <c r="D36" s="1">
        <v>14</v>
      </c>
    </row>
    <row r="37" spans="1:4" x14ac:dyDescent="0.25">
      <c r="A37" s="2" t="s">
        <v>37</v>
      </c>
      <c r="B37" s="2" t="s">
        <v>112</v>
      </c>
      <c r="C37" s="1">
        <v>4250</v>
      </c>
      <c r="D37" s="1">
        <v>9</v>
      </c>
    </row>
    <row r="38" spans="1:4" x14ac:dyDescent="0.25">
      <c r="A38" s="2" t="s">
        <v>38</v>
      </c>
      <c r="B38" s="2" t="s">
        <v>113</v>
      </c>
      <c r="C38" s="1">
        <v>4250</v>
      </c>
      <c r="D38" s="1">
        <v>7</v>
      </c>
    </row>
    <row r="39" spans="1:4" x14ac:dyDescent="0.25">
      <c r="A39" s="2" t="s">
        <v>39</v>
      </c>
      <c r="B39" s="2" t="s">
        <v>114</v>
      </c>
      <c r="C39" s="1">
        <v>4250</v>
      </c>
      <c r="D39" s="1">
        <v>29</v>
      </c>
    </row>
    <row r="40" spans="1:4" x14ac:dyDescent="0.25">
      <c r="A40" s="2" t="s">
        <v>40</v>
      </c>
      <c r="B40" s="2" t="s">
        <v>115</v>
      </c>
      <c r="C40" s="1">
        <v>4250</v>
      </c>
      <c r="D40" s="1">
        <v>29</v>
      </c>
    </row>
    <row r="41" spans="1:4" x14ac:dyDescent="0.15">
      <c r="A41" s="3" t="s">
        <v>41</v>
      </c>
      <c r="B41" s="3" t="s">
        <v>116</v>
      </c>
      <c r="C41" s="1">
        <v>4250</v>
      </c>
      <c r="D41" s="1">
        <v>5</v>
      </c>
    </row>
    <row r="42" spans="1:4" x14ac:dyDescent="0.15">
      <c r="A42" s="3" t="s">
        <v>42</v>
      </c>
      <c r="B42" s="3" t="s">
        <v>117</v>
      </c>
      <c r="C42" s="1">
        <v>4250</v>
      </c>
      <c r="D42" s="1">
        <v>6</v>
      </c>
    </row>
    <row r="43" spans="1:4" x14ac:dyDescent="0.15">
      <c r="A43" s="3" t="s">
        <v>23</v>
      </c>
      <c r="B43" s="3" t="s">
        <v>98</v>
      </c>
      <c r="C43" s="1">
        <v>4250</v>
      </c>
      <c r="D43" s="1">
        <v>13</v>
      </c>
    </row>
    <row r="44" spans="1:4" x14ac:dyDescent="0.15">
      <c r="A44" s="3" t="s">
        <v>43</v>
      </c>
      <c r="B44" s="3" t="s">
        <v>118</v>
      </c>
      <c r="C44" s="1">
        <v>4150</v>
      </c>
      <c r="D44" s="1">
        <v>17</v>
      </c>
    </row>
    <row r="45" spans="1:4" x14ac:dyDescent="0.25">
      <c r="A45" s="2" t="s">
        <v>44</v>
      </c>
      <c r="B45" s="2" t="s">
        <v>119</v>
      </c>
      <c r="C45" s="1">
        <v>4125</v>
      </c>
      <c r="D45" s="1">
        <v>6</v>
      </c>
    </row>
    <row r="46" spans="1:4" x14ac:dyDescent="0.25">
      <c r="A46" s="2" t="s">
        <v>45</v>
      </c>
      <c r="B46" s="2" t="s">
        <v>120</v>
      </c>
      <c r="C46" s="1">
        <v>4100</v>
      </c>
      <c r="D46" s="1">
        <v>22</v>
      </c>
    </row>
    <row r="47" spans="1:4" x14ac:dyDescent="0.15">
      <c r="A47" s="3" t="s">
        <v>46</v>
      </c>
      <c r="B47" s="3" t="s">
        <v>121</v>
      </c>
      <c r="C47" s="1">
        <v>4100</v>
      </c>
      <c r="D47" s="1">
        <v>7</v>
      </c>
    </row>
    <row r="48" spans="1:4" x14ac:dyDescent="0.25">
      <c r="A48" s="2" t="s">
        <v>47</v>
      </c>
      <c r="B48" s="2" t="s">
        <v>122</v>
      </c>
      <c r="C48" s="1">
        <v>4050</v>
      </c>
      <c r="D48" s="1">
        <v>5</v>
      </c>
    </row>
    <row r="49" spans="1:4" ht="78.95" customHeight="1" x14ac:dyDescent="0.25">
      <c r="A49" s="2"/>
      <c r="B49" s="2"/>
    </row>
    <row r="50" spans="1:4" x14ac:dyDescent="0.25">
      <c r="A50" s="2" t="s">
        <v>48</v>
      </c>
      <c r="B50" s="2" t="s">
        <v>123</v>
      </c>
      <c r="C50" s="1">
        <v>3975</v>
      </c>
      <c r="D50" s="1">
        <v>22</v>
      </c>
    </row>
    <row r="51" spans="1:4" x14ac:dyDescent="0.15">
      <c r="A51" s="3" t="s">
        <v>49</v>
      </c>
      <c r="B51" s="3" t="s">
        <v>124</v>
      </c>
      <c r="C51" s="1">
        <v>3900</v>
      </c>
      <c r="D51" s="1">
        <v>17</v>
      </c>
    </row>
    <row r="52" spans="1:4" x14ac:dyDescent="0.15">
      <c r="A52" s="3" t="s">
        <v>50</v>
      </c>
      <c r="B52" s="3" t="s">
        <v>125</v>
      </c>
      <c r="C52" s="1">
        <v>3897</v>
      </c>
      <c r="D52" s="1">
        <v>27</v>
      </c>
    </row>
    <row r="53" spans="1:4" x14ac:dyDescent="0.15">
      <c r="A53" s="3" t="s">
        <v>51</v>
      </c>
      <c r="B53" s="3" t="s">
        <v>126</v>
      </c>
      <c r="C53" s="1">
        <v>3850</v>
      </c>
      <c r="D53" s="1">
        <v>11</v>
      </c>
    </row>
    <row r="54" spans="1:4" x14ac:dyDescent="0.15">
      <c r="A54" s="3" t="s">
        <v>52</v>
      </c>
      <c r="B54" s="3" t="s">
        <v>127</v>
      </c>
      <c r="C54" s="1">
        <v>3850</v>
      </c>
      <c r="D54" s="1">
        <v>4</v>
      </c>
    </row>
    <row r="55" spans="1:4" x14ac:dyDescent="0.15">
      <c r="A55" s="3" t="s">
        <v>53</v>
      </c>
      <c r="B55" s="3" t="s">
        <v>128</v>
      </c>
      <c r="C55" s="1">
        <v>3750</v>
      </c>
      <c r="D55" s="1">
        <v>13</v>
      </c>
    </row>
    <row r="56" spans="1:4" x14ac:dyDescent="0.25">
      <c r="A56" s="2" t="s">
        <v>54</v>
      </c>
      <c r="B56" s="2" t="s">
        <v>129</v>
      </c>
      <c r="C56" s="1">
        <v>3750</v>
      </c>
      <c r="D56" s="1">
        <v>9</v>
      </c>
    </row>
    <row r="57" spans="1:4" x14ac:dyDescent="0.25">
      <c r="A57" s="2" t="s">
        <v>55</v>
      </c>
      <c r="B57" s="2" t="s">
        <v>130</v>
      </c>
      <c r="C57" s="1">
        <v>3710</v>
      </c>
      <c r="D57" s="1">
        <v>12</v>
      </c>
    </row>
    <row r="58" spans="1:4" x14ac:dyDescent="0.15">
      <c r="A58" s="3" t="s">
        <v>46</v>
      </c>
      <c r="B58" s="3" t="s">
        <v>121</v>
      </c>
      <c r="C58" s="1">
        <v>3700</v>
      </c>
      <c r="D58" s="1">
        <v>4</v>
      </c>
    </row>
    <row r="59" spans="1:4" x14ac:dyDescent="0.25">
      <c r="A59" s="2" t="s">
        <v>35</v>
      </c>
      <c r="B59" s="2" t="s">
        <v>110</v>
      </c>
      <c r="C59" s="1">
        <v>3700</v>
      </c>
      <c r="D59" s="1">
        <v>27</v>
      </c>
    </row>
    <row r="60" spans="1:4" x14ac:dyDescent="0.25">
      <c r="A60" s="2" t="s">
        <v>56</v>
      </c>
      <c r="B60" s="2" t="s">
        <v>131</v>
      </c>
      <c r="C60" s="1">
        <v>3700</v>
      </c>
      <c r="D60" s="1">
        <v>7</v>
      </c>
    </row>
    <row r="61" spans="1:4" x14ac:dyDescent="0.15">
      <c r="A61" s="3" t="s">
        <v>57</v>
      </c>
      <c r="B61" s="3" t="s">
        <v>132</v>
      </c>
      <c r="C61" s="1">
        <v>3700</v>
      </c>
      <c r="D61" s="1">
        <v>4</v>
      </c>
    </row>
    <row r="62" spans="1:4" x14ac:dyDescent="0.25">
      <c r="A62" s="2" t="s">
        <v>58</v>
      </c>
      <c r="B62" s="2" t="s">
        <v>133</v>
      </c>
      <c r="C62" s="1">
        <v>3700</v>
      </c>
      <c r="D62" s="1">
        <v>15</v>
      </c>
    </row>
    <row r="63" spans="1:4" x14ac:dyDescent="0.25">
      <c r="A63" s="2" t="s">
        <v>59</v>
      </c>
      <c r="B63" s="2" t="s">
        <v>134</v>
      </c>
      <c r="C63" s="1">
        <v>3700</v>
      </c>
      <c r="D63" s="1">
        <v>13</v>
      </c>
    </row>
    <row r="64" spans="1:4" x14ac:dyDescent="0.25">
      <c r="A64" s="2" t="s">
        <v>60</v>
      </c>
      <c r="B64" s="2" t="s">
        <v>135</v>
      </c>
      <c r="C64" s="1">
        <v>3665</v>
      </c>
      <c r="D64" s="1">
        <v>9</v>
      </c>
    </row>
    <row r="65" spans="1:4" x14ac:dyDescent="0.25">
      <c r="A65" s="2" t="s">
        <v>42</v>
      </c>
      <c r="B65" s="2" t="s">
        <v>117</v>
      </c>
      <c r="C65" s="1">
        <v>3625</v>
      </c>
      <c r="D65" s="1">
        <v>6</v>
      </c>
    </row>
    <row r="66" spans="1:4" x14ac:dyDescent="0.25">
      <c r="A66" s="2" t="s">
        <v>54</v>
      </c>
      <c r="B66" s="2" t="s">
        <v>129</v>
      </c>
      <c r="C66" s="1">
        <v>3625</v>
      </c>
      <c r="D66" s="1">
        <v>16</v>
      </c>
    </row>
    <row r="67" spans="1:4" x14ac:dyDescent="0.25">
      <c r="A67" s="2" t="s">
        <v>61</v>
      </c>
      <c r="B67" s="2" t="s">
        <v>136</v>
      </c>
      <c r="C67" s="1">
        <v>3625</v>
      </c>
      <c r="D67" s="1">
        <v>2</v>
      </c>
    </row>
    <row r="68" spans="1:4" x14ac:dyDescent="0.25">
      <c r="A68" s="2" t="s">
        <v>62</v>
      </c>
      <c r="B68" s="2" t="s">
        <v>137</v>
      </c>
      <c r="C68" s="1">
        <v>3600</v>
      </c>
      <c r="D68" s="1">
        <v>8</v>
      </c>
    </row>
    <row r="69" spans="1:4" x14ac:dyDescent="0.25">
      <c r="A69" s="2" t="s">
        <v>55</v>
      </c>
      <c r="B69" s="2" t="s">
        <v>130</v>
      </c>
      <c r="C69" s="1">
        <v>3585</v>
      </c>
      <c r="D69" s="1">
        <v>22</v>
      </c>
    </row>
    <row r="70" spans="1:4" x14ac:dyDescent="0.25">
      <c r="A70" s="2" t="s">
        <v>55</v>
      </c>
      <c r="B70" s="2" t="s">
        <v>130</v>
      </c>
      <c r="C70" s="1">
        <v>3518</v>
      </c>
      <c r="D70" s="1">
        <v>11</v>
      </c>
    </row>
    <row r="71" spans="1:4" x14ac:dyDescent="0.25">
      <c r="A71" s="2" t="s">
        <v>55</v>
      </c>
      <c r="B71" s="2" t="s">
        <v>130</v>
      </c>
      <c r="C71" s="1">
        <v>3493</v>
      </c>
      <c r="D71" s="1">
        <v>18</v>
      </c>
    </row>
    <row r="72" spans="1:4" ht="86.1" customHeight="1" x14ac:dyDescent="0.25">
      <c r="A72" s="2"/>
      <c r="B72" s="2"/>
    </row>
    <row r="73" spans="1:4" x14ac:dyDescent="0.25">
      <c r="A73" s="2" t="s">
        <v>63</v>
      </c>
      <c r="B73" s="2" t="s">
        <v>119</v>
      </c>
      <c r="C73" s="1">
        <v>3475</v>
      </c>
      <c r="D73" s="1">
        <v>6</v>
      </c>
    </row>
    <row r="74" spans="1:4" x14ac:dyDescent="0.25">
      <c r="A74" s="2" t="s">
        <v>55</v>
      </c>
      <c r="B74" s="2" t="s">
        <v>130</v>
      </c>
      <c r="C74" s="1">
        <v>3475</v>
      </c>
      <c r="D74" s="1">
        <v>14</v>
      </c>
    </row>
    <row r="75" spans="1:4" x14ac:dyDescent="0.25">
      <c r="A75" s="2" t="s">
        <v>54</v>
      </c>
      <c r="B75" s="2" t="s">
        <v>129</v>
      </c>
      <c r="C75" s="1">
        <v>3475</v>
      </c>
      <c r="D75" s="1">
        <v>12</v>
      </c>
    </row>
    <row r="76" spans="1:4" x14ac:dyDescent="0.25">
      <c r="A76" s="2" t="s">
        <v>64</v>
      </c>
      <c r="B76" s="2" t="s">
        <v>138</v>
      </c>
      <c r="C76" s="1">
        <v>3475</v>
      </c>
      <c r="D76" s="1">
        <v>9</v>
      </c>
    </row>
    <row r="77" spans="1:4" x14ac:dyDescent="0.15">
      <c r="A77" s="3" t="s">
        <v>42</v>
      </c>
      <c r="B77" s="3" t="s">
        <v>117</v>
      </c>
      <c r="C77" s="1">
        <v>3475</v>
      </c>
      <c r="D77" s="1">
        <v>7</v>
      </c>
    </row>
    <row r="78" spans="1:4" x14ac:dyDescent="0.15">
      <c r="A78" s="3" t="s">
        <v>65</v>
      </c>
      <c r="B78" s="3" t="s">
        <v>139</v>
      </c>
      <c r="C78" s="1">
        <v>3400</v>
      </c>
      <c r="D78" s="1">
        <v>19</v>
      </c>
    </row>
    <row r="79" spans="1:4" x14ac:dyDescent="0.25">
      <c r="A79" s="2" t="s">
        <v>35</v>
      </c>
      <c r="B79" s="2" t="s">
        <v>110</v>
      </c>
      <c r="C79" s="1">
        <v>3273</v>
      </c>
      <c r="D79" s="1">
        <v>27</v>
      </c>
    </row>
    <row r="80" spans="1:4" x14ac:dyDescent="0.15">
      <c r="A80" s="3" t="s">
        <v>66</v>
      </c>
      <c r="B80" s="3" t="s">
        <v>140</v>
      </c>
      <c r="C80" s="1">
        <v>3273</v>
      </c>
      <c r="D80" s="1">
        <v>33</v>
      </c>
    </row>
    <row r="81" spans="1:4" x14ac:dyDescent="0.15">
      <c r="A81" s="3" t="s">
        <v>67</v>
      </c>
      <c r="B81" s="3" t="s">
        <v>141</v>
      </c>
      <c r="C81" s="1">
        <v>3273</v>
      </c>
      <c r="D81" s="1">
        <v>32</v>
      </c>
    </row>
    <row r="82" spans="1:4" x14ac:dyDescent="0.15">
      <c r="A82" s="3" t="s">
        <v>68</v>
      </c>
      <c r="B82" s="3" t="s">
        <v>142</v>
      </c>
      <c r="C82" s="1">
        <v>3135</v>
      </c>
      <c r="D82" s="1">
        <v>24</v>
      </c>
    </row>
    <row r="83" spans="1:4" x14ac:dyDescent="0.15">
      <c r="A83" s="3" t="s">
        <v>69</v>
      </c>
      <c r="B83" s="3" t="s">
        <v>143</v>
      </c>
      <c r="C83" s="1">
        <v>3135</v>
      </c>
      <c r="D83" s="1">
        <v>18</v>
      </c>
    </row>
    <row r="84" spans="1:4" x14ac:dyDescent="0.15">
      <c r="A84" s="3" t="s">
        <v>42</v>
      </c>
      <c r="B84" s="3" t="s">
        <v>117</v>
      </c>
      <c r="C84" s="1">
        <v>3123</v>
      </c>
      <c r="D84" s="1">
        <v>8</v>
      </c>
    </row>
    <row r="85" spans="1:4" x14ac:dyDescent="0.15">
      <c r="A85" s="3" t="s">
        <v>70</v>
      </c>
      <c r="B85" s="3" t="s">
        <v>144</v>
      </c>
      <c r="C85" s="1">
        <v>1171</v>
      </c>
      <c r="D85" s="1">
        <v>16</v>
      </c>
    </row>
    <row r="86" spans="1:4" x14ac:dyDescent="0.15">
      <c r="A86" s="3" t="s">
        <v>71</v>
      </c>
      <c r="B86" s="3" t="s">
        <v>145</v>
      </c>
      <c r="C86" s="1">
        <v>1171</v>
      </c>
      <c r="D86" s="1">
        <v>9</v>
      </c>
    </row>
    <row r="87" spans="1:4" x14ac:dyDescent="0.15">
      <c r="A87" s="3" t="s">
        <v>72</v>
      </c>
      <c r="B87" s="3" t="s">
        <v>146</v>
      </c>
      <c r="C87" s="1">
        <v>1171</v>
      </c>
      <c r="D87" s="1">
        <v>19</v>
      </c>
    </row>
    <row r="88" spans="1:4" ht="78.95" customHeight="1" x14ac:dyDescent="0.15">
      <c r="A88" s="3"/>
      <c r="B88" s="3"/>
    </row>
    <row r="89" spans="1:4" x14ac:dyDescent="0.25">
      <c r="A89" s="2" t="s">
        <v>73</v>
      </c>
      <c r="B89" s="2" t="s">
        <v>147</v>
      </c>
      <c r="C89" s="1">
        <v>3000</v>
      </c>
      <c r="D89" s="1">
        <v>6</v>
      </c>
    </row>
    <row r="90" spans="1:4" x14ac:dyDescent="0.15">
      <c r="A90" s="3" t="s">
        <v>74</v>
      </c>
      <c r="B90" s="3" t="s">
        <v>148</v>
      </c>
      <c r="C90" s="1">
        <v>2927</v>
      </c>
      <c r="D90" s="1">
        <v>28</v>
      </c>
    </row>
    <row r="91" spans="1:4" x14ac:dyDescent="0.25">
      <c r="A91" s="2" t="s">
        <v>11</v>
      </c>
      <c r="B91" s="2" t="s">
        <v>86</v>
      </c>
      <c r="C91" s="1">
        <v>2858</v>
      </c>
      <c r="D91" s="1">
        <v>15</v>
      </c>
    </row>
    <row r="92" spans="1:4" x14ac:dyDescent="0.25">
      <c r="A92" s="2" t="s">
        <v>36</v>
      </c>
      <c r="B92" s="2" t="s">
        <v>111</v>
      </c>
      <c r="C92" s="1">
        <v>2858</v>
      </c>
      <c r="D92" s="1">
        <v>9</v>
      </c>
    </row>
    <row r="93" spans="1:4" x14ac:dyDescent="0.25">
      <c r="A93" s="2" t="s">
        <v>54</v>
      </c>
      <c r="B93" s="2" t="s">
        <v>129</v>
      </c>
      <c r="C93" s="1">
        <v>2858</v>
      </c>
      <c r="D93" s="1">
        <v>5</v>
      </c>
    </row>
    <row r="94" spans="1:4" x14ac:dyDescent="0.15">
      <c r="A94" s="3" t="s">
        <v>43</v>
      </c>
      <c r="B94" s="3" t="s">
        <v>118</v>
      </c>
      <c r="C94" s="1">
        <v>2858</v>
      </c>
      <c r="D94" s="1">
        <v>12</v>
      </c>
    </row>
    <row r="95" spans="1:4" x14ac:dyDescent="0.15">
      <c r="A95" s="3" t="s">
        <v>75</v>
      </c>
      <c r="B95" s="3" t="s">
        <v>149</v>
      </c>
      <c r="C95" s="1">
        <v>2858</v>
      </c>
      <c r="D95" s="1">
        <v>13</v>
      </c>
    </row>
    <row r="96" spans="1:4" x14ac:dyDescent="0.15">
      <c r="A96" s="3" t="s">
        <v>76</v>
      </c>
      <c r="B96" s="3" t="s">
        <v>150</v>
      </c>
      <c r="C96" s="1">
        <v>2730</v>
      </c>
      <c r="D96" s="1">
        <v>5</v>
      </c>
    </row>
    <row r="97" spans="1:4" x14ac:dyDescent="0.15">
      <c r="A97" s="3" t="s">
        <v>77</v>
      </c>
      <c r="B97" s="3" t="s">
        <v>151</v>
      </c>
      <c r="C97" s="1">
        <v>2721</v>
      </c>
      <c r="D97" s="1">
        <v>18</v>
      </c>
    </row>
    <row r="98" spans="1:4" ht="16.5" x14ac:dyDescent="0.15">
      <c r="A98" s="4" t="s">
        <v>78</v>
      </c>
      <c r="B98" s="4" t="s">
        <v>152</v>
      </c>
      <c r="C98" s="1">
        <v>2721</v>
      </c>
      <c r="D98" s="1">
        <v>29</v>
      </c>
    </row>
    <row r="99" spans="1:4" x14ac:dyDescent="0.15">
      <c r="A99" s="3" t="s">
        <v>75</v>
      </c>
      <c r="B99" s="3" t="s">
        <v>153</v>
      </c>
      <c r="C99" s="1">
        <v>2721</v>
      </c>
      <c r="D99" s="1">
        <v>8</v>
      </c>
    </row>
    <row r="100" spans="1:4" x14ac:dyDescent="0.15">
      <c r="A100" s="3" t="s">
        <v>77</v>
      </c>
      <c r="B100" s="3" t="s">
        <v>151</v>
      </c>
      <c r="C100" s="1">
        <v>2648</v>
      </c>
      <c r="D100" s="1">
        <v>18</v>
      </c>
    </row>
    <row r="101" spans="1:4" x14ac:dyDescent="0.25">
      <c r="A101" s="2" t="s">
        <v>79</v>
      </c>
      <c r="B101" s="2" t="s">
        <v>154</v>
      </c>
      <c r="C101" s="1">
        <v>2600</v>
      </c>
      <c r="D101" s="1">
        <v>6</v>
      </c>
    </row>
    <row r="102" spans="1:4" x14ac:dyDescent="0.15">
      <c r="A102" s="3" t="s">
        <v>77</v>
      </c>
      <c r="B102" s="3" t="s">
        <v>151</v>
      </c>
      <c r="C102" s="1">
        <v>2500</v>
      </c>
      <c r="D102" s="1">
        <v>14</v>
      </c>
    </row>
    <row r="103" spans="1:4" x14ac:dyDescent="0.15">
      <c r="A103" s="3" t="s">
        <v>80</v>
      </c>
      <c r="B103" s="3" t="s">
        <v>155</v>
      </c>
      <c r="C103" s="1">
        <v>2464</v>
      </c>
      <c r="D103" s="1">
        <v>5</v>
      </c>
    </row>
    <row r="104" spans="1:4" x14ac:dyDescent="0.25">
      <c r="A104" s="2" t="s">
        <v>63</v>
      </c>
      <c r="B104" s="2" t="s">
        <v>119</v>
      </c>
      <c r="C104" s="1">
        <v>2463</v>
      </c>
      <c r="D104" s="1">
        <v>6</v>
      </c>
    </row>
    <row r="105" spans="1:4" x14ac:dyDescent="0.25">
      <c r="A105" s="2" t="s">
        <v>11</v>
      </c>
      <c r="B105" s="2" t="s">
        <v>86</v>
      </c>
      <c r="C105" s="1">
        <v>2463</v>
      </c>
      <c r="D105" s="1">
        <v>10</v>
      </c>
    </row>
    <row r="106" spans="1:4" x14ac:dyDescent="0.25">
      <c r="A106" s="2" t="s">
        <v>33</v>
      </c>
      <c r="B106" s="2" t="s">
        <v>108</v>
      </c>
      <c r="C106" s="1">
        <v>2463</v>
      </c>
      <c r="D106" s="1">
        <v>19</v>
      </c>
    </row>
    <row r="107" spans="1:4" x14ac:dyDescent="0.15">
      <c r="A107" s="3" t="s">
        <v>81</v>
      </c>
      <c r="B107" s="3" t="s">
        <v>156</v>
      </c>
      <c r="C107" s="1">
        <v>2463</v>
      </c>
      <c r="D107" s="1">
        <v>9</v>
      </c>
    </row>
    <row r="108" spans="1:4" x14ac:dyDescent="0.25">
      <c r="A108" s="2" t="s">
        <v>35</v>
      </c>
      <c r="B108" s="2" t="s">
        <v>110</v>
      </c>
      <c r="C108" s="1">
        <v>2463</v>
      </c>
      <c r="D108" s="1">
        <v>18</v>
      </c>
    </row>
    <row r="109" spans="1:4" x14ac:dyDescent="0.15">
      <c r="A109" s="3" t="s">
        <v>17</v>
      </c>
      <c r="B109" s="3" t="s">
        <v>92</v>
      </c>
      <c r="C109" s="1">
        <v>2463</v>
      </c>
      <c r="D109" s="1">
        <v>8</v>
      </c>
    </row>
    <row r="110" spans="1:4" x14ac:dyDescent="0.15">
      <c r="A110" s="3" t="s">
        <v>82</v>
      </c>
      <c r="B110" s="3" t="s">
        <v>157</v>
      </c>
      <c r="C110" s="1">
        <v>2446</v>
      </c>
      <c r="D110" s="1">
        <v>13</v>
      </c>
    </row>
    <row r="111" spans="1:4" x14ac:dyDescent="0.15">
      <c r="A111" s="3" t="s">
        <v>77</v>
      </c>
      <c r="B111" s="3" t="s">
        <v>151</v>
      </c>
      <c r="C111" s="1">
        <v>2336</v>
      </c>
      <c r="D111" s="1">
        <v>13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lilac</dc:creator>
  <cp:lastModifiedBy>唐丽雅</cp:lastModifiedBy>
  <dcterms:created xsi:type="dcterms:W3CDTF">2021-11-23T11:22:00Z</dcterms:created>
  <dcterms:modified xsi:type="dcterms:W3CDTF">2023-08-21T09:35:26Z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15FF5F13552F4342986FE500FA39E0D3</vt:lpwstr>
  </property>
  <property fmtid="{D5CDD505-2E9C-101B-9397-08002B2CF9AE}" pid="3" name="KSOProductBuildVer">
    <vt:lpwstr>2052-11.1.0.11294</vt:lpwstr>
  </property>
</Properties>
</file>