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Algemene Diensten\labo centraal\privaat\scheikunde\Manuscripten\Manuscript microRNA profiling islet transplant\Submitted files\"/>
    </mc:Choice>
  </mc:AlternateContent>
  <bookViews>
    <workbookView xWindow="0" yWindow="0" windowWidth="19944" windowHeight="7560"/>
  </bookViews>
  <sheets>
    <sheet name="Table S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1" l="1"/>
  <c r="E23" i="1" s="1"/>
  <c r="G23" i="1"/>
  <c r="F23" i="1"/>
  <c r="D23" i="1"/>
  <c r="C23" i="1"/>
  <c r="B23" i="1"/>
  <c r="L22" i="1"/>
  <c r="E22" i="1" s="1"/>
  <c r="G22" i="1"/>
  <c r="F22" i="1"/>
  <c r="D22" i="1"/>
  <c r="C22" i="1"/>
  <c r="B22" i="1"/>
  <c r="L21" i="1"/>
  <c r="E21" i="1" s="1"/>
  <c r="G21" i="1"/>
  <c r="F21" i="1"/>
  <c r="D21" i="1"/>
  <c r="C21" i="1"/>
  <c r="B21" i="1"/>
  <c r="L20" i="1"/>
  <c r="G20" i="1"/>
  <c r="F20" i="1"/>
  <c r="E20" i="1"/>
  <c r="D20" i="1"/>
  <c r="C20" i="1"/>
  <c r="B20" i="1"/>
  <c r="L19" i="1"/>
  <c r="E19" i="1" s="1"/>
  <c r="G19" i="1"/>
  <c r="F19" i="1"/>
  <c r="D19" i="1"/>
  <c r="C19" i="1"/>
  <c r="B19" i="1"/>
  <c r="L18" i="1"/>
  <c r="E18" i="1" s="1"/>
  <c r="G18" i="1"/>
  <c r="F18" i="1"/>
  <c r="D18" i="1"/>
  <c r="C18" i="1"/>
  <c r="B18" i="1"/>
  <c r="L17" i="1"/>
  <c r="E17" i="1" s="1"/>
  <c r="G17" i="1"/>
  <c r="F17" i="1"/>
  <c r="D17" i="1"/>
  <c r="C17" i="1"/>
  <c r="B17" i="1"/>
  <c r="L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<sst xmlns="http://schemas.openxmlformats.org/spreadsheetml/2006/main" count="52" uniqueCount="32">
  <si>
    <t>Table S1: graft characteristics discovery cohort and validation cohort 1 (Brussels)</t>
  </si>
  <si>
    <t>Cellular composition (% total)</t>
  </si>
  <si>
    <t xml:space="preserve"> Cell Number (million/kg BW)</t>
  </si>
  <si>
    <t>electron microscopy</t>
  </si>
  <si>
    <t>immunohistochemistry</t>
  </si>
  <si>
    <t>Discovery cohort</t>
  </si>
  <si>
    <t>Exocrine</t>
  </si>
  <si>
    <t>Non-granulated</t>
  </si>
  <si>
    <t>Endocrine</t>
  </si>
  <si>
    <t>Dead</t>
  </si>
  <si>
    <t>Beta</t>
  </si>
  <si>
    <t>Alpha</t>
  </si>
  <si>
    <t>Total</t>
  </si>
  <si>
    <t>S1</t>
  </si>
  <si>
    <t>S2</t>
  </si>
  <si>
    <t>S3</t>
  </si>
  <si>
    <t>S4</t>
  </si>
  <si>
    <t>S5</t>
  </si>
  <si>
    <t>S6</t>
  </si>
  <si>
    <t>S7</t>
  </si>
  <si>
    <t>S8</t>
  </si>
  <si>
    <t>Validation cohort 1</t>
  </si>
  <si>
    <t>Dead*</t>
  </si>
  <si>
    <t>S02</t>
  </si>
  <si>
    <t>S04</t>
  </si>
  <si>
    <t>S07</t>
  </si>
  <si>
    <t>S08</t>
  </si>
  <si>
    <t>S10</t>
  </si>
  <si>
    <t>S11</t>
  </si>
  <si>
    <t>S13</t>
  </si>
  <si>
    <t>S14</t>
  </si>
  <si>
    <t>* No data available on fraction of dead cells in grafts of validation cohort 1. Estimated based on median percent dead cells (9.5%) in Discovery 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</si>
</sst>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/>
    <xf numFmtId="0" fontId="2" fillId="2" borderId="0" xfId="0" applyFont="1" applyFill="1" applyBorder="1" applyAlignment="1">
      <alignment horizontal="left" wrapText="1" readingOrder="1"/>
    </xf>
    <xf numFmtId="0" fontId="2" fillId="2" borderId="1" xfId="0" applyFont="1" applyFill="1" applyBorder="1" applyAlignment="1">
      <alignment horizontal="left" wrapText="1" readingOrder="1"/>
    </xf>
    <xf numFmtId="0" fontId="2" fillId="2" borderId="2" xfId="0" applyFont="1" applyFill="1" applyBorder="1" applyAlignment="1">
      <alignment horizontal="left" wrapText="1" readingOrder="1"/>
    </xf>
    <xf numFmtId="0" fontId="1" fillId="2" borderId="9" xfId="0" applyFont="1" applyFill="1" applyBorder="1" applyAlignment="1">
      <alignment horizontal="center" wrapText="1" readingOrder="1"/>
    </xf>
    <xf numFmtId="0" fontId="4" fillId="2" borderId="10" xfId="0" applyFont="1" applyFill="1" applyBorder="1" applyAlignment="1">
      <alignment horizontal="left" vertical="center" wrapText="1" readingOrder="1"/>
    </xf>
    <xf numFmtId="0" fontId="3" fillId="2" borderId="11" xfId="0" applyFont="1" applyFill="1" applyBorder="1" applyAlignment="1">
      <alignment horizontal="center" vertical="center" wrapText="1" readingOrder="1"/>
    </xf>
    <xf numFmtId="0" fontId="3" fillId="2" borderId="12" xfId="0" applyFont="1" applyFill="1" applyBorder="1" applyAlignment="1">
      <alignment horizontal="center" vertical="center" wrapText="1" readingOrder="1"/>
    </xf>
    <xf numFmtId="0" fontId="3" fillId="2" borderId="13" xfId="0" applyFont="1" applyFill="1" applyBorder="1" applyAlignment="1">
      <alignment horizontal="center" vertical="center" wrapText="1" readingOrder="1"/>
    </xf>
    <xf numFmtId="0" fontId="3" fillId="2" borderId="14" xfId="0" applyFont="1" applyFill="1" applyBorder="1" applyAlignment="1">
      <alignment horizontal="center" vertical="center" wrapText="1" readingOrder="1"/>
    </xf>
    <xf numFmtId="0" fontId="3" fillId="2" borderId="15" xfId="0" applyFont="1" applyFill="1" applyBorder="1" applyAlignment="1">
      <alignment horizontal="center" vertical="center" wrapText="1" readingOrder="1"/>
    </xf>
    <xf numFmtId="0" fontId="3" fillId="2" borderId="16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3" fillId="2" borderId="0" xfId="0" applyFont="1" applyFill="1" applyBorder="1" applyAlignment="1">
      <alignment horizontal="center" vertical="center" wrapText="1" readingOrder="1"/>
    </xf>
    <xf numFmtId="0" fontId="3" fillId="2" borderId="17" xfId="0" applyFont="1" applyFill="1" applyBorder="1" applyAlignment="1">
      <alignment horizontal="center" vertical="center" wrapText="1" readingOrder="1"/>
    </xf>
    <xf numFmtId="0" fontId="3" fillId="2" borderId="18" xfId="0" applyFont="1" applyFill="1" applyBorder="1" applyAlignment="1">
      <alignment horizontal="center" vertical="center" wrapText="1" readingOrder="1"/>
    </xf>
    <xf numFmtId="0" fontId="3" fillId="2" borderId="19" xfId="0" applyFont="1" applyFill="1" applyBorder="1" applyAlignment="1">
      <alignment horizontal="center" vertical="center" wrapText="1" readingOrder="1"/>
    </xf>
    <xf numFmtId="0" fontId="2" fillId="2" borderId="20" xfId="0" applyFont="1" applyFill="1" applyBorder="1" applyAlignment="1">
      <alignment horizontal="left" wrapText="1" readingOrder="1"/>
    </xf>
    <xf numFmtId="0" fontId="2" fillId="2" borderId="21" xfId="0" applyFont="1" applyFill="1" applyBorder="1" applyAlignment="1">
      <alignment horizontal="center" wrapText="1" readingOrder="1"/>
    </xf>
    <xf numFmtId="0" fontId="2" fillId="2" borderId="20" xfId="0" applyFont="1" applyFill="1" applyBorder="1" applyAlignment="1">
      <alignment horizontal="center" wrapText="1" readingOrder="1"/>
    </xf>
    <xf numFmtId="0" fontId="2" fillId="2" borderId="22" xfId="0" applyFont="1" applyFill="1" applyBorder="1" applyAlignment="1">
      <alignment horizontal="center" wrapText="1" readingOrder="1"/>
    </xf>
    <xf numFmtId="0" fontId="2" fillId="2" borderId="9" xfId="0" applyFont="1" applyFill="1" applyBorder="1" applyAlignment="1">
      <alignment horizontal="center" wrapText="1" readingOrder="1"/>
    </xf>
    <xf numFmtId="0" fontId="2" fillId="2" borderId="17" xfId="0" applyFont="1" applyFill="1" applyBorder="1" applyAlignment="1">
      <alignment horizontal="center" wrapText="1" readingOrder="1"/>
    </xf>
    <xf numFmtId="0" fontId="2" fillId="2" borderId="16" xfId="0" applyFont="1" applyFill="1" applyBorder="1" applyAlignment="1">
      <alignment horizontal="center" wrapText="1" readingOrder="1"/>
    </xf>
    <xf numFmtId="164" fontId="2" fillId="2" borderId="16" xfId="0" applyNumberFormat="1" applyFont="1" applyFill="1" applyBorder="1" applyAlignment="1">
      <alignment horizontal="center" wrapText="1" readingOrder="1"/>
    </xf>
    <xf numFmtId="0" fontId="2" fillId="2" borderId="23" xfId="0" applyFont="1" applyFill="1" applyBorder="1" applyAlignment="1">
      <alignment horizontal="center" wrapText="1" readingOrder="1"/>
    </xf>
    <xf numFmtId="0" fontId="2" fillId="2" borderId="24" xfId="0" applyFont="1" applyFill="1" applyBorder="1" applyAlignment="1">
      <alignment horizontal="center" wrapText="1" readingOrder="1"/>
    </xf>
    <xf numFmtId="0" fontId="2" fillId="2" borderId="0" xfId="0" applyFont="1" applyFill="1" applyAlignment="1">
      <alignment horizontal="left" wrapText="1" readingOrder="1"/>
    </xf>
    <xf numFmtId="0" fontId="2" fillId="2" borderId="0" xfId="0" applyFont="1" applyFill="1" applyBorder="1" applyAlignment="1">
      <alignment horizontal="center" wrapText="1" readingOrder="1"/>
    </xf>
    <xf numFmtId="164" fontId="2" fillId="2" borderId="9" xfId="0" applyNumberFormat="1" applyFont="1" applyFill="1" applyBorder="1" applyAlignment="1">
      <alignment horizontal="center" wrapText="1" readingOrder="1"/>
    </xf>
    <xf numFmtId="0" fontId="2" fillId="2" borderId="25" xfId="0" applyFont="1" applyFill="1" applyBorder="1" applyAlignment="1">
      <alignment horizontal="left" wrapText="1" readingOrder="1"/>
    </xf>
    <xf numFmtId="0" fontId="2" fillId="2" borderId="18" xfId="0" applyFont="1" applyFill="1" applyBorder="1" applyAlignment="1">
      <alignment horizontal="center" wrapText="1" readingOrder="1"/>
    </xf>
    <xf numFmtId="0" fontId="2" fillId="2" borderId="26" xfId="0" applyFont="1" applyFill="1" applyBorder="1" applyAlignment="1">
      <alignment horizontal="center" wrapText="1" readingOrder="1"/>
    </xf>
    <xf numFmtId="0" fontId="2" fillId="2" borderId="19" xfId="0" applyFont="1" applyFill="1" applyBorder="1" applyAlignment="1">
      <alignment horizontal="center" wrapText="1" readingOrder="1"/>
    </xf>
    <xf numFmtId="164" fontId="2" fillId="2" borderId="18" xfId="0" applyNumberFormat="1" applyFont="1" applyFill="1" applyBorder="1" applyAlignment="1">
      <alignment horizontal="center" wrapText="1" readingOrder="1"/>
    </xf>
    <xf numFmtId="0" fontId="1" fillId="2" borderId="10" xfId="0" applyFont="1" applyFill="1" applyBorder="1" applyAlignment="1">
      <alignment horizontal="left" vertical="center" wrapText="1" readingOrder="1"/>
    </xf>
    <xf numFmtId="0" fontId="3" fillId="2" borderId="21" xfId="0" applyFont="1" applyFill="1" applyBorder="1" applyAlignment="1">
      <alignment horizontal="center" vertical="center" wrapText="1" readingOrder="1"/>
    </xf>
    <xf numFmtId="0" fontId="3" fillId="2" borderId="20" xfId="0" applyFont="1" applyFill="1" applyBorder="1" applyAlignment="1">
      <alignment horizontal="center" vertical="center" wrapText="1" readingOrder="1"/>
    </xf>
    <xf numFmtId="0" fontId="3" fillId="2" borderId="22" xfId="0" applyFont="1" applyFill="1" applyBorder="1" applyAlignment="1">
      <alignment horizontal="center" vertical="center" wrapText="1" readingOrder="1"/>
    </xf>
    <xf numFmtId="1" fontId="0" fillId="2" borderId="9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17" xfId="0" applyNumberFormat="1" applyFill="1" applyBorder="1" applyAlignment="1">
      <alignment horizontal="center"/>
    </xf>
    <xf numFmtId="164" fontId="5" fillId="2" borderId="9" xfId="0" applyNumberFormat="1" applyFon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164" fontId="0" fillId="2" borderId="23" xfId="0" applyNumberFormat="1" applyFill="1" applyBorder="1" applyAlignment="1">
      <alignment horizontal="center"/>
    </xf>
    <xf numFmtId="164" fontId="5" fillId="2" borderId="24" xfId="0" applyNumberFormat="1" applyFont="1" applyFill="1" applyBorder="1" applyAlignment="1">
      <alignment horizontal="center"/>
    </xf>
    <xf numFmtId="164" fontId="0" fillId="2" borderId="24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5" fillId="2" borderId="17" xfId="0" applyNumberFormat="1" applyFont="1" applyFill="1" applyBorder="1" applyAlignment="1">
      <alignment horizontal="center"/>
    </xf>
    <xf numFmtId="164" fontId="0" fillId="2" borderId="17" xfId="0" applyNumberFormat="1" applyFill="1" applyBorder="1" applyAlignment="1">
      <alignment horizontal="center"/>
    </xf>
    <xf numFmtId="0" fontId="0" fillId="2" borderId="27" xfId="0" applyFill="1" applyBorder="1"/>
    <xf numFmtId="1" fontId="0" fillId="2" borderId="28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27" xfId="0" applyNumberFormat="1" applyFill="1" applyBorder="1" applyAlignment="1">
      <alignment horizontal="center"/>
    </xf>
    <xf numFmtId="164" fontId="5" fillId="2" borderId="28" xfId="0" applyNumberFormat="1" applyFont="1" applyFill="1" applyBorder="1" applyAlignment="1">
      <alignment horizontal="center"/>
    </xf>
    <xf numFmtId="164" fontId="0" fillId="2" borderId="28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5" fillId="2" borderId="27" xfId="0" applyNumberFormat="1" applyFon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horizontal="left" wrapText="1" readingOrder="1"/>
    </xf>
    <xf numFmtId="0" fontId="1" fillId="2" borderId="3" xfId="0" applyFont="1" applyFill="1" applyBorder="1" applyAlignment="1">
      <alignment horizontal="center" wrapText="1" readingOrder="1"/>
    </xf>
    <xf numFmtId="0" fontId="1" fillId="2" borderId="4" xfId="0" applyFont="1" applyFill="1" applyBorder="1" applyAlignment="1">
      <alignment horizontal="center" wrapText="1" readingOrder="1"/>
    </xf>
    <xf numFmtId="0" fontId="1" fillId="2" borderId="5" xfId="0" applyFont="1" applyFill="1" applyBorder="1" applyAlignment="1">
      <alignment horizontal="center" wrapText="1" readingOrder="1"/>
    </xf>
    <xf numFmtId="0" fontId="1" fillId="2" borderId="6" xfId="0" applyFont="1" applyFill="1" applyBorder="1" applyAlignment="1">
      <alignment horizontal="center" wrapText="1" readingOrder="1"/>
    </xf>
    <xf numFmtId="0" fontId="3" fillId="2" borderId="5" xfId="0" applyFont="1" applyFill="1" applyBorder="1" applyAlignment="1">
      <alignment horizontal="center" wrapText="1" readingOrder="1"/>
    </xf>
    <xf numFmtId="0" fontId="3" fillId="2" borderId="7" xfId="0" applyFont="1" applyFill="1" applyBorder="1" applyAlignment="1">
      <alignment horizontal="center" wrapText="1" readingOrder="1"/>
    </xf>
    <xf numFmtId="0" fontId="3" fillId="2" borderId="8" xfId="0" applyFont="1" applyFill="1" applyBorder="1" applyAlignment="1">
      <alignment horizontal="center" wrapText="1" readingOrder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topLeftCell="A13" workbookViewId="0">
      <selection activeCell="C14" sqref="C14"/>
    </sheetView>
  </sheetViews>
  <sheetFormatPr defaultRowHeight="14.4" x14ac:dyDescent="0.3"/>
  <cols>
    <col min="1" max="1" width="19.21875" customWidth="1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62" t="s">
        <v>0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2"/>
      <c r="O2" s="1"/>
    </row>
    <row r="3" spans="1:15" ht="15" thickBo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</row>
    <row r="4" spans="1:15" ht="15" thickBot="1" x14ac:dyDescent="0.35">
      <c r="A4" s="4"/>
      <c r="B4" s="63" t="s">
        <v>1</v>
      </c>
      <c r="C4" s="64"/>
      <c r="D4" s="64"/>
      <c r="E4" s="64"/>
      <c r="F4" s="64"/>
      <c r="G4" s="64"/>
      <c r="H4" s="65" t="s">
        <v>2</v>
      </c>
      <c r="I4" s="64"/>
      <c r="J4" s="64"/>
      <c r="K4" s="64"/>
      <c r="L4" s="64"/>
      <c r="M4" s="64"/>
      <c r="N4" s="66"/>
      <c r="O4" s="1"/>
    </row>
    <row r="5" spans="1:15" x14ac:dyDescent="0.3">
      <c r="A5" s="4"/>
      <c r="B5" s="67" t="s">
        <v>3</v>
      </c>
      <c r="C5" s="68"/>
      <c r="D5" s="68"/>
      <c r="E5" s="69"/>
      <c r="F5" s="67" t="s">
        <v>4</v>
      </c>
      <c r="G5" s="69"/>
      <c r="H5" s="5"/>
      <c r="I5" s="67" t="s">
        <v>3</v>
      </c>
      <c r="J5" s="68"/>
      <c r="K5" s="68"/>
      <c r="L5" s="69"/>
      <c r="M5" s="67" t="s">
        <v>4</v>
      </c>
      <c r="N5" s="69"/>
      <c r="O5" s="1"/>
    </row>
    <row r="6" spans="1:15" ht="24" x14ac:dyDescent="0.3">
      <c r="A6" s="6" t="s">
        <v>5</v>
      </c>
      <c r="B6" s="7" t="s">
        <v>6</v>
      </c>
      <c r="C6" s="8" t="s">
        <v>7</v>
      </c>
      <c r="D6" s="8" t="s">
        <v>8</v>
      </c>
      <c r="E6" s="9" t="s">
        <v>9</v>
      </c>
      <c r="F6" s="10" t="s">
        <v>10</v>
      </c>
      <c r="G6" s="11" t="s">
        <v>11</v>
      </c>
      <c r="H6" s="12" t="s">
        <v>12</v>
      </c>
      <c r="I6" s="13" t="s">
        <v>6</v>
      </c>
      <c r="J6" s="14" t="s">
        <v>7</v>
      </c>
      <c r="K6" s="14" t="s">
        <v>8</v>
      </c>
      <c r="L6" s="15" t="s">
        <v>9</v>
      </c>
      <c r="M6" s="16" t="s">
        <v>10</v>
      </c>
      <c r="N6" s="17" t="s">
        <v>11</v>
      </c>
      <c r="O6" s="1"/>
    </row>
    <row r="7" spans="1:15" x14ac:dyDescent="0.3">
      <c r="A7" s="18" t="s">
        <v>13</v>
      </c>
      <c r="B7" s="19">
        <v>1</v>
      </c>
      <c r="C7" s="20">
        <v>44</v>
      </c>
      <c r="D7" s="20">
        <v>46</v>
      </c>
      <c r="E7" s="21">
        <v>10</v>
      </c>
      <c r="F7" s="22">
        <v>33</v>
      </c>
      <c r="G7" s="23">
        <v>9</v>
      </c>
      <c r="H7" s="24">
        <v>9.4</v>
      </c>
      <c r="I7" s="25">
        <v>9.4433374844333756E-2</v>
      </c>
      <c r="J7" s="26">
        <v>4.2</v>
      </c>
      <c r="K7" s="26">
        <v>4.3</v>
      </c>
      <c r="L7" s="27">
        <v>0.9</v>
      </c>
      <c r="M7" s="22">
        <v>3.1</v>
      </c>
      <c r="N7" s="23">
        <v>0.8</v>
      </c>
      <c r="O7" s="1"/>
    </row>
    <row r="8" spans="1:15" x14ac:dyDescent="0.3">
      <c r="A8" s="28" t="s">
        <v>14</v>
      </c>
      <c r="B8" s="22">
        <v>2</v>
      </c>
      <c r="C8" s="29">
        <v>63</v>
      </c>
      <c r="D8" s="29">
        <v>28</v>
      </c>
      <c r="E8" s="23">
        <v>7</v>
      </c>
      <c r="F8" s="22">
        <v>22</v>
      </c>
      <c r="G8" s="23">
        <v>7</v>
      </c>
      <c r="H8" s="22">
        <v>13.5</v>
      </c>
      <c r="I8" s="30">
        <v>0.2707747747747748</v>
      </c>
      <c r="J8" s="29">
        <v>8.5</v>
      </c>
      <c r="K8" s="29">
        <v>3.8</v>
      </c>
      <c r="L8" s="23">
        <v>0.9</v>
      </c>
      <c r="M8" s="22">
        <v>3</v>
      </c>
      <c r="N8" s="23">
        <v>0.9</v>
      </c>
      <c r="O8" s="1"/>
    </row>
    <row r="9" spans="1:15" x14ac:dyDescent="0.3">
      <c r="A9" s="28" t="s">
        <v>15</v>
      </c>
      <c r="B9" s="22">
        <v>4</v>
      </c>
      <c r="C9" s="29">
        <v>59</v>
      </c>
      <c r="D9" s="29">
        <v>28</v>
      </c>
      <c r="E9" s="23">
        <v>9</v>
      </c>
      <c r="F9" s="22">
        <v>27</v>
      </c>
      <c r="G9" s="23">
        <v>6</v>
      </c>
      <c r="H9" s="22">
        <v>7.5</v>
      </c>
      <c r="I9" s="30">
        <v>0.2984705882352941</v>
      </c>
      <c r="J9" s="29">
        <v>4.4000000000000004</v>
      </c>
      <c r="K9" s="29">
        <v>2.1</v>
      </c>
      <c r="L9" s="23">
        <v>0.7</v>
      </c>
      <c r="M9" s="22">
        <v>2</v>
      </c>
      <c r="N9" s="23">
        <v>0.4</v>
      </c>
      <c r="O9" s="1"/>
    </row>
    <row r="10" spans="1:15" x14ac:dyDescent="0.3">
      <c r="A10" s="28" t="s">
        <v>16</v>
      </c>
      <c r="B10" s="22">
        <v>5</v>
      </c>
      <c r="C10" s="29">
        <v>51</v>
      </c>
      <c r="D10" s="29">
        <v>36</v>
      </c>
      <c r="E10" s="23">
        <v>8</v>
      </c>
      <c r="F10" s="22">
        <v>28</v>
      </c>
      <c r="G10" s="23">
        <v>15</v>
      </c>
      <c r="H10" s="22">
        <v>11.9</v>
      </c>
      <c r="I10" s="30">
        <v>0.59416000000000002</v>
      </c>
      <c r="J10" s="29">
        <v>6.1</v>
      </c>
      <c r="K10" s="29">
        <v>4.3</v>
      </c>
      <c r="L10" s="23">
        <v>1</v>
      </c>
      <c r="M10" s="22">
        <v>3.3</v>
      </c>
      <c r="N10" s="23">
        <v>1.8</v>
      </c>
      <c r="O10" s="1"/>
    </row>
    <row r="11" spans="1:15" x14ac:dyDescent="0.3">
      <c r="A11" s="28" t="s">
        <v>17</v>
      </c>
      <c r="B11" s="22">
        <v>3</v>
      </c>
      <c r="C11" s="29">
        <v>34</v>
      </c>
      <c r="D11" s="29">
        <v>56</v>
      </c>
      <c r="E11" s="23">
        <v>7</v>
      </c>
      <c r="F11" s="22">
        <v>35</v>
      </c>
      <c r="G11" s="23">
        <v>23</v>
      </c>
      <c r="H11" s="22">
        <v>7</v>
      </c>
      <c r="I11" s="30">
        <v>0.20897810218978102</v>
      </c>
      <c r="J11" s="29">
        <v>2.4</v>
      </c>
      <c r="K11" s="29">
        <v>3.9</v>
      </c>
      <c r="L11" s="23">
        <v>0.5</v>
      </c>
      <c r="M11" s="22">
        <v>2.4</v>
      </c>
      <c r="N11" s="23">
        <v>1.6</v>
      </c>
      <c r="O11" s="1"/>
    </row>
    <row r="12" spans="1:15" x14ac:dyDescent="0.3">
      <c r="A12" s="28" t="s">
        <v>18</v>
      </c>
      <c r="B12" s="22">
        <v>4</v>
      </c>
      <c r="C12" s="29">
        <v>39</v>
      </c>
      <c r="D12" s="29">
        <v>46</v>
      </c>
      <c r="E12" s="23">
        <v>11</v>
      </c>
      <c r="F12" s="22">
        <v>31</v>
      </c>
      <c r="G12" s="23">
        <v>21</v>
      </c>
      <c r="H12" s="22">
        <v>10.199999999999999</v>
      </c>
      <c r="I12" s="30">
        <v>0.4088</v>
      </c>
      <c r="J12" s="29">
        <v>4</v>
      </c>
      <c r="K12" s="29">
        <v>4.7</v>
      </c>
      <c r="L12" s="23">
        <v>1.1000000000000001</v>
      </c>
      <c r="M12" s="22">
        <v>3.2</v>
      </c>
      <c r="N12" s="23">
        <v>2.1</v>
      </c>
      <c r="O12" s="1"/>
    </row>
    <row r="13" spans="1:15" x14ac:dyDescent="0.3">
      <c r="A13" s="28" t="s">
        <v>19</v>
      </c>
      <c r="B13" s="22">
        <v>0</v>
      </c>
      <c r="C13" s="29">
        <v>19</v>
      </c>
      <c r="D13" s="29">
        <v>70</v>
      </c>
      <c r="E13" s="23">
        <v>11</v>
      </c>
      <c r="F13" s="22">
        <v>51</v>
      </c>
      <c r="G13" s="23">
        <v>22</v>
      </c>
      <c r="H13" s="22">
        <v>5.0999999999999996</v>
      </c>
      <c r="I13" s="30">
        <v>0</v>
      </c>
      <c r="J13" s="29">
        <v>1</v>
      </c>
      <c r="K13" s="29">
        <v>3.6</v>
      </c>
      <c r="L13" s="23">
        <v>0.6</v>
      </c>
      <c r="M13" s="22">
        <v>2.6</v>
      </c>
      <c r="N13" s="23">
        <v>1.1000000000000001</v>
      </c>
      <c r="O13" s="1"/>
    </row>
    <row r="14" spans="1:15" ht="15" thickBot="1" x14ac:dyDescent="0.35">
      <c r="A14" s="31" t="s">
        <v>20</v>
      </c>
      <c r="B14" s="32">
        <v>1</v>
      </c>
      <c r="C14" s="33">
        <v>44</v>
      </c>
      <c r="D14" s="33">
        <v>41</v>
      </c>
      <c r="E14" s="34">
        <v>14</v>
      </c>
      <c r="F14" s="32">
        <v>37</v>
      </c>
      <c r="G14" s="34">
        <v>5</v>
      </c>
      <c r="H14" s="32">
        <v>7.3</v>
      </c>
      <c r="I14" s="35">
        <v>7.332477535301668E-2</v>
      </c>
      <c r="J14" s="33">
        <v>3.2</v>
      </c>
      <c r="K14" s="33">
        <v>3</v>
      </c>
      <c r="L14" s="34">
        <v>1</v>
      </c>
      <c r="M14" s="32">
        <v>2.7</v>
      </c>
      <c r="N14" s="34">
        <v>0.4</v>
      </c>
      <c r="O14" s="1"/>
    </row>
    <row r="15" spans="1:15" ht="39.6" x14ac:dyDescent="0.3">
      <c r="A15" s="36" t="s">
        <v>21</v>
      </c>
      <c r="B15" s="7" t="s">
        <v>6</v>
      </c>
      <c r="C15" s="8" t="s">
        <v>7</v>
      </c>
      <c r="D15" s="8" t="s">
        <v>8</v>
      </c>
      <c r="E15" s="9" t="s">
        <v>22</v>
      </c>
      <c r="F15" s="10" t="s">
        <v>10</v>
      </c>
      <c r="G15" s="11" t="s">
        <v>11</v>
      </c>
      <c r="H15" s="7" t="s">
        <v>12</v>
      </c>
      <c r="I15" s="37" t="s">
        <v>6</v>
      </c>
      <c r="J15" s="38" t="s">
        <v>7</v>
      </c>
      <c r="K15" s="38" t="s">
        <v>8</v>
      </c>
      <c r="L15" s="39" t="s">
        <v>9</v>
      </c>
      <c r="M15" s="10" t="s">
        <v>10</v>
      </c>
      <c r="N15" s="11" t="s">
        <v>11</v>
      </c>
      <c r="O15" s="1"/>
    </row>
    <row r="16" spans="1:15" x14ac:dyDescent="0.3">
      <c r="A16" s="1" t="s">
        <v>23</v>
      </c>
      <c r="B16" s="40">
        <f>(I16/$H16)*100</f>
        <v>0.98901098901098894</v>
      </c>
      <c r="C16" s="41">
        <f t="shared" ref="C16:G23" si="0">(J16/$H16)*100</f>
        <v>33.626373626373621</v>
      </c>
      <c r="D16" s="41">
        <f t="shared" si="0"/>
        <v>55.38461538461538</v>
      </c>
      <c r="E16" s="42">
        <f t="shared" si="0"/>
        <v>9.5</v>
      </c>
      <c r="F16" s="40">
        <f t="shared" si="0"/>
        <v>44.505494505494504</v>
      </c>
      <c r="G16" s="42">
        <f t="shared" si="0"/>
        <v>16.81318681318681</v>
      </c>
      <c r="H16" s="43">
        <v>8.9739952718676133</v>
      </c>
      <c r="I16" s="44">
        <v>8.8753799392097266E-2</v>
      </c>
      <c r="J16" s="45">
        <v>3.017629179331307</v>
      </c>
      <c r="K16" s="45">
        <v>4.9702127659574469</v>
      </c>
      <c r="L16" s="46">
        <f>H16*0.095</f>
        <v>0.85252955082742332</v>
      </c>
      <c r="M16" s="44">
        <v>3.9939209726443772</v>
      </c>
      <c r="N16" s="47">
        <v>1.5088145896656535</v>
      </c>
      <c r="O16" s="1"/>
    </row>
    <row r="17" spans="1:15" x14ac:dyDescent="0.3">
      <c r="A17" s="1" t="s">
        <v>24</v>
      </c>
      <c r="B17" s="40">
        <f t="shared" ref="B17:B23" si="1">(I17/$H17)*100</f>
        <v>1.956521739130435</v>
      </c>
      <c r="C17" s="41">
        <f t="shared" si="0"/>
        <v>66.521739130434781</v>
      </c>
      <c r="D17" s="41">
        <f t="shared" si="0"/>
        <v>21.521739130434785</v>
      </c>
      <c r="E17" s="42">
        <f t="shared" si="0"/>
        <v>9.5</v>
      </c>
      <c r="F17" s="40">
        <f t="shared" si="0"/>
        <v>20.543478260869566</v>
      </c>
      <c r="G17" s="42">
        <f t="shared" si="0"/>
        <v>3.9130434782608701</v>
      </c>
      <c r="H17" s="43">
        <v>9.0807407407407403</v>
      </c>
      <c r="I17" s="48">
        <v>0.17766666666666667</v>
      </c>
      <c r="J17" s="49">
        <v>6.0406666666666666</v>
      </c>
      <c r="K17" s="49">
        <v>1.9543333333333333</v>
      </c>
      <c r="L17" s="50">
        <f t="shared" ref="L17:L23" si="2">H17*0.095</f>
        <v>0.86267037037037031</v>
      </c>
      <c r="M17" s="48">
        <v>1.8654999999999999</v>
      </c>
      <c r="N17" s="51">
        <v>0.35533333333333333</v>
      </c>
      <c r="O17" s="1"/>
    </row>
    <row r="18" spans="1:15" x14ac:dyDescent="0.3">
      <c r="A18" s="1" t="s">
        <v>25</v>
      </c>
      <c r="B18" s="40">
        <f t="shared" si="1"/>
        <v>2.1428571428571428</v>
      </c>
      <c r="C18" s="41">
        <f t="shared" si="0"/>
        <v>49.285714285714292</v>
      </c>
      <c r="D18" s="41">
        <f t="shared" si="0"/>
        <v>38.571428571428577</v>
      </c>
      <c r="E18" s="42">
        <f t="shared" si="0"/>
        <v>9.5</v>
      </c>
      <c r="F18" s="40">
        <f t="shared" si="0"/>
        <v>34.285714285714285</v>
      </c>
      <c r="G18" s="42">
        <f t="shared" si="0"/>
        <v>7.5</v>
      </c>
      <c r="H18" s="43">
        <v>14.058333333333334</v>
      </c>
      <c r="I18" s="48">
        <v>0.30125000000000002</v>
      </c>
      <c r="J18" s="49">
        <v>6.9287500000000009</v>
      </c>
      <c r="K18" s="49">
        <v>5.4225000000000003</v>
      </c>
      <c r="L18" s="50">
        <f t="shared" si="2"/>
        <v>1.3355416666666666</v>
      </c>
      <c r="M18" s="48">
        <v>4.82</v>
      </c>
      <c r="N18" s="51">
        <v>1.0543750000000001</v>
      </c>
      <c r="O18" s="1"/>
    </row>
    <row r="19" spans="1:15" x14ac:dyDescent="0.3">
      <c r="A19" s="1" t="s">
        <v>26</v>
      </c>
      <c r="B19" s="40">
        <f t="shared" si="1"/>
        <v>1.0465116279069768</v>
      </c>
      <c r="C19" s="41">
        <f t="shared" si="0"/>
        <v>55.465116279069768</v>
      </c>
      <c r="D19" s="41">
        <f t="shared" si="0"/>
        <v>33.488372093023258</v>
      </c>
      <c r="E19" s="42">
        <f t="shared" si="0"/>
        <v>9.5</v>
      </c>
      <c r="F19" s="40">
        <f t="shared" si="0"/>
        <v>28.255813953488374</v>
      </c>
      <c r="G19" s="42">
        <f t="shared" si="0"/>
        <v>10.465116279069768</v>
      </c>
      <c r="H19" s="43">
        <v>9.2742362800756943</v>
      </c>
      <c r="I19" s="48">
        <v>9.7055961070559596E-2</v>
      </c>
      <c r="J19" s="49">
        <v>5.1439659367396589</v>
      </c>
      <c r="K19" s="49">
        <v>3.1057907542579071</v>
      </c>
      <c r="L19" s="50">
        <f t="shared" si="2"/>
        <v>0.88105244660719095</v>
      </c>
      <c r="M19" s="48">
        <v>2.620510948905109</v>
      </c>
      <c r="N19" s="51">
        <v>0.97055961070559593</v>
      </c>
      <c r="O19" s="1"/>
    </row>
    <row r="20" spans="1:15" x14ac:dyDescent="0.3">
      <c r="A20" s="1" t="s">
        <v>27</v>
      </c>
      <c r="B20" s="40">
        <f t="shared" si="1"/>
        <v>3.7113402061855671</v>
      </c>
      <c r="C20" s="41">
        <f t="shared" si="0"/>
        <v>56.597938144329895</v>
      </c>
      <c r="D20" s="41">
        <f t="shared" si="0"/>
        <v>29.690721649484537</v>
      </c>
      <c r="E20" s="42">
        <f t="shared" si="0"/>
        <v>9.5</v>
      </c>
      <c r="F20" s="40">
        <f t="shared" si="0"/>
        <v>17.628865979381441</v>
      </c>
      <c r="G20" s="42">
        <f t="shared" si="0"/>
        <v>15.773195876288659</v>
      </c>
      <c r="H20" s="43">
        <v>12.649707602339182</v>
      </c>
      <c r="I20" s="48">
        <v>0.46947368421052632</v>
      </c>
      <c r="J20" s="49">
        <v>7.1594736842105267</v>
      </c>
      <c r="K20" s="49">
        <v>3.7557894736842106</v>
      </c>
      <c r="L20" s="50">
        <f t="shared" si="2"/>
        <v>1.2017222222222224</v>
      </c>
      <c r="M20" s="48">
        <v>2.23</v>
      </c>
      <c r="N20" s="51">
        <v>1.9952631578947368</v>
      </c>
      <c r="O20" s="1"/>
    </row>
    <row r="21" spans="1:15" x14ac:dyDescent="0.3">
      <c r="A21" s="1" t="s">
        <v>28</v>
      </c>
      <c r="B21" s="40">
        <f t="shared" si="1"/>
        <v>7.9120879120879133</v>
      </c>
      <c r="C21" s="41">
        <f t="shared" si="0"/>
        <v>36.593406593406598</v>
      </c>
      <c r="D21" s="41">
        <f t="shared" si="0"/>
        <v>45.494505494505496</v>
      </c>
      <c r="E21" s="42">
        <f t="shared" si="0"/>
        <v>9.5</v>
      </c>
      <c r="F21" s="40">
        <f t="shared" si="0"/>
        <v>36.593406593406598</v>
      </c>
      <c r="G21" s="42">
        <f t="shared" si="0"/>
        <v>11.86813186813187</v>
      </c>
      <c r="H21" s="43">
        <v>9.0726726726726721</v>
      </c>
      <c r="I21" s="48">
        <v>0.71783783783783783</v>
      </c>
      <c r="J21" s="49">
        <v>3.32</v>
      </c>
      <c r="K21" s="49">
        <v>4.1275675675675672</v>
      </c>
      <c r="L21" s="50">
        <f t="shared" si="2"/>
        <v>0.86190390390390381</v>
      </c>
      <c r="M21" s="48">
        <v>3.32</v>
      </c>
      <c r="N21" s="51">
        <v>1.0767567567567569</v>
      </c>
      <c r="O21" s="1"/>
    </row>
    <row r="22" spans="1:15" x14ac:dyDescent="0.3">
      <c r="A22" s="1" t="s">
        <v>29</v>
      </c>
      <c r="B22" s="40">
        <f t="shared" si="1"/>
        <v>0.94736842105263142</v>
      </c>
      <c r="C22" s="41">
        <f t="shared" si="0"/>
        <v>47.368421052631575</v>
      </c>
      <c r="D22" s="41">
        <f t="shared" si="0"/>
        <v>41.684210526315788</v>
      </c>
      <c r="E22" s="42">
        <f t="shared" si="0"/>
        <v>9.5</v>
      </c>
      <c r="F22" s="40">
        <f t="shared" si="0"/>
        <v>33.157894736842103</v>
      </c>
      <c r="G22" s="42">
        <f t="shared" si="0"/>
        <v>15.157894736842103</v>
      </c>
      <c r="H22" s="43">
        <v>8.8748958853906377</v>
      </c>
      <c r="I22" s="48">
        <v>8.4077961019490249E-2</v>
      </c>
      <c r="J22" s="49">
        <v>4.2038980509745123</v>
      </c>
      <c r="K22" s="49">
        <v>3.6994302848575709</v>
      </c>
      <c r="L22" s="50">
        <f t="shared" si="2"/>
        <v>0.84311510911211063</v>
      </c>
      <c r="M22" s="48">
        <v>2.9427286356821587</v>
      </c>
      <c r="N22" s="51">
        <v>1.345247376311844</v>
      </c>
      <c r="O22" s="1"/>
    </row>
    <row r="23" spans="1:15" ht="15" thickBot="1" x14ac:dyDescent="0.35">
      <c r="A23" s="52" t="s">
        <v>30</v>
      </c>
      <c r="B23" s="53">
        <f t="shared" si="1"/>
        <v>2.1428571428571428</v>
      </c>
      <c r="C23" s="54">
        <f t="shared" si="0"/>
        <v>57.857142857142861</v>
      </c>
      <c r="D23" s="54">
        <f t="shared" si="0"/>
        <v>30</v>
      </c>
      <c r="E23" s="55">
        <f t="shared" si="0"/>
        <v>9.5000000000000018</v>
      </c>
      <c r="F23" s="53">
        <f t="shared" si="0"/>
        <v>26.785714285714292</v>
      </c>
      <c r="G23" s="55">
        <f t="shared" si="0"/>
        <v>6.4285714285714297</v>
      </c>
      <c r="H23" s="56">
        <v>10.66820143884892</v>
      </c>
      <c r="I23" s="57">
        <v>0.22860431654676258</v>
      </c>
      <c r="J23" s="58">
        <v>6.1723165467625893</v>
      </c>
      <c r="K23" s="58">
        <v>3.2004604316546761</v>
      </c>
      <c r="L23" s="59">
        <f t="shared" si="2"/>
        <v>1.0134791366906475</v>
      </c>
      <c r="M23" s="57">
        <v>2.8575539568345323</v>
      </c>
      <c r="N23" s="60">
        <v>0.68581294964028772</v>
      </c>
      <c r="O23" s="1"/>
    </row>
    <row r="24" spans="1:15" x14ac:dyDescent="0.3">
      <c r="A24" s="1" t="s">
        <v>31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1"/>
    </row>
    <row r="25" spans="1:15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</sheetData>
  <mergeCells count="7">
    <mergeCell ref="A2:M2"/>
    <mergeCell ref="B4:G4"/>
    <mergeCell ref="H4:N4"/>
    <mergeCell ref="B5:E5"/>
    <mergeCell ref="F5:G5"/>
    <mergeCell ref="I5:L5"/>
    <mergeCell ref="M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Table S1</vt:lpstr>
    </vt:vector>
  </TitlesOfParts>
  <Company>AZ Delta vzw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Martens Geert</dc:creator>
  <cp:lastModifiedBy>Martens Geert</cp:lastModifiedBy>
  <dcterms:created xsi:type="dcterms:W3CDTF">2020-12-16T11:36:50Z</dcterms:created>
  <dcterms:modified xsi:type="dcterms:W3CDTF">2021-05-04T12:28:04Z</dcterms:modified>
</cp:coreProperties>
</file>