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urlat\Documents\MANUSCRIPTS COVID-19\article Brassicaceae Seb 2020\2021-07-20\"/>
    </mc:Choice>
  </mc:AlternateContent>
  <bookViews>
    <workbookView xWindow="0" yWindow="0" windowWidth="20490" windowHeight="7650"/>
  </bookViews>
  <sheets>
    <sheet name="Table S10" sheetId="8" r:id="rId1"/>
    <sheet name="Fig 7 GRAPH (0-1-40)" sheetId="9" r:id="rId2"/>
  </sheets>
  <externalReferences>
    <externalReference r:id="rId3"/>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4" i="9" l="1"/>
  <c r="L64" i="9"/>
  <c r="AO125" i="8"/>
  <c r="AO124" i="8"/>
  <c r="AH125" i="8"/>
  <c r="AH124" i="8"/>
  <c r="Y125" i="8"/>
  <c r="Y124" i="8"/>
  <c r="C125" i="8"/>
  <c r="C124" i="8"/>
  <c r="AN129" i="8"/>
  <c r="AN128" i="8"/>
  <c r="AG128" i="8"/>
  <c r="AN126" i="8"/>
  <c r="AG126" i="8"/>
  <c r="AO131" i="8" l="1"/>
  <c r="AH131" i="8"/>
  <c r="X126" i="8" l="1"/>
  <c r="Y131" i="8"/>
  <c r="N118" i="8"/>
  <c r="C131" i="8"/>
  <c r="N125" i="8" l="1"/>
  <c r="N124" i="8"/>
  <c r="AH132" i="8"/>
  <c r="AO132" i="8"/>
  <c r="N131" i="8"/>
  <c r="N132" i="8" s="1"/>
  <c r="AN127" i="8"/>
  <c r="AG127" i="8"/>
  <c r="X127" i="8"/>
  <c r="Y132" i="8"/>
  <c r="M126" i="8"/>
</calcChain>
</file>

<file path=xl/sharedStrings.xml><?xml version="1.0" encoding="utf-8"?>
<sst xmlns="http://schemas.openxmlformats.org/spreadsheetml/2006/main" count="1692" uniqueCount="674">
  <si>
    <t>GSM311285 GSM311286</t>
  </si>
  <si>
    <t>GSM499416 GSM499417</t>
  </si>
  <si>
    <t>GSM378659 GSM378660</t>
  </si>
  <si>
    <t>GSM499418 GSM499419</t>
  </si>
  <si>
    <t>GSM501167 GSM501168</t>
  </si>
  <si>
    <t>GSM378745 GSM378746</t>
  </si>
  <si>
    <t>ANNOTATION</t>
  </si>
  <si>
    <t>ORF/AGI</t>
  </si>
  <si>
    <t>pg WS</t>
  </si>
  <si>
    <t>g WS</t>
  </si>
  <si>
    <t>h WS</t>
  </si>
  <si>
    <t>lc WS</t>
  </si>
  <si>
    <t>bc WS</t>
  </si>
  <si>
    <t>mg WS</t>
  </si>
  <si>
    <t>TT2</t>
  </si>
  <si>
    <t>At5g35550</t>
  </si>
  <si>
    <t>STK</t>
  </si>
  <si>
    <t>At4g09960</t>
  </si>
  <si>
    <t>ABS / TT16</t>
  </si>
  <si>
    <t>At5g23260</t>
  </si>
  <si>
    <t>SEP3</t>
  </si>
  <si>
    <t>At1g24260</t>
  </si>
  <si>
    <t>SHP1</t>
  </si>
  <si>
    <t>At3g58780</t>
  </si>
  <si>
    <t>TTG2 / DSL1</t>
  </si>
  <si>
    <t>At2g37260</t>
  </si>
  <si>
    <t>SHP2</t>
  </si>
  <si>
    <t>At2g42830</t>
  </si>
  <si>
    <t>GALT2</t>
  </si>
  <si>
    <t>At4g21060</t>
  </si>
  <si>
    <t>MYB5</t>
  </si>
  <si>
    <t>At3g13540</t>
  </si>
  <si>
    <t>KNAT7</t>
  </si>
  <si>
    <t>At1g62990</t>
  </si>
  <si>
    <t>COBL2</t>
  </si>
  <si>
    <t>At3g29810</t>
  </si>
  <si>
    <t>PMEI14</t>
  </si>
  <si>
    <t>At1g56100</t>
  </si>
  <si>
    <t>AP2</t>
  </si>
  <si>
    <t>At4g36920</t>
  </si>
  <si>
    <t>DF1</t>
  </si>
  <si>
    <t>At1g76880</t>
  </si>
  <si>
    <t>INO</t>
  </si>
  <si>
    <t>At1g23420</t>
  </si>
  <si>
    <t>LUH / MUM1</t>
  </si>
  <si>
    <t>At2g32700</t>
  </si>
  <si>
    <t>ENY / IDD1</t>
  </si>
  <si>
    <t>At5g66730</t>
  </si>
  <si>
    <t>GALT5</t>
  </si>
  <si>
    <t>At1g74800</t>
  </si>
  <si>
    <t>PME58</t>
  </si>
  <si>
    <t>At5g49180</t>
  </si>
  <si>
    <t>TT8</t>
  </si>
  <si>
    <t>At4g09820</t>
  </si>
  <si>
    <t>MYB61</t>
  </si>
  <si>
    <t>At1g09540</t>
  </si>
  <si>
    <t>CESA2</t>
  </si>
  <si>
    <t>At4g39350</t>
  </si>
  <si>
    <t>MUCI70</t>
  </si>
  <si>
    <t>At1g28240</t>
  </si>
  <si>
    <t>GALT3</t>
  </si>
  <si>
    <t>At3g06440</t>
  </si>
  <si>
    <t>FEI2</t>
  </si>
  <si>
    <t>At2g35620</t>
  </si>
  <si>
    <t>TTG1</t>
  </si>
  <si>
    <t>At5g24520</t>
  </si>
  <si>
    <t>GAUT11</t>
  </si>
  <si>
    <t>At1g18580</t>
  </si>
  <si>
    <t>DCR</t>
  </si>
  <si>
    <t>At5g23940</t>
  </si>
  <si>
    <t>NARS2 / NAM</t>
  </si>
  <si>
    <t>At1g52880</t>
  </si>
  <si>
    <t>EGL3</t>
  </si>
  <si>
    <t>At1g63650</t>
  </si>
  <si>
    <t>RSW3</t>
  </si>
  <si>
    <t>At5g63840</t>
  </si>
  <si>
    <t>YIP4A</t>
  </si>
  <si>
    <t>At2g18840</t>
  </si>
  <si>
    <t>GID1A</t>
  </si>
  <si>
    <t>At3g05120</t>
  </si>
  <si>
    <t>RAPTOR1B</t>
  </si>
  <si>
    <t>At3g08850</t>
  </si>
  <si>
    <t>PLC5</t>
  </si>
  <si>
    <t>At5g58690</t>
  </si>
  <si>
    <t>MYB23</t>
  </si>
  <si>
    <t>At5g40330</t>
  </si>
  <si>
    <t>GALT6</t>
  </si>
  <si>
    <t>At5g62620</t>
  </si>
  <si>
    <t>SKD1</t>
  </si>
  <si>
    <t>At2g27600</t>
  </si>
  <si>
    <t>MUCI21 / MUM5</t>
  </si>
  <si>
    <t>At3g10320</t>
  </si>
  <si>
    <t>ABA1</t>
  </si>
  <si>
    <t>At5g67030</t>
  </si>
  <si>
    <t>ECH</t>
  </si>
  <si>
    <t>At1g09330</t>
  </si>
  <si>
    <t>STL1</t>
  </si>
  <si>
    <t>At2g41770</t>
  </si>
  <si>
    <t>DUF793</t>
  </si>
  <si>
    <t>At1g74450</t>
  </si>
  <si>
    <t>AGAL3</t>
  </si>
  <si>
    <t>At3g56310</t>
  </si>
  <si>
    <t>GL2</t>
  </si>
  <si>
    <t>At1g79840</t>
  </si>
  <si>
    <t>SEC8</t>
  </si>
  <si>
    <t>At3g10380</t>
  </si>
  <si>
    <t>BXL1</t>
  </si>
  <si>
    <t>At5g49360</t>
  </si>
  <si>
    <t>IRX7</t>
  </si>
  <si>
    <t>At2g28110</t>
  </si>
  <si>
    <t>SBT1.7 / ARA12</t>
  </si>
  <si>
    <t>At5g67360</t>
  </si>
  <si>
    <t>SK11</t>
  </si>
  <si>
    <t>At4g34210</t>
  </si>
  <si>
    <t>IRX14</t>
  </si>
  <si>
    <t>At4g36890</t>
  </si>
  <si>
    <t>EXO70A1</t>
  </si>
  <si>
    <t>At5g03540</t>
  </si>
  <si>
    <t>NARS1</t>
  </si>
  <si>
    <t>At3g15510</t>
  </si>
  <si>
    <t>UAFT2</t>
  </si>
  <si>
    <t>At5g11230</t>
  </si>
  <si>
    <t>PRX36</t>
  </si>
  <si>
    <t>At3g50990</t>
  </si>
  <si>
    <t>BLH2</t>
  </si>
  <si>
    <t>At4g36870</t>
  </si>
  <si>
    <t>TRM4</t>
  </si>
  <si>
    <t>At1g74160</t>
  </si>
  <si>
    <t>MYB52</t>
  </si>
  <si>
    <t>At1g17950</t>
  </si>
  <si>
    <t>MUM3 / CESA5</t>
  </si>
  <si>
    <t>At5g09870</t>
  </si>
  <si>
    <t>MUR1</t>
  </si>
  <si>
    <t>At3g51160</t>
  </si>
  <si>
    <t>RUBY</t>
  </si>
  <si>
    <t>At1g19900</t>
  </si>
  <si>
    <t>MYB75</t>
  </si>
  <si>
    <t>At1g56650</t>
  </si>
  <si>
    <t>MUM4 / RHM2</t>
  </si>
  <si>
    <t>At1g53500</t>
  </si>
  <si>
    <t>DIR12 / DP1</t>
  </si>
  <si>
    <t>At4g11180</t>
  </si>
  <si>
    <t>GA1</t>
  </si>
  <si>
    <t>At4g02780</t>
  </si>
  <si>
    <t>FLY2</t>
  </si>
  <si>
    <t>At2g20650</t>
  </si>
  <si>
    <t>UUAT3</t>
  </si>
  <si>
    <t>At5g05820</t>
  </si>
  <si>
    <t>KAN1</t>
  </si>
  <si>
    <t>At5g16560</t>
  </si>
  <si>
    <t>PRX56</t>
  </si>
  <si>
    <t>At5g15180</t>
  </si>
  <si>
    <t>MUM2 / BGAL6</t>
  </si>
  <si>
    <t>At5g63800</t>
  </si>
  <si>
    <t>GATL5</t>
  </si>
  <si>
    <t>At1g02720</t>
  </si>
  <si>
    <t>RRT1</t>
  </si>
  <si>
    <t>At5g15740</t>
  </si>
  <si>
    <t>PMEI6</t>
  </si>
  <si>
    <t>At2g47670</t>
  </si>
  <si>
    <t>AGAL2</t>
  </si>
  <si>
    <t>At5g08370</t>
  </si>
  <si>
    <t>AMP1</t>
  </si>
  <si>
    <t>At3g54720</t>
  </si>
  <si>
    <t>HMS</t>
  </si>
  <si>
    <t>At1g23200</t>
  </si>
  <si>
    <t>BLH4</t>
  </si>
  <si>
    <t>At2g23760</t>
  </si>
  <si>
    <t>FLY1</t>
  </si>
  <si>
    <t>At4g28370</t>
  </si>
  <si>
    <t>ROH1</t>
  </si>
  <si>
    <t>At1g63930</t>
  </si>
  <si>
    <t>KAN2</t>
  </si>
  <si>
    <t>At1g32240</t>
  </si>
  <si>
    <t>GALT4</t>
  </si>
  <si>
    <t>At1g27120</t>
  </si>
  <si>
    <t>GA3OX4</t>
  </si>
  <si>
    <t>At1g80330</t>
  </si>
  <si>
    <t>PLC7</t>
  </si>
  <si>
    <t>At3g55940</t>
  </si>
  <si>
    <t>TBA2</t>
  </si>
  <si>
    <t>At1g62060</t>
  </si>
  <si>
    <t>ATS / KAN4</t>
  </si>
  <si>
    <t>At5g42630</t>
  </si>
  <si>
    <t>REV</t>
  </si>
  <si>
    <t>At5g60690</t>
  </si>
  <si>
    <t>URGT2</t>
  </si>
  <si>
    <t>At1g21070</t>
  </si>
  <si>
    <t>UUAT1</t>
  </si>
  <si>
    <t>At5g04160</t>
  </si>
  <si>
    <t>MUCI10</t>
  </si>
  <si>
    <t>At2g22900</t>
  </si>
  <si>
    <t>TPL2</t>
  </si>
  <si>
    <t>At2g18280</t>
  </si>
  <si>
    <t>CESA9</t>
  </si>
  <si>
    <t>At2g21770</t>
  </si>
  <si>
    <t>CSLA2</t>
  </si>
  <si>
    <t>At5g22740</t>
  </si>
  <si>
    <t>MOR1</t>
  </si>
  <si>
    <t>At2g35630</t>
  </si>
  <si>
    <t>STL2</t>
  </si>
  <si>
    <t>At3g57420</t>
  </si>
  <si>
    <t>ADK1</t>
  </si>
  <si>
    <t>At3g09820</t>
  </si>
  <si>
    <t>GID1B</t>
  </si>
  <si>
    <t>At3g63010</t>
  </si>
  <si>
    <t>HB25 / ZFHD2</t>
  </si>
  <si>
    <t>At5g65410</t>
  </si>
  <si>
    <t>AP1M2</t>
  </si>
  <si>
    <t>At1g60780</t>
  </si>
  <si>
    <t>LUG</t>
  </si>
  <si>
    <t>At4g32551</t>
  </si>
  <si>
    <t>SOS5</t>
  </si>
  <si>
    <t>DOF4.2</t>
  </si>
  <si>
    <t>YIP4B</t>
  </si>
  <si>
    <t>TBA1</t>
  </si>
  <si>
    <t>TBA3</t>
  </si>
  <si>
    <t>TBAL</t>
  </si>
  <si>
    <t>SK12</t>
  </si>
  <si>
    <t>EMSD (16-21 DPA)</t>
  </si>
  <si>
    <t>EMSD (18, 22 DPA)</t>
  </si>
  <si>
    <t>LMSD (26, 30 DPA)</t>
  </si>
  <si>
    <t>LSD (32, 40 DPA)</t>
  </si>
  <si>
    <t>Early seed development (ESD; 4-12 DPA)_MEAN</t>
  </si>
  <si>
    <t>Cs-14 (10-15 DAF) RPKM</t>
  </si>
  <si>
    <t>Cs-21 (16-21 DAF) RPKM</t>
  </si>
  <si>
    <t>Ealry-mid seed development (EMSD; 18 &amp; 22 DPA)_MEAN</t>
  </si>
  <si>
    <t>Late-mid seed development (LMSD; 26 &amp; 30 DPA)_MEAN</t>
  </si>
  <si>
    <t>Late seed development (LSD; 32 &amp; 40 DPA)_MEAN</t>
  </si>
  <si>
    <t>Csa11g044930.1</t>
  </si>
  <si>
    <t>Csa08g018210.1</t>
  </si>
  <si>
    <t>Csa12g069680.1</t>
  </si>
  <si>
    <t>Csa13g048350.1</t>
  </si>
  <si>
    <t>Csa13g028430.1</t>
  </si>
  <si>
    <t>Csa06g054190.1</t>
  </si>
  <si>
    <t>Csa20g039090.1</t>
  </si>
  <si>
    <t>Csa02g035270.1</t>
  </si>
  <si>
    <t>Csa11g004400.1</t>
  </si>
  <si>
    <t>Csa10g003900.1</t>
  </si>
  <si>
    <t>Csa02g075330.1</t>
  </si>
  <si>
    <t>Csa08g017610.1</t>
  </si>
  <si>
    <t>Csa04g036950.1</t>
  </si>
  <si>
    <t>Csa16g055700.1</t>
  </si>
  <si>
    <t>Csa09g058130.1</t>
  </si>
  <si>
    <t>Csa12g004150.1</t>
  </si>
  <si>
    <t>Csa02g035520.1</t>
  </si>
  <si>
    <t>Csa05g038700.1</t>
  </si>
  <si>
    <t>Csa14g023910.1</t>
  </si>
  <si>
    <t>Csa07g045830.1</t>
  </si>
  <si>
    <t>Csa03g022460.1</t>
  </si>
  <si>
    <t>Csa18g018530.1</t>
  </si>
  <si>
    <t>Csa11g103550.1</t>
  </si>
  <si>
    <t>Csa18g018780.1</t>
  </si>
  <si>
    <t>Csa07g001600.1</t>
  </si>
  <si>
    <t>Csa17g096030.1</t>
  </si>
  <si>
    <t>Csa09g057960.1</t>
  </si>
  <si>
    <t>Csa17g030590.1</t>
  </si>
  <si>
    <t>Csa03g062770.1</t>
  </si>
  <si>
    <t>Csa17g024380.1</t>
  </si>
  <si>
    <t>Csa10g039800.1</t>
  </si>
  <si>
    <t>Csa19g013270.1</t>
  </si>
  <si>
    <t>Csa05g095330.1</t>
  </si>
  <si>
    <t>Csa06g025120.1</t>
  </si>
  <si>
    <t>Csa19g057880.1</t>
  </si>
  <si>
    <t>Csa15g082330.1</t>
  </si>
  <si>
    <t>Csa17g035980.1</t>
  </si>
  <si>
    <t>Csa11g078680.1</t>
  </si>
  <si>
    <t>Csa18g011370.1</t>
  </si>
  <si>
    <t>Csa20g038200.1</t>
  </si>
  <si>
    <t>Csa14g030690.1</t>
  </si>
  <si>
    <t>Csa03g027340.1</t>
  </si>
  <si>
    <t>Csa09g097700.1</t>
  </si>
  <si>
    <t>Csa09g071410.1</t>
  </si>
  <si>
    <t>Csa08g019020.1</t>
  </si>
  <si>
    <t>Csa20g016660.1</t>
  </si>
  <si>
    <t>Csa13g027840.1</t>
  </si>
  <si>
    <t>Csa08g002350.1</t>
  </si>
  <si>
    <t>Csa04g056280.1</t>
  </si>
  <si>
    <t>Csa13g010420.1</t>
  </si>
  <si>
    <t>Csa13g007830.1</t>
  </si>
  <si>
    <t>Csa06g025310.1</t>
  </si>
  <si>
    <t>Csa11g078460.1</t>
  </si>
  <si>
    <t>Csa07g064320.1</t>
  </si>
  <si>
    <t>Csa04g067810.1</t>
  </si>
  <si>
    <t>Csa08g058650.1</t>
  </si>
  <si>
    <t>Csa15g017660.1</t>
  </si>
  <si>
    <t>Csa20g011820.1</t>
  </si>
  <si>
    <t>Csa16g052580.1</t>
  </si>
  <si>
    <t>Csa03g024920.1</t>
  </si>
  <si>
    <t>Csa14g035840.1</t>
  </si>
  <si>
    <t>Csa05g009810.1</t>
  </si>
  <si>
    <t>Csa05g063440.1</t>
  </si>
  <si>
    <t>Csa09g095190.1</t>
  </si>
  <si>
    <t>Csa20g040950.1</t>
  </si>
  <si>
    <t>Csa19g022280.1</t>
  </si>
  <si>
    <t>Csa01g018100.1</t>
  </si>
  <si>
    <t>Csa13g029180.1</t>
  </si>
  <si>
    <t>Csa12g037520.1</t>
  </si>
  <si>
    <t>Csa01g042020.1</t>
  </si>
  <si>
    <t>Csa11g025470.1</t>
  </si>
  <si>
    <t>Csa16g001570.1</t>
  </si>
  <si>
    <t>Csa04g046300.1</t>
  </si>
  <si>
    <t>Csa03g012700.1</t>
  </si>
  <si>
    <t>Csa11g092420.1</t>
  </si>
  <si>
    <t>Csa03g021780.1</t>
  </si>
  <si>
    <t>Csa15g079570.1</t>
  </si>
  <si>
    <t>Csa14g034830.1</t>
  </si>
  <si>
    <t>Csa14g010750.1</t>
  </si>
  <si>
    <t>Csa17g013010.1</t>
  </si>
  <si>
    <t>Csa03g012900.1</t>
  </si>
  <si>
    <t>Csa14g022280.1</t>
  </si>
  <si>
    <t>Csa20g024440.1</t>
  </si>
  <si>
    <t>Csa13g006190.1</t>
  </si>
  <si>
    <t>Csa06g033140.1</t>
  </si>
  <si>
    <t>Csa03g030490.1</t>
  </si>
  <si>
    <t>Csa06g048980.1</t>
  </si>
  <si>
    <t>Csa04g043850.1</t>
  </si>
  <si>
    <t>Csa19g018880.1</t>
  </si>
  <si>
    <t>Csa16g054920.1</t>
  </si>
  <si>
    <t>Csa13g044940.1</t>
  </si>
  <si>
    <t>Csa01g015840.1</t>
  </si>
  <si>
    <t>Csa19g013880.1</t>
  </si>
  <si>
    <t>Csa06g038170.1</t>
  </si>
  <si>
    <t>Csa20g013060.1</t>
  </si>
  <si>
    <t>Csa17g003690.1</t>
  </si>
  <si>
    <t>Csa13g013970.1</t>
  </si>
  <si>
    <t>Csa03g031510.1</t>
  </si>
  <si>
    <t>Csa12g004570.1</t>
  </si>
  <si>
    <t>Csa17g039090.1</t>
  </si>
  <si>
    <t>Csa06g030610.1</t>
  </si>
  <si>
    <t>Csa05g008730.1</t>
  </si>
  <si>
    <t>Csa20g008080.1</t>
  </si>
  <si>
    <t>Csa19g058550.1</t>
  </si>
  <si>
    <t>Csa04g059420.1</t>
  </si>
  <si>
    <t>Csa07g063470.1</t>
  </si>
  <si>
    <t>Csa16g038380.1</t>
  </si>
  <si>
    <t>Csa04g042310.1</t>
  </si>
  <si>
    <t>Csa08g007260.1</t>
  </si>
  <si>
    <t>Csa07g061910.1</t>
  </si>
  <si>
    <t>Csa16g044650.1</t>
  </si>
  <si>
    <t>Csa14g010940.1</t>
  </si>
  <si>
    <t>Csa17g026940.1</t>
  </si>
  <si>
    <t>Csa15g020050.1</t>
  </si>
  <si>
    <t>Csa06g047790.1</t>
  </si>
  <si>
    <t>Csa06g039950.1</t>
  </si>
  <si>
    <t>Csa11g100880.1</t>
  </si>
  <si>
    <t>Csa14g064070.1</t>
  </si>
  <si>
    <t>Csa03g059990.1</t>
  </si>
  <si>
    <t>Csa14g002780.1</t>
  </si>
  <si>
    <t>Csa13g011570.1</t>
  </si>
  <si>
    <t>Csa17g093060.1</t>
  </si>
  <si>
    <t>Csa05g044770.1</t>
  </si>
  <si>
    <t>Csa17g023720.1</t>
  </si>
  <si>
    <t>Csa07g053750.1</t>
  </si>
  <si>
    <t>Csa12g013460.1</t>
  </si>
  <si>
    <t>Csa03g060770.1</t>
  </si>
  <si>
    <t>Csa01g011160.1</t>
  </si>
  <si>
    <t>Csa17g093920.1</t>
  </si>
  <si>
    <t>Csa02g072490.1</t>
  </si>
  <si>
    <t>Csa11g100920.1</t>
  </si>
  <si>
    <t>Csa05g018600.1</t>
  </si>
  <si>
    <t>Csa07g026580.1</t>
  </si>
  <si>
    <t>Csa12g002220.1</t>
  </si>
  <si>
    <t>Csa14g063200.1</t>
  </si>
  <si>
    <t>Csa09g079020.1</t>
  </si>
  <si>
    <t>Csa08g060360.1</t>
  </si>
  <si>
    <t>Csa18g040090.1</t>
  </si>
  <si>
    <t>Csa15g008020.1</t>
  </si>
  <si>
    <t>Csa14g026250.1</t>
  </si>
  <si>
    <t>Csa16g008660.1</t>
  </si>
  <si>
    <t>Csa17g033620.1</t>
  </si>
  <si>
    <t>Csa02g028180.1</t>
  </si>
  <si>
    <t>Csa17g012820.1</t>
  </si>
  <si>
    <t>Csa01g010600.1</t>
  </si>
  <si>
    <t>Csa14g042150.1</t>
  </si>
  <si>
    <t>Csa13g018540.1</t>
  </si>
  <si>
    <t>Csa13g018010.1</t>
  </si>
  <si>
    <t>Csa09g024200.1</t>
  </si>
  <si>
    <t>Csa04g050830.1</t>
  </si>
  <si>
    <t>Csa20g023250.1</t>
  </si>
  <si>
    <t>Csa11g004440.1</t>
  </si>
  <si>
    <t>Csa07g060030.1</t>
  </si>
  <si>
    <t>Csa02g026980.1</t>
  </si>
  <si>
    <t>Csa09g098750.1</t>
  </si>
  <si>
    <t>Csa04g042730.1</t>
  </si>
  <si>
    <t>Csa04g019920.1</t>
  </si>
  <si>
    <t>Csa11g004810.1</t>
  </si>
  <si>
    <t>Csa14g030470.1</t>
  </si>
  <si>
    <t>Csa06g012820.1</t>
  </si>
  <si>
    <t>Csa16g045430.1</t>
  </si>
  <si>
    <t>Csa15g012800.1</t>
  </si>
  <si>
    <t>Csa09g087930.1</t>
  </si>
  <si>
    <t>Csa20g021670.1</t>
  </si>
  <si>
    <t>Csa09g096810.1</t>
  </si>
  <si>
    <t>Csa05g016590.1</t>
  </si>
  <si>
    <t>Csa07g008850.1</t>
  </si>
  <si>
    <t>Csa02g072530.1</t>
  </si>
  <si>
    <t>Csa08g007880.1</t>
  </si>
  <si>
    <t>Csa17g030320.1</t>
  </si>
  <si>
    <t>Csa15g011260.1</t>
  </si>
  <si>
    <t>Csa18g037390.1</t>
  </si>
  <si>
    <t>Csa09g079380.1</t>
  </si>
  <si>
    <t>Csa08g038790.1</t>
  </si>
  <si>
    <t>Csa04g036750.1</t>
  </si>
  <si>
    <t>Csa18g031870.1</t>
  </si>
  <si>
    <t>Csa03g002780.1</t>
  </si>
  <si>
    <t>Csa04g049000.1</t>
  </si>
  <si>
    <t>Csa19g010100.1</t>
  </si>
  <si>
    <t>Csa09g087180.1</t>
  </si>
  <si>
    <t>Csa11g002360.1</t>
  </si>
  <si>
    <t>Csa08g055970.1</t>
  </si>
  <si>
    <t>Csa01g041410.1</t>
  </si>
  <si>
    <t>Csa09g068610.1</t>
  </si>
  <si>
    <t>Csa14g031460.1</t>
  </si>
  <si>
    <t>Csa18g034050.1</t>
  </si>
  <si>
    <t>Csa10g004320.1</t>
  </si>
  <si>
    <t>Csa20g036450.1</t>
  </si>
  <si>
    <t>Csa16g050670.1</t>
  </si>
  <si>
    <t>Csa12g004190.1</t>
  </si>
  <si>
    <t>Csa17g051600.1</t>
  </si>
  <si>
    <t>Csa15g076840.1</t>
  </si>
  <si>
    <t>Csa08g037600.1</t>
  </si>
  <si>
    <t>Csa11g094540.1</t>
  </si>
  <si>
    <t>Csa13g044750.1</t>
  </si>
  <si>
    <t>Csa09g082580.1</t>
  </si>
  <si>
    <t>Csa13g026260.1</t>
  </si>
  <si>
    <t>Csa11g010680.1</t>
  </si>
  <si>
    <t>Csa18g037430.1</t>
  </si>
  <si>
    <t>Csa03g028330.1</t>
  </si>
  <si>
    <t>Csa05g023960.1</t>
  </si>
  <si>
    <t>Csa10g009850.1</t>
  </si>
  <si>
    <t>Csa13g053900.1</t>
  </si>
  <si>
    <t>Csa07g061130.1</t>
  </si>
  <si>
    <t>Csa02g006120.1</t>
  </si>
  <si>
    <t>Csa04g049010.1</t>
  </si>
  <si>
    <t>Csa03g027110.1</t>
  </si>
  <si>
    <t>Csa08g015970.1</t>
  </si>
  <si>
    <t>Csa01g007490.1</t>
  </si>
  <si>
    <t>Csa07g052980.1</t>
  </si>
  <si>
    <t>Csa05g018590.1</t>
  </si>
  <si>
    <t>Csa11g099460.1</t>
  </si>
  <si>
    <t>Csa03g036590.1</t>
  </si>
  <si>
    <t>Csa06g038180.1</t>
  </si>
  <si>
    <t>Csa02g067650.1</t>
  </si>
  <si>
    <t>Csa11g015520.1</t>
  </si>
  <si>
    <t>Csa07g046230.1</t>
  </si>
  <si>
    <t>Csa10g014290.1</t>
  </si>
  <si>
    <t>Csa08g054780.1</t>
  </si>
  <si>
    <t>Csa05g041350.1</t>
  </si>
  <si>
    <t>Csa10g003930.1</t>
  </si>
  <si>
    <t>Csa19g013940.1</t>
  </si>
  <si>
    <t>Csa07g065130.1</t>
  </si>
  <si>
    <t>Csa06g031030.1</t>
  </si>
  <si>
    <t>Csa01g011220.1</t>
  </si>
  <si>
    <t>Csa15g012860.1</t>
  </si>
  <si>
    <t>Csa12g022200.1</t>
  </si>
  <si>
    <t>Csa09g098460.1</t>
  </si>
  <si>
    <t>Csa16g051770.1</t>
  </si>
  <si>
    <t>Csa13g019350.1</t>
  </si>
  <si>
    <t>Csa16g056620.1</t>
  </si>
  <si>
    <t>Csa07g048450.1</t>
  </si>
  <si>
    <t>Csa09g069880.1</t>
  </si>
  <si>
    <t>Csa20g066330.1</t>
  </si>
  <si>
    <t>Csa11g072430.1</t>
  </si>
  <si>
    <t>Csa02g070750.1</t>
  </si>
  <si>
    <t>Csa16g041060.1</t>
  </si>
  <si>
    <t>Csa16g056360.1</t>
  </si>
  <si>
    <t>Csa20g005350.1</t>
  </si>
  <si>
    <t>Csa04g040840.1</t>
  </si>
  <si>
    <t>Csa18g039210.1</t>
  </si>
  <si>
    <t>Csa08g008740.1</t>
  </si>
  <si>
    <t>Csa15g006340.1</t>
  </si>
  <si>
    <t>Csa02g075650.1</t>
  </si>
  <si>
    <t>Csa16g038100.1</t>
  </si>
  <si>
    <t>Csa07g065410.1</t>
  </si>
  <si>
    <t>Csa02g074380.1</t>
  </si>
  <si>
    <t>Csa10g002100.1</t>
  </si>
  <si>
    <t>Csa11g102640.1</t>
  </si>
  <si>
    <t>Csa11g057470.1</t>
  </si>
  <si>
    <t>Csa06g036530.1</t>
  </si>
  <si>
    <t>Csa16g038690.1</t>
  </si>
  <si>
    <t>Csa19g007380.1</t>
  </si>
  <si>
    <t>Csa03g023750.1</t>
  </si>
  <si>
    <t>Csa08g050550.1</t>
  </si>
  <si>
    <t>Csa07g044420.1</t>
  </si>
  <si>
    <t>Csa09g064480.1</t>
  </si>
  <si>
    <t>Csa06g029180.1</t>
  </si>
  <si>
    <t>Csa19g012200.1</t>
  </si>
  <si>
    <t>Csa17g025720.1</t>
  </si>
  <si>
    <t>Csa14g025180.1</t>
  </si>
  <si>
    <t>Csa10g047320.1</t>
  </si>
  <si>
    <t>Csa08g061010.1</t>
  </si>
  <si>
    <t>Csa01g009520.1</t>
  </si>
  <si>
    <t>Csa01g005910.1</t>
  </si>
  <si>
    <t>Csa09g094680.1</t>
  </si>
  <si>
    <t>Csa11g104260.1</t>
  </si>
  <si>
    <t>Csa09g068070.1</t>
  </si>
  <si>
    <t>Csa13g003490.1</t>
  </si>
  <si>
    <t>Csa18g036050.1</t>
  </si>
  <si>
    <t>Csa12g079750.1</t>
  </si>
  <si>
    <t>Csa20g003580.1</t>
  </si>
  <si>
    <t>Csa15g010100.1</t>
  </si>
  <si>
    <t>Csa09g078770.1</t>
  </si>
  <si>
    <t>Csa18g041860.1</t>
  </si>
  <si>
    <t>Csa02g076040.1</t>
  </si>
  <si>
    <t>Csa11g103900.1</t>
  </si>
  <si>
    <t>Csa18g040510.1</t>
  </si>
  <si>
    <t>Csa10g022450.1</t>
  </si>
  <si>
    <t>Csa07g059530.1</t>
  </si>
  <si>
    <t>Csa17g099090.1</t>
  </si>
  <si>
    <t>Csa16g050100.1</t>
  </si>
  <si>
    <t>Csa02g020490.1</t>
  </si>
  <si>
    <t>Csa12g021990.1</t>
  </si>
  <si>
    <t>Csa10g014100.1</t>
  </si>
  <si>
    <t>Csa11g015240.1</t>
  </si>
  <si>
    <t>Csa11g070590.1</t>
  </si>
  <si>
    <t>Csa18g009670.1</t>
  </si>
  <si>
    <t>Csa11g017020.1</t>
  </si>
  <si>
    <t>Csa12g024730.1</t>
  </si>
  <si>
    <t>Csa11g017010.1</t>
  </si>
  <si>
    <t>Csa12g024720.1</t>
  </si>
  <si>
    <t>Csa17g006950.1</t>
  </si>
  <si>
    <t>Csa14g004960.1</t>
  </si>
  <si>
    <t>Csa03g005050.1</t>
  </si>
  <si>
    <t>Csa10g017840.1</t>
  </si>
  <si>
    <t>Csa12g028090.1</t>
  </si>
  <si>
    <t>Csa11g019460.1</t>
  </si>
  <si>
    <t>At4g25140</t>
  </si>
  <si>
    <t>OLEO1</t>
  </si>
  <si>
    <t>At3g11120</t>
  </si>
  <si>
    <t>At1g67090</t>
  </si>
  <si>
    <t>RBCS1A</t>
  </si>
  <si>
    <t>At5g38170</t>
  </si>
  <si>
    <t>ATCG00570</t>
  </si>
  <si>
    <t>ATCG00340</t>
  </si>
  <si>
    <t>At5g60390</t>
  </si>
  <si>
    <t>At1g04660</t>
  </si>
  <si>
    <t>At3g60245</t>
  </si>
  <si>
    <t>ATCG00490</t>
  </si>
  <si>
    <t>At5g20290</t>
  </si>
  <si>
    <t>1-10</t>
  </si>
  <si>
    <t>SUM RANK</t>
  </si>
  <si>
    <t>SUM</t>
  </si>
  <si>
    <t>2WAP</t>
    <phoneticPr fontId="1" type="noConversion"/>
  </si>
  <si>
    <t>4WAP</t>
    <phoneticPr fontId="1" type="noConversion"/>
  </si>
  <si>
    <t>6WAP</t>
    <phoneticPr fontId="1" type="noConversion"/>
  </si>
  <si>
    <t>8WAP</t>
    <phoneticPr fontId="1" type="noConversion"/>
  </si>
  <si>
    <t>Csa09g096800.1</t>
  </si>
  <si>
    <t>Csa11g070580.1</t>
  </si>
  <si>
    <t>Csa11g017000.1</t>
  </si>
  <si>
    <t xml:space="preserve">MEAN TOP10 GENES </t>
  </si>
  <si>
    <t>MEAN TOP10 GENES</t>
  </si>
  <si>
    <t>SUM %</t>
  </si>
  <si>
    <t>At4g28520</t>
  </si>
  <si>
    <t>At5g44120</t>
  </si>
  <si>
    <t>At4g27140</t>
  </si>
  <si>
    <t>At4g27150</t>
  </si>
  <si>
    <t>At1g03880</t>
  </si>
  <si>
    <t>At1g62220</t>
  </si>
  <si>
    <t>At4g27160</t>
  </si>
  <si>
    <t>At4g27170</t>
  </si>
  <si>
    <t>At1g03890</t>
  </si>
  <si>
    <t>At3g27660</t>
  </si>
  <si>
    <t>At2g41280</t>
  </si>
  <si>
    <t>At3g46230</t>
  </si>
  <si>
    <t>At3g21380</t>
  </si>
  <si>
    <t>At4g36700</t>
  </si>
  <si>
    <t>CRU3</t>
  </si>
  <si>
    <t>CRU2</t>
  </si>
  <si>
    <t>CRA1</t>
  </si>
  <si>
    <t>SESA1</t>
  </si>
  <si>
    <t>SESA2</t>
  </si>
  <si>
    <t>SESA3</t>
  </si>
  <si>
    <r>
      <t>EF1</t>
    </r>
    <r>
      <rPr>
        <sz val="8"/>
        <color theme="1"/>
        <rFont val="Symbol"/>
        <family val="1"/>
        <charset val="2"/>
      </rPr>
      <t>a</t>
    </r>
  </si>
  <si>
    <t>GRP</t>
  </si>
  <si>
    <t>RPS8e</t>
  </si>
  <si>
    <t>PSBF</t>
  </si>
  <si>
    <t>PSAB</t>
  </si>
  <si>
    <t>RBCL</t>
  </si>
  <si>
    <t>SESA4</t>
  </si>
  <si>
    <t>CUPIN</t>
  </si>
  <si>
    <t>OLEO4</t>
  </si>
  <si>
    <t>M10</t>
  </si>
  <si>
    <t>HSP17.4</t>
  </si>
  <si>
    <t>LECTIN</t>
  </si>
  <si>
    <t>RPL41</t>
  </si>
  <si>
    <t>LTP</t>
  </si>
  <si>
    <t>ZBRP</t>
  </si>
  <si>
    <t>ESD      (4-12 DPA)</t>
  </si>
  <si>
    <t>ESD     (10-15 DPA)</t>
  </si>
  <si>
    <t>DETAIL OF C. sativa HOMELOG GENES</t>
  </si>
  <si>
    <t>ANNOT</t>
  </si>
  <si>
    <t>SD</t>
  </si>
  <si>
    <t>MEAN %</t>
  </si>
  <si>
    <t>TOTAL %</t>
  </si>
  <si>
    <t>TOTAL %  (%)</t>
  </si>
  <si>
    <r>
      <rPr>
        <b/>
        <i/>
        <sz val="8"/>
        <color theme="1"/>
        <rFont val="Calibri"/>
        <family val="2"/>
        <scheme val="minor"/>
      </rPr>
      <t>p</t>
    </r>
    <r>
      <rPr>
        <b/>
        <sz val="8"/>
        <color theme="1"/>
        <rFont val="Calibri"/>
        <family val="2"/>
        <scheme val="minor"/>
      </rPr>
      <t>-value</t>
    </r>
  </si>
  <si>
    <t>Csa04g029310.1</t>
  </si>
  <si>
    <t>Csa06g020320.1</t>
  </si>
  <si>
    <t>Csa09g042620.1</t>
  </si>
  <si>
    <t>AT3g46550</t>
  </si>
  <si>
    <t>AT4g21030</t>
  </si>
  <si>
    <t>AT4g30260</t>
  </si>
  <si>
    <t>AT1g62000</t>
  </si>
  <si>
    <t>AT1g62220</t>
  </si>
  <si>
    <t>AT4g34470</t>
  </si>
  <si>
    <t>AT1g62080</t>
  </si>
  <si>
    <t>Csa12g016900.1</t>
  </si>
  <si>
    <t>Csa10g012240.1</t>
  </si>
  <si>
    <t>Csa11g013150.1</t>
  </si>
  <si>
    <t>Csa09g096540.1</t>
  </si>
  <si>
    <t>Csa10g007660.1</t>
  </si>
  <si>
    <t>Csa12g009110.1</t>
  </si>
  <si>
    <t>Csa11g007460.1</t>
  </si>
  <si>
    <t>Arabidopsis thaliana</t>
  </si>
  <si>
    <t>Camelina sativa</t>
  </si>
  <si>
    <t>Brassica napus</t>
  </si>
  <si>
    <t>Mean</t>
  </si>
  <si>
    <r>
      <rPr>
        <i/>
        <sz val="8"/>
        <color theme="1"/>
        <rFont val="Calibri"/>
        <family val="2"/>
        <scheme val="minor"/>
      </rPr>
      <t>p</t>
    </r>
    <r>
      <rPr>
        <sz val="8"/>
        <color theme="1"/>
        <rFont val="Calibri"/>
        <family val="2"/>
        <scheme val="minor"/>
      </rPr>
      <t>-value</t>
    </r>
  </si>
  <si>
    <t>O DAP</t>
  </si>
  <si>
    <t>1 DAP</t>
  </si>
  <si>
    <t>30 DAP</t>
  </si>
  <si>
    <t>Aethionema arabicum (Dehiscent myxospermous diaspores)</t>
  </si>
  <si>
    <t>Aethionema arabicum (Non dehiscent Non myxospermous diaspores)</t>
  </si>
  <si>
    <t>AT1G58270</t>
  </si>
  <si>
    <t>AT5G60390</t>
  </si>
  <si>
    <t>AT5G24780</t>
  </si>
  <si>
    <t>AT2G34430</t>
  </si>
  <si>
    <t>AT2G36830</t>
  </si>
  <si>
    <t>AT5G38430</t>
  </si>
  <si>
    <t>AT4G10340</t>
  </si>
  <si>
    <t>AT4G38770</t>
  </si>
  <si>
    <t>AT1G02500</t>
  </si>
  <si>
    <t>AT4G34050</t>
  </si>
  <si>
    <t>AT5G17920</t>
  </si>
  <si>
    <t xml:space="preserve">SUM </t>
  </si>
  <si>
    <t>At</t>
  </si>
  <si>
    <t>Cs</t>
  </si>
  <si>
    <t>Bn</t>
  </si>
  <si>
    <t>Aa MYX</t>
  </si>
  <si>
    <t>Aa NON MYX</t>
  </si>
  <si>
    <t>buds_cut_mean of 4 replicates</t>
  </si>
  <si>
    <t>flower_cut_mean of 4 replicates</t>
  </si>
  <si>
    <t>fruit_cut_mean of 4 replicates</t>
  </si>
  <si>
    <t>buds_uncut_mean of 4 replicates</t>
  </si>
  <si>
    <t>flower_uncut_mean of 4 replicates</t>
  </si>
  <si>
    <t>fruit_uncut_mean of 4 replicates</t>
  </si>
  <si>
    <t>ZW9</t>
  </si>
  <si>
    <t>VSP1</t>
  </si>
  <si>
    <t>LHB1B1</t>
  </si>
  <si>
    <t>TIP1</t>
  </si>
  <si>
    <t>RBCS1B</t>
  </si>
  <si>
    <t>LHCB5</t>
  </si>
  <si>
    <t>PRP4</t>
  </si>
  <si>
    <t>SAM1</t>
  </si>
  <si>
    <t>CCOAOMT1</t>
  </si>
  <si>
    <t>METS1</t>
  </si>
  <si>
    <t>At vs Cs</t>
  </si>
  <si>
    <t>At vs Bn</t>
  </si>
  <si>
    <t>At vs Aa MYX+</t>
  </si>
  <si>
    <t>At vs Aa MYX-</t>
  </si>
  <si>
    <t>Cs vs Bn</t>
  </si>
  <si>
    <t>Cs vs Aa MYX+</t>
  </si>
  <si>
    <t>Cs vs Aa MYX-</t>
  </si>
  <si>
    <t>Bn vs Aa MYX+</t>
  </si>
  <si>
    <t>Bn vs Aa MYX-</t>
  </si>
  <si>
    <t>Aa MYX+  vs Aa MYX-</t>
  </si>
  <si>
    <r>
      <rPr>
        <b/>
        <i/>
        <sz val="8"/>
        <color theme="1"/>
        <rFont val="Calibri"/>
        <family val="2"/>
        <scheme val="minor"/>
      </rPr>
      <t xml:space="preserve">A. thaliana </t>
    </r>
    <r>
      <rPr>
        <b/>
        <sz val="8"/>
        <color theme="1"/>
        <rFont val="Calibri"/>
        <family val="2"/>
        <scheme val="minor"/>
      </rPr>
      <t>(1)</t>
    </r>
    <r>
      <rPr>
        <sz val="8"/>
        <color theme="1"/>
        <rFont val="Calibri"/>
        <family val="2"/>
        <scheme val="minor"/>
      </rPr>
      <t xml:space="preserve">      Myxosp.</t>
    </r>
  </si>
  <si>
    <r>
      <rPr>
        <b/>
        <i/>
        <sz val="8"/>
        <color theme="1"/>
        <rFont val="Calibri"/>
        <family val="2"/>
        <scheme val="minor"/>
      </rPr>
      <t>C. sativa</t>
    </r>
    <r>
      <rPr>
        <i/>
        <sz val="8"/>
        <color theme="1"/>
        <rFont val="Calibri"/>
        <family val="2"/>
        <scheme val="minor"/>
      </rPr>
      <t xml:space="preserve">    </t>
    </r>
    <r>
      <rPr>
        <b/>
        <sz val="8"/>
        <color theme="1"/>
        <rFont val="Calibri"/>
        <family val="2"/>
        <scheme val="minor"/>
      </rPr>
      <t>(6)</t>
    </r>
    <r>
      <rPr>
        <sz val="8"/>
        <color theme="1"/>
        <rFont val="Calibri"/>
        <family val="2"/>
        <scheme val="minor"/>
      </rPr>
      <t xml:space="preserve">      Myxosp.</t>
    </r>
  </si>
  <si>
    <r>
      <rPr>
        <b/>
        <i/>
        <sz val="8"/>
        <color theme="1"/>
        <rFont val="Calibri"/>
        <family val="2"/>
        <scheme val="minor"/>
      </rPr>
      <t>B. napus</t>
    </r>
    <r>
      <rPr>
        <i/>
        <sz val="8"/>
        <color theme="1"/>
        <rFont val="Calibri"/>
        <family val="2"/>
        <scheme val="minor"/>
      </rPr>
      <t xml:space="preserve">  </t>
    </r>
    <r>
      <rPr>
        <b/>
        <sz val="8"/>
        <color theme="1"/>
        <rFont val="Calibri"/>
        <family val="2"/>
        <scheme val="minor"/>
      </rPr>
      <t xml:space="preserve">(13)            </t>
    </r>
    <r>
      <rPr>
        <sz val="8"/>
        <color theme="1"/>
        <rFont val="Calibri"/>
        <family val="2"/>
        <scheme val="minor"/>
      </rPr>
      <t>Non Myxosp.</t>
    </r>
  </si>
  <si>
    <r>
      <rPr>
        <b/>
        <i/>
        <sz val="8"/>
        <color theme="1"/>
        <rFont val="Calibri"/>
        <family val="2"/>
        <scheme val="minor"/>
      </rPr>
      <t>A. arabicum</t>
    </r>
    <r>
      <rPr>
        <i/>
        <sz val="8"/>
        <color theme="1"/>
        <rFont val="Calibri"/>
        <family val="2"/>
        <scheme val="minor"/>
      </rPr>
      <t xml:space="preserve"> </t>
    </r>
    <r>
      <rPr>
        <b/>
        <sz val="8"/>
        <color theme="1"/>
        <rFont val="Calibri"/>
        <family val="2"/>
        <scheme val="minor"/>
      </rPr>
      <t xml:space="preserve">(27)    </t>
    </r>
    <r>
      <rPr>
        <sz val="8"/>
        <color theme="1"/>
        <rFont val="Calibri"/>
        <family val="2"/>
        <scheme val="minor"/>
      </rPr>
      <t>Myxosp.</t>
    </r>
  </si>
  <si>
    <r>
      <rPr>
        <b/>
        <i/>
        <sz val="8"/>
        <color theme="1"/>
        <rFont val="Calibri"/>
        <family val="2"/>
        <scheme val="minor"/>
      </rPr>
      <t>A. arabicum</t>
    </r>
    <r>
      <rPr>
        <i/>
        <sz val="8"/>
        <color theme="1"/>
        <rFont val="Calibri"/>
        <family val="2"/>
        <scheme val="minor"/>
      </rPr>
      <t xml:space="preserve"> </t>
    </r>
    <r>
      <rPr>
        <b/>
        <sz val="8"/>
        <color theme="1"/>
        <rFont val="Calibri"/>
        <family val="2"/>
        <scheme val="minor"/>
      </rPr>
      <t xml:space="preserve">(27)            </t>
    </r>
    <r>
      <rPr>
        <sz val="8"/>
        <color theme="1"/>
        <rFont val="Calibri"/>
        <family val="2"/>
        <scheme val="minor"/>
      </rPr>
      <t>Non Myxosp.</t>
    </r>
  </si>
  <si>
    <r>
      <t xml:space="preserve">Figure 7: Comparison of the relative expression values of the </t>
    </r>
    <r>
      <rPr>
        <b/>
        <i/>
        <sz val="10"/>
        <color theme="1"/>
        <rFont val="Calibri"/>
        <family val="2"/>
        <scheme val="minor"/>
      </rPr>
      <t>A. thaliana</t>
    </r>
    <r>
      <rPr>
        <b/>
        <sz val="10"/>
        <color theme="1"/>
        <rFont val="Calibri"/>
        <family val="2"/>
        <scheme val="minor"/>
      </rPr>
      <t xml:space="preserve"> MSC tool box genes and of their ortholog genes from </t>
    </r>
    <r>
      <rPr>
        <b/>
        <i/>
        <sz val="10"/>
        <color theme="1"/>
        <rFont val="Calibri"/>
        <family val="2"/>
        <scheme val="minor"/>
      </rPr>
      <t>C. sativa</t>
    </r>
    <r>
      <rPr>
        <b/>
        <sz val="10"/>
        <color theme="1"/>
        <rFont val="Calibri"/>
        <family val="2"/>
        <scheme val="minor"/>
      </rPr>
      <t xml:space="preserve">, </t>
    </r>
    <r>
      <rPr>
        <sz val="10"/>
        <color theme="1"/>
        <rFont val="Calibri"/>
        <family val="2"/>
        <scheme val="minor"/>
      </rPr>
      <t>B. napus</t>
    </r>
    <r>
      <rPr>
        <b/>
        <sz val="10"/>
        <color theme="1"/>
        <rFont val="Calibri"/>
        <family val="2"/>
        <scheme val="minor"/>
      </rPr>
      <t xml:space="preserve">, and </t>
    </r>
    <r>
      <rPr>
        <sz val="10"/>
        <color theme="1"/>
        <rFont val="Calibri"/>
        <family val="2"/>
        <scheme val="minor"/>
      </rPr>
      <t>A. arabicum</t>
    </r>
    <r>
      <rPr>
        <b/>
        <sz val="10"/>
        <color theme="1"/>
        <rFont val="Calibri"/>
        <family val="2"/>
        <scheme val="minor"/>
      </rPr>
      <t xml:space="preserve"> (myxospermous and non myxospermous dimorphic diaspores) during whole seed development. </t>
    </r>
    <r>
      <rPr>
        <sz val="10"/>
        <color theme="1"/>
        <rFont val="Calibri"/>
        <family val="2"/>
        <scheme val="minor"/>
      </rPr>
      <t xml:space="preserve">The expression value of each </t>
    </r>
    <r>
      <rPr>
        <i/>
        <sz val="10"/>
        <color theme="1"/>
        <rFont val="Calibri"/>
        <family val="2"/>
        <scheme val="minor"/>
      </rPr>
      <t>A. thaliana</t>
    </r>
    <r>
      <rPr>
        <sz val="10"/>
        <color theme="1"/>
        <rFont val="Calibri"/>
        <family val="2"/>
        <scheme val="minor"/>
      </rPr>
      <t xml:space="preserve"> MSC tool box ortholog gene was summed for the whole seed development kinetics samples and were displayed in % of the similarly processed 10 most expressed genes in the whole genome for each species. Note that the relative expression values are significantly higher in </t>
    </r>
    <r>
      <rPr>
        <i/>
        <sz val="10"/>
        <color theme="1"/>
        <rFont val="Calibri"/>
        <family val="2"/>
        <scheme val="minor"/>
      </rPr>
      <t xml:space="preserve">A. thaliana </t>
    </r>
    <r>
      <rPr>
        <sz val="10"/>
        <color theme="1"/>
        <rFont val="Calibri"/>
        <family val="2"/>
        <scheme val="minor"/>
      </rPr>
      <t xml:space="preserve">as compared to the three other species. The relative expression values are slightly higher in the myxospermous species </t>
    </r>
    <r>
      <rPr>
        <i/>
        <sz val="10"/>
        <color theme="1"/>
        <rFont val="Calibri"/>
        <family val="2"/>
        <scheme val="minor"/>
      </rPr>
      <t xml:space="preserve">C. sativa </t>
    </r>
    <r>
      <rPr>
        <sz val="10"/>
        <color theme="1"/>
        <rFont val="Calibri"/>
        <family val="2"/>
        <scheme val="minor"/>
      </rPr>
      <t xml:space="preserve">than in the non-myxospermous species </t>
    </r>
    <r>
      <rPr>
        <i/>
        <sz val="10"/>
        <color theme="1"/>
        <rFont val="Calibri"/>
        <family val="2"/>
        <scheme val="minor"/>
      </rPr>
      <t>B. napus</t>
    </r>
    <r>
      <rPr>
        <sz val="10"/>
        <color theme="1"/>
        <rFont val="Calibri"/>
        <family val="2"/>
        <scheme val="minor"/>
      </rPr>
      <t xml:space="preserve">, but are globally slightly higher in the non-myxospermous seeds than in the myxospermous seeds of the dimorphic species </t>
    </r>
    <r>
      <rPr>
        <i/>
        <sz val="10"/>
        <color theme="1"/>
        <rFont val="Calibri"/>
        <family val="2"/>
        <scheme val="minor"/>
      </rPr>
      <t>A. arabicum</t>
    </r>
    <r>
      <rPr>
        <sz val="10"/>
        <color theme="1"/>
        <rFont val="Calibri"/>
        <family val="2"/>
        <scheme val="minor"/>
      </rPr>
      <t xml:space="preserve">. To highlight the differences, a common red (40)-to yellow (1)-to blue (0) heatmap was used. See Table S10 and methods for detailed information and legend. </t>
    </r>
  </si>
  <si>
    <r>
      <t xml:space="preserve">Table S10 (Related to Figure 7): Comparison of the relative expression values of </t>
    </r>
    <r>
      <rPr>
        <b/>
        <i/>
        <sz val="12"/>
        <color theme="1"/>
        <rFont val="Calibri"/>
        <family val="2"/>
        <scheme val="minor"/>
      </rPr>
      <t>A. thaliana</t>
    </r>
    <r>
      <rPr>
        <b/>
        <sz val="12"/>
        <color theme="1"/>
        <rFont val="Calibri"/>
        <family val="2"/>
        <scheme val="minor"/>
      </rPr>
      <t xml:space="preserve"> MSC tool box gene orthologs between </t>
    </r>
    <r>
      <rPr>
        <b/>
        <i/>
        <sz val="12"/>
        <color theme="1"/>
        <rFont val="Calibri"/>
        <family val="2"/>
        <scheme val="minor"/>
      </rPr>
      <t>A. thaliana</t>
    </r>
    <r>
      <rPr>
        <b/>
        <sz val="12"/>
        <color theme="1"/>
        <rFont val="Calibri"/>
        <family val="2"/>
        <scheme val="minor"/>
      </rPr>
      <t xml:space="preserve">, C. sativa, </t>
    </r>
    <r>
      <rPr>
        <b/>
        <i/>
        <sz val="12"/>
        <color theme="1"/>
        <rFont val="Calibri"/>
        <family val="2"/>
        <scheme val="minor"/>
      </rPr>
      <t>B. napus</t>
    </r>
    <r>
      <rPr>
        <b/>
        <sz val="12"/>
        <color theme="1"/>
        <rFont val="Calibri"/>
        <family val="2"/>
        <scheme val="minor"/>
      </rPr>
      <t xml:space="preserve"> and </t>
    </r>
    <r>
      <rPr>
        <b/>
        <i/>
        <sz val="12"/>
        <color theme="1"/>
        <rFont val="Calibri"/>
        <family val="2"/>
        <scheme val="minor"/>
      </rPr>
      <t>A. arabicum</t>
    </r>
    <r>
      <rPr>
        <b/>
        <sz val="12"/>
        <color theme="1"/>
        <rFont val="Calibri"/>
        <family val="2"/>
        <scheme val="minor"/>
      </rPr>
      <t xml:space="preserve"> whole seed development illustrates their higher relative expression values in </t>
    </r>
    <r>
      <rPr>
        <b/>
        <i/>
        <sz val="12"/>
        <color theme="1"/>
        <rFont val="Calibri"/>
        <family val="2"/>
        <scheme val="minor"/>
      </rPr>
      <t>A. thaliana</t>
    </r>
    <r>
      <rPr>
        <b/>
        <sz val="12"/>
        <color theme="1"/>
        <rFont val="Calibri"/>
        <family val="2"/>
        <scheme val="minor"/>
      </rPr>
      <t xml:space="preserve">. </t>
    </r>
    <r>
      <rPr>
        <sz val="12"/>
        <color theme="1"/>
        <rFont val="Calibri"/>
        <family val="2"/>
        <scheme val="minor"/>
      </rPr>
      <t xml:space="preserve">The whole seed development kinetic expression values were retrieved from Belmonte et al (2013) PNAS for </t>
    </r>
    <r>
      <rPr>
        <i/>
        <sz val="12"/>
        <color theme="1"/>
        <rFont val="Calibri"/>
        <family val="2"/>
        <scheme val="minor"/>
      </rPr>
      <t>A. thaliana</t>
    </r>
    <r>
      <rPr>
        <sz val="12"/>
        <color theme="1"/>
        <rFont val="Calibri"/>
        <family val="2"/>
        <scheme val="minor"/>
      </rPr>
      <t xml:space="preserve"> (transcriptomics, detection limit set to 45, red (max)-to-yellow (45)_to grey heatmap), Kagale et al (2016) Plant J (RNAseq FPKM values) and Abdullah et al (2016) Biotechnol Biofuels (RNAseq RPKM values)</t>
    </r>
    <r>
      <rPr>
        <i/>
        <sz val="12"/>
        <color theme="1"/>
        <rFont val="Calibri"/>
        <family val="2"/>
        <scheme val="minor"/>
      </rPr>
      <t xml:space="preserve"> </t>
    </r>
    <r>
      <rPr>
        <sz val="12"/>
        <color theme="1"/>
        <rFont val="Calibri"/>
        <family val="2"/>
        <scheme val="minor"/>
      </rPr>
      <t xml:space="preserve">for </t>
    </r>
    <r>
      <rPr>
        <i/>
        <sz val="12"/>
        <color theme="1"/>
        <rFont val="Calibri"/>
        <family val="2"/>
        <scheme val="minor"/>
      </rPr>
      <t>C. sativa</t>
    </r>
    <r>
      <rPr>
        <sz val="12"/>
        <color theme="1"/>
        <rFont val="Calibri"/>
        <family val="2"/>
        <scheme val="minor"/>
      </rPr>
      <t xml:space="preserve"> (red (max)-to-yellow (min) heatmap), Wan et al (2016) Front Plant Sci for </t>
    </r>
    <r>
      <rPr>
        <i/>
        <sz val="12"/>
        <color theme="1"/>
        <rFont val="Calibri"/>
        <family val="2"/>
        <scheme val="minor"/>
      </rPr>
      <t xml:space="preserve">B. napus </t>
    </r>
    <r>
      <rPr>
        <sz val="12"/>
        <color theme="1"/>
        <rFont val="Calibri"/>
        <family val="2"/>
        <scheme val="minor"/>
      </rPr>
      <t>(DESeq normalized RNAseq values, red (max)-to-yellow (min) heatmap) and Arshad et al (2021) Plant J (RNAseq RPKM values) for</t>
    </r>
    <r>
      <rPr>
        <i/>
        <sz val="12"/>
        <color theme="1"/>
        <rFont val="Calibri"/>
        <family val="2"/>
        <scheme val="minor"/>
      </rPr>
      <t xml:space="preserve"> A. arabicum</t>
    </r>
    <r>
      <rPr>
        <sz val="12"/>
        <color theme="1"/>
        <rFont val="Calibri"/>
        <family val="2"/>
        <scheme val="minor"/>
      </rPr>
      <t xml:space="preserve"> myxospermous and non myxospermous dimorphic diaspores (red (max)-to-yellow (min) heatmap). For each species and each gene, the expression values in the whole seed development kinetics samples were summed and ranked. The mean SUM expression values for top 10 genes of each species were used as references to calculate the relative expression % of </t>
    </r>
    <r>
      <rPr>
        <i/>
        <sz val="12"/>
        <color theme="1"/>
        <rFont val="Calibri"/>
        <family val="2"/>
        <scheme val="minor"/>
      </rPr>
      <t>A. thaliana</t>
    </r>
    <r>
      <rPr>
        <sz val="12"/>
        <color theme="1"/>
        <rFont val="Calibri"/>
        <family val="2"/>
        <scheme val="minor"/>
      </rPr>
      <t xml:space="preserve"> MSC tool box gene orthologs in each species (The top 10 genes present in at least 2 species/samples are highlighted in green). For </t>
    </r>
    <r>
      <rPr>
        <i/>
        <sz val="12"/>
        <color theme="1"/>
        <rFont val="Calibri"/>
        <family val="2"/>
        <scheme val="minor"/>
      </rPr>
      <t>C. sativa</t>
    </r>
    <r>
      <rPr>
        <sz val="12"/>
        <color theme="1"/>
        <rFont val="Calibri"/>
        <family val="2"/>
        <scheme val="minor"/>
      </rPr>
      <t xml:space="preserve">, we used the correlation Table defined by Kagale et al (2014) Nat Com to identify the homeolog genes corresponding to </t>
    </r>
    <r>
      <rPr>
        <i/>
        <sz val="12"/>
        <color theme="1"/>
        <rFont val="Calibri"/>
        <family val="2"/>
        <scheme val="minor"/>
      </rPr>
      <t>A. thaliana</t>
    </r>
    <r>
      <rPr>
        <sz val="12"/>
        <color theme="1"/>
        <rFont val="Calibri"/>
        <family val="2"/>
        <scheme val="minor"/>
      </rPr>
      <t xml:space="preserve"> genes, and the expression values of each homeolog genes corresponding to</t>
    </r>
    <r>
      <rPr>
        <i/>
        <sz val="12"/>
        <color theme="1"/>
        <rFont val="Calibri"/>
        <family val="2"/>
        <scheme val="minor"/>
      </rPr>
      <t xml:space="preserve"> A. thaliana</t>
    </r>
    <r>
      <rPr>
        <sz val="12"/>
        <color theme="1"/>
        <rFont val="Calibri"/>
        <family val="2"/>
        <scheme val="minor"/>
      </rPr>
      <t xml:space="preserve"> genes were first summed (detail of homeologs is shown on the right part of the Table S10). For </t>
    </r>
    <r>
      <rPr>
        <i/>
        <sz val="12"/>
        <color theme="1"/>
        <rFont val="Calibri"/>
        <family val="2"/>
        <scheme val="minor"/>
      </rPr>
      <t>B. napus</t>
    </r>
    <r>
      <rPr>
        <sz val="12"/>
        <color theme="1"/>
        <rFont val="Calibri"/>
        <family val="2"/>
        <scheme val="minor"/>
      </rPr>
      <t>, the same addition was originally made by Wan et al (2016). To highlight the differences in the columns "SUM %", a common red (40)-to yellow (1)-to blue (0) heatmap was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</si>
</sst>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E+00"/>
  </numFmts>
  <fonts count="18" x14ac:knownFonts="1">
    <font>
      <sz val="11"/>
      <color theme="1"/>
      <name val="Calibri"/>
      <family val="2"/>
      <scheme val="minor"/>
    </font>
    <font>
      <sz val="10"/>
      <color theme="1"/>
      <name val="Calibri"/>
      <family val="2"/>
      <scheme val="minor"/>
    </font>
    <font>
      <b/>
      <sz val="11"/>
      <color theme="1"/>
      <name val="Calibri"/>
      <family val="2"/>
      <scheme val="minor"/>
    </font>
    <font>
      <sz val="8"/>
      <color theme="1"/>
      <name val="Calibri"/>
      <family val="2"/>
      <scheme val="minor"/>
    </font>
    <font>
      <i/>
      <sz val="11"/>
      <color theme="1"/>
      <name val="Calibri"/>
      <family val="2"/>
      <scheme val="minor"/>
    </font>
    <font>
      <b/>
      <sz val="8"/>
      <color theme="1"/>
      <name val="Calibri"/>
      <family val="2"/>
      <scheme val="minor"/>
    </font>
    <font>
      <sz val="8"/>
      <color theme="1"/>
      <name val="Symbol"/>
      <family val="1"/>
      <charset val="2"/>
    </font>
    <font>
      <i/>
      <sz val="10"/>
      <color theme="1"/>
      <name val="Calibri"/>
      <family val="2"/>
      <scheme val="minor"/>
    </font>
    <font>
      <b/>
      <sz val="10"/>
      <color theme="1"/>
      <name val="Calibri"/>
      <family val="2"/>
      <scheme val="minor"/>
    </font>
    <font>
      <b/>
      <i/>
      <sz val="10"/>
      <color theme="1"/>
      <name val="Calibri"/>
      <family val="2"/>
      <scheme val="minor"/>
    </font>
    <font>
      <sz val="6"/>
      <color theme="1"/>
      <name val="Calibri"/>
      <family val="2"/>
      <scheme val="minor"/>
    </font>
    <font>
      <sz val="5"/>
      <color theme="1"/>
      <name val="Calibri"/>
      <family val="2"/>
      <scheme val="minor"/>
    </font>
    <font>
      <b/>
      <i/>
      <sz val="8"/>
      <color theme="1"/>
      <name val="Calibri"/>
      <family val="2"/>
      <scheme val="minor"/>
    </font>
    <font>
      <i/>
      <sz val="8"/>
      <color theme="1"/>
      <name val="Calibri"/>
      <family val="2"/>
      <scheme val="minor"/>
    </font>
    <font>
      <b/>
      <sz val="12"/>
      <color theme="1"/>
      <name val="Calibri"/>
      <family val="2"/>
      <scheme val="minor"/>
    </font>
    <font>
      <b/>
      <i/>
      <sz val="12"/>
      <color theme="1"/>
      <name val="Calibri"/>
      <family val="2"/>
      <scheme val="minor"/>
    </font>
    <font>
      <sz val="12"/>
      <color theme="1"/>
      <name val="Calibri"/>
      <family val="2"/>
      <scheme val="minor"/>
    </font>
    <font>
      <i/>
      <sz val="12"/>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rgb="FF92D050"/>
        <bgColor indexed="64"/>
      </patternFill>
    </fill>
    <fill>
      <patternFill patternType="solid">
        <fgColor rgb="FF00FF0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3" fillId="0" borderId="0" xfId="0" applyFont="1" applyBorder="1"/>
    <xf numFmtId="0" fontId="3" fillId="0" borderId="0" xfId="0" applyFont="1" applyBorder="1" applyAlignment="1">
      <alignment horizontal="center" vertical="center" textRotation="90" wrapText="1"/>
    </xf>
    <xf numFmtId="1" fontId="3" fillId="0" borderId="0" xfId="0" applyNumberFormat="1" applyFont="1" applyBorder="1"/>
    <xf numFmtId="1" fontId="3" fillId="0" borderId="0" xfId="0" applyNumberFormat="1" applyFont="1" applyBorder="1" applyAlignment="1">
      <alignment vertical="center" wrapText="1"/>
    </xf>
    <xf numFmtId="49" fontId="3" fillId="0" borderId="0" xfId="0" applyNumberFormat="1" applyFont="1" applyBorder="1"/>
    <xf numFmtId="164" fontId="3" fillId="0" borderId="0" xfId="0" applyNumberFormat="1" applyFont="1" applyBorder="1"/>
    <xf numFmtId="1" fontId="3" fillId="0" borderId="0" xfId="0" applyNumberFormat="1" applyFont="1" applyBorder="1" applyAlignment="1">
      <alignment vertical="top" wrapText="1"/>
    </xf>
    <xf numFmtId="1" fontId="3" fillId="0" borderId="0" xfId="0" applyNumberFormat="1" applyFont="1" applyFill="1" applyBorder="1" applyAlignment="1">
      <alignment vertical="top" wrapText="1"/>
    </xf>
    <xf numFmtId="1" fontId="5" fillId="0" borderId="0" xfId="0" applyNumberFormat="1" applyFont="1" applyBorder="1" applyAlignment="1">
      <alignment horizontal="center" vertical="center" wrapText="1"/>
    </xf>
    <xf numFmtId="0" fontId="3" fillId="5" borderId="0" xfId="0" applyFont="1" applyFill="1" applyBorder="1"/>
    <xf numFmtId="0" fontId="3" fillId="0" borderId="0" xfId="0" applyFont="1" applyFill="1" applyBorder="1"/>
    <xf numFmtId="1" fontId="3" fillId="0" borderId="0" xfId="0" applyNumberFormat="1" applyFont="1" applyFill="1" applyBorder="1"/>
    <xf numFmtId="49" fontId="3" fillId="0" borderId="0" xfId="0" applyNumberFormat="1" applyFont="1" applyBorder="1" applyAlignment="1">
      <alignment vertical="center" wrapText="1"/>
    </xf>
    <xf numFmtId="0" fontId="3" fillId="0" borderId="0" xfId="0" applyFont="1" applyBorder="1" applyAlignment="1">
      <alignment vertical="center" wrapText="1"/>
    </xf>
    <xf numFmtId="164" fontId="3" fillId="0" borderId="0" xfId="0" applyNumberFormat="1" applyFont="1" applyBorder="1" applyAlignment="1">
      <alignment vertical="center" wrapText="1"/>
    </xf>
    <xf numFmtId="0" fontId="3" fillId="2" borderId="0" xfId="0" applyFont="1" applyFill="1" applyBorder="1"/>
    <xf numFmtId="49" fontId="5"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164" fontId="5" fillId="0" borderId="0" xfId="0" applyNumberFormat="1" applyFont="1" applyBorder="1" applyAlignment="1">
      <alignment horizontal="center" vertical="center" wrapText="1"/>
    </xf>
    <xf numFmtId="1" fontId="5" fillId="3" borderId="0" xfId="0" applyNumberFormat="1" applyFont="1" applyFill="1" applyBorder="1" applyAlignment="1">
      <alignment horizontal="center" vertical="center" wrapText="1"/>
    </xf>
    <xf numFmtId="1" fontId="5" fillId="4" borderId="0" xfId="0" applyNumberFormat="1" applyFont="1" applyFill="1" applyBorder="1" applyAlignment="1">
      <alignment horizontal="center" vertical="center" wrapText="1"/>
    </xf>
    <xf numFmtId="49" fontId="5" fillId="0" borderId="0" xfId="0" applyNumberFormat="1" applyFont="1" applyBorder="1" applyAlignment="1">
      <alignment vertical="center" wrapText="1"/>
    </xf>
    <xf numFmtId="49" fontId="5" fillId="0" borderId="0" xfId="0" applyNumberFormat="1" applyFont="1" applyBorder="1"/>
    <xf numFmtId="0" fontId="1" fillId="0" borderId="0" xfId="0" applyFont="1" applyBorder="1" applyAlignment="1">
      <alignment horizontal="center"/>
    </xf>
    <xf numFmtId="0" fontId="1" fillId="0" borderId="0" xfId="0" applyFont="1" applyBorder="1" applyAlignment="1">
      <alignment vertical="center" wrapText="1"/>
    </xf>
    <xf numFmtId="1" fontId="0" fillId="0" borderId="0" xfId="0" applyNumberFormat="1" applyFont="1" applyBorder="1" applyAlignment="1">
      <alignment horizontal="center"/>
    </xf>
    <xf numFmtId="0" fontId="0" fillId="0" borderId="0" xfId="0" applyFont="1" applyBorder="1"/>
    <xf numFmtId="0" fontId="10" fillId="0" borderId="0" xfId="0" applyFont="1" applyBorder="1" applyAlignment="1">
      <alignment horizontal="center" vertical="center" wrapText="1"/>
    </xf>
    <xf numFmtId="49" fontId="11" fillId="0" borderId="0" xfId="0" applyNumberFormat="1" applyFont="1" applyBorder="1" applyAlignment="1">
      <alignment vertical="center" wrapText="1"/>
    </xf>
    <xf numFmtId="164" fontId="0" fillId="0" borderId="0" xfId="0" applyNumberFormat="1" applyFont="1" applyBorder="1" applyAlignment="1">
      <alignment horizontal="center"/>
    </xf>
    <xf numFmtId="0" fontId="5" fillId="0" borderId="0" xfId="0" applyFont="1" applyBorder="1" applyAlignment="1">
      <alignment horizontal="center" vertical="center"/>
    </xf>
    <xf numFmtId="0" fontId="3" fillId="0" borderId="0" xfId="0" applyFont="1" applyBorder="1" applyAlignment="1">
      <alignment horizontal="center" vertical="center"/>
    </xf>
    <xf numFmtId="164" fontId="3" fillId="0" borderId="0" xfId="0" applyNumberFormat="1" applyFont="1" applyBorder="1" applyAlignment="1">
      <alignment horizontal="center" vertical="center"/>
    </xf>
    <xf numFmtId="0" fontId="5" fillId="0" borderId="0" xfId="0" applyFont="1" applyBorder="1"/>
    <xf numFmtId="2" fontId="3" fillId="0" borderId="0" xfId="0" applyNumberFormat="1" applyFont="1" applyBorder="1"/>
    <xf numFmtId="164" fontId="5" fillId="0" borderId="0" xfId="0" applyNumberFormat="1" applyFont="1" applyBorder="1" applyAlignment="1">
      <alignment horizontal="left"/>
    </xf>
    <xf numFmtId="0" fontId="13" fillId="0" borderId="0" xfId="0" applyFont="1" applyBorder="1" applyAlignment="1">
      <alignment horizontal="center" vertical="center"/>
    </xf>
    <xf numFmtId="11" fontId="3" fillId="0" borderId="0" xfId="0" applyNumberFormat="1" applyFont="1" applyBorder="1" applyAlignment="1">
      <alignment horizontal="center" vertical="center"/>
    </xf>
    <xf numFmtId="0" fontId="3" fillId="0" borderId="1" xfId="0" applyFont="1" applyBorder="1" applyAlignment="1">
      <alignment horizontal="center" vertical="center"/>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164" fontId="3" fillId="0" borderId="4" xfId="0" applyNumberFormat="1" applyFont="1" applyFill="1" applyBorder="1" applyAlignment="1">
      <alignment horizontal="center" vertical="center"/>
    </xf>
    <xf numFmtId="164" fontId="3" fillId="0" borderId="5" xfId="0" applyNumberFormat="1" applyFont="1" applyBorder="1" applyAlignment="1">
      <alignment horizontal="center" vertical="center"/>
    </xf>
    <xf numFmtId="11" fontId="3" fillId="0" borderId="5" xfId="0" applyNumberFormat="1" applyFont="1" applyBorder="1" applyAlignment="1">
      <alignment horizontal="center" vertical="center"/>
    </xf>
    <xf numFmtId="0" fontId="3" fillId="0" borderId="6" xfId="0" applyFont="1" applyBorder="1" applyAlignment="1">
      <alignment horizontal="center" vertical="center"/>
    </xf>
    <xf numFmtId="0" fontId="5" fillId="0" borderId="0" xfId="0" applyFont="1" applyBorder="1" applyAlignment="1">
      <alignment horizontal="center" vertical="center" wrapText="1"/>
    </xf>
    <xf numFmtId="0" fontId="0" fillId="0" borderId="0" xfId="0" applyAlignment="1"/>
    <xf numFmtId="165" fontId="3" fillId="0" borderId="0" xfId="0" applyNumberFormat="1" applyFont="1" applyBorder="1" applyAlignment="1"/>
    <xf numFmtId="165" fontId="0" fillId="0" borderId="0" xfId="0" applyNumberFormat="1" applyAlignment="1"/>
    <xf numFmtId="0" fontId="3" fillId="0" borderId="4" xfId="0" applyFont="1" applyFill="1" applyBorder="1" applyAlignment="1">
      <alignment horizontal="center" vertical="center"/>
    </xf>
    <xf numFmtId="0" fontId="3" fillId="0" borderId="4" xfId="0" applyFont="1" applyBorder="1" applyAlignment="1">
      <alignment horizontal="center" vertical="center"/>
    </xf>
    <xf numFmtId="0" fontId="8" fillId="0" borderId="0" xfId="0" applyFont="1" applyAlignment="1">
      <alignment horizontal="center" vertical="center"/>
    </xf>
    <xf numFmtId="0" fontId="3" fillId="0" borderId="0" xfId="0" applyFont="1"/>
    <xf numFmtId="1" fontId="3" fillId="0" borderId="0" xfId="0" applyNumberFormat="1" applyFont="1"/>
    <xf numFmtId="1" fontId="3" fillId="0" borderId="0" xfId="0" applyNumberFormat="1" applyFont="1" applyAlignment="1">
      <alignment horizontal="right"/>
    </xf>
    <xf numFmtId="1" fontId="3" fillId="0" borderId="0" xfId="0" applyNumberFormat="1" applyFont="1" applyBorder="1" applyAlignment="1">
      <alignment vertical="center"/>
    </xf>
    <xf numFmtId="0" fontId="3" fillId="0" borderId="0" xfId="0" applyFont="1" applyBorder="1" applyAlignment="1">
      <alignment horizontal="center" vertical="center" wrapText="1"/>
    </xf>
    <xf numFmtId="1" fontId="13" fillId="0" borderId="0" xfId="0" applyNumberFormat="1" applyFont="1" applyBorder="1" applyAlignment="1">
      <alignment horizontal="center" vertical="center" wrapText="1"/>
    </xf>
    <xf numFmtId="164" fontId="13" fillId="0" borderId="0" xfId="0" applyNumberFormat="1" applyFont="1" applyBorder="1" applyAlignment="1">
      <alignment horizontal="center" vertical="center" wrapText="1"/>
    </xf>
    <xf numFmtId="164" fontId="3" fillId="0" borderId="7" xfId="0" applyNumberFormat="1" applyFont="1" applyBorder="1" applyAlignment="1">
      <alignment horizontal="center" vertical="center"/>
    </xf>
    <xf numFmtId="164" fontId="3" fillId="0" borderId="8" xfId="0" applyNumberFormat="1" applyFont="1" applyBorder="1" applyAlignment="1">
      <alignment horizontal="center" vertical="center"/>
    </xf>
    <xf numFmtId="0" fontId="0" fillId="0" borderId="0" xfId="0" applyFont="1" applyFill="1" applyBorder="1"/>
    <xf numFmtId="0" fontId="3" fillId="0" borderId="0" xfId="0" applyFont="1" applyAlignment="1">
      <alignment vertical="top" wrapText="1"/>
    </xf>
    <xf numFmtId="0" fontId="3" fillId="0" borderId="0" xfId="0" applyFont="1" applyBorder="1" applyAlignment="1">
      <alignment vertical="top" wrapText="1"/>
    </xf>
    <xf numFmtId="1" fontId="3" fillId="5" borderId="0" xfId="0" applyNumberFormat="1" applyFont="1" applyFill="1" applyBorder="1"/>
    <xf numFmtId="0" fontId="3" fillId="0" borderId="0" xfId="0" applyFont="1" applyBorder="1" applyAlignment="1">
      <alignment horizontal="right"/>
    </xf>
    <xf numFmtId="1" fontId="3" fillId="0" borderId="0" xfId="0" applyNumberFormat="1" applyFont="1" applyBorder="1" applyAlignment="1">
      <alignment horizontal="right"/>
    </xf>
    <xf numFmtId="0" fontId="0" fillId="0" borderId="0" xfId="0" applyFont="1" applyBorder="1" applyAlignment="1">
      <alignment vertical="center" wrapText="1"/>
    </xf>
    <xf numFmtId="1" fontId="10" fillId="0" borderId="0" xfId="0" applyNumberFormat="1" applyFont="1" applyBorder="1" applyAlignment="1">
      <alignment horizontal="center" vertical="center" wrapText="1"/>
    </xf>
    <xf numFmtId="0" fontId="10" fillId="0" borderId="0" xfId="0" applyFont="1" applyBorder="1" applyAlignment="1">
      <alignment vertical="center" wrapText="1"/>
    </xf>
    <xf numFmtId="164" fontId="11" fillId="0" borderId="0" xfId="0" applyNumberFormat="1" applyFont="1" applyBorder="1" applyAlignment="1">
      <alignment horizontal="center" vertical="center"/>
    </xf>
    <xf numFmtId="164" fontId="11" fillId="0" borderId="0" xfId="0" applyNumberFormat="1" applyFont="1" applyBorder="1" applyAlignment="1">
      <alignment horizontal="left" vertical="center"/>
    </xf>
    <xf numFmtId="0" fontId="11" fillId="0" borderId="0" xfId="0" applyFont="1" applyBorder="1" applyAlignment="1">
      <alignment vertical="center"/>
    </xf>
    <xf numFmtId="1" fontId="11" fillId="0" borderId="0" xfId="0" applyNumberFormat="1" applyFont="1" applyBorder="1" applyAlignment="1">
      <alignment horizontal="left" vertical="center" wrapText="1"/>
    </xf>
    <xf numFmtId="0" fontId="0" fillId="0" borderId="4" xfId="0" applyBorder="1" applyAlignment="1">
      <alignment vertical="center"/>
    </xf>
    <xf numFmtId="0" fontId="0" fillId="0" borderId="0"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1" fontId="0" fillId="0" borderId="0" xfId="0" applyNumberFormat="1" applyFont="1" applyBorder="1" applyAlignment="1">
      <alignment horizontal="left"/>
    </xf>
    <xf numFmtId="1" fontId="0" fillId="0" borderId="0" xfId="0" applyNumberFormat="1" applyFont="1" applyBorder="1" applyAlignment="1">
      <alignment horizontal="right"/>
    </xf>
    <xf numFmtId="1" fontId="1" fillId="0" borderId="0" xfId="0" applyNumberFormat="1" applyFont="1" applyBorder="1" applyAlignment="1">
      <alignment horizontal="left"/>
    </xf>
    <xf numFmtId="0" fontId="5" fillId="0" borderId="0" xfId="0" applyFont="1" applyBorder="1" applyAlignment="1">
      <alignment horizontal="center" vertical="center" wrapText="1"/>
    </xf>
    <xf numFmtId="165" fontId="3" fillId="0" borderId="0" xfId="0" applyNumberFormat="1" applyFont="1" applyBorder="1" applyAlignment="1"/>
    <xf numFmtId="165" fontId="0" fillId="0" borderId="0" xfId="0" applyNumberFormat="1" applyAlignment="1"/>
    <xf numFmtId="0" fontId="0" fillId="0" borderId="0" xfId="0" applyAlignment="1"/>
    <xf numFmtId="0" fontId="5" fillId="0" borderId="0" xfId="0" applyFont="1" applyBorder="1" applyAlignment="1">
      <alignment horizontal="center" vertical="center"/>
    </xf>
    <xf numFmtId="49" fontId="9" fillId="0" borderId="0" xfId="0" applyNumberFormat="1" applyFont="1" applyBorder="1" applyAlignment="1">
      <alignment horizontal="center" vertical="center" wrapText="1"/>
    </xf>
    <xf numFmtId="0" fontId="4"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Border="1" applyAlignment="1">
      <alignment vertical="center" wrapText="1"/>
    </xf>
    <xf numFmtId="0" fontId="2" fillId="0" borderId="0" xfId="0" applyFont="1" applyAlignment="1"/>
    <xf numFmtId="49" fontId="14" fillId="0" borderId="0" xfId="0" applyNumberFormat="1" applyFont="1" applyBorder="1" applyAlignment="1">
      <alignment vertical="top" wrapText="1"/>
    </xf>
    <xf numFmtId="0" fontId="14" fillId="0" borderId="0" xfId="0" applyFont="1" applyAlignment="1">
      <alignment vertical="top" wrapText="1"/>
    </xf>
    <xf numFmtId="0" fontId="16" fillId="0" borderId="0" xfId="0" applyFont="1" applyAlignment="1"/>
  </cellXfs>
  <cellStyles count="1">
    <cellStyle name="Normal" xfId="0" builtinId="0"/>
  </cellStyles>
  <dxfs count="0"/>
  <tableStyles count="0" defaultTableStyle="TableStyleMedium2" defaultPivotStyle="PivotStyleLight16"/>
  <colors>
    <mruColors>
      <color rgb="FF00FF00"/>
      <color rgb="FF00CC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2</xdr:row>
      <xdr:rowOff>47625</xdr:rowOff>
    </xdr:from>
    <xdr:to>
      <xdr:col>5</xdr:col>
      <xdr:colOff>0</xdr:colOff>
      <xdr:row>3</xdr:row>
      <xdr:rowOff>142839</xdr:rowOff>
    </xdr:to>
    <xdr:pic>
      <xdr:nvPicPr>
        <xdr:cNvPr id="2" name="Image 1"/>
        <xdr:cNvPicPr>
          <a:picLocks noChangeAspect="1"/>
        </xdr:cNvPicPr>
      </xdr:nvPicPr>
      <xdr:blipFill>
        <a:blip xmlns:r="http://schemas.openxmlformats.org/officeDocument/2006/relationships" r:embed="rId1" cstate="print"/>
        <a:stretch>
          <a:fillRect/>
        </a:stretch>
      </xdr:blipFill>
      <xdr:spPr>
        <a:xfrm>
          <a:off x="590550" y="771525"/>
          <a:ext cx="2314575" cy="285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BAST~1.CBP/AppData/Local/Temp/Table%20SA.%20TRACK_SUM%20MAX%20RELATIVE%20whole%20seed%20development%20vs%20mean%20top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abido"/>
      <sheetName val="C sativa SUM"/>
      <sheetName val="B napus"/>
      <sheetName val="At+Cs+Bn SUM"/>
      <sheetName val="GRAPH"/>
      <sheetName val="C sativa SUM CALCUL"/>
      <sheetName val="Cs MSC TB"/>
    </sheetNames>
    <sheetDataSet>
      <sheetData sheetId="0" refreshError="1"/>
      <sheetData sheetId="1">
        <row r="1">
          <cell r="D1" t="str">
            <v>Data S1. Kagale et al 2016. Expression levels (FPKM values) of C. sativa genes across 12 different tissue samples collected at major developmental stages. Values from three independent biological replicates (r1, r2 and r3) are provided.</v>
          </cell>
        </row>
        <row r="2">
          <cell r="D2" t="str">
            <v>Table S3. Abdullah et al 2016. Camelina gene models ordered on RPKM values in two stages of seed development; Cs-14 (10-15 DAF) and Cs-21 (16-21 DAF) as well as in leaf tissue. Normalized RPKMs were used as expression values  and the lists for genes are shown in separate sheets; Cs-14, Cs-21, and Cs-Leaf sheets.</v>
          </cell>
        </row>
        <row r="3">
          <cell r="C3" t="str">
            <v>TT2 PCC</v>
          </cell>
          <cell r="D3" t="str">
            <v>Gene_Name</v>
          </cell>
        </row>
        <row r="5">
          <cell r="D5" t="str">
            <v>Gene_Name</v>
          </cell>
        </row>
        <row r="6">
          <cell r="B6">
            <v>67235</v>
          </cell>
          <cell r="C6">
            <v>-0.31440530451843035</v>
          </cell>
          <cell r="D6" t="str">
            <v>AT4G28520</v>
          </cell>
        </row>
        <row r="7">
          <cell r="B7">
            <v>55053</v>
          </cell>
          <cell r="C7">
            <v>-0.13042852656560025</v>
          </cell>
          <cell r="D7" t="str">
            <v>AT4G28520</v>
          </cell>
        </row>
        <row r="8">
          <cell r="B8">
            <v>64104</v>
          </cell>
          <cell r="C8">
            <v>-0.27115222902660124</v>
          </cell>
          <cell r="D8" t="str">
            <v>AT4G28520</v>
          </cell>
        </row>
        <row r="9">
          <cell r="B9">
            <v>62130.666666666664</v>
          </cell>
          <cell r="C9">
            <v>-0.23866202003687728</v>
          </cell>
          <cell r="D9" t="str">
            <v>AT4G28520</v>
          </cell>
        </row>
        <row r="10">
          <cell r="B10">
            <v>60962</v>
          </cell>
          <cell r="C10">
            <v>-0.23898283534115636</v>
          </cell>
          <cell r="D10" t="str">
            <v>AT5G44120</v>
          </cell>
        </row>
        <row r="11">
          <cell r="B11">
            <v>71090</v>
          </cell>
          <cell r="C11">
            <v>-0.38773955499273699</v>
          </cell>
          <cell r="D11" t="str">
            <v>AT5G44120</v>
          </cell>
        </row>
        <row r="12">
          <cell r="B12">
            <v>66026</v>
          </cell>
          <cell r="C12">
            <v>-0.31336119516694666</v>
          </cell>
          <cell r="D12" t="str">
            <v>AT5G44120</v>
          </cell>
        </row>
        <row r="13">
          <cell r="B13">
            <v>54074</v>
          </cell>
          <cell r="C13">
            <v>-0.11353012185615761</v>
          </cell>
          <cell r="D13" t="str">
            <v>AT4G27140</v>
          </cell>
        </row>
        <row r="14">
          <cell r="B14">
            <v>54077</v>
          </cell>
          <cell r="C14">
            <v>-0.11362253315255551</v>
          </cell>
          <cell r="D14" t="str">
            <v>AT4G27140</v>
          </cell>
        </row>
        <row r="15">
          <cell r="B15">
            <v>54075.5</v>
          </cell>
          <cell r="C15">
            <v>-0.11357632750435656</v>
          </cell>
          <cell r="D15" t="str">
            <v>AT4G27140</v>
          </cell>
        </row>
        <row r="16">
          <cell r="B16">
            <v>49563</v>
          </cell>
          <cell r="C16">
            <v>-3.3530799049522692E-2</v>
          </cell>
          <cell r="D16" t="str">
            <v>AT4G27150</v>
          </cell>
        </row>
        <row r="17">
          <cell r="B17">
            <v>58338</v>
          </cell>
          <cell r="C17">
            <v>-0.19558248300398531</v>
          </cell>
          <cell r="D17" t="str">
            <v>AT4G27150</v>
          </cell>
        </row>
        <row r="18">
          <cell r="B18">
            <v>53950.5</v>
          </cell>
          <cell r="C18">
            <v>-0.114556641026754</v>
          </cell>
          <cell r="D18" t="str">
            <v>AT4G27150</v>
          </cell>
        </row>
        <row r="19">
          <cell r="B19">
            <v>69840</v>
          </cell>
          <cell r="C19">
            <v>-0.36478247212359377</v>
          </cell>
          <cell r="D19" t="str">
            <v>AT1G03880</v>
          </cell>
        </row>
        <row r="20">
          <cell r="B20">
            <v>74085</v>
          </cell>
          <cell r="C20">
            <v>-0.44933928724698446</v>
          </cell>
          <cell r="D20" t="str">
            <v>AT1G03880</v>
          </cell>
        </row>
        <row r="21">
          <cell r="B21">
            <v>74919</v>
          </cell>
          <cell r="C21">
            <v>-0.47096041151686252</v>
          </cell>
          <cell r="D21" t="str">
            <v>AT1G03880</v>
          </cell>
        </row>
        <row r="22">
          <cell r="B22">
            <v>72948</v>
          </cell>
          <cell r="C22">
            <v>-0.4283607236291469</v>
          </cell>
          <cell r="D22" t="str">
            <v>AT1G03880</v>
          </cell>
        </row>
        <row r="23">
          <cell r="B23">
            <v>77226</v>
          </cell>
          <cell r="C23">
            <v>-0.5467839671160839</v>
          </cell>
          <cell r="D23" t="str">
            <v>AT4G25140</v>
          </cell>
        </row>
        <row r="24">
          <cell r="B24">
            <v>77911</v>
          </cell>
          <cell r="C24">
            <v>-0.57666329147581075</v>
          </cell>
          <cell r="D24" t="str">
            <v>AT4G25140</v>
          </cell>
        </row>
        <row r="25">
          <cell r="B25">
            <v>77217</v>
          </cell>
          <cell r="C25">
            <v>-0.54657647296148393</v>
          </cell>
          <cell r="D25" t="str">
            <v>AT4G25140</v>
          </cell>
        </row>
        <row r="26">
          <cell r="B26">
            <v>77451.333333333328</v>
          </cell>
          <cell r="C26">
            <v>-0.55667457718445956</v>
          </cell>
          <cell r="D26" t="str">
            <v>AT4G25140</v>
          </cell>
        </row>
        <row r="27">
          <cell r="B27">
            <v>30764</v>
          </cell>
          <cell r="C27">
            <v>0.38678919249048738</v>
          </cell>
          <cell r="D27" t="e">
            <v>#N/A</v>
          </cell>
        </row>
        <row r="28">
          <cell r="A28" t="str">
            <v>TBAL</v>
          </cell>
          <cell r="B28">
            <v>31413</v>
          </cell>
          <cell r="C28">
            <v>0.36912221655308863</v>
          </cell>
          <cell r="D28" t="str">
            <v>AT1G62220</v>
          </cell>
        </row>
        <row r="29">
          <cell r="A29" t="str">
            <v>TBAL</v>
          </cell>
          <cell r="B29">
            <v>20044</v>
          </cell>
          <cell r="C29">
            <v>0.67681658498433983</v>
          </cell>
          <cell r="D29" t="str">
            <v>AT1G62220</v>
          </cell>
        </row>
        <row r="30">
          <cell r="A30" t="str">
            <v>TBAL</v>
          </cell>
          <cell r="B30">
            <v>21672</v>
          </cell>
          <cell r="C30">
            <v>0.6374148686420914</v>
          </cell>
          <cell r="D30" t="str">
            <v>AT1G62220</v>
          </cell>
        </row>
        <row r="31">
          <cell r="A31" t="str">
            <v>TBAL</v>
          </cell>
          <cell r="B31">
            <v>24376.333333333332</v>
          </cell>
          <cell r="C31">
            <v>0.56111789005983992</v>
          </cell>
          <cell r="D31" t="str">
            <v>AT1G62220</v>
          </cell>
        </row>
        <row r="32">
          <cell r="B32">
            <v>68505</v>
          </cell>
          <cell r="C32">
            <v>-0.3396009044261975</v>
          </cell>
          <cell r="D32" t="e">
            <v>#N/A</v>
          </cell>
        </row>
        <row r="33">
          <cell r="B33">
            <v>63539</v>
          </cell>
          <cell r="C33">
            <v>-0.26016068142242238</v>
          </cell>
          <cell r="D33" t="str">
            <v>AT4G27160</v>
          </cell>
        </row>
        <row r="34">
          <cell r="E34">
            <v>100</v>
          </cell>
        </row>
        <row r="36">
          <cell r="A36" t="str">
            <v>TBAL</v>
          </cell>
          <cell r="B36">
            <v>24376.333333333332</v>
          </cell>
          <cell r="C36">
            <v>0.56111789005983992</v>
          </cell>
          <cell r="D36" t="str">
            <v>AT1G62220</v>
          </cell>
          <cell r="E36">
            <v>39.040162650331958</v>
          </cell>
        </row>
        <row r="37">
          <cell r="A37" t="str">
            <v>TBA1</v>
          </cell>
          <cell r="B37">
            <v>21912</v>
          </cell>
          <cell r="C37">
            <v>0.63158977293029639</v>
          </cell>
          <cell r="D37" t="str">
            <v>AT1G62000</v>
          </cell>
          <cell r="E37">
            <v>18.451212522189365</v>
          </cell>
        </row>
        <row r="38">
          <cell r="A38" t="str">
            <v>RRT1</v>
          </cell>
          <cell r="B38">
            <v>28971.333333333332</v>
          </cell>
          <cell r="C38">
            <v>0.43827691896332083</v>
          </cell>
          <cell r="D38" t="str">
            <v>AT5G15740</v>
          </cell>
          <cell r="E38">
            <v>2.4624813628509399</v>
          </cell>
        </row>
        <row r="39">
          <cell r="A39" t="str">
            <v>SBT1.7 / ARA12</v>
          </cell>
          <cell r="B39">
            <v>9865</v>
          </cell>
          <cell r="C39">
            <v>0.81702138674806957</v>
          </cell>
          <cell r="D39" t="str">
            <v>AT5G67360</v>
          </cell>
          <cell r="E39">
            <v>2.3409120333327276</v>
          </cell>
        </row>
        <row r="40">
          <cell r="A40" t="str">
            <v>ADK1</v>
          </cell>
          <cell r="B40">
            <v>20908.333333333332</v>
          </cell>
          <cell r="C40">
            <v>0.5939192984388505</v>
          </cell>
          <cell r="D40" t="str">
            <v>AT3G09820</v>
          </cell>
          <cell r="E40">
            <v>1.6796727460304304</v>
          </cell>
        </row>
        <row r="41">
          <cell r="A41" t="str">
            <v>DIR12 / DP1</v>
          </cell>
          <cell r="B41">
            <v>204</v>
          </cell>
          <cell r="C41">
            <v>0.99628688860028314</v>
          </cell>
          <cell r="D41" t="str">
            <v>AT4G11180</v>
          </cell>
          <cell r="E41">
            <v>1.2604937943649952</v>
          </cell>
        </row>
        <row r="42">
          <cell r="A42" t="str">
            <v>BXL1</v>
          </cell>
          <cell r="B42">
            <v>3274</v>
          </cell>
          <cell r="C42">
            <v>0.93886630670739635</v>
          </cell>
          <cell r="D42" t="str">
            <v>AT5G49360</v>
          </cell>
          <cell r="E42">
            <v>1.0796083074948752</v>
          </cell>
        </row>
        <row r="43">
          <cell r="A43" t="str">
            <v>NARS2 / NAM</v>
          </cell>
          <cell r="B43">
            <v>24266.333333333332</v>
          </cell>
          <cell r="C43">
            <v>0.56923387000299608</v>
          </cell>
          <cell r="D43" t="str">
            <v>AT1G52880</v>
          </cell>
          <cell r="E43">
            <v>1.0490582512191025</v>
          </cell>
        </row>
        <row r="44">
          <cell r="A44" t="str">
            <v>HMS</v>
          </cell>
          <cell r="B44">
            <v>35467</v>
          </cell>
          <cell r="C44">
            <v>0.27703989266356388</v>
          </cell>
          <cell r="D44" t="str">
            <v>AT1G23200</v>
          </cell>
          <cell r="E44">
            <v>1.0237232255257136</v>
          </cell>
        </row>
        <row r="45">
          <cell r="A45" t="str">
            <v>NARS1</v>
          </cell>
          <cell r="B45">
            <v>16882</v>
          </cell>
          <cell r="C45">
            <v>0.74036669194052029</v>
          </cell>
          <cell r="D45" t="str">
            <v>AT3G15510</v>
          </cell>
          <cell r="E45">
            <v>1.0093116354400746</v>
          </cell>
        </row>
        <row r="46">
          <cell r="A46" t="str">
            <v>RUBY</v>
          </cell>
          <cell r="B46">
            <v>70592.333333333328</v>
          </cell>
          <cell r="C46">
            <v>-0.37871497176814078</v>
          </cell>
          <cell r="D46" t="str">
            <v>AT1G19900</v>
          </cell>
          <cell r="E46">
            <v>0.97485006638253224</v>
          </cell>
        </row>
        <row r="47">
          <cell r="A47" t="str">
            <v>UAFT2</v>
          </cell>
          <cell r="B47">
            <v>12248.333333333334</v>
          </cell>
          <cell r="C47">
            <v>0.82099843200560219</v>
          </cell>
          <cell r="D47" t="str">
            <v>AT5G11230</v>
          </cell>
          <cell r="E47">
            <v>0.85370232178268057</v>
          </cell>
        </row>
        <row r="48">
          <cell r="A48" t="str">
            <v>STK</v>
          </cell>
          <cell r="B48">
            <v>27111.333333333332</v>
          </cell>
          <cell r="C48">
            <v>0.48583927121161835</v>
          </cell>
          <cell r="D48" t="str">
            <v>AT4G09960</v>
          </cell>
          <cell r="E48">
            <v>0.77703428274278497</v>
          </cell>
        </row>
        <row r="49">
          <cell r="A49" t="str">
            <v>CESA2</v>
          </cell>
          <cell r="B49">
            <v>41506.333333333336</v>
          </cell>
          <cell r="C49">
            <v>0.18168813740616027</v>
          </cell>
          <cell r="D49" t="str">
            <v>AT4G39350</v>
          </cell>
          <cell r="E49">
            <v>0.73406475859920495</v>
          </cell>
        </row>
        <row r="50">
          <cell r="A50" t="str">
            <v>ABA1</v>
          </cell>
          <cell r="B50">
            <v>73758.666666666672</v>
          </cell>
          <cell r="C50">
            <v>-0.61309265146888892</v>
          </cell>
          <cell r="D50" t="str">
            <v>AT5G67030</v>
          </cell>
          <cell r="E50">
            <v>0.66461991117940722</v>
          </cell>
        </row>
        <row r="51">
          <cell r="A51" t="str">
            <v>ECH</v>
          </cell>
          <cell r="B51">
            <v>19748.666666666668</v>
          </cell>
          <cell r="C51">
            <v>0.67566541120913126</v>
          </cell>
          <cell r="D51" t="str">
            <v>AT1G09330</v>
          </cell>
          <cell r="E51">
            <v>0.6630629848393178</v>
          </cell>
        </row>
        <row r="52">
          <cell r="A52" t="str">
            <v>GALT6</v>
          </cell>
          <cell r="B52">
            <v>60007.666666666664</v>
          </cell>
          <cell r="C52">
            <v>-0.21725785794987815</v>
          </cell>
          <cell r="D52" t="str">
            <v>AT5G62620</v>
          </cell>
          <cell r="E52">
            <v>0.66042943408516741</v>
          </cell>
        </row>
        <row r="53">
          <cell r="A53" t="str">
            <v>SHP2</v>
          </cell>
          <cell r="B53">
            <v>20802.333333333332</v>
          </cell>
          <cell r="C53">
            <v>0.65796554460343593</v>
          </cell>
          <cell r="D53" t="str">
            <v>AT2G42830</v>
          </cell>
          <cell r="E53">
            <v>0.64258559503539392</v>
          </cell>
        </row>
        <row r="54">
          <cell r="A54" t="str">
            <v>KNAT7</v>
          </cell>
          <cell r="B54">
            <v>5765.333333333333</v>
          </cell>
          <cell r="C54">
            <v>0.9225645176635463</v>
          </cell>
          <cell r="D54" t="str">
            <v>AT1G62990</v>
          </cell>
          <cell r="E54">
            <v>0.58291473436156382</v>
          </cell>
        </row>
        <row r="55">
          <cell r="A55" t="str">
            <v>DF1</v>
          </cell>
          <cell r="B55">
            <v>50594.666666666664</v>
          </cell>
          <cell r="C55">
            <v>-3.8348669505143436E-2</v>
          </cell>
          <cell r="D55" t="str">
            <v>AT1G76880</v>
          </cell>
          <cell r="E55">
            <v>0.54948213305992066</v>
          </cell>
        </row>
        <row r="56">
          <cell r="A56" t="str">
            <v>GATL5</v>
          </cell>
          <cell r="B56">
            <v>25606.333333333332</v>
          </cell>
          <cell r="C56">
            <v>0.52749701415394012</v>
          </cell>
          <cell r="D56" t="str">
            <v>AT1G02720</v>
          </cell>
          <cell r="E56">
            <v>0.54446604033803336</v>
          </cell>
        </row>
        <row r="57">
          <cell r="A57" t="str">
            <v>RSW3</v>
          </cell>
          <cell r="B57">
            <v>32553.666666666668</v>
          </cell>
          <cell r="C57">
            <v>0.35604246536421186</v>
          </cell>
          <cell r="D57" t="str">
            <v>AT5G63840</v>
          </cell>
          <cell r="E57">
            <v>0.52946353865618967</v>
          </cell>
        </row>
        <row r="58">
          <cell r="A58" t="str">
            <v>MUM4 / RHM2</v>
          </cell>
          <cell r="B58">
            <v>24184.666666666668</v>
          </cell>
          <cell r="C58">
            <v>0.571812764009345</v>
          </cell>
          <cell r="D58" t="str">
            <v>AT1G53500</v>
          </cell>
          <cell r="E58">
            <v>0.52863006393895784</v>
          </cell>
        </row>
        <row r="59">
          <cell r="A59" t="str">
            <v>GID1A</v>
          </cell>
          <cell r="B59">
            <v>67545.333333333328</v>
          </cell>
          <cell r="C59">
            <v>-0.33607071902967917</v>
          </cell>
          <cell r="D59" t="str">
            <v>AT3G05120</v>
          </cell>
          <cell r="E59">
            <v>0.52599493351026594</v>
          </cell>
        </row>
        <row r="60">
          <cell r="A60" t="str">
            <v>ENY / IDD1</v>
          </cell>
          <cell r="B60">
            <v>77297.333333333328</v>
          </cell>
          <cell r="C60">
            <v>-0.58271391497121228</v>
          </cell>
          <cell r="D60" t="str">
            <v>AT5G66730</v>
          </cell>
          <cell r="E60">
            <v>0.50842041227427559</v>
          </cell>
        </row>
        <row r="61">
          <cell r="A61" t="str">
            <v>MYB61</v>
          </cell>
          <cell r="B61">
            <v>19328</v>
          </cell>
          <cell r="C61">
            <v>0.69114676986119983</v>
          </cell>
          <cell r="D61" t="str">
            <v>AT1G09540</v>
          </cell>
          <cell r="E61">
            <v>0.50516140759329797</v>
          </cell>
        </row>
        <row r="62">
          <cell r="A62" t="str">
            <v>YIP4B</v>
          </cell>
          <cell r="B62">
            <v>6896.333333333333</v>
          </cell>
          <cell r="C62">
            <v>0.9065667436582876</v>
          </cell>
          <cell r="D62" t="str">
            <v>AT4G30260</v>
          </cell>
          <cell r="E62">
            <v>0.48824412097917902</v>
          </cell>
        </row>
        <row r="63">
          <cell r="A63" t="str">
            <v>MUM2 / BGAL6</v>
          </cell>
          <cell r="B63">
            <v>26854.333333333332</v>
          </cell>
          <cell r="C63">
            <v>0.49632452603579558</v>
          </cell>
          <cell r="D63" t="str">
            <v>AT5G63800</v>
          </cell>
          <cell r="E63">
            <v>0.48388342840882859</v>
          </cell>
        </row>
        <row r="64">
          <cell r="A64" t="str">
            <v>DCR</v>
          </cell>
          <cell r="B64">
            <v>425.33333333333331</v>
          </cell>
          <cell r="C64">
            <v>0.99104169248687735</v>
          </cell>
          <cell r="D64" t="str">
            <v>AT5G23940</v>
          </cell>
          <cell r="E64">
            <v>0.46567236858461647</v>
          </cell>
        </row>
        <row r="65">
          <cell r="A65" t="str">
            <v>CSLA2</v>
          </cell>
          <cell r="B65">
            <v>40117.666666666664</v>
          </cell>
          <cell r="C65">
            <v>0.16245367327137455</v>
          </cell>
          <cell r="D65" t="str">
            <v>AT5G22740</v>
          </cell>
          <cell r="E65">
            <v>0.45573584016024599</v>
          </cell>
        </row>
        <row r="66">
          <cell r="A66" t="str">
            <v>COBL2</v>
          </cell>
          <cell r="B66">
            <v>29233.333333333332</v>
          </cell>
          <cell r="C66">
            <v>0.43091712003413846</v>
          </cell>
          <cell r="D66" t="str">
            <v>AT3G29810</v>
          </cell>
          <cell r="E66">
            <v>0.44570559099651297</v>
          </cell>
        </row>
        <row r="67">
          <cell r="A67" t="str">
            <v>PME58</v>
          </cell>
          <cell r="B67">
            <v>4252</v>
          </cell>
          <cell r="C67">
            <v>0.93703076525591822</v>
          </cell>
          <cell r="D67" t="str">
            <v>AT5G49180</v>
          </cell>
          <cell r="E67">
            <v>0.41593521424956065</v>
          </cell>
        </row>
        <row r="68">
          <cell r="A68" t="str">
            <v>FLY1</v>
          </cell>
          <cell r="B68">
            <v>48752.666666666664</v>
          </cell>
          <cell r="C68">
            <v>-1.8519945338711857E-2</v>
          </cell>
          <cell r="D68" t="str">
            <v>AT4G28370</v>
          </cell>
          <cell r="E68">
            <v>0.41558068695210987</v>
          </cell>
        </row>
        <row r="69">
          <cell r="A69" t="str">
            <v>AGAL3</v>
          </cell>
          <cell r="B69">
            <v>38042.333333333336</v>
          </cell>
          <cell r="C69">
            <v>0.22025307185486062</v>
          </cell>
          <cell r="D69" t="str">
            <v>AT3G56310</v>
          </cell>
          <cell r="E69">
            <v>0.40553662945386393</v>
          </cell>
        </row>
        <row r="70">
          <cell r="A70" t="str">
            <v>PMEI14</v>
          </cell>
          <cell r="B70">
            <v>3271</v>
          </cell>
          <cell r="C70">
            <v>0.93693324372044806</v>
          </cell>
          <cell r="D70" t="str">
            <v>AT1G56100</v>
          </cell>
          <cell r="E70">
            <v>0.39570104383074861</v>
          </cell>
        </row>
        <row r="71">
          <cell r="A71" t="str">
            <v>IRX14</v>
          </cell>
          <cell r="B71">
            <v>1337.6666666666667</v>
          </cell>
          <cell r="C71">
            <v>0.97034090816802843</v>
          </cell>
          <cell r="D71" t="str">
            <v>AT4G36890</v>
          </cell>
          <cell r="E71">
            <v>0.35586467928203419</v>
          </cell>
        </row>
        <row r="72">
          <cell r="A72" t="str">
            <v>MUM3 / CESA5</v>
          </cell>
          <cell r="B72">
            <v>30716</v>
          </cell>
          <cell r="C72">
            <v>0.41488551379545263</v>
          </cell>
          <cell r="D72" t="str">
            <v>AT5G09870</v>
          </cell>
          <cell r="E72">
            <v>0.33436804231438183</v>
          </cell>
        </row>
        <row r="73">
          <cell r="A73" t="str">
            <v>MUCI10</v>
          </cell>
          <cell r="B73">
            <v>33981.333333333336</v>
          </cell>
          <cell r="C73">
            <v>0.31796178516172208</v>
          </cell>
          <cell r="D73" t="str">
            <v>AT2G22900</v>
          </cell>
          <cell r="E73">
            <v>0.33191669702174365</v>
          </cell>
        </row>
        <row r="74">
          <cell r="A74" t="str">
            <v>EXO70A1</v>
          </cell>
          <cell r="B74">
            <v>74335</v>
          </cell>
          <cell r="C74">
            <v>-0.4617667492409277</v>
          </cell>
          <cell r="D74" t="str">
            <v>AT5G03540</v>
          </cell>
          <cell r="E74">
            <v>0.31899082183867017</v>
          </cell>
        </row>
        <row r="75">
          <cell r="A75" t="str">
            <v>LUH / MUM1</v>
          </cell>
          <cell r="B75">
            <v>33359.666666666664</v>
          </cell>
          <cell r="C75">
            <v>0.33525393613069326</v>
          </cell>
          <cell r="D75" t="str">
            <v>AT2G32700</v>
          </cell>
          <cell r="E75">
            <v>0.30455935002112244</v>
          </cell>
        </row>
        <row r="76">
          <cell r="A76" t="str">
            <v>TPL2</v>
          </cell>
          <cell r="B76">
            <v>24997.333333333332</v>
          </cell>
          <cell r="C76">
            <v>0.47692498644107895</v>
          </cell>
          <cell r="D76" t="str">
            <v>AT2G18280</v>
          </cell>
          <cell r="E76">
            <v>0.30386822254413315</v>
          </cell>
        </row>
        <row r="77">
          <cell r="A77" t="str">
            <v>AP1M2</v>
          </cell>
          <cell r="B77">
            <v>19507.666666666668</v>
          </cell>
          <cell r="C77">
            <v>0.67983898923990038</v>
          </cell>
          <cell r="D77" t="str">
            <v>AT1G60780</v>
          </cell>
          <cell r="E77">
            <v>0.29727133629141345</v>
          </cell>
        </row>
        <row r="78">
          <cell r="A78" t="str">
            <v>HB25 / ZFHD2</v>
          </cell>
          <cell r="B78">
            <v>63293.666666666664</v>
          </cell>
          <cell r="C78">
            <v>-0.26249107190518778</v>
          </cell>
          <cell r="D78" t="str">
            <v>AT5G65410</v>
          </cell>
          <cell r="E78">
            <v>0.29484674336949251</v>
          </cell>
        </row>
        <row r="79">
          <cell r="A79" t="str">
            <v>URGT2</v>
          </cell>
          <cell r="B79">
            <v>20328.333333333332</v>
          </cell>
          <cell r="C79">
            <v>0.65772217613128137</v>
          </cell>
          <cell r="D79" t="str">
            <v>AT1G21070</v>
          </cell>
          <cell r="E79">
            <v>0.29333931080001496</v>
          </cell>
        </row>
        <row r="80">
          <cell r="A80" t="str">
            <v>FEI2</v>
          </cell>
          <cell r="B80">
            <v>26077.333333333332</v>
          </cell>
          <cell r="C80">
            <v>0.51448948941420536</v>
          </cell>
          <cell r="D80" t="str">
            <v>AT2G35620</v>
          </cell>
          <cell r="E80">
            <v>0.26772982659232852</v>
          </cell>
        </row>
        <row r="81">
          <cell r="A81" t="str">
            <v>REV</v>
          </cell>
          <cell r="B81">
            <v>39511</v>
          </cell>
          <cell r="C81">
            <v>0.16413924769850166</v>
          </cell>
          <cell r="D81" t="str">
            <v>AT5G60690</v>
          </cell>
          <cell r="E81">
            <v>0.26766143489189215</v>
          </cell>
        </row>
        <row r="82">
          <cell r="A82" t="str">
            <v>LUG</v>
          </cell>
          <cell r="B82">
            <v>36077</v>
          </cell>
          <cell r="C82">
            <v>0.27765733678890975</v>
          </cell>
          <cell r="D82" t="str">
            <v>AT4G32551</v>
          </cell>
          <cell r="E82">
            <v>0.23478338200629043</v>
          </cell>
        </row>
        <row r="83">
          <cell r="A83" t="str">
            <v>TT8</v>
          </cell>
          <cell r="B83">
            <v>33824.333333333336</v>
          </cell>
          <cell r="C83">
            <v>0.31660537031477237</v>
          </cell>
          <cell r="D83" t="str">
            <v>AT4G09820</v>
          </cell>
          <cell r="E83">
            <v>0.22844667630520579</v>
          </cell>
        </row>
        <row r="84">
          <cell r="A84" t="str">
            <v>MOR1</v>
          </cell>
          <cell r="B84">
            <v>45319.666666666664</v>
          </cell>
          <cell r="C84">
            <v>4.9401555706243279E-2</v>
          </cell>
          <cell r="D84" t="str">
            <v>AT2G35630</v>
          </cell>
          <cell r="E84">
            <v>0.21339313044881975</v>
          </cell>
        </row>
        <row r="85">
          <cell r="A85" t="str">
            <v>SKD1</v>
          </cell>
          <cell r="B85">
            <v>47841</v>
          </cell>
          <cell r="C85">
            <v>3.9266918391288501E-3</v>
          </cell>
          <cell r="D85" t="str">
            <v>AT2G27600</v>
          </cell>
          <cell r="E85">
            <v>0.20846441133865296</v>
          </cell>
        </row>
        <row r="86">
          <cell r="A86" t="str">
            <v>STL2</v>
          </cell>
          <cell r="B86">
            <v>30518.666666666668</v>
          </cell>
          <cell r="C86">
            <v>0.43233343369764959</v>
          </cell>
          <cell r="D86" t="str">
            <v>AT3G57420</v>
          </cell>
          <cell r="E86">
            <v>0.20637768503648879</v>
          </cell>
        </row>
        <row r="87">
          <cell r="A87" t="str">
            <v>SEP3</v>
          </cell>
          <cell r="B87">
            <v>13535.333333333334</v>
          </cell>
          <cell r="C87">
            <v>0.78999278964680553</v>
          </cell>
          <cell r="D87" t="str">
            <v>AT1G24260</v>
          </cell>
          <cell r="E87">
            <v>0.19286736956402353</v>
          </cell>
        </row>
        <row r="88">
          <cell r="A88" t="str">
            <v>MUR1</v>
          </cell>
          <cell r="B88">
            <v>4042.3333333333335</v>
          </cell>
          <cell r="C88">
            <v>0.93981173315349642</v>
          </cell>
          <cell r="D88" t="str">
            <v>AT3G51160</v>
          </cell>
          <cell r="E88">
            <v>0.17801839237821859</v>
          </cell>
        </row>
        <row r="89">
          <cell r="A89" t="str">
            <v>PRX56</v>
          </cell>
          <cell r="B89">
            <v>26976</v>
          </cell>
          <cell r="C89">
            <v>0.49258707123880524</v>
          </cell>
          <cell r="D89" t="str">
            <v>AT5G15180</v>
          </cell>
          <cell r="E89">
            <v>0.17654824978976683</v>
          </cell>
        </row>
        <row r="90">
          <cell r="A90" t="str">
            <v>GL2</v>
          </cell>
          <cell r="B90">
            <v>25700</v>
          </cell>
          <cell r="C90">
            <v>0.50712776565117046</v>
          </cell>
          <cell r="D90" t="str">
            <v>AT1G79840</v>
          </cell>
          <cell r="E90">
            <v>0.17449771375216291</v>
          </cell>
        </row>
        <row r="91">
          <cell r="A91" t="str">
            <v>TTG1</v>
          </cell>
          <cell r="B91">
            <v>11670.666666666666</v>
          </cell>
          <cell r="C91">
            <v>0.84308655553653367</v>
          </cell>
          <cell r="D91" t="str">
            <v>AT5G24520</v>
          </cell>
          <cell r="E91">
            <v>0.17387947547663751</v>
          </cell>
        </row>
        <row r="92">
          <cell r="A92" t="str">
            <v>MUCI70</v>
          </cell>
          <cell r="B92">
            <v>18014.666666666668</v>
          </cell>
          <cell r="C92">
            <v>0.71695580518777013</v>
          </cell>
          <cell r="D92" t="str">
            <v>AT1G28240</v>
          </cell>
          <cell r="E92">
            <v>0.1619720669419393</v>
          </cell>
        </row>
        <row r="93">
          <cell r="A93" t="str">
            <v>BLH4</v>
          </cell>
          <cell r="B93">
            <v>28855.333333333332</v>
          </cell>
          <cell r="C93">
            <v>0.44103010194902587</v>
          </cell>
          <cell r="D93" t="str">
            <v>AT2G23760</v>
          </cell>
          <cell r="E93">
            <v>0.15888544868549123</v>
          </cell>
        </row>
        <row r="94">
          <cell r="A94" t="str">
            <v>MUCI21 / MUM5</v>
          </cell>
          <cell r="B94">
            <v>25256</v>
          </cell>
          <cell r="C94">
            <v>0.5384597614678891</v>
          </cell>
          <cell r="D94" t="str">
            <v>AT3G10320</v>
          </cell>
          <cell r="E94">
            <v>0.15568842056940904</v>
          </cell>
        </row>
        <row r="95">
          <cell r="A95" t="str">
            <v>RAPTOR1B</v>
          </cell>
          <cell r="B95">
            <v>73535</v>
          </cell>
          <cell r="C95">
            <v>-0.4484098465980671</v>
          </cell>
          <cell r="D95" t="str">
            <v>AT3G08850</v>
          </cell>
          <cell r="E95">
            <v>0.14782356620547241</v>
          </cell>
        </row>
        <row r="96">
          <cell r="A96" t="str">
            <v>BLH2</v>
          </cell>
          <cell r="B96">
            <v>28681</v>
          </cell>
          <cell r="C96">
            <v>0.43983166797281098</v>
          </cell>
          <cell r="D96" t="str">
            <v>AT4G36870</v>
          </cell>
          <cell r="E96">
            <v>0.14372106741894247</v>
          </cell>
        </row>
        <row r="97">
          <cell r="A97" t="str">
            <v>AP2</v>
          </cell>
          <cell r="B97">
            <v>37756.333333333336</v>
          </cell>
          <cell r="C97">
            <v>0.22377761631390461</v>
          </cell>
          <cell r="D97" t="str">
            <v>AT4G36920</v>
          </cell>
          <cell r="E97">
            <v>0.14361316046596068</v>
          </cell>
        </row>
        <row r="98">
          <cell r="A98" t="str">
            <v>GALT4</v>
          </cell>
          <cell r="B98">
            <v>33970</v>
          </cell>
          <cell r="C98">
            <v>0.31443640856996091</v>
          </cell>
          <cell r="D98" t="str">
            <v>AT1G27120</v>
          </cell>
          <cell r="E98">
            <v>0.14202678093360954</v>
          </cell>
        </row>
        <row r="99">
          <cell r="A99" t="str">
            <v>UUAT1</v>
          </cell>
          <cell r="B99">
            <v>34591.333333333336</v>
          </cell>
          <cell r="C99">
            <v>0.3427196412883291</v>
          </cell>
          <cell r="D99" t="str">
            <v>AT5G04160</v>
          </cell>
          <cell r="E99">
            <v>0.14097620241844966</v>
          </cell>
        </row>
        <row r="100">
          <cell r="A100" t="str">
            <v>MYB5</v>
          </cell>
          <cell r="B100">
            <v>17242</v>
          </cell>
          <cell r="C100">
            <v>0.73352112728849406</v>
          </cell>
          <cell r="D100" t="str">
            <v>AT3G13540</v>
          </cell>
          <cell r="E100">
            <v>0.14066727110421193</v>
          </cell>
        </row>
        <row r="101">
          <cell r="A101" t="str">
            <v>IRX7</v>
          </cell>
          <cell r="B101">
            <v>2309</v>
          </cell>
          <cell r="C101">
            <v>0.95150082245451273</v>
          </cell>
          <cell r="D101" t="str">
            <v>AT2G28110</v>
          </cell>
          <cell r="E101">
            <v>0.1357581728020496</v>
          </cell>
        </row>
        <row r="102">
          <cell r="A102" t="str">
            <v>UUAT3</v>
          </cell>
          <cell r="B102">
            <v>13835</v>
          </cell>
          <cell r="C102">
            <v>0.79646659180049684</v>
          </cell>
          <cell r="D102" t="str">
            <v>AT5G05820</v>
          </cell>
          <cell r="E102">
            <v>0.12283464310545995</v>
          </cell>
        </row>
        <row r="103">
          <cell r="A103" t="str">
            <v>TRM4</v>
          </cell>
          <cell r="B103">
            <v>69412.333333333328</v>
          </cell>
          <cell r="C103">
            <v>-0.38338073253357713</v>
          </cell>
          <cell r="D103" t="str">
            <v>AT1G74160</v>
          </cell>
          <cell r="E103">
            <v>0.11625097401928569</v>
          </cell>
        </row>
        <row r="104">
          <cell r="A104" t="str">
            <v>GALT3</v>
          </cell>
          <cell r="B104">
            <v>34778.333333333336</v>
          </cell>
          <cell r="C104">
            <v>0.29620072578320294</v>
          </cell>
          <cell r="D104" t="str">
            <v>AT3G06440</v>
          </cell>
          <cell r="E104">
            <v>0.11483421540660535</v>
          </cell>
        </row>
        <row r="105">
          <cell r="A105" t="str">
            <v>KAN1</v>
          </cell>
          <cell r="B105">
            <v>43494</v>
          </cell>
          <cell r="C105">
            <v>0.13883503008559947</v>
          </cell>
          <cell r="D105" t="str">
            <v>AT5G16560</v>
          </cell>
          <cell r="E105">
            <v>9.9259568530184056E-2</v>
          </cell>
        </row>
        <row r="106">
          <cell r="A106" t="str">
            <v>SHP1</v>
          </cell>
          <cell r="B106">
            <v>29837.333333333332</v>
          </cell>
          <cell r="C106">
            <v>0.46142686887606338</v>
          </cell>
          <cell r="D106" t="str">
            <v>AT3G58780</v>
          </cell>
          <cell r="E106">
            <v>9.7006489642864277E-2</v>
          </cell>
        </row>
        <row r="107">
          <cell r="A107" t="str">
            <v>STL1</v>
          </cell>
          <cell r="B107">
            <v>14883.333333333334</v>
          </cell>
          <cell r="C107">
            <v>0.77333811549268272</v>
          </cell>
          <cell r="D107" t="str">
            <v>AT2G41770</v>
          </cell>
          <cell r="E107">
            <v>9.6337848722808497E-2</v>
          </cell>
        </row>
        <row r="108">
          <cell r="A108" t="str">
            <v>TTG2 / DSL1</v>
          </cell>
          <cell r="B108">
            <v>27645.666666666668</v>
          </cell>
          <cell r="C108">
            <v>0.47467188687445655</v>
          </cell>
          <cell r="D108" t="str">
            <v>AT2G37260</v>
          </cell>
          <cell r="E108">
            <v>9.5319891181762456E-2</v>
          </cell>
        </row>
        <row r="109">
          <cell r="A109" t="str">
            <v>EGL3</v>
          </cell>
          <cell r="B109">
            <v>53406.666666666664</v>
          </cell>
          <cell r="C109">
            <v>-0.10413404838488921</v>
          </cell>
          <cell r="D109" t="str">
            <v>AT1G63650</v>
          </cell>
          <cell r="E109">
            <v>9.4405783579246533E-2</v>
          </cell>
        </row>
        <row r="110">
          <cell r="A110" t="str">
            <v>PMEI6</v>
          </cell>
          <cell r="B110">
            <v>4909</v>
          </cell>
          <cell r="C110">
            <v>0.93674964193304611</v>
          </cell>
          <cell r="D110" t="str">
            <v>AT2G47670</v>
          </cell>
          <cell r="E110">
            <v>9.234130731607465E-2</v>
          </cell>
        </row>
        <row r="111">
          <cell r="A111" t="str">
            <v>YIP4A</v>
          </cell>
          <cell r="B111">
            <v>17609</v>
          </cell>
          <cell r="C111">
            <v>0.72930910593777487</v>
          </cell>
          <cell r="D111" t="str">
            <v>AT2G18840</v>
          </cell>
          <cell r="E111">
            <v>8.7631135639419461E-2</v>
          </cell>
        </row>
        <row r="112">
          <cell r="A112" t="str">
            <v>GAUT11</v>
          </cell>
          <cell r="B112">
            <v>2922</v>
          </cell>
          <cell r="C112">
            <v>0.94228749717006488</v>
          </cell>
          <cell r="D112" t="str">
            <v>AT1G18580</v>
          </cell>
          <cell r="E112">
            <v>8.6134357323604263E-2</v>
          </cell>
        </row>
        <row r="113">
          <cell r="A113" t="str">
            <v>DUF793</v>
          </cell>
          <cell r="B113">
            <v>16568.666666666668</v>
          </cell>
          <cell r="C113">
            <v>0.70687583594546421</v>
          </cell>
          <cell r="D113" t="str">
            <v>AT1G74450</v>
          </cell>
          <cell r="E113">
            <v>8.2804609027029269E-2</v>
          </cell>
        </row>
        <row r="114">
          <cell r="A114" t="str">
            <v>GALT2</v>
          </cell>
          <cell r="B114">
            <v>36431.333333333336</v>
          </cell>
          <cell r="C114">
            <v>0.23163024066510429</v>
          </cell>
          <cell r="D114" t="str">
            <v>AT4G21060</v>
          </cell>
          <cell r="E114">
            <v>7.695697449630827E-2</v>
          </cell>
        </row>
        <row r="115">
          <cell r="A115" t="str">
            <v>KAN2</v>
          </cell>
          <cell r="B115">
            <v>36190.333333333336</v>
          </cell>
          <cell r="C115">
            <v>0.25828342385461117</v>
          </cell>
          <cell r="D115" t="str">
            <v>AT1G32240</v>
          </cell>
          <cell r="E115">
            <v>7.5495611977247426E-2</v>
          </cell>
        </row>
        <row r="116">
          <cell r="A116" t="str">
            <v>FLY2</v>
          </cell>
          <cell r="B116">
            <v>4676</v>
          </cell>
          <cell r="C116">
            <v>0.92007238614168718</v>
          </cell>
          <cell r="D116" t="str">
            <v>AT2G20650</v>
          </cell>
          <cell r="E116">
            <v>7.2897539705762501E-2</v>
          </cell>
        </row>
        <row r="117">
          <cell r="A117" t="str">
            <v>PRX36</v>
          </cell>
          <cell r="B117">
            <v>13371.333333333334</v>
          </cell>
          <cell r="C117">
            <v>0.73231023456839095</v>
          </cell>
          <cell r="D117" t="str">
            <v>AT3G50990</v>
          </cell>
          <cell r="E117">
            <v>6.3622295031094969E-2</v>
          </cell>
        </row>
        <row r="118">
          <cell r="A118" t="str">
            <v>GALT5</v>
          </cell>
          <cell r="B118">
            <v>49024</v>
          </cell>
          <cell r="C118">
            <v>1.0388225173671514E-2</v>
          </cell>
          <cell r="D118" t="str">
            <v>AT1G74800</v>
          </cell>
          <cell r="E118">
            <v>5.643164426338676E-2</v>
          </cell>
        </row>
        <row r="119">
          <cell r="A119" t="str">
            <v>ABS / TT16</v>
          </cell>
          <cell r="B119">
            <v>4799.333333333333</v>
          </cell>
          <cell r="C119">
            <v>0.92929824229354996</v>
          </cell>
          <cell r="D119" t="str">
            <v>AT5G23260</v>
          </cell>
          <cell r="E119">
            <v>5.6006780989540039E-2</v>
          </cell>
        </row>
        <row r="120">
          <cell r="A120" t="str">
            <v>SOS5</v>
          </cell>
          <cell r="B120">
            <v>13544.666666666666</v>
          </cell>
          <cell r="C120">
            <v>0.81087215157463655</v>
          </cell>
          <cell r="D120" t="str">
            <v>AT3G46550</v>
          </cell>
          <cell r="E120">
            <v>5.5771497951262294E-2</v>
          </cell>
        </row>
        <row r="121">
          <cell r="A121" t="str">
            <v>SEC8</v>
          </cell>
          <cell r="B121">
            <v>50287.333333333336</v>
          </cell>
          <cell r="C121">
            <v>-4.6044567661991824E-2</v>
          </cell>
          <cell r="D121" t="str">
            <v>AT3G10380</v>
          </cell>
          <cell r="E121">
            <v>5.5767496703323191E-2</v>
          </cell>
        </row>
        <row r="122">
          <cell r="A122" t="str">
            <v>AMP1</v>
          </cell>
          <cell r="B122">
            <v>66810.666666666672</v>
          </cell>
          <cell r="C122">
            <v>-0.32290578439975198</v>
          </cell>
          <cell r="D122" t="str">
            <v>AT3G54720</v>
          </cell>
          <cell r="E122">
            <v>5.3381901039422815E-2</v>
          </cell>
        </row>
        <row r="123">
          <cell r="A123" t="str">
            <v>MYB52</v>
          </cell>
          <cell r="B123">
            <v>19525.333333333332</v>
          </cell>
          <cell r="C123">
            <v>0.68534900994688952</v>
          </cell>
          <cell r="D123" t="str">
            <v>AT1G17950</v>
          </cell>
          <cell r="E123">
            <v>5.3357482544093643E-2</v>
          </cell>
        </row>
        <row r="124">
          <cell r="A124" t="str">
            <v>PLC7</v>
          </cell>
          <cell r="B124">
            <v>38883.333333333336</v>
          </cell>
          <cell r="C124">
            <v>0.28106011910832263</v>
          </cell>
          <cell r="D124" t="str">
            <v>AT3G55940</v>
          </cell>
          <cell r="E124">
            <v>3.230607999598932E-2</v>
          </cell>
        </row>
        <row r="125">
          <cell r="A125" t="str">
            <v>TT2</v>
          </cell>
          <cell r="B125">
            <v>1265.3333333333333</v>
          </cell>
          <cell r="C125">
            <v>0.97658286537387806</v>
          </cell>
          <cell r="D125" t="str">
            <v>AT5G35550</v>
          </cell>
          <cell r="E125">
            <v>3.2137512703232736E-2</v>
          </cell>
        </row>
        <row r="126">
          <cell r="A126" t="str">
            <v>AGAL2</v>
          </cell>
          <cell r="B126">
            <v>18405.333333333332</v>
          </cell>
          <cell r="C126">
            <v>0.67044794384116402</v>
          </cell>
          <cell r="D126" t="str">
            <v>AT5G08370</v>
          </cell>
          <cell r="E126">
            <v>3.160512926390973E-2</v>
          </cell>
        </row>
        <row r="127">
          <cell r="A127" t="str">
            <v>ATS / KAN4</v>
          </cell>
          <cell r="B127">
            <v>38930.666666666664</v>
          </cell>
          <cell r="C127">
            <v>0.20746087507612065</v>
          </cell>
          <cell r="D127" t="str">
            <v>AT5G42630</v>
          </cell>
          <cell r="E127">
            <v>1.7672665463546008E-2</v>
          </cell>
        </row>
        <row r="128">
          <cell r="A128" t="str">
            <v>GA3OX4</v>
          </cell>
          <cell r="B128">
            <v>73567</v>
          </cell>
          <cell r="C128">
            <v>-0.43804427074776597</v>
          </cell>
          <cell r="D128" t="str">
            <v>AT1G80330</v>
          </cell>
          <cell r="E128">
            <v>1.6881726338987147E-2</v>
          </cell>
        </row>
        <row r="129">
          <cell r="A129" t="str">
            <v>MYB23</v>
          </cell>
          <cell r="B129">
            <v>71157.333333333328</v>
          </cell>
          <cell r="C129">
            <v>-0.39508413095170464</v>
          </cell>
          <cell r="D129" t="str">
            <v>AT5G40330</v>
          </cell>
          <cell r="E129">
            <v>1.5059477998274534E-2</v>
          </cell>
        </row>
        <row r="130">
          <cell r="A130" t="str">
            <v>GID1B</v>
          </cell>
          <cell r="B130">
            <v>7377.333333333333</v>
          </cell>
          <cell r="C130">
            <v>0.88452890643739701</v>
          </cell>
          <cell r="D130" t="str">
            <v>AT3G63010</v>
          </cell>
          <cell r="E130">
            <v>1.3028586017504949E-2</v>
          </cell>
        </row>
        <row r="131">
          <cell r="A131" t="str">
            <v>ROH1</v>
          </cell>
          <cell r="B131">
            <v>48040.666666666664</v>
          </cell>
          <cell r="C131">
            <v>3.548483657479836E-2</v>
          </cell>
          <cell r="D131" t="str">
            <v>AT1G63930</v>
          </cell>
          <cell r="E131">
            <v>8.8291835619687068E-3</v>
          </cell>
        </row>
        <row r="132">
          <cell r="A132" t="str">
            <v>INO</v>
          </cell>
          <cell r="B132">
            <v>5066.333333333333</v>
          </cell>
          <cell r="C132">
            <v>0.92225703069038223</v>
          </cell>
          <cell r="D132" t="str">
            <v>AT1G23420</v>
          </cell>
          <cell r="E132">
            <v>8.216344136940756E-3</v>
          </cell>
        </row>
        <row r="133">
          <cell r="A133" t="str">
            <v>GA1</v>
          </cell>
          <cell r="B133">
            <v>52000.333333333336</v>
          </cell>
          <cell r="C133">
            <v>-5.3734984920054955E-2</v>
          </cell>
          <cell r="D133" t="str">
            <v>AT4G02780</v>
          </cell>
          <cell r="E133">
            <v>7.3806533019551718E-3</v>
          </cell>
        </row>
        <row r="134">
          <cell r="A134" t="str">
            <v>PLC5</v>
          </cell>
          <cell r="B134">
            <v>24434.5</v>
          </cell>
          <cell r="C134">
            <v>0.54733164682997171</v>
          </cell>
          <cell r="D134" t="str">
            <v>AT5G58690</v>
          </cell>
          <cell r="E134">
            <v>4.2412755830214879E-3</v>
          </cell>
        </row>
        <row r="135">
          <cell r="A135" t="str">
            <v>SK12</v>
          </cell>
          <cell r="B135">
            <v>22530.5</v>
          </cell>
          <cell r="C135">
            <v>0.56248207142615925</v>
          </cell>
          <cell r="D135" t="str">
            <v>AT4G34470</v>
          </cell>
          <cell r="E135">
            <v>1.1818980858133931E-3</v>
          </cell>
        </row>
        <row r="136">
          <cell r="A136" t="str">
            <v>MYB75</v>
          </cell>
          <cell r="B136">
            <v>18997</v>
          </cell>
          <cell r="C136">
            <v>0.68612022782076831</v>
          </cell>
          <cell r="D136" t="str">
            <v>AT1G56650</v>
          </cell>
          <cell r="E136">
            <v>9.8858609263729027E-4</v>
          </cell>
        </row>
      </sheetData>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2"/>
  <sheetViews>
    <sheetView tabSelected="1" topLeftCell="A2" zoomScale="70" zoomScaleNormal="70" workbookViewId="0">
      <selection activeCell="AF3" sqref="AF3"/>
    </sheetView>
  </sheetViews>
  <sheetFormatPr baseColWidth="10" defaultRowHeight="15" x14ac:dyDescent="0.25"/>
  <cols>
    <col min="1" max="1" width="10.7109375" style="1" customWidth="1"/>
    <col min="2" max="2" width="8.7109375" style="1" customWidth="1"/>
    <col min="3" max="3" width="4.7109375" style="1" customWidth="1"/>
    <col min="4" max="4" width="4.7109375" style="1" hidden="1" customWidth="1"/>
    <col min="5" max="10" width="5.7109375" style="1" customWidth="1"/>
    <col min="11" max="11" width="5.85546875" style="1" customWidth="1"/>
    <col min="12" max="12" width="10.7109375" style="1" customWidth="1"/>
    <col min="13" max="13" width="8.7109375" style="1" customWidth="1"/>
    <col min="14" max="14" width="4.7109375" style="6" customWidth="1"/>
    <col min="15" max="15" width="4.7109375" style="1" hidden="1" customWidth="1"/>
    <col min="16" max="16" width="5.7109375" style="1" customWidth="1"/>
    <col min="17" max="22" width="5.7109375" style="3" customWidth="1"/>
    <col min="23" max="23" width="10.7109375" style="1" customWidth="1"/>
    <col min="24" max="24" width="8.7109375" style="1" customWidth="1"/>
    <col min="25" max="25" width="4.7109375" style="3" customWidth="1"/>
    <col min="26" max="26" width="4.7109375" style="3" hidden="1" customWidth="1"/>
    <col min="27" max="31" width="6.7109375" style="3" customWidth="1"/>
    <col min="32" max="32" width="10.7109375" style="3" customWidth="1"/>
    <col min="33" max="33" width="8.7109375" style="1" customWidth="1"/>
    <col min="34" max="34" width="4.7109375" customWidth="1"/>
    <col min="35" max="38" width="6.7109375" customWidth="1"/>
    <col min="39" max="39" width="10.7109375" style="3" customWidth="1"/>
    <col min="40" max="40" width="8.7109375" style="1" customWidth="1"/>
    <col min="41" max="41" width="4.7109375" customWidth="1"/>
    <col min="42" max="46" width="6.7109375" customWidth="1"/>
    <col min="47" max="258" width="11.42578125" style="1"/>
    <col min="259" max="259" width="12.5703125" style="1" customWidth="1"/>
    <col min="260" max="260" width="14" style="1" customWidth="1"/>
    <col min="261" max="261" width="8.5703125" style="1" customWidth="1"/>
    <col min="262" max="262" width="10.5703125" style="1" customWidth="1"/>
    <col min="263" max="265" width="0" style="1" hidden="1" customWidth="1"/>
    <col min="266" max="268" width="11.28515625" style="1" customWidth="1"/>
    <col min="269" max="273" width="5.7109375" style="1" customWidth="1"/>
    <col min="274" max="274" width="5.85546875" style="1" customWidth="1"/>
    <col min="275" max="514" width="11.42578125" style="1"/>
    <col min="515" max="515" width="12.5703125" style="1" customWidth="1"/>
    <col min="516" max="516" width="14" style="1" customWidth="1"/>
    <col min="517" max="517" width="8.5703125" style="1" customWidth="1"/>
    <col min="518" max="518" width="10.5703125" style="1" customWidth="1"/>
    <col min="519" max="521" width="0" style="1" hidden="1" customWidth="1"/>
    <col min="522" max="524" width="11.28515625" style="1" customWidth="1"/>
    <col min="525" max="529" width="5.7109375" style="1" customWidth="1"/>
    <col min="530" max="530" width="5.85546875" style="1" customWidth="1"/>
    <col min="531" max="770" width="11.42578125" style="1"/>
    <col min="771" max="771" width="12.5703125" style="1" customWidth="1"/>
    <col min="772" max="772" width="14" style="1" customWidth="1"/>
    <col min="773" max="773" width="8.5703125" style="1" customWidth="1"/>
    <col min="774" max="774" width="10.5703125" style="1" customWidth="1"/>
    <col min="775" max="777" width="0" style="1" hidden="1" customWidth="1"/>
    <col min="778" max="780" width="11.28515625" style="1" customWidth="1"/>
    <col min="781" max="785" width="5.7109375" style="1" customWidth="1"/>
    <col min="786" max="786" width="5.85546875" style="1" customWidth="1"/>
    <col min="787" max="1026" width="11.42578125" style="1"/>
    <col min="1027" max="1027" width="12.5703125" style="1" customWidth="1"/>
    <col min="1028" max="1028" width="14" style="1" customWidth="1"/>
    <col min="1029" max="1029" width="8.5703125" style="1" customWidth="1"/>
    <col min="1030" max="1030" width="10.5703125" style="1" customWidth="1"/>
    <col min="1031" max="1033" width="0" style="1" hidden="1" customWidth="1"/>
    <col min="1034" max="1036" width="11.28515625" style="1" customWidth="1"/>
    <col min="1037" max="1041" width="5.7109375" style="1" customWidth="1"/>
    <col min="1042" max="1042" width="5.85546875" style="1" customWidth="1"/>
    <col min="1043" max="1282" width="11.42578125" style="1"/>
    <col min="1283" max="1283" width="12.5703125" style="1" customWidth="1"/>
    <col min="1284" max="1284" width="14" style="1" customWidth="1"/>
    <col min="1285" max="1285" width="8.5703125" style="1" customWidth="1"/>
    <col min="1286" max="1286" width="10.5703125" style="1" customWidth="1"/>
    <col min="1287" max="1289" width="0" style="1" hidden="1" customWidth="1"/>
    <col min="1290" max="1292" width="11.28515625" style="1" customWidth="1"/>
    <col min="1293" max="1297" width="5.7109375" style="1" customWidth="1"/>
    <col min="1298" max="1298" width="5.85546875" style="1" customWidth="1"/>
    <col min="1299" max="1538" width="11.42578125" style="1"/>
    <col min="1539" max="1539" width="12.5703125" style="1" customWidth="1"/>
    <col min="1540" max="1540" width="14" style="1" customWidth="1"/>
    <col min="1541" max="1541" width="8.5703125" style="1" customWidth="1"/>
    <col min="1542" max="1542" width="10.5703125" style="1" customWidth="1"/>
    <col min="1543" max="1545" width="0" style="1" hidden="1" customWidth="1"/>
    <col min="1546" max="1548" width="11.28515625" style="1" customWidth="1"/>
    <col min="1549" max="1553" width="5.7109375" style="1" customWidth="1"/>
    <col min="1554" max="1554" width="5.85546875" style="1" customWidth="1"/>
    <col min="1555" max="1794" width="11.42578125" style="1"/>
    <col min="1795" max="1795" width="12.5703125" style="1" customWidth="1"/>
    <col min="1796" max="1796" width="14" style="1" customWidth="1"/>
    <col min="1797" max="1797" width="8.5703125" style="1" customWidth="1"/>
    <col min="1798" max="1798" width="10.5703125" style="1" customWidth="1"/>
    <col min="1799" max="1801" width="0" style="1" hidden="1" customWidth="1"/>
    <col min="1802" max="1804" width="11.28515625" style="1" customWidth="1"/>
    <col min="1805" max="1809" width="5.7109375" style="1" customWidth="1"/>
    <col min="1810" max="1810" width="5.85546875" style="1" customWidth="1"/>
    <col min="1811" max="2050" width="11.42578125" style="1"/>
    <col min="2051" max="2051" width="12.5703125" style="1" customWidth="1"/>
    <col min="2052" max="2052" width="14" style="1" customWidth="1"/>
    <col min="2053" max="2053" width="8.5703125" style="1" customWidth="1"/>
    <col min="2054" max="2054" width="10.5703125" style="1" customWidth="1"/>
    <col min="2055" max="2057" width="0" style="1" hidden="1" customWidth="1"/>
    <col min="2058" max="2060" width="11.28515625" style="1" customWidth="1"/>
    <col min="2061" max="2065" width="5.7109375" style="1" customWidth="1"/>
    <col min="2066" max="2066" width="5.85546875" style="1" customWidth="1"/>
    <col min="2067" max="2306" width="11.42578125" style="1"/>
    <col min="2307" max="2307" width="12.5703125" style="1" customWidth="1"/>
    <col min="2308" max="2308" width="14" style="1" customWidth="1"/>
    <col min="2309" max="2309" width="8.5703125" style="1" customWidth="1"/>
    <col min="2310" max="2310" width="10.5703125" style="1" customWidth="1"/>
    <col min="2311" max="2313" width="0" style="1" hidden="1" customWidth="1"/>
    <col min="2314" max="2316" width="11.28515625" style="1" customWidth="1"/>
    <col min="2317" max="2321" width="5.7109375" style="1" customWidth="1"/>
    <col min="2322" max="2322" width="5.85546875" style="1" customWidth="1"/>
    <col min="2323" max="2562" width="11.42578125" style="1"/>
    <col min="2563" max="2563" width="12.5703125" style="1" customWidth="1"/>
    <col min="2564" max="2564" width="14" style="1" customWidth="1"/>
    <col min="2565" max="2565" width="8.5703125" style="1" customWidth="1"/>
    <col min="2566" max="2566" width="10.5703125" style="1" customWidth="1"/>
    <col min="2567" max="2569" width="0" style="1" hidden="1" customWidth="1"/>
    <col min="2570" max="2572" width="11.28515625" style="1" customWidth="1"/>
    <col min="2573" max="2577" width="5.7109375" style="1" customWidth="1"/>
    <col min="2578" max="2578" width="5.85546875" style="1" customWidth="1"/>
    <col min="2579" max="2818" width="11.42578125" style="1"/>
    <col min="2819" max="2819" width="12.5703125" style="1" customWidth="1"/>
    <col min="2820" max="2820" width="14" style="1" customWidth="1"/>
    <col min="2821" max="2821" width="8.5703125" style="1" customWidth="1"/>
    <col min="2822" max="2822" width="10.5703125" style="1" customWidth="1"/>
    <col min="2823" max="2825" width="0" style="1" hidden="1" customWidth="1"/>
    <col min="2826" max="2828" width="11.28515625" style="1" customWidth="1"/>
    <col min="2829" max="2833" width="5.7109375" style="1" customWidth="1"/>
    <col min="2834" max="2834" width="5.85546875" style="1" customWidth="1"/>
    <col min="2835" max="3074" width="11.42578125" style="1"/>
    <col min="3075" max="3075" width="12.5703125" style="1" customWidth="1"/>
    <col min="3076" max="3076" width="14" style="1" customWidth="1"/>
    <col min="3077" max="3077" width="8.5703125" style="1" customWidth="1"/>
    <col min="3078" max="3078" width="10.5703125" style="1" customWidth="1"/>
    <col min="3079" max="3081" width="0" style="1" hidden="1" customWidth="1"/>
    <col min="3082" max="3084" width="11.28515625" style="1" customWidth="1"/>
    <col min="3085" max="3089" width="5.7109375" style="1" customWidth="1"/>
    <col min="3090" max="3090" width="5.85546875" style="1" customWidth="1"/>
    <col min="3091" max="3330" width="11.42578125" style="1"/>
    <col min="3331" max="3331" width="12.5703125" style="1" customWidth="1"/>
    <col min="3332" max="3332" width="14" style="1" customWidth="1"/>
    <col min="3333" max="3333" width="8.5703125" style="1" customWidth="1"/>
    <col min="3334" max="3334" width="10.5703125" style="1" customWidth="1"/>
    <col min="3335" max="3337" width="0" style="1" hidden="1" customWidth="1"/>
    <col min="3338" max="3340" width="11.28515625" style="1" customWidth="1"/>
    <col min="3341" max="3345" width="5.7109375" style="1" customWidth="1"/>
    <col min="3346" max="3346" width="5.85546875" style="1" customWidth="1"/>
    <col min="3347" max="3586" width="11.42578125" style="1"/>
    <col min="3587" max="3587" width="12.5703125" style="1" customWidth="1"/>
    <col min="3588" max="3588" width="14" style="1" customWidth="1"/>
    <col min="3589" max="3589" width="8.5703125" style="1" customWidth="1"/>
    <col min="3590" max="3590" width="10.5703125" style="1" customWidth="1"/>
    <col min="3591" max="3593" width="0" style="1" hidden="1" customWidth="1"/>
    <col min="3594" max="3596" width="11.28515625" style="1" customWidth="1"/>
    <col min="3597" max="3601" width="5.7109375" style="1" customWidth="1"/>
    <col min="3602" max="3602" width="5.85546875" style="1" customWidth="1"/>
    <col min="3603" max="3842" width="11.42578125" style="1"/>
    <col min="3843" max="3843" width="12.5703125" style="1" customWidth="1"/>
    <col min="3844" max="3844" width="14" style="1" customWidth="1"/>
    <col min="3845" max="3845" width="8.5703125" style="1" customWidth="1"/>
    <col min="3846" max="3846" width="10.5703125" style="1" customWidth="1"/>
    <col min="3847" max="3849" width="0" style="1" hidden="1" customWidth="1"/>
    <col min="3850" max="3852" width="11.28515625" style="1" customWidth="1"/>
    <col min="3853" max="3857" width="5.7109375" style="1" customWidth="1"/>
    <col min="3858" max="3858" width="5.85546875" style="1" customWidth="1"/>
    <col min="3859" max="4098" width="11.42578125" style="1"/>
    <col min="4099" max="4099" width="12.5703125" style="1" customWidth="1"/>
    <col min="4100" max="4100" width="14" style="1" customWidth="1"/>
    <col min="4101" max="4101" width="8.5703125" style="1" customWidth="1"/>
    <col min="4102" max="4102" width="10.5703125" style="1" customWidth="1"/>
    <col min="4103" max="4105" width="0" style="1" hidden="1" customWidth="1"/>
    <col min="4106" max="4108" width="11.28515625" style="1" customWidth="1"/>
    <col min="4109" max="4113" width="5.7109375" style="1" customWidth="1"/>
    <col min="4114" max="4114" width="5.85546875" style="1" customWidth="1"/>
    <col min="4115" max="4354" width="11.42578125" style="1"/>
    <col min="4355" max="4355" width="12.5703125" style="1" customWidth="1"/>
    <col min="4356" max="4356" width="14" style="1" customWidth="1"/>
    <col min="4357" max="4357" width="8.5703125" style="1" customWidth="1"/>
    <col min="4358" max="4358" width="10.5703125" style="1" customWidth="1"/>
    <col min="4359" max="4361" width="0" style="1" hidden="1" customWidth="1"/>
    <col min="4362" max="4364" width="11.28515625" style="1" customWidth="1"/>
    <col min="4365" max="4369" width="5.7109375" style="1" customWidth="1"/>
    <col min="4370" max="4370" width="5.85546875" style="1" customWidth="1"/>
    <col min="4371" max="4610" width="11.42578125" style="1"/>
    <col min="4611" max="4611" width="12.5703125" style="1" customWidth="1"/>
    <col min="4612" max="4612" width="14" style="1" customWidth="1"/>
    <col min="4613" max="4613" width="8.5703125" style="1" customWidth="1"/>
    <col min="4614" max="4614" width="10.5703125" style="1" customWidth="1"/>
    <col min="4615" max="4617" width="0" style="1" hidden="1" customWidth="1"/>
    <col min="4618" max="4620" width="11.28515625" style="1" customWidth="1"/>
    <col min="4621" max="4625" width="5.7109375" style="1" customWidth="1"/>
    <col min="4626" max="4626" width="5.85546875" style="1" customWidth="1"/>
    <col min="4627" max="4866" width="11.42578125" style="1"/>
    <col min="4867" max="4867" width="12.5703125" style="1" customWidth="1"/>
    <col min="4868" max="4868" width="14" style="1" customWidth="1"/>
    <col min="4869" max="4869" width="8.5703125" style="1" customWidth="1"/>
    <col min="4870" max="4870" width="10.5703125" style="1" customWidth="1"/>
    <col min="4871" max="4873" width="0" style="1" hidden="1" customWidth="1"/>
    <col min="4874" max="4876" width="11.28515625" style="1" customWidth="1"/>
    <col min="4877" max="4881" width="5.7109375" style="1" customWidth="1"/>
    <col min="4882" max="4882" width="5.85546875" style="1" customWidth="1"/>
    <col min="4883" max="5122" width="11.42578125" style="1"/>
    <col min="5123" max="5123" width="12.5703125" style="1" customWidth="1"/>
    <col min="5124" max="5124" width="14" style="1" customWidth="1"/>
    <col min="5125" max="5125" width="8.5703125" style="1" customWidth="1"/>
    <col min="5126" max="5126" width="10.5703125" style="1" customWidth="1"/>
    <col min="5127" max="5129" width="0" style="1" hidden="1" customWidth="1"/>
    <col min="5130" max="5132" width="11.28515625" style="1" customWidth="1"/>
    <col min="5133" max="5137" width="5.7109375" style="1" customWidth="1"/>
    <col min="5138" max="5138" width="5.85546875" style="1" customWidth="1"/>
    <col min="5139" max="5378" width="11.42578125" style="1"/>
    <col min="5379" max="5379" width="12.5703125" style="1" customWidth="1"/>
    <col min="5380" max="5380" width="14" style="1" customWidth="1"/>
    <col min="5381" max="5381" width="8.5703125" style="1" customWidth="1"/>
    <col min="5382" max="5382" width="10.5703125" style="1" customWidth="1"/>
    <col min="5383" max="5385" width="0" style="1" hidden="1" customWidth="1"/>
    <col min="5386" max="5388" width="11.28515625" style="1" customWidth="1"/>
    <col min="5389" max="5393" width="5.7109375" style="1" customWidth="1"/>
    <col min="5394" max="5394" width="5.85546875" style="1" customWidth="1"/>
    <col min="5395" max="5634" width="11.42578125" style="1"/>
    <col min="5635" max="5635" width="12.5703125" style="1" customWidth="1"/>
    <col min="5636" max="5636" width="14" style="1" customWidth="1"/>
    <col min="5637" max="5637" width="8.5703125" style="1" customWidth="1"/>
    <col min="5638" max="5638" width="10.5703125" style="1" customWidth="1"/>
    <col min="5639" max="5641" width="0" style="1" hidden="1" customWidth="1"/>
    <col min="5642" max="5644" width="11.28515625" style="1" customWidth="1"/>
    <col min="5645" max="5649" width="5.7109375" style="1" customWidth="1"/>
    <col min="5650" max="5650" width="5.85546875" style="1" customWidth="1"/>
    <col min="5651" max="5890" width="11.42578125" style="1"/>
    <col min="5891" max="5891" width="12.5703125" style="1" customWidth="1"/>
    <col min="5892" max="5892" width="14" style="1" customWidth="1"/>
    <col min="5893" max="5893" width="8.5703125" style="1" customWidth="1"/>
    <col min="5894" max="5894" width="10.5703125" style="1" customWidth="1"/>
    <col min="5895" max="5897" width="0" style="1" hidden="1" customWidth="1"/>
    <col min="5898" max="5900" width="11.28515625" style="1" customWidth="1"/>
    <col min="5901" max="5905" width="5.7109375" style="1" customWidth="1"/>
    <col min="5906" max="5906" width="5.85546875" style="1" customWidth="1"/>
    <col min="5907" max="6146" width="11.42578125" style="1"/>
    <col min="6147" max="6147" width="12.5703125" style="1" customWidth="1"/>
    <col min="6148" max="6148" width="14" style="1" customWidth="1"/>
    <col min="6149" max="6149" width="8.5703125" style="1" customWidth="1"/>
    <col min="6150" max="6150" width="10.5703125" style="1" customWidth="1"/>
    <col min="6151" max="6153" width="0" style="1" hidden="1" customWidth="1"/>
    <col min="6154" max="6156" width="11.28515625" style="1" customWidth="1"/>
    <col min="6157" max="6161" width="5.7109375" style="1" customWidth="1"/>
    <col min="6162" max="6162" width="5.85546875" style="1" customWidth="1"/>
    <col min="6163" max="6402" width="11.42578125" style="1"/>
    <col min="6403" max="6403" width="12.5703125" style="1" customWidth="1"/>
    <col min="6404" max="6404" width="14" style="1" customWidth="1"/>
    <col min="6405" max="6405" width="8.5703125" style="1" customWidth="1"/>
    <col min="6406" max="6406" width="10.5703125" style="1" customWidth="1"/>
    <col min="6407" max="6409" width="0" style="1" hidden="1" customWidth="1"/>
    <col min="6410" max="6412" width="11.28515625" style="1" customWidth="1"/>
    <col min="6413" max="6417" width="5.7109375" style="1" customWidth="1"/>
    <col min="6418" max="6418" width="5.85546875" style="1" customWidth="1"/>
    <col min="6419" max="6658" width="11.42578125" style="1"/>
    <col min="6659" max="6659" width="12.5703125" style="1" customWidth="1"/>
    <col min="6660" max="6660" width="14" style="1" customWidth="1"/>
    <col min="6661" max="6661" width="8.5703125" style="1" customWidth="1"/>
    <col min="6662" max="6662" width="10.5703125" style="1" customWidth="1"/>
    <col min="6663" max="6665" width="0" style="1" hidden="1" customWidth="1"/>
    <col min="6666" max="6668" width="11.28515625" style="1" customWidth="1"/>
    <col min="6669" max="6673" width="5.7109375" style="1" customWidth="1"/>
    <col min="6674" max="6674" width="5.85546875" style="1" customWidth="1"/>
    <col min="6675" max="6914" width="11.42578125" style="1"/>
    <col min="6915" max="6915" width="12.5703125" style="1" customWidth="1"/>
    <col min="6916" max="6916" width="14" style="1" customWidth="1"/>
    <col min="6917" max="6917" width="8.5703125" style="1" customWidth="1"/>
    <col min="6918" max="6918" width="10.5703125" style="1" customWidth="1"/>
    <col min="6919" max="6921" width="0" style="1" hidden="1" customWidth="1"/>
    <col min="6922" max="6924" width="11.28515625" style="1" customWidth="1"/>
    <col min="6925" max="6929" width="5.7109375" style="1" customWidth="1"/>
    <col min="6930" max="6930" width="5.85546875" style="1" customWidth="1"/>
    <col min="6931" max="7170" width="11.42578125" style="1"/>
    <col min="7171" max="7171" width="12.5703125" style="1" customWidth="1"/>
    <col min="7172" max="7172" width="14" style="1" customWidth="1"/>
    <col min="7173" max="7173" width="8.5703125" style="1" customWidth="1"/>
    <col min="7174" max="7174" width="10.5703125" style="1" customWidth="1"/>
    <col min="7175" max="7177" width="0" style="1" hidden="1" customWidth="1"/>
    <col min="7178" max="7180" width="11.28515625" style="1" customWidth="1"/>
    <col min="7181" max="7185" width="5.7109375" style="1" customWidth="1"/>
    <col min="7186" max="7186" width="5.85546875" style="1" customWidth="1"/>
    <col min="7187" max="7426" width="11.42578125" style="1"/>
    <col min="7427" max="7427" width="12.5703125" style="1" customWidth="1"/>
    <col min="7428" max="7428" width="14" style="1" customWidth="1"/>
    <col min="7429" max="7429" width="8.5703125" style="1" customWidth="1"/>
    <col min="7430" max="7430" width="10.5703125" style="1" customWidth="1"/>
    <col min="7431" max="7433" width="0" style="1" hidden="1" customWidth="1"/>
    <col min="7434" max="7436" width="11.28515625" style="1" customWidth="1"/>
    <col min="7437" max="7441" width="5.7109375" style="1" customWidth="1"/>
    <col min="7442" max="7442" width="5.85546875" style="1" customWidth="1"/>
    <col min="7443" max="7682" width="11.42578125" style="1"/>
    <col min="7683" max="7683" width="12.5703125" style="1" customWidth="1"/>
    <col min="7684" max="7684" width="14" style="1" customWidth="1"/>
    <col min="7685" max="7685" width="8.5703125" style="1" customWidth="1"/>
    <col min="7686" max="7686" width="10.5703125" style="1" customWidth="1"/>
    <col min="7687" max="7689" width="0" style="1" hidden="1" customWidth="1"/>
    <col min="7690" max="7692" width="11.28515625" style="1" customWidth="1"/>
    <col min="7693" max="7697" width="5.7109375" style="1" customWidth="1"/>
    <col min="7698" max="7698" width="5.85546875" style="1" customWidth="1"/>
    <col min="7699" max="7938" width="11.42578125" style="1"/>
    <col min="7939" max="7939" width="12.5703125" style="1" customWidth="1"/>
    <col min="7940" max="7940" width="14" style="1" customWidth="1"/>
    <col min="7941" max="7941" width="8.5703125" style="1" customWidth="1"/>
    <col min="7942" max="7942" width="10.5703125" style="1" customWidth="1"/>
    <col min="7943" max="7945" width="0" style="1" hidden="1" customWidth="1"/>
    <col min="7946" max="7948" width="11.28515625" style="1" customWidth="1"/>
    <col min="7949" max="7953" width="5.7109375" style="1" customWidth="1"/>
    <col min="7954" max="7954" width="5.85546875" style="1" customWidth="1"/>
    <col min="7955" max="8194" width="11.42578125" style="1"/>
    <col min="8195" max="8195" width="12.5703125" style="1" customWidth="1"/>
    <col min="8196" max="8196" width="14" style="1" customWidth="1"/>
    <col min="8197" max="8197" width="8.5703125" style="1" customWidth="1"/>
    <col min="8198" max="8198" width="10.5703125" style="1" customWidth="1"/>
    <col min="8199" max="8201" width="0" style="1" hidden="1" customWidth="1"/>
    <col min="8202" max="8204" width="11.28515625" style="1" customWidth="1"/>
    <col min="8205" max="8209" width="5.7109375" style="1" customWidth="1"/>
    <col min="8210" max="8210" width="5.85546875" style="1" customWidth="1"/>
    <col min="8211" max="8450" width="11.42578125" style="1"/>
    <col min="8451" max="8451" width="12.5703125" style="1" customWidth="1"/>
    <col min="8452" max="8452" width="14" style="1" customWidth="1"/>
    <col min="8453" max="8453" width="8.5703125" style="1" customWidth="1"/>
    <col min="8454" max="8454" width="10.5703125" style="1" customWidth="1"/>
    <col min="8455" max="8457" width="0" style="1" hidden="1" customWidth="1"/>
    <col min="8458" max="8460" width="11.28515625" style="1" customWidth="1"/>
    <col min="8461" max="8465" width="5.7109375" style="1" customWidth="1"/>
    <col min="8466" max="8466" width="5.85546875" style="1" customWidth="1"/>
    <col min="8467" max="8706" width="11.42578125" style="1"/>
    <col min="8707" max="8707" width="12.5703125" style="1" customWidth="1"/>
    <col min="8708" max="8708" width="14" style="1" customWidth="1"/>
    <col min="8709" max="8709" width="8.5703125" style="1" customWidth="1"/>
    <col min="8710" max="8710" width="10.5703125" style="1" customWidth="1"/>
    <col min="8711" max="8713" width="0" style="1" hidden="1" customWidth="1"/>
    <col min="8714" max="8716" width="11.28515625" style="1" customWidth="1"/>
    <col min="8717" max="8721" width="5.7109375" style="1" customWidth="1"/>
    <col min="8722" max="8722" width="5.85546875" style="1" customWidth="1"/>
    <col min="8723" max="8962" width="11.42578125" style="1"/>
    <col min="8963" max="8963" width="12.5703125" style="1" customWidth="1"/>
    <col min="8964" max="8964" width="14" style="1" customWidth="1"/>
    <col min="8965" max="8965" width="8.5703125" style="1" customWidth="1"/>
    <col min="8966" max="8966" width="10.5703125" style="1" customWidth="1"/>
    <col min="8967" max="8969" width="0" style="1" hidden="1" customWidth="1"/>
    <col min="8970" max="8972" width="11.28515625" style="1" customWidth="1"/>
    <col min="8973" max="8977" width="5.7109375" style="1" customWidth="1"/>
    <col min="8978" max="8978" width="5.85546875" style="1" customWidth="1"/>
    <col min="8979" max="9218" width="11.42578125" style="1"/>
    <col min="9219" max="9219" width="12.5703125" style="1" customWidth="1"/>
    <col min="9220" max="9220" width="14" style="1" customWidth="1"/>
    <col min="9221" max="9221" width="8.5703125" style="1" customWidth="1"/>
    <col min="9222" max="9222" width="10.5703125" style="1" customWidth="1"/>
    <col min="9223" max="9225" width="0" style="1" hidden="1" customWidth="1"/>
    <col min="9226" max="9228" width="11.28515625" style="1" customWidth="1"/>
    <col min="9229" max="9233" width="5.7109375" style="1" customWidth="1"/>
    <col min="9234" max="9234" width="5.85546875" style="1" customWidth="1"/>
    <col min="9235" max="9474" width="11.42578125" style="1"/>
    <col min="9475" max="9475" width="12.5703125" style="1" customWidth="1"/>
    <col min="9476" max="9476" width="14" style="1" customWidth="1"/>
    <col min="9477" max="9477" width="8.5703125" style="1" customWidth="1"/>
    <col min="9478" max="9478" width="10.5703125" style="1" customWidth="1"/>
    <col min="9479" max="9481" width="0" style="1" hidden="1" customWidth="1"/>
    <col min="9482" max="9484" width="11.28515625" style="1" customWidth="1"/>
    <col min="9485" max="9489" width="5.7109375" style="1" customWidth="1"/>
    <col min="9490" max="9490" width="5.85546875" style="1" customWidth="1"/>
    <col min="9491" max="9730" width="11.42578125" style="1"/>
    <col min="9731" max="9731" width="12.5703125" style="1" customWidth="1"/>
    <col min="9732" max="9732" width="14" style="1" customWidth="1"/>
    <col min="9733" max="9733" width="8.5703125" style="1" customWidth="1"/>
    <col min="9734" max="9734" width="10.5703125" style="1" customWidth="1"/>
    <col min="9735" max="9737" width="0" style="1" hidden="1" customWidth="1"/>
    <col min="9738" max="9740" width="11.28515625" style="1" customWidth="1"/>
    <col min="9741" max="9745" width="5.7109375" style="1" customWidth="1"/>
    <col min="9746" max="9746" width="5.85546875" style="1" customWidth="1"/>
    <col min="9747" max="9986" width="11.42578125" style="1"/>
    <col min="9987" max="9987" width="12.5703125" style="1" customWidth="1"/>
    <col min="9988" max="9988" width="14" style="1" customWidth="1"/>
    <col min="9989" max="9989" width="8.5703125" style="1" customWidth="1"/>
    <col min="9990" max="9990" width="10.5703125" style="1" customWidth="1"/>
    <col min="9991" max="9993" width="0" style="1" hidden="1" customWidth="1"/>
    <col min="9994" max="9996" width="11.28515625" style="1" customWidth="1"/>
    <col min="9997" max="10001" width="5.7109375" style="1" customWidth="1"/>
    <col min="10002" max="10002" width="5.85546875" style="1" customWidth="1"/>
    <col min="10003" max="10242" width="11.42578125" style="1"/>
    <col min="10243" max="10243" width="12.5703125" style="1" customWidth="1"/>
    <col min="10244" max="10244" width="14" style="1" customWidth="1"/>
    <col min="10245" max="10245" width="8.5703125" style="1" customWidth="1"/>
    <col min="10246" max="10246" width="10.5703125" style="1" customWidth="1"/>
    <col min="10247" max="10249" width="0" style="1" hidden="1" customWidth="1"/>
    <col min="10250" max="10252" width="11.28515625" style="1" customWidth="1"/>
    <col min="10253" max="10257" width="5.7109375" style="1" customWidth="1"/>
    <col min="10258" max="10258" width="5.85546875" style="1" customWidth="1"/>
    <col min="10259" max="10498" width="11.42578125" style="1"/>
    <col min="10499" max="10499" width="12.5703125" style="1" customWidth="1"/>
    <col min="10500" max="10500" width="14" style="1" customWidth="1"/>
    <col min="10501" max="10501" width="8.5703125" style="1" customWidth="1"/>
    <col min="10502" max="10502" width="10.5703125" style="1" customWidth="1"/>
    <col min="10503" max="10505" width="0" style="1" hidden="1" customWidth="1"/>
    <col min="10506" max="10508" width="11.28515625" style="1" customWidth="1"/>
    <col min="10509" max="10513" width="5.7109375" style="1" customWidth="1"/>
    <col min="10514" max="10514" width="5.85546875" style="1" customWidth="1"/>
    <col min="10515" max="10754" width="11.42578125" style="1"/>
    <col min="10755" max="10755" width="12.5703125" style="1" customWidth="1"/>
    <col min="10756" max="10756" width="14" style="1" customWidth="1"/>
    <col min="10757" max="10757" width="8.5703125" style="1" customWidth="1"/>
    <col min="10758" max="10758" width="10.5703125" style="1" customWidth="1"/>
    <col min="10759" max="10761" width="0" style="1" hidden="1" customWidth="1"/>
    <col min="10762" max="10764" width="11.28515625" style="1" customWidth="1"/>
    <col min="10765" max="10769" width="5.7109375" style="1" customWidth="1"/>
    <col min="10770" max="10770" width="5.85546875" style="1" customWidth="1"/>
    <col min="10771" max="11010" width="11.42578125" style="1"/>
    <col min="11011" max="11011" width="12.5703125" style="1" customWidth="1"/>
    <col min="11012" max="11012" width="14" style="1" customWidth="1"/>
    <col min="11013" max="11013" width="8.5703125" style="1" customWidth="1"/>
    <col min="11014" max="11014" width="10.5703125" style="1" customWidth="1"/>
    <col min="11015" max="11017" width="0" style="1" hidden="1" customWidth="1"/>
    <col min="11018" max="11020" width="11.28515625" style="1" customWidth="1"/>
    <col min="11021" max="11025" width="5.7109375" style="1" customWidth="1"/>
    <col min="11026" max="11026" width="5.85546875" style="1" customWidth="1"/>
    <col min="11027" max="11266" width="11.42578125" style="1"/>
    <col min="11267" max="11267" width="12.5703125" style="1" customWidth="1"/>
    <col min="11268" max="11268" width="14" style="1" customWidth="1"/>
    <col min="11269" max="11269" width="8.5703125" style="1" customWidth="1"/>
    <col min="11270" max="11270" width="10.5703125" style="1" customWidth="1"/>
    <col min="11271" max="11273" width="0" style="1" hidden="1" customWidth="1"/>
    <col min="11274" max="11276" width="11.28515625" style="1" customWidth="1"/>
    <col min="11277" max="11281" width="5.7109375" style="1" customWidth="1"/>
    <col min="11282" max="11282" width="5.85546875" style="1" customWidth="1"/>
    <col min="11283" max="11522" width="11.42578125" style="1"/>
    <col min="11523" max="11523" width="12.5703125" style="1" customWidth="1"/>
    <col min="11524" max="11524" width="14" style="1" customWidth="1"/>
    <col min="11525" max="11525" width="8.5703125" style="1" customWidth="1"/>
    <col min="11526" max="11526" width="10.5703125" style="1" customWidth="1"/>
    <col min="11527" max="11529" width="0" style="1" hidden="1" customWidth="1"/>
    <col min="11530" max="11532" width="11.28515625" style="1" customWidth="1"/>
    <col min="11533" max="11537" width="5.7109375" style="1" customWidth="1"/>
    <col min="11538" max="11538" width="5.85546875" style="1" customWidth="1"/>
    <col min="11539" max="11778" width="11.42578125" style="1"/>
    <col min="11779" max="11779" width="12.5703125" style="1" customWidth="1"/>
    <col min="11780" max="11780" width="14" style="1" customWidth="1"/>
    <col min="11781" max="11781" width="8.5703125" style="1" customWidth="1"/>
    <col min="11782" max="11782" width="10.5703125" style="1" customWidth="1"/>
    <col min="11783" max="11785" width="0" style="1" hidden="1" customWidth="1"/>
    <col min="11786" max="11788" width="11.28515625" style="1" customWidth="1"/>
    <col min="11789" max="11793" width="5.7109375" style="1" customWidth="1"/>
    <col min="11794" max="11794" width="5.85546875" style="1" customWidth="1"/>
    <col min="11795" max="12034" width="11.42578125" style="1"/>
    <col min="12035" max="12035" width="12.5703125" style="1" customWidth="1"/>
    <col min="12036" max="12036" width="14" style="1" customWidth="1"/>
    <col min="12037" max="12037" width="8.5703125" style="1" customWidth="1"/>
    <col min="12038" max="12038" width="10.5703125" style="1" customWidth="1"/>
    <col min="12039" max="12041" width="0" style="1" hidden="1" customWidth="1"/>
    <col min="12042" max="12044" width="11.28515625" style="1" customWidth="1"/>
    <col min="12045" max="12049" width="5.7109375" style="1" customWidth="1"/>
    <col min="12050" max="12050" width="5.85546875" style="1" customWidth="1"/>
    <col min="12051" max="12290" width="11.42578125" style="1"/>
    <col min="12291" max="12291" width="12.5703125" style="1" customWidth="1"/>
    <col min="12292" max="12292" width="14" style="1" customWidth="1"/>
    <col min="12293" max="12293" width="8.5703125" style="1" customWidth="1"/>
    <col min="12294" max="12294" width="10.5703125" style="1" customWidth="1"/>
    <col min="12295" max="12297" width="0" style="1" hidden="1" customWidth="1"/>
    <col min="12298" max="12300" width="11.28515625" style="1" customWidth="1"/>
    <col min="12301" max="12305" width="5.7109375" style="1" customWidth="1"/>
    <col min="12306" max="12306" width="5.85546875" style="1" customWidth="1"/>
    <col min="12307" max="12546" width="11.42578125" style="1"/>
    <col min="12547" max="12547" width="12.5703125" style="1" customWidth="1"/>
    <col min="12548" max="12548" width="14" style="1" customWidth="1"/>
    <col min="12549" max="12549" width="8.5703125" style="1" customWidth="1"/>
    <col min="12550" max="12550" width="10.5703125" style="1" customWidth="1"/>
    <col min="12551" max="12553" width="0" style="1" hidden="1" customWidth="1"/>
    <col min="12554" max="12556" width="11.28515625" style="1" customWidth="1"/>
    <col min="12557" max="12561" width="5.7109375" style="1" customWidth="1"/>
    <col min="12562" max="12562" width="5.85546875" style="1" customWidth="1"/>
    <col min="12563" max="12802" width="11.42578125" style="1"/>
    <col min="12803" max="12803" width="12.5703125" style="1" customWidth="1"/>
    <col min="12804" max="12804" width="14" style="1" customWidth="1"/>
    <col min="12805" max="12805" width="8.5703125" style="1" customWidth="1"/>
    <col min="12806" max="12806" width="10.5703125" style="1" customWidth="1"/>
    <col min="12807" max="12809" width="0" style="1" hidden="1" customWidth="1"/>
    <col min="12810" max="12812" width="11.28515625" style="1" customWidth="1"/>
    <col min="12813" max="12817" width="5.7109375" style="1" customWidth="1"/>
    <col min="12818" max="12818" width="5.85546875" style="1" customWidth="1"/>
    <col min="12819" max="13058" width="11.42578125" style="1"/>
    <col min="13059" max="13059" width="12.5703125" style="1" customWidth="1"/>
    <col min="13060" max="13060" width="14" style="1" customWidth="1"/>
    <col min="13061" max="13061" width="8.5703125" style="1" customWidth="1"/>
    <col min="13062" max="13062" width="10.5703125" style="1" customWidth="1"/>
    <col min="13063" max="13065" width="0" style="1" hidden="1" customWidth="1"/>
    <col min="13066" max="13068" width="11.28515625" style="1" customWidth="1"/>
    <col min="13069" max="13073" width="5.7109375" style="1" customWidth="1"/>
    <col min="13074" max="13074" width="5.85546875" style="1" customWidth="1"/>
    <col min="13075" max="13314" width="11.42578125" style="1"/>
    <col min="13315" max="13315" width="12.5703125" style="1" customWidth="1"/>
    <col min="13316" max="13316" width="14" style="1" customWidth="1"/>
    <col min="13317" max="13317" width="8.5703125" style="1" customWidth="1"/>
    <col min="13318" max="13318" width="10.5703125" style="1" customWidth="1"/>
    <col min="13319" max="13321" width="0" style="1" hidden="1" customWidth="1"/>
    <col min="13322" max="13324" width="11.28515625" style="1" customWidth="1"/>
    <col min="13325" max="13329" width="5.7109375" style="1" customWidth="1"/>
    <col min="13330" max="13330" width="5.85546875" style="1" customWidth="1"/>
    <col min="13331" max="13570" width="11.42578125" style="1"/>
    <col min="13571" max="13571" width="12.5703125" style="1" customWidth="1"/>
    <col min="13572" max="13572" width="14" style="1" customWidth="1"/>
    <col min="13573" max="13573" width="8.5703125" style="1" customWidth="1"/>
    <col min="13574" max="13574" width="10.5703125" style="1" customWidth="1"/>
    <col min="13575" max="13577" width="0" style="1" hidden="1" customWidth="1"/>
    <col min="13578" max="13580" width="11.28515625" style="1" customWidth="1"/>
    <col min="13581" max="13585" width="5.7109375" style="1" customWidth="1"/>
    <col min="13586" max="13586" width="5.85546875" style="1" customWidth="1"/>
    <col min="13587" max="13826" width="11.42578125" style="1"/>
    <col min="13827" max="13827" width="12.5703125" style="1" customWidth="1"/>
    <col min="13828" max="13828" width="14" style="1" customWidth="1"/>
    <col min="13829" max="13829" width="8.5703125" style="1" customWidth="1"/>
    <col min="13830" max="13830" width="10.5703125" style="1" customWidth="1"/>
    <col min="13831" max="13833" width="0" style="1" hidden="1" customWidth="1"/>
    <col min="13834" max="13836" width="11.28515625" style="1" customWidth="1"/>
    <col min="13837" max="13841" width="5.7109375" style="1" customWidth="1"/>
    <col min="13842" max="13842" width="5.85546875" style="1" customWidth="1"/>
    <col min="13843" max="14082" width="11.42578125" style="1"/>
    <col min="14083" max="14083" width="12.5703125" style="1" customWidth="1"/>
    <col min="14084" max="14084" width="14" style="1" customWidth="1"/>
    <col min="14085" max="14085" width="8.5703125" style="1" customWidth="1"/>
    <col min="14086" max="14086" width="10.5703125" style="1" customWidth="1"/>
    <col min="14087" max="14089" width="0" style="1" hidden="1" customWidth="1"/>
    <col min="14090" max="14092" width="11.28515625" style="1" customWidth="1"/>
    <col min="14093" max="14097" width="5.7109375" style="1" customWidth="1"/>
    <col min="14098" max="14098" width="5.85546875" style="1" customWidth="1"/>
    <col min="14099" max="14338" width="11.42578125" style="1"/>
    <col min="14339" max="14339" width="12.5703125" style="1" customWidth="1"/>
    <col min="14340" max="14340" width="14" style="1" customWidth="1"/>
    <col min="14341" max="14341" width="8.5703125" style="1" customWidth="1"/>
    <col min="14342" max="14342" width="10.5703125" style="1" customWidth="1"/>
    <col min="14343" max="14345" width="0" style="1" hidden="1" customWidth="1"/>
    <col min="14346" max="14348" width="11.28515625" style="1" customWidth="1"/>
    <col min="14349" max="14353" width="5.7109375" style="1" customWidth="1"/>
    <col min="14354" max="14354" width="5.85546875" style="1" customWidth="1"/>
    <col min="14355" max="14594" width="11.42578125" style="1"/>
    <col min="14595" max="14595" width="12.5703125" style="1" customWidth="1"/>
    <col min="14596" max="14596" width="14" style="1" customWidth="1"/>
    <col min="14597" max="14597" width="8.5703125" style="1" customWidth="1"/>
    <col min="14598" max="14598" width="10.5703125" style="1" customWidth="1"/>
    <col min="14599" max="14601" width="0" style="1" hidden="1" customWidth="1"/>
    <col min="14602" max="14604" width="11.28515625" style="1" customWidth="1"/>
    <col min="14605" max="14609" width="5.7109375" style="1" customWidth="1"/>
    <col min="14610" max="14610" width="5.85546875" style="1" customWidth="1"/>
    <col min="14611" max="14850" width="11.42578125" style="1"/>
    <col min="14851" max="14851" width="12.5703125" style="1" customWidth="1"/>
    <col min="14852" max="14852" width="14" style="1" customWidth="1"/>
    <col min="14853" max="14853" width="8.5703125" style="1" customWidth="1"/>
    <col min="14854" max="14854" width="10.5703125" style="1" customWidth="1"/>
    <col min="14855" max="14857" width="0" style="1" hidden="1" customWidth="1"/>
    <col min="14858" max="14860" width="11.28515625" style="1" customWidth="1"/>
    <col min="14861" max="14865" width="5.7109375" style="1" customWidth="1"/>
    <col min="14866" max="14866" width="5.85546875" style="1" customWidth="1"/>
    <col min="14867" max="15106" width="11.42578125" style="1"/>
    <col min="15107" max="15107" width="12.5703125" style="1" customWidth="1"/>
    <col min="15108" max="15108" width="14" style="1" customWidth="1"/>
    <col min="15109" max="15109" width="8.5703125" style="1" customWidth="1"/>
    <col min="15110" max="15110" width="10.5703125" style="1" customWidth="1"/>
    <col min="15111" max="15113" width="0" style="1" hidden="1" customWidth="1"/>
    <col min="15114" max="15116" width="11.28515625" style="1" customWidth="1"/>
    <col min="15117" max="15121" width="5.7109375" style="1" customWidth="1"/>
    <col min="15122" max="15122" width="5.85546875" style="1" customWidth="1"/>
    <col min="15123" max="15362" width="11.42578125" style="1"/>
    <col min="15363" max="15363" width="12.5703125" style="1" customWidth="1"/>
    <col min="15364" max="15364" width="14" style="1" customWidth="1"/>
    <col min="15365" max="15365" width="8.5703125" style="1" customWidth="1"/>
    <col min="15366" max="15366" width="10.5703125" style="1" customWidth="1"/>
    <col min="15367" max="15369" width="0" style="1" hidden="1" customWidth="1"/>
    <col min="15370" max="15372" width="11.28515625" style="1" customWidth="1"/>
    <col min="15373" max="15377" width="5.7109375" style="1" customWidth="1"/>
    <col min="15378" max="15378" width="5.85546875" style="1" customWidth="1"/>
    <col min="15379" max="15618" width="11.42578125" style="1"/>
    <col min="15619" max="15619" width="12.5703125" style="1" customWidth="1"/>
    <col min="15620" max="15620" width="14" style="1" customWidth="1"/>
    <col min="15621" max="15621" width="8.5703125" style="1" customWidth="1"/>
    <col min="15622" max="15622" width="10.5703125" style="1" customWidth="1"/>
    <col min="15623" max="15625" width="0" style="1" hidden="1" customWidth="1"/>
    <col min="15626" max="15628" width="11.28515625" style="1" customWidth="1"/>
    <col min="15629" max="15633" width="5.7109375" style="1" customWidth="1"/>
    <col min="15634" max="15634" width="5.85546875" style="1" customWidth="1"/>
    <col min="15635" max="15874" width="11.42578125" style="1"/>
    <col min="15875" max="15875" width="12.5703125" style="1" customWidth="1"/>
    <col min="15876" max="15876" width="14" style="1" customWidth="1"/>
    <col min="15877" max="15877" width="8.5703125" style="1" customWidth="1"/>
    <col min="15878" max="15878" width="10.5703125" style="1" customWidth="1"/>
    <col min="15879" max="15881" width="0" style="1" hidden="1" customWidth="1"/>
    <col min="15882" max="15884" width="11.28515625" style="1" customWidth="1"/>
    <col min="15885" max="15889" width="5.7109375" style="1" customWidth="1"/>
    <col min="15890" max="15890" width="5.85546875" style="1" customWidth="1"/>
    <col min="15891" max="16130" width="11.42578125" style="1"/>
    <col min="16131" max="16131" width="12.5703125" style="1" customWidth="1"/>
    <col min="16132" max="16132" width="14" style="1" customWidth="1"/>
    <col min="16133" max="16133" width="8.5703125" style="1" customWidth="1"/>
    <col min="16134" max="16134" width="10.5703125" style="1" customWidth="1"/>
    <col min="16135" max="16137" width="0" style="1" hidden="1" customWidth="1"/>
    <col min="16138" max="16140" width="11.28515625" style="1" customWidth="1"/>
    <col min="16141" max="16145" width="5.7109375" style="1" customWidth="1"/>
    <col min="16146" max="16146" width="5.85546875" style="1" customWidth="1"/>
    <col min="16147" max="16384" width="11.42578125" style="1"/>
  </cols>
  <sheetData>
    <row r="1" spans="1:52" ht="104.25" customHeight="1" x14ac:dyDescent="0.25">
      <c r="A1" s="93" t="s">
        <v>673</v>
      </c>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5"/>
      <c r="AG1" s="95"/>
      <c r="AH1" s="95"/>
      <c r="AI1" s="95"/>
      <c r="AJ1" s="95"/>
      <c r="AK1" s="95"/>
      <c r="AL1" s="95"/>
      <c r="AM1" s="95"/>
      <c r="AN1" s="95"/>
      <c r="AO1" s="95"/>
      <c r="AP1" s="95"/>
      <c r="AQ1" s="95"/>
      <c r="AR1" s="95"/>
      <c r="AS1" s="95"/>
    </row>
    <row r="2" spans="1:52" s="37" customFormat="1" ht="24.75" customHeight="1" x14ac:dyDescent="0.25">
      <c r="A2" s="87" t="s">
        <v>614</v>
      </c>
      <c r="B2" s="88"/>
      <c r="C2" s="88"/>
      <c r="D2" s="88"/>
      <c r="E2" s="88"/>
      <c r="F2" s="88"/>
      <c r="G2" s="88"/>
      <c r="H2" s="88"/>
      <c r="I2" s="88"/>
      <c r="J2" s="88"/>
      <c r="K2" s="88"/>
      <c r="L2" s="89" t="s">
        <v>615</v>
      </c>
      <c r="M2" s="88"/>
      <c r="N2" s="88"/>
      <c r="O2" s="88"/>
      <c r="P2" s="88"/>
      <c r="Q2" s="88"/>
      <c r="R2" s="88"/>
      <c r="S2" s="88"/>
      <c r="T2" s="88"/>
      <c r="U2" s="88"/>
      <c r="V2" s="88"/>
      <c r="W2" s="89" t="s">
        <v>616</v>
      </c>
      <c r="X2" s="88"/>
      <c r="Y2" s="88"/>
      <c r="Z2" s="88"/>
      <c r="AA2" s="88"/>
      <c r="AB2" s="88"/>
      <c r="AC2" s="88"/>
      <c r="AD2" s="88"/>
      <c r="AE2" s="88"/>
      <c r="AF2" s="89" t="s">
        <v>622</v>
      </c>
      <c r="AG2" s="90"/>
      <c r="AH2" s="90"/>
      <c r="AI2" s="90"/>
      <c r="AJ2" s="90"/>
      <c r="AK2" s="90"/>
      <c r="AL2" s="90"/>
      <c r="AM2" s="89" t="s">
        <v>623</v>
      </c>
      <c r="AN2" s="90"/>
      <c r="AO2" s="90"/>
      <c r="AP2" s="90"/>
      <c r="AQ2" s="90"/>
      <c r="AR2" s="90"/>
      <c r="AS2" s="90"/>
      <c r="AT2" s="52"/>
    </row>
    <row r="3" spans="1:52" ht="66.75" customHeight="1" x14ac:dyDescent="0.25">
      <c r="A3" s="5"/>
      <c r="F3" s="2" t="s">
        <v>0</v>
      </c>
      <c r="G3" s="2" t="s">
        <v>1</v>
      </c>
      <c r="H3" s="2" t="s">
        <v>2</v>
      </c>
      <c r="I3" s="2" t="s">
        <v>3</v>
      </c>
      <c r="J3" s="2" t="s">
        <v>4</v>
      </c>
      <c r="K3" s="2" t="s">
        <v>5</v>
      </c>
      <c r="Q3" s="7" t="s">
        <v>223</v>
      </c>
      <c r="R3" s="8" t="s">
        <v>224</v>
      </c>
      <c r="S3" s="8" t="s">
        <v>225</v>
      </c>
      <c r="T3" s="7" t="s">
        <v>226</v>
      </c>
      <c r="U3" s="7" t="s">
        <v>227</v>
      </c>
      <c r="V3" s="7" t="s">
        <v>228</v>
      </c>
      <c r="AJ3" s="63" t="s">
        <v>641</v>
      </c>
      <c r="AK3" s="63" t="s">
        <v>642</v>
      </c>
      <c r="AL3" s="63" t="s">
        <v>643</v>
      </c>
      <c r="AM3" s="7"/>
      <c r="AN3" s="64"/>
      <c r="AO3" s="63"/>
      <c r="AP3" s="63"/>
      <c r="AQ3" s="63" t="s">
        <v>644</v>
      </c>
      <c r="AR3" s="63" t="s">
        <v>645</v>
      </c>
      <c r="AS3" s="63" t="s">
        <v>646</v>
      </c>
    </row>
    <row r="4" spans="1:52" s="18" customFormat="1" ht="33.75" customHeight="1" x14ac:dyDescent="0.25">
      <c r="A4" s="17" t="s">
        <v>6</v>
      </c>
      <c r="B4" s="18" t="s">
        <v>7</v>
      </c>
      <c r="C4" s="18" t="s">
        <v>552</v>
      </c>
      <c r="D4" s="18" t="s">
        <v>541</v>
      </c>
      <c r="E4" s="18" t="s">
        <v>542</v>
      </c>
      <c r="F4" s="18" t="s">
        <v>8</v>
      </c>
      <c r="G4" s="18" t="s">
        <v>9</v>
      </c>
      <c r="H4" s="18" t="s">
        <v>10</v>
      </c>
      <c r="I4" s="18" t="s">
        <v>11</v>
      </c>
      <c r="J4" s="18" t="s">
        <v>12</v>
      </c>
      <c r="K4" s="18" t="s">
        <v>13</v>
      </c>
      <c r="L4" s="17" t="s">
        <v>6</v>
      </c>
      <c r="M4" s="18" t="s">
        <v>7</v>
      </c>
      <c r="N4" s="19" t="s">
        <v>552</v>
      </c>
      <c r="O4" s="18" t="s">
        <v>541</v>
      </c>
      <c r="P4" s="18" t="s">
        <v>542</v>
      </c>
      <c r="Q4" s="20" t="s">
        <v>588</v>
      </c>
      <c r="R4" s="21" t="s">
        <v>589</v>
      </c>
      <c r="S4" s="21" t="s">
        <v>219</v>
      </c>
      <c r="T4" s="20" t="s">
        <v>220</v>
      </c>
      <c r="U4" s="20" t="s">
        <v>221</v>
      </c>
      <c r="V4" s="20" t="s">
        <v>222</v>
      </c>
      <c r="W4" s="17" t="s">
        <v>6</v>
      </c>
      <c r="X4" s="18" t="s">
        <v>7</v>
      </c>
      <c r="Y4" s="19" t="s">
        <v>552</v>
      </c>
      <c r="Z4" s="18" t="s">
        <v>541</v>
      </c>
      <c r="AA4" s="18" t="s">
        <v>542</v>
      </c>
      <c r="AB4" s="9" t="s">
        <v>543</v>
      </c>
      <c r="AC4" s="9" t="s">
        <v>544</v>
      </c>
      <c r="AD4" s="9" t="s">
        <v>545</v>
      </c>
      <c r="AE4" s="9" t="s">
        <v>546</v>
      </c>
      <c r="AF4" s="17" t="s">
        <v>6</v>
      </c>
      <c r="AG4" s="46" t="s">
        <v>7</v>
      </c>
      <c r="AH4" s="19" t="s">
        <v>552</v>
      </c>
      <c r="AI4" s="46" t="s">
        <v>542</v>
      </c>
      <c r="AJ4" s="46" t="s">
        <v>619</v>
      </c>
      <c r="AK4" s="9" t="s">
        <v>620</v>
      </c>
      <c r="AL4" s="9" t="s">
        <v>621</v>
      </c>
      <c r="AM4" s="17" t="s">
        <v>6</v>
      </c>
      <c r="AN4" s="46" t="s">
        <v>7</v>
      </c>
      <c r="AO4" s="19" t="s">
        <v>552</v>
      </c>
      <c r="AP4" s="46" t="s">
        <v>635</v>
      </c>
      <c r="AQ4" s="46" t="s">
        <v>619</v>
      </c>
      <c r="AR4" s="9" t="s">
        <v>620</v>
      </c>
      <c r="AS4" s="9" t="s">
        <v>621</v>
      </c>
      <c r="AT4" s="9"/>
      <c r="AU4" s="82" t="s">
        <v>590</v>
      </c>
      <c r="AV4" s="82"/>
      <c r="AW4" s="82"/>
      <c r="AX4" s="46"/>
      <c r="AY4" s="46"/>
      <c r="AZ4" s="46"/>
    </row>
    <row r="5" spans="1:52" x14ac:dyDescent="0.25">
      <c r="A5" s="1" t="s">
        <v>585</v>
      </c>
      <c r="B5" s="1" t="s">
        <v>529</v>
      </c>
      <c r="D5" s="1">
        <v>1</v>
      </c>
      <c r="E5" s="3">
        <v>81868.83</v>
      </c>
      <c r="F5" s="3">
        <v>10911.39</v>
      </c>
      <c r="G5" s="3">
        <v>12175.27</v>
      </c>
      <c r="H5" s="3">
        <v>12012.28</v>
      </c>
      <c r="I5" s="3">
        <v>16266.51</v>
      </c>
      <c r="J5" s="3">
        <v>15789.4</v>
      </c>
      <c r="K5" s="3">
        <v>14713.98</v>
      </c>
      <c r="L5" s="10" t="s">
        <v>567</v>
      </c>
      <c r="M5" s="1" t="s">
        <v>553</v>
      </c>
      <c r="O5" s="1">
        <v>1</v>
      </c>
      <c r="P5" s="1">
        <v>53602.168261059691</v>
      </c>
      <c r="Q5" s="3">
        <v>5766.9506666666675</v>
      </c>
      <c r="R5" s="3">
        <v>483.23504258815126</v>
      </c>
      <c r="S5" s="3">
        <v>1126.3979184715408</v>
      </c>
      <c r="T5" s="3">
        <v>27455.57</v>
      </c>
      <c r="U5" s="3">
        <v>18449.723333333335</v>
      </c>
      <c r="V5" s="3">
        <v>320.29130000000004</v>
      </c>
      <c r="W5" s="1" t="s">
        <v>579</v>
      </c>
      <c r="X5" s="11" t="s">
        <v>560</v>
      </c>
      <c r="Z5" s="3">
        <v>1</v>
      </c>
      <c r="AA5" s="3">
        <v>5062643.1233689003</v>
      </c>
      <c r="AB5" s="3">
        <v>188.76396890000001</v>
      </c>
      <c r="AC5" s="3">
        <v>267842.6899</v>
      </c>
      <c r="AD5" s="3">
        <v>4209925.3049999997</v>
      </c>
      <c r="AE5" s="3">
        <v>584686.36450000003</v>
      </c>
      <c r="AF5" s="65" t="s">
        <v>647</v>
      </c>
      <c r="AG5" s="3" t="s">
        <v>624</v>
      </c>
      <c r="AI5" s="54">
        <v>518632.57616973738</v>
      </c>
      <c r="AJ5" s="54">
        <v>200163</v>
      </c>
      <c r="AK5" s="54">
        <v>128860.26132857389</v>
      </c>
      <c r="AL5" s="54">
        <v>189608.89756721674</v>
      </c>
      <c r="AM5" s="65" t="s">
        <v>647</v>
      </c>
      <c r="AN5" s="1" t="s">
        <v>624</v>
      </c>
      <c r="AP5" s="53">
        <v>210793.65228738368</v>
      </c>
      <c r="AQ5" s="54">
        <v>97736.673268689367</v>
      </c>
      <c r="AR5" s="54">
        <v>99911.610236797162</v>
      </c>
      <c r="AS5" s="54">
        <v>13145.368781897154</v>
      </c>
      <c r="AT5" s="54"/>
      <c r="AU5" s="1" t="s">
        <v>512</v>
      </c>
      <c r="AV5" s="1" t="s">
        <v>513</v>
      </c>
      <c r="AW5" s="1" t="s">
        <v>514</v>
      </c>
    </row>
    <row r="6" spans="1:52" x14ac:dyDescent="0.25">
      <c r="A6" s="1" t="s">
        <v>531</v>
      </c>
      <c r="B6" s="11" t="s">
        <v>530</v>
      </c>
      <c r="D6" s="1">
        <v>2</v>
      </c>
      <c r="E6" s="3">
        <v>69699.22</v>
      </c>
      <c r="F6" s="3">
        <v>6418.06</v>
      </c>
      <c r="G6" s="3">
        <v>10195.26</v>
      </c>
      <c r="H6" s="3">
        <v>7479.2899999999991</v>
      </c>
      <c r="I6" s="3">
        <v>14857.179999999998</v>
      </c>
      <c r="J6" s="3">
        <v>15114.35</v>
      </c>
      <c r="K6" s="3">
        <v>15635.079999999998</v>
      </c>
      <c r="L6" s="1" t="s">
        <v>569</v>
      </c>
      <c r="M6" s="1" t="s">
        <v>554</v>
      </c>
      <c r="O6" s="1">
        <v>2</v>
      </c>
      <c r="P6" s="1">
        <v>76448.604473160463</v>
      </c>
      <c r="Q6" s="3">
        <v>3044.15</v>
      </c>
      <c r="R6" s="3">
        <v>19010.561949763305</v>
      </c>
      <c r="S6" s="3">
        <v>28687.337390063818</v>
      </c>
      <c r="T6" s="3">
        <v>14028.039999999997</v>
      </c>
      <c r="U6" s="3">
        <v>11434.223333333333</v>
      </c>
      <c r="V6" s="3">
        <v>244.29179999999999</v>
      </c>
      <c r="W6" s="10" t="s">
        <v>567</v>
      </c>
      <c r="X6" s="11" t="s">
        <v>553</v>
      </c>
      <c r="Z6" s="3">
        <v>2</v>
      </c>
      <c r="AA6" s="3">
        <v>1744175.8368708298</v>
      </c>
      <c r="AB6" s="3">
        <v>3.3607828300000002</v>
      </c>
      <c r="AC6" s="3">
        <v>8883.4463880000003</v>
      </c>
      <c r="AD6" s="3">
        <v>1297941.3119999999</v>
      </c>
      <c r="AE6" s="3">
        <v>437347.71769999998</v>
      </c>
      <c r="AF6" s="10" t="s">
        <v>573</v>
      </c>
      <c r="AG6" s="3" t="s">
        <v>625</v>
      </c>
      <c r="AI6" s="54">
        <v>390785.37241877435</v>
      </c>
      <c r="AJ6" s="54">
        <v>62913.707961220323</v>
      </c>
      <c r="AK6" s="54">
        <v>223046.47734360798</v>
      </c>
      <c r="AL6" s="54">
        <v>104825.18711394603</v>
      </c>
      <c r="AM6" s="10" t="s">
        <v>573</v>
      </c>
      <c r="AN6" s="1" t="s">
        <v>625</v>
      </c>
      <c r="AP6" s="53">
        <v>196694.96971246856</v>
      </c>
      <c r="AQ6" s="54">
        <v>57304.712587603528</v>
      </c>
      <c r="AR6" s="54">
        <v>55061.400650356343</v>
      </c>
      <c r="AS6" s="54">
        <v>84328.856474508691</v>
      </c>
      <c r="AT6" s="54"/>
      <c r="AU6" s="1" t="s">
        <v>515</v>
      </c>
      <c r="AV6" s="1" t="s">
        <v>516</v>
      </c>
      <c r="AW6" s="1" t="e">
        <v>#N/A</v>
      </c>
    </row>
    <row r="7" spans="1:52" x14ac:dyDescent="0.25">
      <c r="A7" s="1" t="s">
        <v>586</v>
      </c>
      <c r="B7" s="11" t="s">
        <v>532</v>
      </c>
      <c r="D7" s="1">
        <v>3</v>
      </c>
      <c r="E7" s="3">
        <v>68135.778000000006</v>
      </c>
      <c r="F7" s="3">
        <v>449.88500000000005</v>
      </c>
      <c r="G7" s="3">
        <v>1289.2930000000001</v>
      </c>
      <c r="H7" s="3">
        <v>12078.27</v>
      </c>
      <c r="I7" s="3">
        <v>20329.28</v>
      </c>
      <c r="J7" s="3">
        <v>19600.04</v>
      </c>
      <c r="K7" s="3">
        <v>14389.01</v>
      </c>
      <c r="L7" s="1" t="s">
        <v>570</v>
      </c>
      <c r="M7" s="1" t="s">
        <v>555</v>
      </c>
      <c r="O7" s="1">
        <v>3</v>
      </c>
      <c r="P7" s="1">
        <v>67119.343091599148</v>
      </c>
      <c r="Q7" s="3">
        <v>12160.406666666666</v>
      </c>
      <c r="R7" s="3">
        <v>927.11571176796417</v>
      </c>
      <c r="S7" s="3">
        <v>2860.5172798311851</v>
      </c>
      <c r="T7" s="3">
        <v>37036.5</v>
      </c>
      <c r="U7" s="3">
        <v>14060.980000000001</v>
      </c>
      <c r="V7" s="3">
        <v>73.823433333333327</v>
      </c>
      <c r="W7" s="10" t="s">
        <v>528</v>
      </c>
      <c r="X7" s="11" t="s">
        <v>527</v>
      </c>
      <c r="Y7" s="12"/>
      <c r="Z7" s="3">
        <v>3</v>
      </c>
      <c r="AA7" s="3">
        <v>1370919.16530971</v>
      </c>
      <c r="AB7" s="3">
        <v>35.28821971</v>
      </c>
      <c r="AC7" s="3">
        <v>49967.012490000001</v>
      </c>
      <c r="AD7" s="3">
        <v>538228.277</v>
      </c>
      <c r="AE7" s="3">
        <v>782688.58759999997</v>
      </c>
      <c r="AF7" s="3" t="s">
        <v>648</v>
      </c>
      <c r="AG7" s="3" t="s">
        <v>626</v>
      </c>
      <c r="AI7" s="54">
        <v>367005.81924754381</v>
      </c>
      <c r="AJ7" s="54">
        <v>89680.397632806897</v>
      </c>
      <c r="AK7" s="54">
        <v>194723.61444467073</v>
      </c>
      <c r="AL7" s="54">
        <v>82601.807170066168</v>
      </c>
      <c r="AM7" s="65" t="s">
        <v>649</v>
      </c>
      <c r="AN7" s="1" t="s">
        <v>627</v>
      </c>
      <c r="AP7" s="53">
        <v>182273.43093592778</v>
      </c>
      <c r="AQ7" s="54">
        <v>27762.019911928728</v>
      </c>
      <c r="AR7" s="54">
        <v>32203.26393685925</v>
      </c>
      <c r="AS7" s="54">
        <v>122308.14708713981</v>
      </c>
      <c r="AT7" s="54"/>
      <c r="AU7" s="1" t="s">
        <v>517</v>
      </c>
      <c r="AV7" s="1" t="s">
        <v>518</v>
      </c>
      <c r="AW7" s="1" t="e">
        <v>#N/A</v>
      </c>
    </row>
    <row r="8" spans="1:52" x14ac:dyDescent="0.25">
      <c r="A8" s="1" t="s">
        <v>576</v>
      </c>
      <c r="B8" s="1" t="s">
        <v>533</v>
      </c>
      <c r="D8" s="1">
        <v>4</v>
      </c>
      <c r="E8" s="3">
        <v>67748.28</v>
      </c>
      <c r="F8" s="3">
        <v>7370.2700000000013</v>
      </c>
      <c r="G8" s="3">
        <v>6750.2</v>
      </c>
      <c r="H8" s="3">
        <v>7482.65</v>
      </c>
      <c r="I8" s="3">
        <v>13427.61</v>
      </c>
      <c r="J8" s="3">
        <v>14054.529999999999</v>
      </c>
      <c r="K8" s="3">
        <v>18663.02</v>
      </c>
      <c r="L8" s="1" t="s">
        <v>571</v>
      </c>
      <c r="M8" s="1" t="s">
        <v>556</v>
      </c>
      <c r="O8" s="1">
        <v>4</v>
      </c>
      <c r="P8" s="1">
        <v>42248.435831270181</v>
      </c>
      <c r="Q8" s="3">
        <v>8430.5300000000007</v>
      </c>
      <c r="R8" s="3">
        <v>795.98325245979083</v>
      </c>
      <c r="S8" s="3">
        <v>2250.4611454770506</v>
      </c>
      <c r="T8" s="3">
        <v>23901.966666666667</v>
      </c>
      <c r="U8" s="3">
        <v>6804.166666666667</v>
      </c>
      <c r="V8" s="3">
        <v>65.328099999999992</v>
      </c>
      <c r="W8" s="1" t="s">
        <v>580</v>
      </c>
      <c r="X8" s="11" t="s">
        <v>561</v>
      </c>
      <c r="Z8" s="3">
        <v>4</v>
      </c>
      <c r="AA8" s="3">
        <v>1101278.850622358</v>
      </c>
      <c r="AB8" s="3">
        <v>2.8006523579999998</v>
      </c>
      <c r="AC8" s="3">
        <v>13258.71327</v>
      </c>
      <c r="AD8" s="3">
        <v>916828.25089999998</v>
      </c>
      <c r="AE8" s="3">
        <v>171189.0858</v>
      </c>
      <c r="AF8" s="65" t="s">
        <v>649</v>
      </c>
      <c r="AG8" s="3" t="s">
        <v>627</v>
      </c>
      <c r="AI8" s="54">
        <v>265079.88312098838</v>
      </c>
      <c r="AJ8" s="54">
        <v>39939.038049430303</v>
      </c>
      <c r="AK8" s="54">
        <v>89753.0807352173</v>
      </c>
      <c r="AL8" s="54">
        <v>135387.76433634074</v>
      </c>
      <c r="AM8" s="3" t="s">
        <v>654</v>
      </c>
      <c r="AN8" s="1" t="s">
        <v>632</v>
      </c>
      <c r="AP8" s="53">
        <v>168012.15499872633</v>
      </c>
      <c r="AQ8" s="54">
        <v>9527.6392013303466</v>
      </c>
      <c r="AR8" s="54">
        <v>12069.80746540325</v>
      </c>
      <c r="AS8" s="54">
        <v>146414.70833199273</v>
      </c>
      <c r="AT8" s="54"/>
      <c r="AU8" s="1" t="s">
        <v>519</v>
      </c>
      <c r="AV8" s="1" t="s">
        <v>520</v>
      </c>
      <c r="AW8" s="1" t="e">
        <v>#N/A</v>
      </c>
    </row>
    <row r="9" spans="1:52" x14ac:dyDescent="0.25">
      <c r="A9" s="1" t="s">
        <v>577</v>
      </c>
      <c r="B9" s="1" t="s">
        <v>534</v>
      </c>
      <c r="D9" s="1">
        <v>5</v>
      </c>
      <c r="E9" s="3">
        <v>62229.97</v>
      </c>
      <c r="F9" s="3">
        <v>6446.17</v>
      </c>
      <c r="G9" s="3">
        <v>7152.25</v>
      </c>
      <c r="H9" s="3">
        <v>7427.0300000000007</v>
      </c>
      <c r="I9" s="3">
        <v>12090.57</v>
      </c>
      <c r="J9" s="3">
        <v>12330.289999999999</v>
      </c>
      <c r="K9" s="3">
        <v>16783.659999999996</v>
      </c>
      <c r="L9" s="1" t="s">
        <v>568</v>
      </c>
      <c r="M9" s="1" t="s">
        <v>557</v>
      </c>
      <c r="O9" s="1">
        <v>5</v>
      </c>
      <c r="P9" s="1">
        <v>37393.612917728315</v>
      </c>
      <c r="Q9" s="3">
        <v>3104.3560000000002</v>
      </c>
      <c r="R9" s="3">
        <v>2578.5077027106695</v>
      </c>
      <c r="S9" s="3">
        <v>8781.3635216843068</v>
      </c>
      <c r="T9" s="3">
        <v>15122.919333333331</v>
      </c>
      <c r="U9" s="3">
        <v>7784.7396666666673</v>
      </c>
      <c r="V9" s="3">
        <v>21.726693333333333</v>
      </c>
      <c r="W9" s="1" t="s">
        <v>581</v>
      </c>
      <c r="X9" s="11" t="s">
        <v>562</v>
      </c>
      <c r="Z9" s="3">
        <v>5</v>
      </c>
      <c r="AA9" s="3">
        <v>1076280.4975604722</v>
      </c>
      <c r="AB9" s="3">
        <v>0.56013047199999999</v>
      </c>
      <c r="AC9" s="3">
        <v>18145.965029999999</v>
      </c>
      <c r="AD9" s="3">
        <v>445535.11580000003</v>
      </c>
      <c r="AE9" s="3">
        <v>612598.85660000006</v>
      </c>
      <c r="AF9" s="65" t="s">
        <v>647</v>
      </c>
      <c r="AG9" s="3" t="s">
        <v>624</v>
      </c>
      <c r="AI9" s="54">
        <v>238579.52411119739</v>
      </c>
      <c r="AJ9" s="54">
        <v>101218.16554070225</v>
      </c>
      <c r="AK9" s="54">
        <v>62109.321145917631</v>
      </c>
      <c r="AL9" s="54">
        <v>75252.037424577531</v>
      </c>
      <c r="AM9" s="65" t="s">
        <v>653</v>
      </c>
      <c r="AN9" s="1" t="s">
        <v>631</v>
      </c>
      <c r="AP9" s="53">
        <v>162407.07305657034</v>
      </c>
      <c r="AQ9" s="54">
        <v>108094.7780146235</v>
      </c>
      <c r="AR9" s="54">
        <v>5186.6019340957373</v>
      </c>
      <c r="AS9" s="54">
        <v>49125.693107851097</v>
      </c>
      <c r="AT9" s="54"/>
      <c r="AU9" s="1" t="s">
        <v>521</v>
      </c>
      <c r="AV9" s="1" t="s">
        <v>522</v>
      </c>
      <c r="AW9" s="1" t="s">
        <v>523</v>
      </c>
    </row>
    <row r="10" spans="1:52" x14ac:dyDescent="0.25">
      <c r="A10" s="10" t="s">
        <v>573</v>
      </c>
      <c r="B10" s="1" t="s">
        <v>535</v>
      </c>
      <c r="D10" s="1">
        <v>6</v>
      </c>
      <c r="E10" s="3">
        <v>58186.399999999994</v>
      </c>
      <c r="F10" s="3">
        <v>6102.18</v>
      </c>
      <c r="G10" s="3">
        <v>12724.579999999998</v>
      </c>
      <c r="H10" s="3">
        <v>6676.7699999999995</v>
      </c>
      <c r="I10" s="3">
        <v>12635.779999999999</v>
      </c>
      <c r="J10" s="3">
        <v>9599.9600000000009</v>
      </c>
      <c r="K10" s="3">
        <v>10447.129999999999</v>
      </c>
      <c r="L10" s="10" t="s">
        <v>528</v>
      </c>
      <c r="M10" s="11" t="s">
        <v>527</v>
      </c>
      <c r="O10" s="1">
        <v>6</v>
      </c>
      <c r="P10" s="1">
        <v>37874.735129039313</v>
      </c>
      <c r="Q10" s="3">
        <v>2841.0569999999998</v>
      </c>
      <c r="R10" s="3">
        <v>3662.3616942712997</v>
      </c>
      <c r="S10" s="3">
        <v>7959.185101434683</v>
      </c>
      <c r="T10" s="3">
        <v>9756.0533333333333</v>
      </c>
      <c r="U10" s="3">
        <v>11511.876666666669</v>
      </c>
      <c r="V10" s="3">
        <v>2144.2013333333334</v>
      </c>
      <c r="W10" s="1" t="s">
        <v>582</v>
      </c>
      <c r="X10" s="11" t="s">
        <v>563</v>
      </c>
      <c r="Z10" s="3">
        <v>6</v>
      </c>
      <c r="AA10" s="3">
        <v>430742.22919040901</v>
      </c>
      <c r="AB10" s="3">
        <v>0.56013047199999999</v>
      </c>
      <c r="AC10" s="3">
        <v>1.3562513570000001</v>
      </c>
      <c r="AD10" s="3">
        <v>21.004908579999999</v>
      </c>
      <c r="AE10" s="3">
        <v>430719.30790000001</v>
      </c>
      <c r="AF10" s="65" t="s">
        <v>650</v>
      </c>
      <c r="AG10" s="3" t="s">
        <v>628</v>
      </c>
      <c r="AI10" s="54">
        <v>221606.48790519862</v>
      </c>
      <c r="AJ10" s="54">
        <v>55713.446353588646</v>
      </c>
      <c r="AK10" s="54">
        <v>56293.156517797754</v>
      </c>
      <c r="AL10" s="54">
        <v>109599.88503381223</v>
      </c>
      <c r="AM10" s="65" t="s">
        <v>652</v>
      </c>
      <c r="AN10" s="1" t="s">
        <v>630</v>
      </c>
      <c r="AP10" s="53">
        <v>146368.57976206136</v>
      </c>
      <c r="AQ10" s="54">
        <v>24701.067436021774</v>
      </c>
      <c r="AR10" s="54">
        <v>33418.88972796117</v>
      </c>
      <c r="AS10" s="54">
        <v>88248.622598078422</v>
      </c>
      <c r="AT10" s="54"/>
      <c r="AU10" s="1" t="s">
        <v>524</v>
      </c>
      <c r="AV10" s="1" t="s">
        <v>525</v>
      </c>
      <c r="AW10" s="1" t="s">
        <v>526</v>
      </c>
    </row>
    <row r="11" spans="1:52" x14ac:dyDescent="0.25">
      <c r="A11" s="1" t="s">
        <v>574</v>
      </c>
      <c r="B11" s="1" t="s">
        <v>536</v>
      </c>
      <c r="D11" s="1">
        <v>7</v>
      </c>
      <c r="E11" s="3">
        <v>56520.510609999998</v>
      </c>
      <c r="F11" s="3">
        <v>37.990609999999997</v>
      </c>
      <c r="G11" s="3">
        <v>125.03699999999999</v>
      </c>
      <c r="H11" s="3">
        <v>2009.693</v>
      </c>
      <c r="I11" s="3">
        <v>14132.74</v>
      </c>
      <c r="J11" s="3">
        <v>21874</v>
      </c>
      <c r="K11" s="3">
        <v>18341.05</v>
      </c>
      <c r="L11" s="1" t="e">
        <v>#N/A</v>
      </c>
      <c r="M11" s="1" t="e">
        <v>#N/A</v>
      </c>
      <c r="O11" s="1">
        <v>7</v>
      </c>
      <c r="P11" s="1">
        <v>14697.105998286343</v>
      </c>
      <c r="Q11" s="3">
        <v>2509.6200000000003</v>
      </c>
      <c r="R11" s="3">
        <v>8188.0568353536919</v>
      </c>
      <c r="S11" s="3">
        <v>963.67946626598257</v>
      </c>
      <c r="T11" s="3">
        <v>3013.646666666667</v>
      </c>
      <c r="U11" s="3">
        <v>19.989900000000002</v>
      </c>
      <c r="V11" s="3">
        <v>2.11313</v>
      </c>
      <c r="W11" s="1" t="s">
        <v>583</v>
      </c>
      <c r="X11" s="11" t="s">
        <v>564</v>
      </c>
      <c r="Z11" s="3">
        <v>7</v>
      </c>
      <c r="AA11" s="3">
        <v>333258.25755963003</v>
      </c>
      <c r="AB11" s="3">
        <v>20.164696979999999</v>
      </c>
      <c r="AC11" s="3">
        <v>42.721917750000003</v>
      </c>
      <c r="AD11" s="3">
        <v>232.55434489999999</v>
      </c>
      <c r="AE11" s="3">
        <v>332962.81660000002</v>
      </c>
      <c r="AF11" s="3" t="s">
        <v>651</v>
      </c>
      <c r="AG11" s="3" t="s">
        <v>629</v>
      </c>
      <c r="AI11" s="54">
        <v>219196.37664601754</v>
      </c>
      <c r="AJ11" s="54">
        <v>26461.258804299447</v>
      </c>
      <c r="AK11" s="54">
        <v>57906.36049792335</v>
      </c>
      <c r="AL11" s="54">
        <v>134828.75734379474</v>
      </c>
      <c r="AM11" s="65" t="s">
        <v>650</v>
      </c>
      <c r="AN11" s="1" t="s">
        <v>628</v>
      </c>
      <c r="AP11" s="53">
        <v>143023.95581126443</v>
      </c>
      <c r="AQ11" s="54">
        <v>55281.41613400582</v>
      </c>
      <c r="AR11" s="54">
        <v>20781.412417213127</v>
      </c>
      <c r="AS11" s="54">
        <v>66961.127260045483</v>
      </c>
      <c r="AT11" s="54"/>
      <c r="AU11" s="1" t="s">
        <v>547</v>
      </c>
      <c r="AV11" s="1" t="e">
        <v>#N/A</v>
      </c>
      <c r="AW11" s="1" t="e">
        <v>#N/A</v>
      </c>
    </row>
    <row r="12" spans="1:52" x14ac:dyDescent="0.25">
      <c r="A12" s="1" t="s">
        <v>587</v>
      </c>
      <c r="B12" s="1" t="s">
        <v>537</v>
      </c>
      <c r="D12" s="1">
        <v>8</v>
      </c>
      <c r="E12" s="3">
        <v>56179.67</v>
      </c>
      <c r="F12" s="3">
        <v>7929.56</v>
      </c>
      <c r="G12" s="3">
        <v>9822.61</v>
      </c>
      <c r="H12" s="3">
        <v>7253.5299999999988</v>
      </c>
      <c r="I12" s="3">
        <v>11561.8</v>
      </c>
      <c r="J12" s="3">
        <v>10701.75</v>
      </c>
      <c r="K12" s="3">
        <v>8910.4200000000019</v>
      </c>
      <c r="L12" s="1" t="e">
        <v>#N/A</v>
      </c>
      <c r="M12" s="1" t="s">
        <v>558</v>
      </c>
      <c r="O12" s="1">
        <v>8</v>
      </c>
      <c r="P12" s="1">
        <v>14489.688116231826</v>
      </c>
      <c r="Q12" s="3">
        <v>2151.7153966666669</v>
      </c>
      <c r="R12" s="3">
        <v>11456.466977710588</v>
      </c>
      <c r="S12" s="3">
        <v>293.19665485457006</v>
      </c>
      <c r="T12" s="3">
        <v>555.29859133333343</v>
      </c>
      <c r="U12" s="3">
        <v>32.174299999999995</v>
      </c>
      <c r="V12" s="3">
        <v>0.83619566666666667</v>
      </c>
      <c r="W12" s="1" t="s">
        <v>584</v>
      </c>
      <c r="X12" s="11" t="s">
        <v>565</v>
      </c>
      <c r="Z12" s="3">
        <v>8</v>
      </c>
      <c r="AA12" s="3">
        <v>333070.09543716395</v>
      </c>
      <c r="AB12" s="3">
        <v>1.6803914150000001</v>
      </c>
      <c r="AC12" s="3">
        <v>4.7468797489999996</v>
      </c>
      <c r="AD12" s="3">
        <v>4937.6538659999997</v>
      </c>
      <c r="AE12" s="3">
        <v>328126.01429999998</v>
      </c>
      <c r="AF12" s="65" t="s">
        <v>652</v>
      </c>
      <c r="AG12" s="3" t="s">
        <v>630</v>
      </c>
      <c r="AI12" s="54">
        <v>218917.53482806674</v>
      </c>
      <c r="AJ12" s="54">
        <v>33181.087313239521</v>
      </c>
      <c r="AK12" s="54">
        <v>57597.35688141072</v>
      </c>
      <c r="AL12" s="54">
        <v>128139.09063341649</v>
      </c>
      <c r="AM12" s="3" t="s">
        <v>654</v>
      </c>
      <c r="AN12" s="1" t="s">
        <v>632</v>
      </c>
      <c r="AP12" s="53">
        <v>133332.30697868034</v>
      </c>
      <c r="AQ12" s="54">
        <v>18800.439497775253</v>
      </c>
      <c r="AR12" s="54">
        <v>12207.158014342474</v>
      </c>
      <c r="AS12" s="54">
        <v>102324.70946656261</v>
      </c>
      <c r="AT12" s="54"/>
      <c r="AU12" s="1" t="s">
        <v>393</v>
      </c>
      <c r="AV12" s="1" t="s">
        <v>318</v>
      </c>
      <c r="AW12" s="1" t="s">
        <v>334</v>
      </c>
    </row>
    <row r="13" spans="1:52" x14ac:dyDescent="0.25">
      <c r="A13" s="1" t="s">
        <v>578</v>
      </c>
      <c r="B13" s="1" t="s">
        <v>538</v>
      </c>
      <c r="D13" s="1">
        <v>9</v>
      </c>
      <c r="E13" s="3">
        <v>47371.040000000001</v>
      </c>
      <c r="F13" s="3">
        <v>4657.9699999999993</v>
      </c>
      <c r="G13" s="3">
        <v>5929.26</v>
      </c>
      <c r="H13" s="3">
        <v>5616.5399999999991</v>
      </c>
      <c r="I13" s="3">
        <v>10258.41</v>
      </c>
      <c r="J13" s="3">
        <v>9504.18</v>
      </c>
      <c r="K13" s="3">
        <v>11404.679999999998</v>
      </c>
      <c r="L13" s="1" t="e">
        <v>#N/A</v>
      </c>
      <c r="M13" s="1" t="e">
        <v>#N/A</v>
      </c>
      <c r="O13" s="1">
        <v>9</v>
      </c>
      <c r="P13" s="1">
        <v>14216.821891622471</v>
      </c>
      <c r="Q13" s="3">
        <v>789.04433333333327</v>
      </c>
      <c r="R13" s="3">
        <v>2212.1462847555831</v>
      </c>
      <c r="S13" s="3">
        <v>6392.6690402002205</v>
      </c>
      <c r="T13" s="3">
        <v>2770.5033333333336</v>
      </c>
      <c r="U13" s="3">
        <v>1995.46</v>
      </c>
      <c r="V13" s="3">
        <v>56.998899999999992</v>
      </c>
      <c r="W13" s="1" t="s">
        <v>580</v>
      </c>
      <c r="X13" s="11" t="s">
        <v>566</v>
      </c>
      <c r="Z13" s="3">
        <v>9</v>
      </c>
      <c r="AA13" s="3">
        <v>323597.68827179004</v>
      </c>
      <c r="AB13" s="3">
        <v>14.00326179</v>
      </c>
      <c r="AC13" s="3">
        <v>36978.871370000001</v>
      </c>
      <c r="AD13" s="3">
        <v>238701.28140000001</v>
      </c>
      <c r="AE13" s="3">
        <v>47903.53224</v>
      </c>
      <c r="AF13" s="65" t="s">
        <v>653</v>
      </c>
      <c r="AG13" s="3" t="s">
        <v>631</v>
      </c>
      <c r="AI13" s="54">
        <v>207491.89567962196</v>
      </c>
      <c r="AJ13" s="54">
        <v>88202.478842166151</v>
      </c>
      <c r="AK13" s="54">
        <v>35417.000876192978</v>
      </c>
      <c r="AL13" s="54">
        <v>83872.415961262843</v>
      </c>
      <c r="AM13" s="3" t="s">
        <v>655</v>
      </c>
      <c r="AN13" s="1" t="s">
        <v>633</v>
      </c>
      <c r="AP13" s="53">
        <v>133154.2563998437</v>
      </c>
      <c r="AQ13" s="54">
        <v>3477.5131764054877</v>
      </c>
      <c r="AR13" s="54">
        <v>7819.0369113909765</v>
      </c>
      <c r="AS13" s="54">
        <v>121857.70631204724</v>
      </c>
      <c r="AT13" s="54"/>
      <c r="AU13" s="1" t="s">
        <v>548</v>
      </c>
      <c r="AV13" s="1" t="e">
        <v>#N/A</v>
      </c>
      <c r="AW13" s="1" t="e">
        <v>#N/A</v>
      </c>
    </row>
    <row r="14" spans="1:52" x14ac:dyDescent="0.25">
      <c r="A14" s="1" t="s">
        <v>575</v>
      </c>
      <c r="B14" s="1" t="s">
        <v>539</v>
      </c>
      <c r="D14" s="1">
        <v>10</v>
      </c>
      <c r="E14" s="3">
        <v>45313.48</v>
      </c>
      <c r="F14" s="3">
        <v>4421.24</v>
      </c>
      <c r="G14" s="3">
        <v>6701.2700000000013</v>
      </c>
      <c r="H14" s="3">
        <v>6356.7699999999995</v>
      </c>
      <c r="I14" s="3">
        <v>9795.48</v>
      </c>
      <c r="J14" s="3">
        <v>10908.85</v>
      </c>
      <c r="K14" s="3">
        <v>7129.87</v>
      </c>
      <c r="L14" s="10" t="s">
        <v>572</v>
      </c>
      <c r="M14" s="1" t="s">
        <v>559</v>
      </c>
      <c r="O14" s="1">
        <v>10</v>
      </c>
      <c r="P14" s="1">
        <v>13057.736053462146</v>
      </c>
      <c r="Q14" s="3">
        <v>1729.97</v>
      </c>
      <c r="R14" s="3">
        <v>288.72783281510164</v>
      </c>
      <c r="S14" s="3">
        <v>971.60798731371176</v>
      </c>
      <c r="T14" s="3">
        <v>5709.2333333333336</v>
      </c>
      <c r="U14" s="3">
        <v>4331.2733333333335</v>
      </c>
      <c r="V14" s="3">
        <v>26.92356666666667</v>
      </c>
      <c r="W14" s="10" t="s">
        <v>572</v>
      </c>
      <c r="X14" s="11" t="s">
        <v>559</v>
      </c>
      <c r="Z14" s="3">
        <v>10</v>
      </c>
      <c r="AA14" s="3">
        <v>291503.21585047198</v>
      </c>
      <c r="AB14" s="3">
        <v>0.56013047199999999</v>
      </c>
      <c r="AC14" s="3">
        <v>14930.29306</v>
      </c>
      <c r="AD14" s="3">
        <v>245404.84789999999</v>
      </c>
      <c r="AE14" s="3">
        <v>31167.514759999998</v>
      </c>
      <c r="AF14" s="65" t="s">
        <v>647</v>
      </c>
      <c r="AG14" s="3" t="s">
        <v>624</v>
      </c>
      <c r="AI14" s="54">
        <v>197745.71776433289</v>
      </c>
      <c r="AJ14" s="54">
        <v>88905.771915528283</v>
      </c>
      <c r="AK14" s="54">
        <v>34014.903641814904</v>
      </c>
      <c r="AL14" s="54">
        <v>74825.042206989703</v>
      </c>
      <c r="AM14" s="3" t="s">
        <v>656</v>
      </c>
      <c r="AN14" s="1" t="s">
        <v>634</v>
      </c>
      <c r="AP14" s="53">
        <v>132206.28033415109</v>
      </c>
      <c r="AQ14" s="54">
        <v>26038.982500376998</v>
      </c>
      <c r="AR14" s="54">
        <v>11302.495229142651</v>
      </c>
      <c r="AS14" s="54">
        <v>94864.802604631433</v>
      </c>
      <c r="AT14" s="54"/>
      <c r="AU14" s="1" t="s">
        <v>549</v>
      </c>
      <c r="AV14" s="1" t="e">
        <v>#N/A</v>
      </c>
      <c r="AW14" s="1" t="e">
        <v>#N/A</v>
      </c>
    </row>
    <row r="15" spans="1:52" s="14" customFormat="1" ht="22.5" x14ac:dyDescent="0.2">
      <c r="A15" s="22" t="s">
        <v>551</v>
      </c>
      <c r="C15" s="15">
        <v>100</v>
      </c>
      <c r="D15" s="13" t="s">
        <v>540</v>
      </c>
      <c r="E15" s="4">
        <v>61325.317860999996</v>
      </c>
      <c r="F15" s="4">
        <v>5474.4715610000003</v>
      </c>
      <c r="G15" s="4">
        <v>5474.4715610000003</v>
      </c>
      <c r="H15" s="4">
        <v>5474.4715610000003</v>
      </c>
      <c r="I15" s="4">
        <v>5474.4715610000003</v>
      </c>
      <c r="J15" s="4">
        <v>5474.4715610000003</v>
      </c>
      <c r="K15" s="4">
        <v>5474.4715610000003</v>
      </c>
      <c r="L15" s="22" t="s">
        <v>551</v>
      </c>
      <c r="M15" s="13"/>
      <c r="N15" s="15">
        <v>100</v>
      </c>
      <c r="O15" s="13" t="s">
        <v>540</v>
      </c>
      <c r="P15" s="4">
        <v>37114.825176345985</v>
      </c>
      <c r="Q15" s="4">
        <v>4252.7800063333334</v>
      </c>
      <c r="R15" s="4">
        <v>4960.3163284196144</v>
      </c>
      <c r="S15" s="4">
        <v>6028.641550559706</v>
      </c>
      <c r="T15" s="4">
        <v>13934.973125799999</v>
      </c>
      <c r="U15" s="4">
        <v>7642.4607200000009</v>
      </c>
      <c r="V15" s="4">
        <v>295.6534452333334</v>
      </c>
      <c r="W15" s="22" t="s">
        <v>551</v>
      </c>
      <c r="Y15" s="15">
        <v>100</v>
      </c>
      <c r="Z15" s="3" t="s">
        <v>540</v>
      </c>
      <c r="AA15" s="3">
        <v>1206746.8960041734</v>
      </c>
      <c r="AB15" s="56">
        <v>26.774236539900006</v>
      </c>
      <c r="AC15" s="56">
        <v>41005.581655685601</v>
      </c>
      <c r="AD15" s="56">
        <v>789775.56031194795</v>
      </c>
      <c r="AE15" s="56">
        <v>375938.97980000003</v>
      </c>
      <c r="AF15" s="22" t="s">
        <v>551</v>
      </c>
      <c r="AH15" s="15">
        <v>100</v>
      </c>
      <c r="AI15" s="4">
        <v>284504.11878914793</v>
      </c>
      <c r="AJ15" s="4">
        <v>78637.876968692843</v>
      </c>
      <c r="AK15" s="4">
        <v>93972.153341312718</v>
      </c>
      <c r="AL15" s="4">
        <v>111894.08847914233</v>
      </c>
      <c r="AM15" s="22" t="s">
        <v>551</v>
      </c>
      <c r="AO15" s="15">
        <v>100</v>
      </c>
      <c r="AP15" s="4">
        <v>160826.66602770778</v>
      </c>
      <c r="AQ15" s="4">
        <v>42872.524172876081</v>
      </c>
      <c r="AR15" s="4">
        <v>28996.167652356216</v>
      </c>
      <c r="AS15" s="4">
        <v>88957.974202475467</v>
      </c>
      <c r="AT15" s="4"/>
    </row>
    <row r="16" spans="1:52" x14ac:dyDescent="0.25">
      <c r="A16" s="5"/>
      <c r="C16" s="6"/>
      <c r="E16" s="3"/>
      <c r="F16" s="3"/>
      <c r="G16" s="3"/>
      <c r="H16" s="3"/>
      <c r="I16" s="3"/>
      <c r="J16" s="3"/>
      <c r="K16" s="3"/>
      <c r="Y16" s="6"/>
      <c r="AH16" s="6"/>
      <c r="AO16" s="6"/>
    </row>
    <row r="17" spans="1:49" x14ac:dyDescent="0.25">
      <c r="A17" s="23" t="s">
        <v>180</v>
      </c>
      <c r="B17" s="1" t="s">
        <v>181</v>
      </c>
      <c r="C17" s="6">
        <v>33.278166620260635</v>
      </c>
      <c r="D17" s="1">
        <v>15</v>
      </c>
      <c r="E17" s="3">
        <v>41893.630015999996</v>
      </c>
      <c r="F17" s="3">
        <v>15.791109999999998</v>
      </c>
      <c r="G17" s="3">
        <v>10.613716</v>
      </c>
      <c r="H17" s="3">
        <v>17.645189999999999</v>
      </c>
      <c r="I17" s="3">
        <v>13371.74</v>
      </c>
      <c r="J17" s="3">
        <v>15438.429999999998</v>
      </c>
      <c r="K17" s="3">
        <v>13039.41</v>
      </c>
      <c r="L17" s="23" t="s">
        <v>180</v>
      </c>
      <c r="M17" s="1" t="s">
        <v>181</v>
      </c>
      <c r="P17" s="1" t="e">
        <v>#N/A</v>
      </c>
      <c r="Q17" s="3" t="e">
        <v>#N/A</v>
      </c>
      <c r="R17" s="3" t="e">
        <v>#N/A</v>
      </c>
      <c r="S17" s="3" t="e">
        <v>#N/A</v>
      </c>
      <c r="T17" s="3" t="e">
        <v>#N/A</v>
      </c>
      <c r="U17" s="3" t="e">
        <v>#N/A</v>
      </c>
      <c r="V17" s="3" t="e">
        <v>#N/A</v>
      </c>
      <c r="W17" s="23" t="s">
        <v>180</v>
      </c>
      <c r="X17" s="1" t="s">
        <v>181</v>
      </c>
      <c r="Y17" s="6"/>
      <c r="Z17" s="3" t="e">
        <v>#N/A</v>
      </c>
      <c r="AA17" s="3" t="e">
        <v>#N/A</v>
      </c>
      <c r="AB17" s="3" t="e">
        <v>#N/A</v>
      </c>
      <c r="AC17" s="3" t="e">
        <v>#N/A</v>
      </c>
      <c r="AD17" s="3" t="e">
        <v>#N/A</v>
      </c>
      <c r="AE17" s="3" t="e">
        <v>#N/A</v>
      </c>
      <c r="AF17" s="23" t="s">
        <v>180</v>
      </c>
      <c r="AG17" s="1" t="s">
        <v>181</v>
      </c>
      <c r="AH17" s="6"/>
      <c r="AI17" s="55" t="e">
        <v>#N/A</v>
      </c>
      <c r="AJ17" s="54" t="e">
        <v>#N/A</v>
      </c>
      <c r="AK17" s="54" t="e">
        <v>#N/A</v>
      </c>
      <c r="AL17" s="54" t="e">
        <v>#N/A</v>
      </c>
      <c r="AM17" s="23" t="s">
        <v>180</v>
      </c>
      <c r="AN17" s="1" t="s">
        <v>181</v>
      </c>
      <c r="AO17" s="6"/>
      <c r="AP17" s="54" t="e">
        <v>#N/A</v>
      </c>
      <c r="AQ17" s="54" t="e">
        <v>#N/A</v>
      </c>
      <c r="AR17" s="54" t="e">
        <v>#N/A</v>
      </c>
      <c r="AS17" s="54" t="e">
        <v>#N/A</v>
      </c>
      <c r="AU17" s="1" t="e">
        <v>#N/A</v>
      </c>
      <c r="AV17" s="1" t="e">
        <v>#N/A</v>
      </c>
      <c r="AW17" s="1" t="e">
        <v>#N/A</v>
      </c>
    </row>
    <row r="18" spans="1:49" x14ac:dyDescent="0.25">
      <c r="A18" s="23" t="s">
        <v>110</v>
      </c>
      <c r="B18" s="1" t="s">
        <v>111</v>
      </c>
      <c r="C18" s="6">
        <v>30.538053148208718</v>
      </c>
      <c r="D18" s="1">
        <v>173</v>
      </c>
      <c r="E18" s="3">
        <v>13941.432000000003</v>
      </c>
      <c r="F18" s="3">
        <v>496.96199999999999</v>
      </c>
      <c r="G18" s="3">
        <v>3862.96</v>
      </c>
      <c r="H18" s="3">
        <v>2442.498</v>
      </c>
      <c r="I18" s="3">
        <v>4007.3</v>
      </c>
      <c r="J18" s="3">
        <v>2234.88</v>
      </c>
      <c r="K18" s="3">
        <v>896.83199999999999</v>
      </c>
      <c r="L18" s="23" t="s">
        <v>110</v>
      </c>
      <c r="M18" s="1" t="s">
        <v>111</v>
      </c>
      <c r="N18" s="6">
        <v>2.3409120333327276</v>
      </c>
      <c r="P18" s="1">
        <v>868.82540870348794</v>
      </c>
      <c r="Q18" s="3">
        <v>319.79316666666671</v>
      </c>
      <c r="R18" s="3">
        <v>192.81240500938767</v>
      </c>
      <c r="S18" s="3">
        <v>44.537340360766933</v>
      </c>
      <c r="T18" s="3">
        <v>87.796330000000012</v>
      </c>
      <c r="U18" s="3">
        <v>75.597099999999998</v>
      </c>
      <c r="V18" s="3">
        <v>148.28906666666666</v>
      </c>
      <c r="W18" s="23" t="s">
        <v>110</v>
      </c>
      <c r="X18" s="1" t="s">
        <v>111</v>
      </c>
      <c r="Y18" s="6">
        <v>0.62522439731835089</v>
      </c>
      <c r="Z18" s="3">
        <v>1347</v>
      </c>
      <c r="AA18" s="3">
        <v>7544.8760076999997</v>
      </c>
      <c r="AB18" s="3">
        <v>760.65718049999998</v>
      </c>
      <c r="AC18" s="3">
        <v>3326.2064529999998</v>
      </c>
      <c r="AD18" s="3">
        <v>622.6455042</v>
      </c>
      <c r="AE18" s="3">
        <v>2835.3668699999998</v>
      </c>
      <c r="AF18" s="23" t="s">
        <v>110</v>
      </c>
      <c r="AG18" s="1" t="s">
        <v>111</v>
      </c>
      <c r="AH18" s="6">
        <v>5.2766893699840258</v>
      </c>
      <c r="AI18" s="55">
        <v>15012.398593313694</v>
      </c>
      <c r="AJ18" s="54">
        <v>2665.4222488082901</v>
      </c>
      <c r="AK18" s="54">
        <v>5300.38149292865</v>
      </c>
      <c r="AL18" s="54">
        <v>7046.5948515767541</v>
      </c>
      <c r="AM18" s="23" t="s">
        <v>110</v>
      </c>
      <c r="AN18" s="1" t="s">
        <v>111</v>
      </c>
      <c r="AO18" s="6">
        <v>10.56105668197416</v>
      </c>
      <c r="AP18" s="54">
        <v>16984.995358915497</v>
      </c>
      <c r="AQ18" s="54">
        <v>3548.990651145185</v>
      </c>
      <c r="AR18" s="54">
        <v>4832.2932240616901</v>
      </c>
      <c r="AS18" s="54">
        <v>8603.711483708621</v>
      </c>
      <c r="AU18" s="1" t="s">
        <v>239</v>
      </c>
      <c r="AV18" s="1" t="s">
        <v>251</v>
      </c>
      <c r="AW18" s="1" t="s">
        <v>366</v>
      </c>
    </row>
    <row r="19" spans="1:49" x14ac:dyDescent="0.25">
      <c r="A19" s="23" t="s">
        <v>50</v>
      </c>
      <c r="B19" s="1" t="s">
        <v>51</v>
      </c>
      <c r="C19" s="6">
        <v>26.651684267359332</v>
      </c>
      <c r="D19" s="1">
        <v>197</v>
      </c>
      <c r="E19" s="3">
        <v>12793.499</v>
      </c>
      <c r="F19" s="3">
        <v>2746.4900000000002</v>
      </c>
      <c r="G19" s="3">
        <v>4769.25</v>
      </c>
      <c r="H19" s="3">
        <v>3833.95</v>
      </c>
      <c r="I19" s="3">
        <v>937.90400000000011</v>
      </c>
      <c r="J19" s="3">
        <v>411.61</v>
      </c>
      <c r="K19" s="3">
        <v>94.295000000000002</v>
      </c>
      <c r="L19" s="23" t="s">
        <v>50</v>
      </c>
      <c r="M19" s="1" t="s">
        <v>51</v>
      </c>
      <c r="N19" s="6">
        <v>0.41593521424956065</v>
      </c>
      <c r="P19" s="1">
        <v>154.37362761558455</v>
      </c>
      <c r="Q19" s="3">
        <v>71.96702333333333</v>
      </c>
      <c r="R19" s="3">
        <v>59.450962582697613</v>
      </c>
      <c r="S19" s="3">
        <v>14.89855169955359</v>
      </c>
      <c r="T19" s="3">
        <v>7.9461516666666672</v>
      </c>
      <c r="U19" s="3">
        <v>4.843533333333333E-2</v>
      </c>
      <c r="V19" s="3">
        <v>6.2503000000000003E-2</v>
      </c>
      <c r="W19" s="23" t="s">
        <v>50</v>
      </c>
      <c r="X19" s="1" t="s">
        <v>51</v>
      </c>
      <c r="Y19" s="6"/>
      <c r="Z19" s="3" t="e">
        <v>#N/A</v>
      </c>
      <c r="AA19" s="3" t="e">
        <v>#N/A</v>
      </c>
      <c r="AB19" s="3" t="e">
        <v>#N/A</v>
      </c>
      <c r="AC19" s="3" t="e">
        <v>#N/A</v>
      </c>
      <c r="AD19" s="3" t="e">
        <v>#N/A</v>
      </c>
      <c r="AE19" s="3" t="e">
        <v>#N/A</v>
      </c>
      <c r="AF19" s="23" t="s">
        <v>50</v>
      </c>
      <c r="AG19" s="1" t="s">
        <v>51</v>
      </c>
      <c r="AH19" s="6"/>
      <c r="AI19" s="55" t="e">
        <v>#N/A</v>
      </c>
      <c r="AJ19" s="54" t="e">
        <v>#N/A</v>
      </c>
      <c r="AK19" s="54" t="e">
        <v>#N/A</v>
      </c>
      <c r="AL19" s="54" t="e">
        <v>#N/A</v>
      </c>
      <c r="AM19" s="23" t="s">
        <v>50</v>
      </c>
      <c r="AN19" s="1" t="s">
        <v>51</v>
      </c>
      <c r="AO19" s="6"/>
      <c r="AP19" s="54" t="e">
        <v>#N/A</v>
      </c>
      <c r="AQ19" s="54" t="e">
        <v>#N/A</v>
      </c>
      <c r="AR19" s="54" t="e">
        <v>#N/A</v>
      </c>
      <c r="AS19" s="54" t="e">
        <v>#N/A</v>
      </c>
      <c r="AU19" s="1" t="s">
        <v>236</v>
      </c>
      <c r="AV19" s="1" t="s">
        <v>250</v>
      </c>
      <c r="AW19" s="1" t="s">
        <v>281</v>
      </c>
    </row>
    <row r="20" spans="1:49" x14ac:dyDescent="0.25">
      <c r="A20" s="23" t="s">
        <v>138</v>
      </c>
      <c r="B20" s="1" t="s">
        <v>139</v>
      </c>
      <c r="C20" s="6">
        <v>14.939605848453962</v>
      </c>
      <c r="D20" s="1">
        <v>238</v>
      </c>
      <c r="E20" s="3">
        <v>11165.357999999998</v>
      </c>
      <c r="F20" s="3">
        <v>405.35199999999998</v>
      </c>
      <c r="G20" s="3">
        <v>519.01599999999996</v>
      </c>
      <c r="H20" s="3">
        <v>887.02299999999991</v>
      </c>
      <c r="I20" s="3">
        <v>4306.3999999999996</v>
      </c>
      <c r="J20" s="3">
        <v>3145.56</v>
      </c>
      <c r="K20" s="3">
        <v>1902.0070000000001</v>
      </c>
      <c r="L20" s="23" t="s">
        <v>138</v>
      </c>
      <c r="M20" s="1" t="s">
        <v>139</v>
      </c>
      <c r="N20" s="6">
        <v>0.52863006393895784</v>
      </c>
      <c r="P20" s="1">
        <v>196.20012406055019</v>
      </c>
      <c r="Q20" s="3">
        <v>52.260733333333334</v>
      </c>
      <c r="R20" s="3">
        <v>123.63971370829634</v>
      </c>
      <c r="S20" s="3">
        <v>11.589715085587205</v>
      </c>
      <c r="T20" s="3">
        <v>6.5663433333333341</v>
      </c>
      <c r="U20" s="3">
        <v>1.5747053333333332</v>
      </c>
      <c r="V20" s="3">
        <v>0.56891326666666664</v>
      </c>
      <c r="W20" s="23" t="s">
        <v>138</v>
      </c>
      <c r="X20" s="1" t="s">
        <v>139</v>
      </c>
      <c r="Y20" s="6">
        <v>6.4456384998011221E-2</v>
      </c>
      <c r="Z20" s="3">
        <v>9854</v>
      </c>
      <c r="AA20" s="3">
        <v>777.82542524000007</v>
      </c>
      <c r="AB20" s="3">
        <v>345.60050100000001</v>
      </c>
      <c r="AC20" s="3">
        <v>246.83774700000001</v>
      </c>
      <c r="AD20" s="3">
        <v>171.03996979999999</v>
      </c>
      <c r="AE20" s="3">
        <v>14.34720744</v>
      </c>
      <c r="AF20" s="23" t="s">
        <v>138</v>
      </c>
      <c r="AG20" s="1" t="s">
        <v>139</v>
      </c>
      <c r="AH20" s="6">
        <v>0.59099760089471298</v>
      </c>
      <c r="AI20" s="55">
        <v>1681.4125164905086</v>
      </c>
      <c r="AJ20" s="54">
        <v>540.22776885147857</v>
      </c>
      <c r="AK20" s="54">
        <v>483.88216586752446</v>
      </c>
      <c r="AL20" s="54">
        <v>657.30258177150574</v>
      </c>
      <c r="AM20" s="23" t="s">
        <v>138</v>
      </c>
      <c r="AN20" s="1" t="s">
        <v>139</v>
      </c>
      <c r="AO20" s="6">
        <v>0.99405955483350017</v>
      </c>
      <c r="AP20" s="54">
        <v>1598.712840368592</v>
      </c>
      <c r="AQ20" s="54">
        <v>580.44920924588598</v>
      </c>
      <c r="AR20" s="54">
        <v>306.97104548142346</v>
      </c>
      <c r="AS20" s="54">
        <v>711.29258564128259</v>
      </c>
      <c r="AU20" s="1" t="s">
        <v>346</v>
      </c>
      <c r="AV20" s="1" t="s">
        <v>355</v>
      </c>
      <c r="AW20" s="1" t="s">
        <v>357</v>
      </c>
    </row>
    <row r="21" spans="1:49" x14ac:dyDescent="0.25">
      <c r="A21" s="23" t="s">
        <v>26</v>
      </c>
      <c r="B21" s="1" t="s">
        <v>27</v>
      </c>
      <c r="C21" s="6">
        <v>14.518245369706761</v>
      </c>
      <c r="D21" s="1">
        <v>556</v>
      </c>
      <c r="E21" s="3">
        <v>6258.743199999999</v>
      </c>
      <c r="F21" s="3">
        <v>1789.5489999999998</v>
      </c>
      <c r="G21" s="3">
        <v>1495.2919999999999</v>
      </c>
      <c r="H21" s="3">
        <v>1086.7860000000001</v>
      </c>
      <c r="I21" s="3">
        <v>1091.3</v>
      </c>
      <c r="J21" s="3">
        <v>553.26200000000006</v>
      </c>
      <c r="K21" s="3">
        <v>242.55419999999998</v>
      </c>
      <c r="L21" s="23" t="s">
        <v>26</v>
      </c>
      <c r="M21" s="1" t="s">
        <v>27</v>
      </c>
      <c r="N21" s="6">
        <v>0.64258559503539392</v>
      </c>
      <c r="P21" s="1">
        <v>238.49452020576905</v>
      </c>
      <c r="Q21" s="3">
        <v>66.781733333333335</v>
      </c>
      <c r="R21" s="3">
        <v>73.779245624613438</v>
      </c>
      <c r="S21" s="3">
        <v>57.124980914488944</v>
      </c>
      <c r="T21" s="3">
        <v>33.477226666666667</v>
      </c>
      <c r="U21" s="3">
        <v>7.0901199999999998</v>
      </c>
      <c r="V21" s="3">
        <v>0.24121366666666666</v>
      </c>
      <c r="W21" s="23" t="s">
        <v>26</v>
      </c>
      <c r="X21" s="1" t="s">
        <v>27</v>
      </c>
      <c r="Y21" s="6">
        <v>0.35634621489302981</v>
      </c>
      <c r="Z21" s="3">
        <v>2637</v>
      </c>
      <c r="AA21" s="3">
        <v>4300.1968872499992</v>
      </c>
      <c r="AB21" s="3">
        <v>2661.1798709999998</v>
      </c>
      <c r="AC21" s="3">
        <v>1214.5230899999999</v>
      </c>
      <c r="AD21" s="3">
        <v>397.59291230000002</v>
      </c>
      <c r="AE21" s="3">
        <v>26.901013949999999</v>
      </c>
      <c r="AF21" s="23" t="s">
        <v>26</v>
      </c>
      <c r="AG21" s="1" t="s">
        <v>27</v>
      </c>
      <c r="AH21" s="6">
        <v>0.21933822451556703</v>
      </c>
      <c r="AI21" s="55">
        <v>624.02628282577678</v>
      </c>
      <c r="AJ21" s="54">
        <v>219.55309906608576</v>
      </c>
      <c r="AK21" s="54">
        <v>204.89170822690926</v>
      </c>
      <c r="AL21" s="54">
        <v>199.58147553278175</v>
      </c>
      <c r="AM21" s="23" t="s">
        <v>26</v>
      </c>
      <c r="AN21" s="1" t="s">
        <v>27</v>
      </c>
      <c r="AO21" s="6">
        <v>0.40256163511748794</v>
      </c>
      <c r="AP21" s="54">
        <v>647.42645646608196</v>
      </c>
      <c r="AQ21" s="54">
        <v>194.36772717973599</v>
      </c>
      <c r="AR21" s="54">
        <v>217.00579149072951</v>
      </c>
      <c r="AS21" s="54">
        <v>236.05293779561649</v>
      </c>
      <c r="AU21" s="1" t="s">
        <v>315</v>
      </c>
      <c r="AV21" s="1" t="s">
        <v>330</v>
      </c>
      <c r="AW21" s="1" t="s">
        <v>333</v>
      </c>
    </row>
    <row r="22" spans="1:49" x14ac:dyDescent="0.25">
      <c r="A22" s="23" t="s">
        <v>32</v>
      </c>
      <c r="B22" s="1" t="s">
        <v>33</v>
      </c>
      <c r="C22" s="6">
        <v>12.774825666708827</v>
      </c>
      <c r="D22" s="1">
        <v>581</v>
      </c>
      <c r="E22" s="3">
        <v>6082.2200000000012</v>
      </c>
      <c r="F22" s="3">
        <v>1333.366</v>
      </c>
      <c r="G22" s="3">
        <v>1140.3880000000001</v>
      </c>
      <c r="H22" s="3">
        <v>1765.5420000000001</v>
      </c>
      <c r="I22" s="3">
        <v>1056.492</v>
      </c>
      <c r="J22" s="3">
        <v>447.57299999999998</v>
      </c>
      <c r="K22" s="3">
        <v>338.85900000000004</v>
      </c>
      <c r="L22" s="23" t="s">
        <v>32</v>
      </c>
      <c r="M22" s="1" t="s">
        <v>33</v>
      </c>
      <c r="N22" s="6">
        <v>0.58291473436156382</v>
      </c>
      <c r="P22" s="1">
        <v>216.347784585456</v>
      </c>
      <c r="Q22" s="3">
        <v>89.965766666666653</v>
      </c>
      <c r="R22" s="3">
        <v>60.672608397269485</v>
      </c>
      <c r="S22" s="3">
        <v>28.168512854853191</v>
      </c>
      <c r="T22" s="3">
        <v>30.964973333333333</v>
      </c>
      <c r="U22" s="3">
        <v>6.2852156666666659</v>
      </c>
      <c r="V22" s="3">
        <v>0.2907076666666667</v>
      </c>
      <c r="W22" s="23" t="s">
        <v>32</v>
      </c>
      <c r="X22" s="1" t="s">
        <v>33</v>
      </c>
      <c r="Y22" s="6">
        <v>0.14489352800986638</v>
      </c>
      <c r="Z22" s="3">
        <v>6178</v>
      </c>
      <c r="AA22" s="3">
        <v>1748.49815177</v>
      </c>
      <c r="AB22" s="3">
        <v>571.33308109999996</v>
      </c>
      <c r="AC22" s="3">
        <v>776.45390190000001</v>
      </c>
      <c r="AD22" s="3">
        <v>354.08274460000001</v>
      </c>
      <c r="AE22" s="3">
        <v>46.628424170000002</v>
      </c>
      <c r="AF22" s="23" t="s">
        <v>32</v>
      </c>
      <c r="AG22" s="1" t="s">
        <v>33</v>
      </c>
      <c r="AH22" s="6">
        <v>0.34032571562498726</v>
      </c>
      <c r="AI22" s="55">
        <v>968.24067825173165</v>
      </c>
      <c r="AJ22" s="54">
        <v>112.7185070149943</v>
      </c>
      <c r="AK22" s="54">
        <v>101.21751019131362</v>
      </c>
      <c r="AL22" s="54">
        <v>754.3046610454237</v>
      </c>
      <c r="AM22" s="23" t="s">
        <v>32</v>
      </c>
      <c r="AN22" s="1" t="s">
        <v>33</v>
      </c>
      <c r="AO22" s="6">
        <v>1.0109418433840338</v>
      </c>
      <c r="AP22" s="54">
        <v>1625.8640621935924</v>
      </c>
      <c r="AQ22" s="54">
        <v>137.20226944452824</v>
      </c>
      <c r="AR22" s="54">
        <v>108.9784002703293</v>
      </c>
      <c r="AS22" s="54">
        <v>1379.683392478735</v>
      </c>
      <c r="AU22" s="1" t="s">
        <v>242</v>
      </c>
      <c r="AV22" s="1" t="s">
        <v>271</v>
      </c>
      <c r="AW22" s="1" t="s">
        <v>282</v>
      </c>
    </row>
    <row r="23" spans="1:49" x14ac:dyDescent="0.25">
      <c r="A23" s="23" t="s">
        <v>16</v>
      </c>
      <c r="B23" s="1" t="s">
        <v>17</v>
      </c>
      <c r="C23" s="6">
        <v>11.835849502910742</v>
      </c>
      <c r="D23" s="1">
        <v>662</v>
      </c>
      <c r="E23" s="3">
        <v>5351.8382000000011</v>
      </c>
      <c r="F23" s="3">
        <v>2262.2400000000002</v>
      </c>
      <c r="G23" s="3">
        <v>1913.4099999999999</v>
      </c>
      <c r="H23" s="3">
        <v>888.01900000000001</v>
      </c>
      <c r="I23" s="3">
        <v>136.36349999999999</v>
      </c>
      <c r="J23" s="3">
        <v>77.005600000000001</v>
      </c>
      <c r="K23" s="3">
        <v>74.800100000000015</v>
      </c>
      <c r="L23" s="23" t="s">
        <v>16</v>
      </c>
      <c r="M23" s="1" t="s">
        <v>17</v>
      </c>
      <c r="N23" s="6">
        <v>0.77703428274278497</v>
      </c>
      <c r="P23" s="1">
        <v>288.39491560025863</v>
      </c>
      <c r="Q23" s="3">
        <v>70.356799999999993</v>
      </c>
      <c r="R23" s="3">
        <v>62.296811808623374</v>
      </c>
      <c r="S23" s="3">
        <v>76.088607124968533</v>
      </c>
      <c r="T23" s="3">
        <v>52.528449999999999</v>
      </c>
      <c r="U23" s="3">
        <v>27.124246666666668</v>
      </c>
      <c r="V23" s="3">
        <v>0</v>
      </c>
      <c r="W23" s="23" t="s">
        <v>16</v>
      </c>
      <c r="X23" s="1" t="s">
        <v>17</v>
      </c>
      <c r="Y23" s="6">
        <v>4.1400541944983979E-2</v>
      </c>
      <c r="Z23" s="3">
        <v>11589</v>
      </c>
      <c r="AA23" s="3">
        <v>499.59975485000001</v>
      </c>
      <c r="AB23" s="3">
        <v>289.0273234</v>
      </c>
      <c r="AC23" s="3">
        <v>66.456316490000006</v>
      </c>
      <c r="AD23" s="3">
        <v>88.520686139999995</v>
      </c>
      <c r="AE23" s="3">
        <v>55.595428820000002</v>
      </c>
      <c r="AF23" s="23" t="s">
        <v>16</v>
      </c>
      <c r="AG23" s="1" t="s">
        <v>17</v>
      </c>
      <c r="AH23" s="6">
        <v>0.23553943561962878</v>
      </c>
      <c r="AI23" s="55">
        <v>670.11939571055723</v>
      </c>
      <c r="AJ23" s="54">
        <v>224.37247545320824</v>
      </c>
      <c r="AK23" s="54">
        <v>225.07609894992049</v>
      </c>
      <c r="AL23" s="54">
        <v>220.6708213074285</v>
      </c>
      <c r="AM23" s="23" t="s">
        <v>16</v>
      </c>
      <c r="AN23" s="1" t="s">
        <v>17</v>
      </c>
      <c r="AO23" s="6">
        <v>0.72170812488004255</v>
      </c>
      <c r="AP23" s="54">
        <v>1160.6991156956583</v>
      </c>
      <c r="AQ23" s="54">
        <v>213.93257668505024</v>
      </c>
      <c r="AR23" s="54">
        <v>593.40522726979475</v>
      </c>
      <c r="AS23" s="54">
        <v>353.36131174081328</v>
      </c>
      <c r="AU23" s="1" t="s">
        <v>319</v>
      </c>
      <c r="AV23" s="1" t="s">
        <v>382</v>
      </c>
      <c r="AW23" s="1" t="s">
        <v>402</v>
      </c>
    </row>
    <row r="24" spans="1:49" x14ac:dyDescent="0.25">
      <c r="A24" s="23" t="s">
        <v>38</v>
      </c>
      <c r="B24" s="1" t="s">
        <v>39</v>
      </c>
      <c r="C24" s="6">
        <v>10.812195071828461</v>
      </c>
      <c r="D24" s="1">
        <v>739</v>
      </c>
      <c r="E24" s="3">
        <v>4958.4670000000006</v>
      </c>
      <c r="F24" s="3">
        <v>1239.3689999999999</v>
      </c>
      <c r="G24" s="3">
        <v>1111.94</v>
      </c>
      <c r="H24" s="3">
        <v>1037.748</v>
      </c>
      <c r="I24" s="3">
        <v>714.39300000000003</v>
      </c>
      <c r="J24" s="3">
        <v>487.61200000000008</v>
      </c>
      <c r="K24" s="3">
        <v>367.40500000000003</v>
      </c>
      <c r="L24" s="23" t="s">
        <v>38</v>
      </c>
      <c r="M24" s="1" t="s">
        <v>39</v>
      </c>
      <c r="N24" s="6">
        <v>0.14361316046596068</v>
      </c>
      <c r="P24" s="1">
        <v>53.301773437166531</v>
      </c>
      <c r="Q24" s="3">
        <v>8.3736566666666672</v>
      </c>
      <c r="R24" s="3">
        <v>17.90554509330298</v>
      </c>
      <c r="S24" s="3">
        <v>18.589972010530218</v>
      </c>
      <c r="T24" s="3">
        <v>5.9798663333333328</v>
      </c>
      <c r="U24" s="3">
        <v>2.4127853333333333</v>
      </c>
      <c r="V24" s="3">
        <v>3.9948000000000004E-2</v>
      </c>
      <c r="W24" s="23" t="s">
        <v>38</v>
      </c>
      <c r="X24" s="1" t="s">
        <v>39</v>
      </c>
      <c r="Y24" s="6">
        <v>0.21162272235015286</v>
      </c>
      <c r="Z24" s="3">
        <v>4481</v>
      </c>
      <c r="AA24" s="3">
        <v>2553.7506331999998</v>
      </c>
      <c r="AB24" s="3">
        <v>1471.462749</v>
      </c>
      <c r="AC24" s="3">
        <v>514.69739000000004</v>
      </c>
      <c r="AD24" s="3">
        <v>454.60623559999999</v>
      </c>
      <c r="AE24" s="3">
        <v>112.9842586</v>
      </c>
      <c r="AF24" s="23" t="s">
        <v>38</v>
      </c>
      <c r="AG24" s="1" t="s">
        <v>39</v>
      </c>
      <c r="AH24" s="6"/>
      <c r="AI24" s="55" t="e">
        <v>#N/A</v>
      </c>
      <c r="AJ24" s="54" t="e">
        <v>#N/A</v>
      </c>
      <c r="AK24" s="54" t="e">
        <v>#N/A</v>
      </c>
      <c r="AL24" s="54" t="e">
        <v>#N/A</v>
      </c>
      <c r="AM24" s="23" t="s">
        <v>38</v>
      </c>
      <c r="AN24" s="1" t="s">
        <v>39</v>
      </c>
      <c r="AO24" s="6"/>
      <c r="AP24" s="54" t="e">
        <v>#N/A</v>
      </c>
      <c r="AQ24" s="54" t="e">
        <v>#N/A</v>
      </c>
      <c r="AR24" s="54" t="e">
        <v>#N/A</v>
      </c>
      <c r="AS24" s="54" t="e">
        <v>#N/A</v>
      </c>
      <c r="AU24" s="1" t="s">
        <v>380</v>
      </c>
      <c r="AV24" s="1" t="s">
        <v>418</v>
      </c>
      <c r="AW24" s="1" t="s">
        <v>449</v>
      </c>
    </row>
    <row r="25" spans="1:49" x14ac:dyDescent="0.25">
      <c r="A25" s="23" t="s">
        <v>34</v>
      </c>
      <c r="B25" s="1" t="s">
        <v>35</v>
      </c>
      <c r="C25" s="6">
        <v>10.708278557591393</v>
      </c>
      <c r="D25" s="1">
        <v>813</v>
      </c>
      <c r="E25" s="3">
        <v>4529.6210000000001</v>
      </c>
      <c r="F25" s="3">
        <v>1046.9950000000001</v>
      </c>
      <c r="G25" s="3">
        <v>1342.952</v>
      </c>
      <c r="H25" s="3">
        <v>930.50099999999998</v>
      </c>
      <c r="I25" s="3">
        <v>499.85599999999994</v>
      </c>
      <c r="J25" s="3">
        <v>423.9</v>
      </c>
      <c r="K25" s="3">
        <v>285.41700000000003</v>
      </c>
      <c r="L25" s="23" t="s">
        <v>34</v>
      </c>
      <c r="M25" s="1" t="s">
        <v>35</v>
      </c>
      <c r="N25" s="6">
        <v>0.44570559099651297</v>
      </c>
      <c r="P25" s="1">
        <v>165.42285089955544</v>
      </c>
      <c r="Q25" s="3">
        <v>42.023266666666672</v>
      </c>
      <c r="R25" s="3">
        <v>34.901927585491308</v>
      </c>
      <c r="S25" s="3">
        <v>55.79781971406414</v>
      </c>
      <c r="T25" s="3">
        <v>24.778313333333333</v>
      </c>
      <c r="U25" s="3">
        <v>7.85527</v>
      </c>
      <c r="V25" s="3">
        <v>6.6253599999999996E-2</v>
      </c>
      <c r="W25" s="23" t="s">
        <v>34</v>
      </c>
      <c r="X25" s="1" t="s">
        <v>35</v>
      </c>
      <c r="Y25" s="6">
        <v>0.14154592538467922</v>
      </c>
      <c r="Z25" s="3">
        <v>6280</v>
      </c>
      <c r="AA25" s="3">
        <v>1708.1010610000001</v>
      </c>
      <c r="AB25" s="3">
        <v>565.17164590000004</v>
      </c>
      <c r="AC25" s="3">
        <v>600.14122550000002</v>
      </c>
      <c r="AD25" s="3">
        <v>379.588705</v>
      </c>
      <c r="AE25" s="3">
        <v>163.19948460000001</v>
      </c>
      <c r="AF25" s="23" t="s">
        <v>34</v>
      </c>
      <c r="AG25" s="1" t="s">
        <v>35</v>
      </c>
      <c r="AH25" s="6"/>
      <c r="AI25" s="55" t="e">
        <v>#N/A</v>
      </c>
      <c r="AJ25" s="54" t="e">
        <v>#N/A</v>
      </c>
      <c r="AK25" s="54" t="e">
        <v>#N/A</v>
      </c>
      <c r="AL25" s="54" t="e">
        <v>#N/A</v>
      </c>
      <c r="AM25" s="23" t="s">
        <v>34</v>
      </c>
      <c r="AN25" s="1" t="s">
        <v>35</v>
      </c>
      <c r="AO25" s="6"/>
      <c r="AP25" s="54" t="e">
        <v>#N/A</v>
      </c>
      <c r="AQ25" s="54" t="e">
        <v>#N/A</v>
      </c>
      <c r="AR25" s="54" t="e">
        <v>#N/A</v>
      </c>
      <c r="AS25" s="54" t="e">
        <v>#N/A</v>
      </c>
      <c r="AU25" s="1" t="s">
        <v>377</v>
      </c>
      <c r="AV25" s="1" t="s">
        <v>385</v>
      </c>
      <c r="AW25" s="1" t="s">
        <v>388</v>
      </c>
    </row>
    <row r="26" spans="1:49" x14ac:dyDescent="0.25">
      <c r="A26" s="23" t="s">
        <v>22</v>
      </c>
      <c r="B26" s="1" t="s">
        <v>23</v>
      </c>
      <c r="C26" s="6">
        <v>8.6998166513811981</v>
      </c>
      <c r="D26" s="1">
        <v>827</v>
      </c>
      <c r="E26" s="3">
        <v>4486.0865999999996</v>
      </c>
      <c r="F26" s="3">
        <v>2110.576</v>
      </c>
      <c r="G26" s="3">
        <v>1206.6189999999999</v>
      </c>
      <c r="H26" s="3">
        <v>866.7059999999999</v>
      </c>
      <c r="I26" s="3">
        <v>128.4331</v>
      </c>
      <c r="J26" s="3">
        <v>92.301599999999993</v>
      </c>
      <c r="K26" s="3">
        <v>81.450900000000004</v>
      </c>
      <c r="L26" s="23" t="s">
        <v>22</v>
      </c>
      <c r="M26" s="1" t="s">
        <v>23</v>
      </c>
      <c r="N26" s="6">
        <v>9.7006489642864277E-2</v>
      </c>
      <c r="P26" s="1">
        <v>36.00378904065925</v>
      </c>
      <c r="Q26" s="3">
        <v>12.930952333333332</v>
      </c>
      <c r="R26" s="3">
        <v>6.0324769008086916</v>
      </c>
      <c r="S26" s="3">
        <v>5.9712905065172288</v>
      </c>
      <c r="T26" s="3">
        <v>5.8420319666666671</v>
      </c>
      <c r="U26" s="3">
        <v>5.126633</v>
      </c>
      <c r="V26" s="3">
        <v>0.10040433333333332</v>
      </c>
      <c r="W26" s="23" t="s">
        <v>22</v>
      </c>
      <c r="X26" s="1" t="s">
        <v>23</v>
      </c>
      <c r="Y26" s="6">
        <v>0.1956627776063353</v>
      </c>
      <c r="Z26" s="3">
        <v>4803</v>
      </c>
      <c r="AA26" s="3">
        <v>2361.1544954000001</v>
      </c>
      <c r="AB26" s="3">
        <v>1054.725678</v>
      </c>
      <c r="AC26" s="3">
        <v>578.44120380000004</v>
      </c>
      <c r="AD26" s="3">
        <v>579.13533640000003</v>
      </c>
      <c r="AE26" s="3">
        <v>148.8522772</v>
      </c>
      <c r="AF26" s="23" t="s">
        <v>22</v>
      </c>
      <c r="AG26" s="1" t="s">
        <v>23</v>
      </c>
      <c r="AH26" s="6">
        <v>4.7042620051692741E-2</v>
      </c>
      <c r="AI26" s="55">
        <v>133.83819163339544</v>
      </c>
      <c r="AJ26" s="54">
        <v>38.62811570503095</v>
      </c>
      <c r="AK26" s="54">
        <v>38.710708972047577</v>
      </c>
      <c r="AL26" s="54">
        <v>56.499366956316919</v>
      </c>
      <c r="AM26" s="23" t="s">
        <v>22</v>
      </c>
      <c r="AN26" s="1" t="s">
        <v>23</v>
      </c>
      <c r="AO26" s="6">
        <v>0.12694475850638751</v>
      </c>
      <c r="AP26" s="54">
        <v>204.16102280274799</v>
      </c>
      <c r="AQ26" s="54">
        <v>33.979232881453953</v>
      </c>
      <c r="AR26" s="54">
        <v>65.547726981106635</v>
      </c>
      <c r="AS26" s="54">
        <v>104.63406294018741</v>
      </c>
      <c r="AU26" s="1" t="s">
        <v>272</v>
      </c>
      <c r="AV26" s="1" t="s">
        <v>301</v>
      </c>
      <c r="AW26" s="1" t="s">
        <v>479</v>
      </c>
    </row>
    <row r="27" spans="1:49" x14ac:dyDescent="0.25">
      <c r="A27" s="23" t="s">
        <v>88</v>
      </c>
      <c r="B27" s="1" t="s">
        <v>89</v>
      </c>
      <c r="C27" s="6">
        <v>8.6685353324909649</v>
      </c>
      <c r="D27" s="1">
        <v>1065</v>
      </c>
      <c r="E27" s="3">
        <v>3644.6689999999999</v>
      </c>
      <c r="F27" s="3">
        <v>421.40100000000001</v>
      </c>
      <c r="G27" s="3">
        <v>764.70500000000004</v>
      </c>
      <c r="H27" s="3">
        <v>565.87299999999993</v>
      </c>
      <c r="I27" s="3">
        <v>773.79499999999996</v>
      </c>
      <c r="J27" s="3">
        <v>559.50300000000004</v>
      </c>
      <c r="K27" s="3">
        <v>559.39200000000005</v>
      </c>
      <c r="L27" s="23" t="s">
        <v>88</v>
      </c>
      <c r="M27" s="1" t="s">
        <v>89</v>
      </c>
      <c r="N27" s="6">
        <v>0.20846441133865296</v>
      </c>
      <c r="P27" s="1">
        <v>77.371201823239815</v>
      </c>
      <c r="Q27" s="3">
        <v>1.4222460000000001</v>
      </c>
      <c r="R27" s="3">
        <v>38.137369506821926</v>
      </c>
      <c r="S27" s="3">
        <v>36.925164316417877</v>
      </c>
      <c r="T27" s="3">
        <v>0.620417</v>
      </c>
      <c r="U27" s="3">
        <v>0.124255</v>
      </c>
      <c r="V27" s="3">
        <v>0.14175000000000001</v>
      </c>
      <c r="W27" s="23" t="s">
        <v>88</v>
      </c>
      <c r="X27" s="1" t="s">
        <v>89</v>
      </c>
      <c r="Y27" s="6">
        <v>0.63519423852518364</v>
      </c>
      <c r="Z27" s="3">
        <v>1328</v>
      </c>
      <c r="AA27" s="3">
        <v>7665.1867569999995</v>
      </c>
      <c r="AB27" s="3">
        <v>2020.950742</v>
      </c>
      <c r="AC27" s="3">
        <v>2484.652486</v>
      </c>
      <c r="AD27" s="3">
        <v>1893.4424730000001</v>
      </c>
      <c r="AE27" s="3">
        <v>1266.1410559999999</v>
      </c>
      <c r="AF27" s="23" t="s">
        <v>88</v>
      </c>
      <c r="AG27" s="1" t="s">
        <v>89</v>
      </c>
      <c r="AH27" s="6">
        <v>1.867569144967747</v>
      </c>
      <c r="AI27" s="55">
        <v>5313.3111386685132</v>
      </c>
      <c r="AJ27" s="54">
        <v>1817.2691096342201</v>
      </c>
      <c r="AK27" s="54">
        <v>1699.7224843675651</v>
      </c>
      <c r="AL27" s="54">
        <v>1796.3195446667276</v>
      </c>
      <c r="AM27" s="23" t="s">
        <v>88</v>
      </c>
      <c r="AN27" s="1" t="s">
        <v>89</v>
      </c>
      <c r="AO27" s="6">
        <v>3.8729734453721623</v>
      </c>
      <c r="AP27" s="54">
        <v>6228.7740683304946</v>
      </c>
      <c r="AQ27" s="54">
        <v>1905.1371948855799</v>
      </c>
      <c r="AR27" s="54">
        <v>2029.4040033383799</v>
      </c>
      <c r="AS27" s="54">
        <v>2294.2328701065353</v>
      </c>
      <c r="AU27" s="1" t="s">
        <v>432</v>
      </c>
      <c r="AV27" s="1" t="s">
        <v>448</v>
      </c>
      <c r="AW27" s="1" t="s">
        <v>457</v>
      </c>
    </row>
    <row r="28" spans="1:49" x14ac:dyDescent="0.25">
      <c r="A28" s="23" t="s">
        <v>164</v>
      </c>
      <c r="B28" s="1" t="s">
        <v>165</v>
      </c>
      <c r="C28" s="6">
        <v>8.6132521784860376</v>
      </c>
      <c r="D28" s="1">
        <v>1071</v>
      </c>
      <c r="E28" s="3">
        <v>3631.56412</v>
      </c>
      <c r="F28" s="3">
        <v>11.20063</v>
      </c>
      <c r="G28" s="3">
        <v>11.957989999999999</v>
      </c>
      <c r="H28" s="3">
        <v>181.6465</v>
      </c>
      <c r="I28" s="3">
        <v>1673.729</v>
      </c>
      <c r="J28" s="3">
        <v>1430.9880000000001</v>
      </c>
      <c r="K28" s="3">
        <v>322.04200000000003</v>
      </c>
      <c r="L28" s="23" t="s">
        <v>164</v>
      </c>
      <c r="M28" s="1" t="s">
        <v>165</v>
      </c>
      <c r="N28" s="6">
        <v>1.0237232255257136</v>
      </c>
      <c r="P28" s="1">
        <v>379.95308544351872</v>
      </c>
      <c r="Q28" s="4">
        <v>60.798266666666663</v>
      </c>
      <c r="R28" s="4">
        <v>205.26854357870923</v>
      </c>
      <c r="S28" s="4">
        <v>50.045289064809502</v>
      </c>
      <c r="T28" s="4">
        <v>38.8643</v>
      </c>
      <c r="U28" s="4">
        <v>24.890069999999998</v>
      </c>
      <c r="V28" s="4">
        <v>8.6616133333333331E-2</v>
      </c>
      <c r="W28" s="23" t="s">
        <v>164</v>
      </c>
      <c r="X28" s="1" t="s">
        <v>165</v>
      </c>
      <c r="Y28" s="6">
        <v>0.54893582322991874</v>
      </c>
      <c r="Z28" s="3">
        <v>1592</v>
      </c>
      <c r="AA28" s="3">
        <v>6624.2660078819999</v>
      </c>
      <c r="AB28" s="3">
        <v>0.56013047199999999</v>
      </c>
      <c r="AC28" s="3">
        <v>6232.6531109999996</v>
      </c>
      <c r="AD28" s="3">
        <v>330.07713480000001</v>
      </c>
      <c r="AE28" s="3">
        <v>60.975631610000001</v>
      </c>
      <c r="AF28" s="23" t="s">
        <v>164</v>
      </c>
      <c r="AG28" s="1" t="s">
        <v>165</v>
      </c>
      <c r="AH28" s="6">
        <v>0.46683429334701926</v>
      </c>
      <c r="AI28" s="55">
        <v>1328.162792492483</v>
      </c>
      <c r="AJ28" s="54">
        <v>914.13632894809166</v>
      </c>
      <c r="AK28" s="54">
        <v>291.58239352342503</v>
      </c>
      <c r="AL28" s="54">
        <v>122.44407002096639</v>
      </c>
      <c r="AM28" s="23" t="s">
        <v>164</v>
      </c>
      <c r="AN28" s="1" t="s">
        <v>165</v>
      </c>
      <c r="AO28" s="6">
        <v>0.93833856586418929</v>
      </c>
      <c r="AP28" s="54">
        <v>1509.0986315315824</v>
      </c>
      <c r="AQ28" s="54">
        <v>866.77954030274088</v>
      </c>
      <c r="AR28" s="54">
        <v>580.74894238937725</v>
      </c>
      <c r="AS28" s="54">
        <v>61.570148839464309</v>
      </c>
      <c r="AU28" s="1" t="s">
        <v>387</v>
      </c>
      <c r="AV28" s="1" t="s">
        <v>398</v>
      </c>
      <c r="AW28" s="1" t="s">
        <v>435</v>
      </c>
    </row>
    <row r="29" spans="1:49" x14ac:dyDescent="0.25">
      <c r="A29" s="23" t="s">
        <v>62</v>
      </c>
      <c r="B29" s="1" t="s">
        <v>63</v>
      </c>
      <c r="C29" s="6">
        <v>8.4636504371805827</v>
      </c>
      <c r="D29" s="1">
        <v>1077</v>
      </c>
      <c r="E29" s="3">
        <v>3608.404</v>
      </c>
      <c r="F29" s="3">
        <v>562.99099999999999</v>
      </c>
      <c r="G29" s="3">
        <v>779.54300000000001</v>
      </c>
      <c r="H29" s="3">
        <v>686.25800000000004</v>
      </c>
      <c r="I29" s="3">
        <v>653.49300000000005</v>
      </c>
      <c r="J29" s="3">
        <v>409.22899999999998</v>
      </c>
      <c r="K29" s="3">
        <v>516.89</v>
      </c>
      <c r="L29" s="23" t="s">
        <v>62</v>
      </c>
      <c r="M29" s="1" t="s">
        <v>63</v>
      </c>
      <c r="N29" s="6">
        <v>0.26772982659232852</v>
      </c>
      <c r="P29" s="1">
        <v>99.367457084676985</v>
      </c>
      <c r="Q29" s="3">
        <v>22.231863333333333</v>
      </c>
      <c r="R29" s="3">
        <v>29.593189232253785</v>
      </c>
      <c r="S29" s="3">
        <v>25.060115519089884</v>
      </c>
      <c r="T29" s="3">
        <v>14.068506666666666</v>
      </c>
      <c r="U29" s="3">
        <v>6.2958833333333333</v>
      </c>
      <c r="V29" s="3">
        <v>2.117899</v>
      </c>
      <c r="W29" s="23" t="s">
        <v>62</v>
      </c>
      <c r="X29" s="1" t="s">
        <v>63</v>
      </c>
      <c r="Y29" s="6">
        <v>0.40387252991808353</v>
      </c>
      <c r="Z29" s="3">
        <v>2270</v>
      </c>
      <c r="AA29" s="3">
        <v>4873.7192185999993</v>
      </c>
      <c r="AB29" s="3">
        <v>1622.6979759999999</v>
      </c>
      <c r="AC29" s="3">
        <v>1274.1981499999999</v>
      </c>
      <c r="AD29" s="3">
        <v>1200.2804900000001</v>
      </c>
      <c r="AE29" s="3">
        <v>776.54260260000001</v>
      </c>
      <c r="AF29" s="23" t="s">
        <v>62</v>
      </c>
      <c r="AG29" s="1" t="s">
        <v>63</v>
      </c>
      <c r="AH29" s="6">
        <v>0.62787578574875469</v>
      </c>
      <c r="AI29" s="55">
        <v>1786.3324713349332</v>
      </c>
      <c r="AJ29" s="54">
        <v>638.8113400400332</v>
      </c>
      <c r="AK29" s="54">
        <v>513.62085016586548</v>
      </c>
      <c r="AL29" s="54">
        <v>633.90028112903451</v>
      </c>
      <c r="AM29" s="23" t="s">
        <v>62</v>
      </c>
      <c r="AN29" s="1" t="s">
        <v>63</v>
      </c>
      <c r="AO29" s="6">
        <v>1.1210948337677791</v>
      </c>
      <c r="AP29" s="54">
        <v>1803.0194441575918</v>
      </c>
      <c r="AQ29" s="54">
        <v>700.71762140915666</v>
      </c>
      <c r="AR29" s="54">
        <v>534.51604466318076</v>
      </c>
      <c r="AS29" s="54">
        <v>567.78577808525426</v>
      </c>
      <c r="AU29" s="1" t="s">
        <v>322</v>
      </c>
      <c r="AV29" s="1" t="s">
        <v>360</v>
      </c>
      <c r="AW29" s="1" t="s">
        <v>406</v>
      </c>
    </row>
    <row r="30" spans="1:49" x14ac:dyDescent="0.25">
      <c r="A30" s="23" t="s">
        <v>102</v>
      </c>
      <c r="B30" s="1" t="s">
        <v>103</v>
      </c>
      <c r="C30" s="6">
        <v>6.5518847828457414</v>
      </c>
      <c r="D30" s="1">
        <v>1100</v>
      </c>
      <c r="E30" s="3">
        <v>3545.7303999999995</v>
      </c>
      <c r="F30" s="3">
        <v>212.78940000000003</v>
      </c>
      <c r="G30" s="3">
        <v>914.02799999999991</v>
      </c>
      <c r="H30" s="3">
        <v>336.87099999999998</v>
      </c>
      <c r="I30" s="3">
        <v>1270.4680000000001</v>
      </c>
      <c r="J30" s="3">
        <v>437.084</v>
      </c>
      <c r="K30" s="3">
        <v>374.49</v>
      </c>
      <c r="L30" s="23" t="s">
        <v>102</v>
      </c>
      <c r="M30" s="1" t="s">
        <v>103</v>
      </c>
      <c r="N30" s="6">
        <v>0.17449771375216291</v>
      </c>
      <c r="P30" s="1">
        <v>64.764521395835914</v>
      </c>
      <c r="Q30" s="3">
        <v>17.680526</v>
      </c>
      <c r="R30" s="3">
        <v>34.218024398656077</v>
      </c>
      <c r="S30" s="3">
        <v>8.5634131305131618</v>
      </c>
      <c r="T30" s="3">
        <v>3.438758</v>
      </c>
      <c r="U30" s="3">
        <v>0.46934216666666673</v>
      </c>
      <c r="V30" s="3">
        <v>0.39445769999999997</v>
      </c>
      <c r="W30" s="23" t="s">
        <v>102</v>
      </c>
      <c r="X30" s="1" t="s">
        <v>103</v>
      </c>
      <c r="Y30" s="6">
        <v>0.25131006037321618</v>
      </c>
      <c r="Z30" s="3">
        <v>3785</v>
      </c>
      <c r="AA30" s="3">
        <v>3032.6763529000004</v>
      </c>
      <c r="AB30" s="3">
        <v>904.05058120000001</v>
      </c>
      <c r="AC30" s="3">
        <v>1181.973058</v>
      </c>
      <c r="AD30" s="3">
        <v>699.16338540000004</v>
      </c>
      <c r="AE30" s="3">
        <v>247.48932830000001</v>
      </c>
      <c r="AF30" s="23" t="s">
        <v>102</v>
      </c>
      <c r="AG30" s="1" t="s">
        <v>103</v>
      </c>
      <c r="AH30" s="6">
        <v>0.46814686690423601</v>
      </c>
      <c r="AI30" s="55">
        <v>1331.8971183249021</v>
      </c>
      <c r="AJ30" s="54">
        <v>39.13189257311852</v>
      </c>
      <c r="AK30" s="54">
        <v>115.17288633802103</v>
      </c>
      <c r="AL30" s="54">
        <v>1177.5923394137626</v>
      </c>
      <c r="AM30" s="23" t="s">
        <v>102</v>
      </c>
      <c r="AN30" s="1" t="s">
        <v>103</v>
      </c>
      <c r="AO30" s="6">
        <v>0.70380688891299181</v>
      </c>
      <c r="AP30" s="54">
        <v>1131.9091547120977</v>
      </c>
      <c r="AQ30" s="54">
        <v>46.458137621492625</v>
      </c>
      <c r="AR30" s="54">
        <v>55.773754214902425</v>
      </c>
      <c r="AS30" s="54">
        <v>1029.6772628757026</v>
      </c>
      <c r="AU30" s="1" t="s">
        <v>292</v>
      </c>
      <c r="AV30" s="1" t="s">
        <v>381</v>
      </c>
      <c r="AW30" s="1" t="s">
        <v>417</v>
      </c>
    </row>
    <row r="31" spans="1:49" x14ac:dyDescent="0.25">
      <c r="A31" s="23" t="s">
        <v>36</v>
      </c>
      <c r="B31" s="1" t="s">
        <v>37</v>
      </c>
      <c r="C31" s="6">
        <v>6.1108546956238072</v>
      </c>
      <c r="D31" s="1">
        <v>1495</v>
      </c>
      <c r="E31" s="3">
        <v>2744.8223699999999</v>
      </c>
      <c r="F31" s="3">
        <v>719.375</v>
      </c>
      <c r="G31" s="3">
        <v>1049.0279999999998</v>
      </c>
      <c r="H31" s="3">
        <v>785.67399999999998</v>
      </c>
      <c r="I31" s="3">
        <v>146.078</v>
      </c>
      <c r="J31" s="3">
        <v>31.191849999999999</v>
      </c>
      <c r="K31" s="3">
        <v>13.475519999999999</v>
      </c>
      <c r="L31" s="23" t="s">
        <v>36</v>
      </c>
      <c r="M31" s="1" t="s">
        <v>37</v>
      </c>
      <c r="N31" s="6">
        <v>0.39570104383074861</v>
      </c>
      <c r="P31" s="1">
        <v>146.86375063875855</v>
      </c>
      <c r="Q31" s="3">
        <v>138.80446666666668</v>
      </c>
      <c r="R31" s="3">
        <v>7.9897850865546136</v>
      </c>
      <c r="S31" s="3">
        <v>6.9498885537267657E-2</v>
      </c>
      <c r="T31" s="3">
        <v>0</v>
      </c>
      <c r="U31" s="3">
        <v>0</v>
      </c>
      <c r="V31" s="3">
        <v>0</v>
      </c>
      <c r="W31" s="23" t="s">
        <v>36</v>
      </c>
      <c r="X31" s="1" t="s">
        <v>37</v>
      </c>
      <c r="Y31" s="6"/>
      <c r="Z31" s="3" t="e">
        <v>#N/A</v>
      </c>
      <c r="AA31" s="3" t="e">
        <v>#N/A</v>
      </c>
      <c r="AB31" s="3" t="e">
        <v>#N/A</v>
      </c>
      <c r="AC31" s="3" t="e">
        <v>#N/A</v>
      </c>
      <c r="AD31" s="3" t="e">
        <v>#N/A</v>
      </c>
      <c r="AE31" s="3" t="e">
        <v>#N/A</v>
      </c>
      <c r="AF31" s="23" t="s">
        <v>36</v>
      </c>
      <c r="AG31" s="1" t="s">
        <v>37</v>
      </c>
      <c r="AH31" s="6"/>
      <c r="AI31" s="55" t="e">
        <v>#N/A</v>
      </c>
      <c r="AJ31" s="54" t="e">
        <v>#N/A</v>
      </c>
      <c r="AK31" s="54" t="e">
        <v>#N/A</v>
      </c>
      <c r="AL31" s="54" t="e">
        <v>#N/A</v>
      </c>
      <c r="AM31" s="23" t="s">
        <v>36</v>
      </c>
      <c r="AN31" s="1" t="s">
        <v>37</v>
      </c>
      <c r="AO31" s="6"/>
      <c r="AP31" s="54" t="e">
        <v>#N/A</v>
      </c>
      <c r="AQ31" s="54" t="e">
        <v>#N/A</v>
      </c>
      <c r="AR31" s="54" t="e">
        <v>#N/A</v>
      </c>
      <c r="AS31" s="54" t="e">
        <v>#N/A</v>
      </c>
      <c r="AU31" s="1" t="s">
        <v>254</v>
      </c>
      <c r="AV31" s="1" t="s">
        <v>257</v>
      </c>
      <c r="AW31" s="1" t="e">
        <v>#N/A</v>
      </c>
    </row>
    <row r="32" spans="1:49" x14ac:dyDescent="0.25">
      <c r="A32" s="23" t="s">
        <v>140</v>
      </c>
      <c r="B32" s="1" t="s">
        <v>141</v>
      </c>
      <c r="C32" s="6">
        <v>6.0402466891352233</v>
      </c>
      <c r="D32" s="1">
        <v>1617</v>
      </c>
      <c r="E32" s="3">
        <v>2560.0588570000004</v>
      </c>
      <c r="F32" s="3">
        <v>1.5240469999999999</v>
      </c>
      <c r="G32" s="3">
        <v>1.368169</v>
      </c>
      <c r="H32" s="3">
        <v>8.425141</v>
      </c>
      <c r="I32" s="3">
        <v>1407.7490000000003</v>
      </c>
      <c r="J32" s="3">
        <v>925.4860000000001</v>
      </c>
      <c r="K32" s="3">
        <v>215.50650000000002</v>
      </c>
      <c r="L32" s="23" t="s">
        <v>140</v>
      </c>
      <c r="M32" s="1" t="s">
        <v>141</v>
      </c>
      <c r="N32" s="6">
        <v>1.2604937943649952</v>
      </c>
      <c r="P32" s="1">
        <v>467.83006813725802</v>
      </c>
      <c r="Q32" s="3">
        <v>308.4186666666667</v>
      </c>
      <c r="R32" s="3">
        <v>153.73473399017348</v>
      </c>
      <c r="S32" s="3">
        <v>1.8288934804178263</v>
      </c>
      <c r="T32" s="3">
        <v>3.6559933333333334</v>
      </c>
      <c r="U32" s="3">
        <v>0</v>
      </c>
      <c r="V32" s="3">
        <v>0.19178066666666668</v>
      </c>
      <c r="W32" s="23" t="s">
        <v>140</v>
      </c>
      <c r="X32" s="1" t="s">
        <v>141</v>
      </c>
      <c r="Y32" s="6"/>
      <c r="Z32" s="3" t="e">
        <v>#N/A</v>
      </c>
      <c r="AA32" s="3" t="e">
        <v>#N/A</v>
      </c>
      <c r="AB32" s="3" t="e">
        <v>#N/A</v>
      </c>
      <c r="AC32" s="3" t="e">
        <v>#N/A</v>
      </c>
      <c r="AD32" s="3" t="e">
        <v>#N/A</v>
      </c>
      <c r="AE32" s="3" t="e">
        <v>#N/A</v>
      </c>
      <c r="AF32" s="23" t="s">
        <v>140</v>
      </c>
      <c r="AG32" s="1" t="s">
        <v>141</v>
      </c>
      <c r="AH32" s="6"/>
      <c r="AI32" s="55" t="e">
        <v>#N/A</v>
      </c>
      <c r="AJ32" s="54" t="e">
        <v>#N/A</v>
      </c>
      <c r="AK32" s="54" t="e">
        <v>#N/A</v>
      </c>
      <c r="AL32" s="54" t="e">
        <v>#N/A</v>
      </c>
      <c r="AM32" s="23" t="s">
        <v>140</v>
      </c>
      <c r="AN32" s="1" t="s">
        <v>141</v>
      </c>
      <c r="AO32" s="6"/>
      <c r="AP32" s="54" t="e">
        <v>#N/A</v>
      </c>
      <c r="AQ32" s="54" t="e">
        <v>#N/A</v>
      </c>
      <c r="AR32" s="54" t="e">
        <v>#N/A</v>
      </c>
      <c r="AS32" s="54" t="e">
        <v>#N/A</v>
      </c>
      <c r="AU32" s="1" t="s">
        <v>232</v>
      </c>
      <c r="AV32" s="1" t="s">
        <v>511</v>
      </c>
      <c r="AW32" s="1" t="e">
        <v>#N/A</v>
      </c>
    </row>
    <row r="33" spans="1:49" x14ac:dyDescent="0.25">
      <c r="A33" s="23" t="s">
        <v>70</v>
      </c>
      <c r="B33" s="1" t="s">
        <v>71</v>
      </c>
      <c r="C33" s="6">
        <v>5.8797220461899453</v>
      </c>
      <c r="D33" s="1">
        <v>1642</v>
      </c>
      <c r="E33" s="3">
        <v>2530.4785999999999</v>
      </c>
      <c r="F33" s="3">
        <v>194.24259999999998</v>
      </c>
      <c r="G33" s="3">
        <v>527.16999999999996</v>
      </c>
      <c r="H33" s="3">
        <v>825.01700000000005</v>
      </c>
      <c r="I33" s="3">
        <v>459.88899999999995</v>
      </c>
      <c r="J33" s="3">
        <v>263.96500000000003</v>
      </c>
      <c r="K33" s="3">
        <v>260.19499999999999</v>
      </c>
      <c r="L33" s="23" t="s">
        <v>70</v>
      </c>
      <c r="M33" s="1" t="s">
        <v>71</v>
      </c>
      <c r="N33" s="6">
        <v>1.0490582512191025</v>
      </c>
      <c r="P33" s="1">
        <v>389.35613593800235</v>
      </c>
      <c r="Q33" s="3">
        <v>118.94119999999999</v>
      </c>
      <c r="R33" s="3">
        <v>64.600047260587814</v>
      </c>
      <c r="S33" s="3">
        <v>83.523806677414598</v>
      </c>
      <c r="T33" s="3">
        <v>101.26106666666665</v>
      </c>
      <c r="U33" s="3">
        <v>20.852106666666664</v>
      </c>
      <c r="V33" s="3">
        <v>0.17790866666666666</v>
      </c>
      <c r="W33" s="23" t="s">
        <v>70</v>
      </c>
      <c r="X33" s="1" t="s">
        <v>71</v>
      </c>
      <c r="Y33" s="6">
        <v>0.10839239124054696</v>
      </c>
      <c r="Z33" s="3">
        <v>7544</v>
      </c>
      <c r="AA33" s="3">
        <v>1308.0218168000001</v>
      </c>
      <c r="AB33" s="3">
        <v>337.1985439</v>
      </c>
      <c r="AC33" s="3">
        <v>318.04094320000002</v>
      </c>
      <c r="AD33" s="3">
        <v>532.62446739999996</v>
      </c>
      <c r="AE33" s="3">
        <v>120.15786230000001</v>
      </c>
      <c r="AF33" s="23" t="s">
        <v>70</v>
      </c>
      <c r="AG33" s="1" t="s">
        <v>71</v>
      </c>
      <c r="AH33" s="6"/>
      <c r="AI33" s="55" t="e">
        <v>#N/A</v>
      </c>
      <c r="AJ33" s="54" t="e">
        <v>#N/A</v>
      </c>
      <c r="AK33" s="54" t="e">
        <v>#N/A</v>
      </c>
      <c r="AL33" s="54" t="e">
        <v>#N/A</v>
      </c>
      <c r="AM33" s="23" t="s">
        <v>70</v>
      </c>
      <c r="AN33" s="1" t="s">
        <v>71</v>
      </c>
      <c r="AO33" s="6"/>
      <c r="AP33" s="54" t="e">
        <v>#N/A</v>
      </c>
      <c r="AQ33" s="54" t="e">
        <v>#N/A</v>
      </c>
      <c r="AR33" s="54" t="e">
        <v>#N/A</v>
      </c>
      <c r="AS33" s="54" t="e">
        <v>#N/A</v>
      </c>
      <c r="AU33" s="1" t="s">
        <v>347</v>
      </c>
      <c r="AV33" s="1" t="s">
        <v>350</v>
      </c>
      <c r="AW33" s="1" t="s">
        <v>363</v>
      </c>
    </row>
    <row r="34" spans="1:49" x14ac:dyDescent="0.25">
      <c r="A34" s="23" t="s">
        <v>120</v>
      </c>
      <c r="B34" s="1" t="s">
        <v>121</v>
      </c>
      <c r="C34" s="6">
        <v>5.4426708765250771</v>
      </c>
      <c r="D34" s="1">
        <v>1697</v>
      </c>
      <c r="E34" s="3">
        <v>2463.2289999999998</v>
      </c>
      <c r="F34" s="3">
        <v>171.43009999999998</v>
      </c>
      <c r="G34" s="3">
        <v>441.12199999999996</v>
      </c>
      <c r="H34" s="3">
        <v>445.34</v>
      </c>
      <c r="I34" s="3">
        <v>748.64599999999996</v>
      </c>
      <c r="J34" s="3">
        <v>574.53199999999993</v>
      </c>
      <c r="K34" s="3">
        <v>82.158899999999988</v>
      </c>
      <c r="L34" s="23" t="s">
        <v>120</v>
      </c>
      <c r="M34" s="1" t="s">
        <v>121</v>
      </c>
      <c r="N34" s="6">
        <v>0.85370232178268057</v>
      </c>
      <c r="P34" s="1">
        <v>316.85012425604856</v>
      </c>
      <c r="Q34" s="3">
        <v>111.1422</v>
      </c>
      <c r="R34" s="3">
        <v>72.822344888703881</v>
      </c>
      <c r="S34" s="3">
        <v>26.549246034011357</v>
      </c>
      <c r="T34" s="3">
        <v>51.907266666666665</v>
      </c>
      <c r="U34" s="3">
        <v>24.519779999999997</v>
      </c>
      <c r="V34" s="3">
        <v>29.909286666666667</v>
      </c>
      <c r="W34" s="23" t="s">
        <v>120</v>
      </c>
      <c r="X34" s="1" t="s">
        <v>121</v>
      </c>
      <c r="Y34" s="6">
        <v>0.63812773877425988</v>
      </c>
      <c r="Z34" s="3">
        <v>1321</v>
      </c>
      <c r="AA34" s="3">
        <v>7700.586680200001</v>
      </c>
      <c r="AB34" s="3">
        <v>2339.1048500000002</v>
      </c>
      <c r="AC34" s="3">
        <v>2892.8841440000001</v>
      </c>
      <c r="AD34" s="3">
        <v>1758.410918</v>
      </c>
      <c r="AE34" s="3">
        <v>710.18676819999996</v>
      </c>
      <c r="AF34" s="23" t="s">
        <v>120</v>
      </c>
      <c r="AG34" s="1" t="s">
        <v>121</v>
      </c>
      <c r="AH34" s="6"/>
      <c r="AI34" s="55" t="e">
        <v>#N/A</v>
      </c>
      <c r="AJ34" s="54" t="e">
        <v>#N/A</v>
      </c>
      <c r="AK34" s="54" t="e">
        <v>#N/A</v>
      </c>
      <c r="AL34" s="54" t="e">
        <v>#N/A</v>
      </c>
      <c r="AM34" s="23" t="s">
        <v>120</v>
      </c>
      <c r="AN34" s="1" t="s">
        <v>121</v>
      </c>
      <c r="AO34" s="6"/>
      <c r="AP34" s="54" t="e">
        <v>#N/A</v>
      </c>
      <c r="AQ34" s="54" t="e">
        <v>#N/A</v>
      </c>
      <c r="AR34" s="54" t="e">
        <v>#N/A</v>
      </c>
      <c r="AS34" s="54" t="e">
        <v>#N/A</v>
      </c>
      <c r="AU34" s="1" t="s">
        <v>274</v>
      </c>
      <c r="AV34" s="1" t="s">
        <v>276</v>
      </c>
      <c r="AW34" s="1" t="s">
        <v>325</v>
      </c>
    </row>
    <row r="35" spans="1:49" x14ac:dyDescent="0.25">
      <c r="A35" s="23" t="s">
        <v>106</v>
      </c>
      <c r="B35" s="1" t="s">
        <v>107</v>
      </c>
      <c r="C35" s="6">
        <v>5.1531866519456306</v>
      </c>
      <c r="D35" s="1">
        <v>1849</v>
      </c>
      <c r="E35" s="3">
        <v>2280.1324</v>
      </c>
      <c r="F35" s="3">
        <v>76.313599999999994</v>
      </c>
      <c r="G35" s="3">
        <v>111.75280000000001</v>
      </c>
      <c r="H35" s="3">
        <v>551.03</v>
      </c>
      <c r="I35" s="3">
        <v>929.04500000000007</v>
      </c>
      <c r="J35" s="3">
        <v>369.18700000000001</v>
      </c>
      <c r="K35" s="3">
        <v>242.804</v>
      </c>
      <c r="L35" s="23" t="s">
        <v>106</v>
      </c>
      <c r="M35" s="1" t="s">
        <v>107</v>
      </c>
      <c r="N35" s="6">
        <v>1.0796083074948752</v>
      </c>
      <c r="P35" s="1">
        <v>400.69473591603071</v>
      </c>
      <c r="Q35" s="3">
        <v>191.36806666666666</v>
      </c>
      <c r="R35" s="3">
        <v>105.76645612271271</v>
      </c>
      <c r="S35" s="3">
        <v>30.631963526651315</v>
      </c>
      <c r="T35" s="3">
        <v>68.172133333333335</v>
      </c>
      <c r="U35" s="3">
        <v>4.5483740000000008</v>
      </c>
      <c r="V35" s="3">
        <v>0.20774226666666668</v>
      </c>
      <c r="W35" s="23" t="s">
        <v>106</v>
      </c>
      <c r="X35" s="1" t="s">
        <v>107</v>
      </c>
      <c r="Y35" s="6">
        <v>2.2186603884421685</v>
      </c>
      <c r="Z35" s="3">
        <v>257</v>
      </c>
      <c r="AA35" s="3">
        <v>26773.615370400003</v>
      </c>
      <c r="AB35" s="3">
        <v>258.22014739999997</v>
      </c>
      <c r="AC35" s="3">
        <v>23921.561430000002</v>
      </c>
      <c r="AD35" s="3">
        <v>1374.3211610000001</v>
      </c>
      <c r="AE35" s="3">
        <v>1219.5126319999999</v>
      </c>
      <c r="AF35" s="23" t="s">
        <v>106</v>
      </c>
      <c r="AG35" s="1" t="s">
        <v>107</v>
      </c>
      <c r="AH35" s="6">
        <v>2.9272183387694142</v>
      </c>
      <c r="AI35" s="55">
        <v>8328.0567397502564</v>
      </c>
      <c r="AJ35" s="54">
        <v>2274.4940593587698</v>
      </c>
      <c r="AK35" s="54">
        <v>3501.4227402019378</v>
      </c>
      <c r="AL35" s="54">
        <v>2552.1399401895478</v>
      </c>
      <c r="AM35" s="23" t="s">
        <v>106</v>
      </c>
      <c r="AN35" s="1" t="s">
        <v>107</v>
      </c>
      <c r="AO35" s="6">
        <v>7.4021696117003435</v>
      </c>
      <c r="AP35" s="54">
        <v>11904.662600213785</v>
      </c>
      <c r="AQ35" s="54">
        <v>2425.0215335108924</v>
      </c>
      <c r="AR35" s="54">
        <v>7137.9266309960949</v>
      </c>
      <c r="AS35" s="54">
        <v>2341.7144357068</v>
      </c>
      <c r="AU35" s="1" t="s">
        <v>245</v>
      </c>
      <c r="AV35" s="1" t="s">
        <v>252</v>
      </c>
      <c r="AW35" s="1" t="s">
        <v>266</v>
      </c>
    </row>
    <row r="36" spans="1:49" x14ac:dyDescent="0.25">
      <c r="A36" s="23" t="s">
        <v>20</v>
      </c>
      <c r="B36" s="1" t="s">
        <v>21</v>
      </c>
      <c r="C36" s="6">
        <v>4.4922211307094768</v>
      </c>
      <c r="D36" s="1">
        <v>1974</v>
      </c>
      <c r="E36" s="3">
        <v>2158.8569499999999</v>
      </c>
      <c r="F36" s="3">
        <v>1028.258</v>
      </c>
      <c r="G36" s="3">
        <v>761.89200000000005</v>
      </c>
      <c r="H36" s="3">
        <v>186.91419999999999</v>
      </c>
      <c r="I36" s="3">
        <v>110.6442</v>
      </c>
      <c r="J36" s="3">
        <v>43.504899999999999</v>
      </c>
      <c r="K36" s="3">
        <v>27.643650000000001</v>
      </c>
      <c r="L36" s="23" t="s">
        <v>20</v>
      </c>
      <c r="M36" s="1" t="s">
        <v>21</v>
      </c>
      <c r="N36" s="6">
        <v>0.19286736956402353</v>
      </c>
      <c r="P36" s="1">
        <v>71.582387035904461</v>
      </c>
      <c r="Q36" s="3">
        <v>31.272729999999996</v>
      </c>
      <c r="R36" s="3">
        <v>13.654292663504263</v>
      </c>
      <c r="S36" s="3">
        <v>13.075519705733536</v>
      </c>
      <c r="T36" s="3">
        <v>11.889919333333333</v>
      </c>
      <c r="U36" s="3">
        <v>1.6899253333333333</v>
      </c>
      <c r="V36" s="3">
        <v>0</v>
      </c>
      <c r="W36" s="23" t="s">
        <v>20</v>
      </c>
      <c r="X36" s="1" t="s">
        <v>21</v>
      </c>
      <c r="Y36" s="6">
        <v>0.37661570716683934</v>
      </c>
      <c r="Z36" s="3">
        <v>2485</v>
      </c>
      <c r="AA36" s="3">
        <v>4544.798356100001</v>
      </c>
      <c r="AB36" s="3">
        <v>3199.4652540000002</v>
      </c>
      <c r="AC36" s="3">
        <v>956.83533239999997</v>
      </c>
      <c r="AD36" s="3">
        <v>288.06731760000002</v>
      </c>
      <c r="AE36" s="3">
        <v>100.4304521</v>
      </c>
      <c r="AF36" s="23" t="s">
        <v>20</v>
      </c>
      <c r="AG36" s="1" t="s">
        <v>21</v>
      </c>
      <c r="AH36" s="6"/>
      <c r="AI36" s="55" t="e">
        <v>#N/A</v>
      </c>
      <c r="AJ36" s="54" t="e">
        <v>#N/A</v>
      </c>
      <c r="AK36" s="54" t="e">
        <v>#N/A</v>
      </c>
      <c r="AL36" s="54" t="e">
        <v>#N/A</v>
      </c>
      <c r="AM36" s="23" t="s">
        <v>20</v>
      </c>
      <c r="AN36" s="1" t="s">
        <v>21</v>
      </c>
      <c r="AO36" s="6"/>
      <c r="AP36" s="54" t="e">
        <v>#N/A</v>
      </c>
      <c r="AQ36" s="54" t="e">
        <v>#N/A</v>
      </c>
      <c r="AR36" s="54" t="e">
        <v>#N/A</v>
      </c>
      <c r="AS36" s="54" t="e">
        <v>#N/A</v>
      </c>
      <c r="AU36" s="1" t="s">
        <v>265</v>
      </c>
      <c r="AV36" s="1" t="s">
        <v>306</v>
      </c>
      <c r="AW36" s="1" t="s">
        <v>314</v>
      </c>
    </row>
    <row r="37" spans="1:49" x14ac:dyDescent="0.25">
      <c r="A37" s="23" t="s">
        <v>30</v>
      </c>
      <c r="B37" s="1" t="s">
        <v>31</v>
      </c>
      <c r="C37" s="6">
        <v>4.3789805497861209</v>
      </c>
      <c r="D37" s="1">
        <v>2284</v>
      </c>
      <c r="E37" s="3">
        <v>1881.9544999999998</v>
      </c>
      <c r="F37" s="3">
        <v>486.54200000000003</v>
      </c>
      <c r="G37" s="3">
        <v>708.54099999999994</v>
      </c>
      <c r="H37" s="3">
        <v>476.26100000000008</v>
      </c>
      <c r="I37" s="3">
        <v>88.370800000000003</v>
      </c>
      <c r="J37" s="3">
        <v>74.030199999999994</v>
      </c>
      <c r="K37" s="3">
        <v>48.209499999999998</v>
      </c>
      <c r="L37" s="23" t="s">
        <v>30</v>
      </c>
      <c r="M37" s="1" t="s">
        <v>31</v>
      </c>
      <c r="N37" s="6">
        <v>0.14066727110421193</v>
      </c>
      <c r="P37" s="1">
        <v>52.208411750664908</v>
      </c>
      <c r="Q37" s="3">
        <v>16.140904333333332</v>
      </c>
      <c r="R37" s="3">
        <v>20.450454248581355</v>
      </c>
      <c r="S37" s="3">
        <v>9.591826002083554</v>
      </c>
      <c r="T37" s="3">
        <v>4.5585526666666656</v>
      </c>
      <c r="U37" s="3">
        <v>1.4435776666666669</v>
      </c>
      <c r="V37" s="3">
        <v>2.3096833333333334E-2</v>
      </c>
      <c r="W37" s="23" t="s">
        <v>30</v>
      </c>
      <c r="X37" s="1" t="s">
        <v>31</v>
      </c>
      <c r="Y37" s="6">
        <v>7.019730097876882E-2</v>
      </c>
      <c r="Z37" s="3">
        <v>9494</v>
      </c>
      <c r="AA37" s="3">
        <v>847.10375064000004</v>
      </c>
      <c r="AB37" s="3">
        <v>255.9796255</v>
      </c>
      <c r="AC37" s="3">
        <v>259.72213490000001</v>
      </c>
      <c r="AD37" s="3">
        <v>286.56696699999998</v>
      </c>
      <c r="AE37" s="3">
        <v>44.835023239999998</v>
      </c>
      <c r="AF37" s="23" t="s">
        <v>30</v>
      </c>
      <c r="AG37" s="1" t="s">
        <v>31</v>
      </c>
      <c r="AH37" s="6">
        <v>2.427263372066446E-2</v>
      </c>
      <c r="AI37" s="55">
        <v>69.05664267389399</v>
      </c>
      <c r="AJ37" s="54">
        <v>9.1183591838960005</v>
      </c>
      <c r="AK37" s="54">
        <v>18.576108012704886</v>
      </c>
      <c r="AL37" s="54">
        <v>41.3621754772931</v>
      </c>
      <c r="AM37" s="23" t="s">
        <v>30</v>
      </c>
      <c r="AN37" s="1" t="s">
        <v>31</v>
      </c>
      <c r="AO37" s="6">
        <v>4.5631473095026173E-2</v>
      </c>
      <c r="AP37" s="54">
        <v>73.387576838061079</v>
      </c>
      <c r="AQ37" s="54">
        <v>4.5280961959297175</v>
      </c>
      <c r="AR37" s="54">
        <v>18.20691045795385</v>
      </c>
      <c r="AS37" s="54">
        <v>50.652570184177506</v>
      </c>
      <c r="AU37" s="1" t="s">
        <v>285</v>
      </c>
      <c r="AV37" s="1" t="s">
        <v>317</v>
      </c>
      <c r="AW37" s="1" t="s">
        <v>320</v>
      </c>
    </row>
    <row r="38" spans="1:49" x14ac:dyDescent="0.25">
      <c r="A38" s="23" t="s">
        <v>14</v>
      </c>
      <c r="B38" s="1" t="s">
        <v>15</v>
      </c>
      <c r="C38" s="6">
        <v>4.3749562864330613</v>
      </c>
      <c r="D38" s="1">
        <v>2348</v>
      </c>
      <c r="E38" s="3">
        <v>1834.5139099999999</v>
      </c>
      <c r="F38" s="3">
        <v>820.851</v>
      </c>
      <c r="G38" s="3">
        <v>502.93899999999996</v>
      </c>
      <c r="H38" s="3">
        <v>373.03000000000003</v>
      </c>
      <c r="I38" s="3">
        <v>66.195799999999991</v>
      </c>
      <c r="J38" s="3">
        <v>41.199599999999997</v>
      </c>
      <c r="K38" s="3">
        <v>30.298510000000004</v>
      </c>
      <c r="L38" s="23" t="s">
        <v>14</v>
      </c>
      <c r="M38" s="1" t="s">
        <v>15</v>
      </c>
      <c r="N38" s="6">
        <v>3.2137512703232736E-2</v>
      </c>
      <c r="P38" s="1">
        <v>11.927781655830813</v>
      </c>
      <c r="Q38" s="3">
        <v>8.60093</v>
      </c>
      <c r="R38" s="3">
        <v>3.0590375269415659</v>
      </c>
      <c r="S38" s="3">
        <v>0.20328479555591478</v>
      </c>
      <c r="T38" s="3">
        <v>6.4529333333333341E-2</v>
      </c>
      <c r="U38" s="3">
        <v>0</v>
      </c>
      <c r="V38" s="3">
        <v>0</v>
      </c>
      <c r="W38" s="23" t="s">
        <v>14</v>
      </c>
      <c r="X38" s="1" t="s">
        <v>15</v>
      </c>
      <c r="Y38" s="6">
        <v>4.2957220923997896E-2</v>
      </c>
      <c r="Z38" s="3">
        <v>11442</v>
      </c>
      <c r="AA38" s="3">
        <v>518.38493010999991</v>
      </c>
      <c r="AB38" s="3">
        <v>259.90053879999999</v>
      </c>
      <c r="AC38" s="3">
        <v>142.40639250000001</v>
      </c>
      <c r="AD38" s="3">
        <v>103.5241923</v>
      </c>
      <c r="AE38" s="3">
        <v>12.553806509999999</v>
      </c>
      <c r="AF38" s="23" t="s">
        <v>14</v>
      </c>
      <c r="AG38" s="1" t="s">
        <v>15</v>
      </c>
      <c r="AH38" s="6">
        <v>1.659237540158999E-2</v>
      </c>
      <c r="AI38" s="55">
        <v>47.205991422480949</v>
      </c>
      <c r="AJ38" s="54">
        <v>11.966100654332584</v>
      </c>
      <c r="AK38" s="54">
        <v>17.258370388766231</v>
      </c>
      <c r="AL38" s="54">
        <v>17.981520379382136</v>
      </c>
      <c r="AM38" s="23" t="s">
        <v>14</v>
      </c>
      <c r="AN38" s="1" t="s">
        <v>15</v>
      </c>
      <c r="AO38" s="6">
        <v>2.4378669258070831E-2</v>
      </c>
      <c r="AP38" s="54">
        <v>39.207400989677041</v>
      </c>
      <c r="AQ38" s="54">
        <v>13.844750125733661</v>
      </c>
      <c r="AR38" s="54">
        <v>17.868894685187964</v>
      </c>
      <c r="AS38" s="54">
        <v>7.4937561787554152</v>
      </c>
      <c r="AU38" s="1" t="s">
        <v>229</v>
      </c>
      <c r="AV38" s="1" t="s">
        <v>231</v>
      </c>
      <c r="AW38" s="1" t="s">
        <v>259</v>
      </c>
    </row>
    <row r="39" spans="1:49" x14ac:dyDescent="0.25">
      <c r="A39" s="23" t="s">
        <v>100</v>
      </c>
      <c r="B39" s="1" t="s">
        <v>101</v>
      </c>
      <c r="C39" s="6">
        <v>4.2330311298465082</v>
      </c>
      <c r="D39" s="1">
        <v>2351</v>
      </c>
      <c r="E39" s="3">
        <v>1832.828</v>
      </c>
      <c r="F39" s="3">
        <v>271.14600000000002</v>
      </c>
      <c r="G39" s="3">
        <v>233.89000000000001</v>
      </c>
      <c r="H39" s="3">
        <v>367.11900000000003</v>
      </c>
      <c r="I39" s="3">
        <v>318.91000000000003</v>
      </c>
      <c r="J39" s="3">
        <v>326.84100000000001</v>
      </c>
      <c r="K39" s="3">
        <v>314.92200000000003</v>
      </c>
      <c r="L39" s="23" t="s">
        <v>100</v>
      </c>
      <c r="M39" s="1" t="s">
        <v>101</v>
      </c>
      <c r="N39" s="6">
        <v>0.40553662945386393</v>
      </c>
      <c r="P39" s="1">
        <v>150.51421104784762</v>
      </c>
      <c r="Q39" s="4">
        <v>28.314676666666667</v>
      </c>
      <c r="R39" s="4">
        <v>30.273514950132938</v>
      </c>
      <c r="S39" s="4">
        <v>38.549668764381359</v>
      </c>
      <c r="T39" s="4">
        <v>29.00041666666667</v>
      </c>
      <c r="U39" s="4">
        <v>17.486329999999999</v>
      </c>
      <c r="V39" s="4">
        <v>6.8896040000000003</v>
      </c>
      <c r="W39" s="23" t="s">
        <v>100</v>
      </c>
      <c r="X39" s="1" t="s">
        <v>101</v>
      </c>
      <c r="Y39" s="6">
        <v>0.4970627677321372</v>
      </c>
      <c r="Z39" s="3">
        <v>1787</v>
      </c>
      <c r="AA39" s="3">
        <v>5998.2895207999991</v>
      </c>
      <c r="AB39" s="3">
        <v>271.6632788</v>
      </c>
      <c r="AC39" s="3">
        <v>1750.9205019999999</v>
      </c>
      <c r="AD39" s="3">
        <v>2462.0753549999999</v>
      </c>
      <c r="AE39" s="3">
        <v>1513.6303849999999</v>
      </c>
      <c r="AF39" s="23" t="s">
        <v>100</v>
      </c>
      <c r="AG39" s="1" t="s">
        <v>101</v>
      </c>
      <c r="AH39" s="6">
        <v>0.53390893250058458</v>
      </c>
      <c r="AI39" s="55">
        <v>1518.9929035473347</v>
      </c>
      <c r="AJ39" s="54">
        <v>268.74847315525301</v>
      </c>
      <c r="AK39" s="54">
        <v>464.20321075065095</v>
      </c>
      <c r="AL39" s="54">
        <v>786.04121964143076</v>
      </c>
      <c r="AM39" s="23" t="s">
        <v>100</v>
      </c>
      <c r="AN39" s="1" t="s">
        <v>101</v>
      </c>
      <c r="AO39" s="6">
        <v>0.67283409945746697</v>
      </c>
      <c r="AP39" s="54">
        <v>1082.0966500549955</v>
      </c>
      <c r="AQ39" s="54">
        <v>237.70048616914048</v>
      </c>
      <c r="AR39" s="54">
        <v>453.48627449860504</v>
      </c>
      <c r="AS39" s="54">
        <v>390.90988938725002</v>
      </c>
      <c r="AU39" s="1" t="s">
        <v>384</v>
      </c>
      <c r="AV39" s="1" t="s">
        <v>412</v>
      </c>
      <c r="AW39" s="1" t="s">
        <v>452</v>
      </c>
    </row>
    <row r="40" spans="1:49" x14ac:dyDescent="0.25">
      <c r="A40" s="23" t="s">
        <v>56</v>
      </c>
      <c r="B40" s="1" t="s">
        <v>57</v>
      </c>
      <c r="C40" s="6">
        <v>4.157054424109039</v>
      </c>
      <c r="D40" s="1">
        <v>2430</v>
      </c>
      <c r="E40" s="3">
        <v>1773.3704000000002</v>
      </c>
      <c r="F40" s="3">
        <v>280.66199999999998</v>
      </c>
      <c r="G40" s="3">
        <v>513.37400000000002</v>
      </c>
      <c r="H40" s="3">
        <v>448.23899999999992</v>
      </c>
      <c r="I40" s="3">
        <v>163.30950000000001</v>
      </c>
      <c r="J40" s="3">
        <v>145.88589999999999</v>
      </c>
      <c r="K40" s="3">
        <v>221.9</v>
      </c>
      <c r="L40" s="23" t="s">
        <v>56</v>
      </c>
      <c r="M40" s="1" t="s">
        <v>57</v>
      </c>
      <c r="N40" s="6">
        <v>0.73406475859920495</v>
      </c>
      <c r="P40" s="1">
        <v>272.4468518352611</v>
      </c>
      <c r="Q40" s="3">
        <v>48.190016666666665</v>
      </c>
      <c r="R40" s="3">
        <v>65.035232859342273</v>
      </c>
      <c r="S40" s="3">
        <v>76.670969975918879</v>
      </c>
      <c r="T40" s="3">
        <v>47.555533333333329</v>
      </c>
      <c r="U40" s="3">
        <v>25.272783333333336</v>
      </c>
      <c r="V40" s="3">
        <v>9.7223156666666668</v>
      </c>
      <c r="W40" s="23" t="s">
        <v>56</v>
      </c>
      <c r="X40" s="1" t="s">
        <v>57</v>
      </c>
      <c r="Y40" s="6">
        <v>0.71538763850030607</v>
      </c>
      <c r="Z40" s="3">
        <v>1149</v>
      </c>
      <c r="AA40" s="3">
        <v>8632.9181220000009</v>
      </c>
      <c r="AB40" s="3">
        <v>2047.837004</v>
      </c>
      <c r="AC40" s="3">
        <v>3307.218934</v>
      </c>
      <c r="AD40" s="3">
        <v>2408.0627330000002</v>
      </c>
      <c r="AE40" s="3">
        <v>869.79945099999998</v>
      </c>
      <c r="AF40" s="23" t="s">
        <v>56</v>
      </c>
      <c r="AG40" s="1" t="s">
        <v>57</v>
      </c>
      <c r="AH40" s="6">
        <v>1.0622802530230606</v>
      </c>
      <c r="AI40" s="55">
        <v>3022.2310729343899</v>
      </c>
      <c r="AJ40" s="54">
        <v>780.17512635442927</v>
      </c>
      <c r="AK40" s="54">
        <v>572.16112871145845</v>
      </c>
      <c r="AL40" s="54">
        <v>1669.8948178685025</v>
      </c>
      <c r="AM40" s="23" t="s">
        <v>56</v>
      </c>
      <c r="AN40" s="1" t="s">
        <v>57</v>
      </c>
      <c r="AO40" s="6">
        <v>1.4095685041995327</v>
      </c>
      <c r="AP40" s="54">
        <v>2266.9620306807387</v>
      </c>
      <c r="AQ40" s="54">
        <v>763.55056302457228</v>
      </c>
      <c r="AR40" s="54">
        <v>369.43769592951276</v>
      </c>
      <c r="AS40" s="54">
        <v>1133.9737717266537</v>
      </c>
      <c r="AU40" s="1" t="s">
        <v>362</v>
      </c>
      <c r="AV40" s="1" t="s">
        <v>409</v>
      </c>
      <c r="AW40" s="1" t="s">
        <v>476</v>
      </c>
    </row>
    <row r="41" spans="1:49" x14ac:dyDescent="0.25">
      <c r="A41" s="23" t="s">
        <v>190</v>
      </c>
      <c r="B41" s="1" t="s">
        <v>191</v>
      </c>
      <c r="C41" s="6">
        <v>4.0584061093551815</v>
      </c>
      <c r="D41" s="1">
        <v>2474</v>
      </c>
      <c r="E41" s="3">
        <v>1741.5410000000002</v>
      </c>
      <c r="F41" s="3">
        <v>123.375</v>
      </c>
      <c r="G41" s="3">
        <v>134.81880000000001</v>
      </c>
      <c r="H41" s="3">
        <v>204.7602</v>
      </c>
      <c r="I41" s="3">
        <v>494.75699999999995</v>
      </c>
      <c r="J41" s="3">
        <v>413.38099999999997</v>
      </c>
      <c r="K41" s="3">
        <v>370.44899999999996</v>
      </c>
      <c r="L41" s="23" t="s">
        <v>190</v>
      </c>
      <c r="M41" s="1" t="s">
        <v>191</v>
      </c>
      <c r="N41" s="6">
        <v>0.33191669702174365</v>
      </c>
      <c r="P41" s="1">
        <v>123.19030183072213</v>
      </c>
      <c r="Q41" s="3">
        <v>20.558596666666666</v>
      </c>
      <c r="R41" s="3">
        <v>41.404580377228541</v>
      </c>
      <c r="S41" s="3">
        <v>26.533969453493583</v>
      </c>
      <c r="T41" s="3">
        <v>16.180926666666668</v>
      </c>
      <c r="U41" s="3">
        <v>12.480179999999999</v>
      </c>
      <c r="V41" s="3">
        <v>6.0320486666666673</v>
      </c>
      <c r="W41" s="23" t="s">
        <v>190</v>
      </c>
      <c r="X41" s="1" t="s">
        <v>191</v>
      </c>
      <c r="Y41" s="6">
        <v>0.21670059844023465</v>
      </c>
      <c r="Z41" s="3">
        <v>4388</v>
      </c>
      <c r="AA41" s="3">
        <v>2615.0277452999999</v>
      </c>
      <c r="AB41" s="3">
        <v>719.20752560000005</v>
      </c>
      <c r="AC41" s="3">
        <v>929.71030519999999</v>
      </c>
      <c r="AD41" s="3">
        <v>783.18301970000005</v>
      </c>
      <c r="AE41" s="3">
        <v>182.92689480000001</v>
      </c>
      <c r="AF41" s="23" t="s">
        <v>190</v>
      </c>
      <c r="AG41" s="1" t="s">
        <v>191</v>
      </c>
      <c r="AH41" s="6">
        <v>0.72220564328944137</v>
      </c>
      <c r="AI41" s="55">
        <v>2054.7048012861223</v>
      </c>
      <c r="AJ41" s="54">
        <v>683.70449430629753</v>
      </c>
      <c r="AK41" s="54">
        <v>564.54058918758949</v>
      </c>
      <c r="AL41" s="54">
        <v>806.45971779223544</v>
      </c>
      <c r="AM41" s="23" t="s">
        <v>190</v>
      </c>
      <c r="AN41" s="1" t="s">
        <v>191</v>
      </c>
      <c r="AO41" s="6">
        <v>1.422694147186828</v>
      </c>
      <c r="AP41" s="54">
        <v>2288.0715646919052</v>
      </c>
      <c r="AQ41" s="54">
        <v>732.49256264070448</v>
      </c>
      <c r="AR41" s="54">
        <v>690.58625949083682</v>
      </c>
      <c r="AS41" s="54">
        <v>864.99274256036404</v>
      </c>
      <c r="AU41" s="1" t="s">
        <v>339</v>
      </c>
      <c r="AV41" s="1" t="s">
        <v>408</v>
      </c>
      <c r="AW41" s="1" t="s">
        <v>438</v>
      </c>
    </row>
    <row r="42" spans="1:49" x14ac:dyDescent="0.25">
      <c r="A42" s="23" t="s">
        <v>176</v>
      </c>
      <c r="B42" s="1" t="s">
        <v>177</v>
      </c>
      <c r="C42" s="6">
        <v>3.9079518756783029</v>
      </c>
      <c r="D42" s="1">
        <v>2528</v>
      </c>
      <c r="E42" s="3">
        <v>1700.2136399999999</v>
      </c>
      <c r="F42" s="3">
        <v>700.38300000000004</v>
      </c>
      <c r="G42" s="3">
        <v>388.55500000000001</v>
      </c>
      <c r="H42" s="3">
        <v>9.2593399999999999</v>
      </c>
      <c r="I42" s="3">
        <v>84.72229999999999</v>
      </c>
      <c r="J42" s="3">
        <v>253.13899999999998</v>
      </c>
      <c r="K42" s="3">
        <v>264.15500000000003</v>
      </c>
      <c r="L42" s="23" t="s">
        <v>176</v>
      </c>
      <c r="M42" s="1" t="s">
        <v>177</v>
      </c>
      <c r="N42" s="6">
        <v>1.6881726338987147E-2</v>
      </c>
      <c r="P42" s="1">
        <v>6.265623217464233</v>
      </c>
      <c r="Q42" s="3">
        <v>0.56367666666666671</v>
      </c>
      <c r="R42" s="3">
        <v>3.8126675950747167E-2</v>
      </c>
      <c r="S42" s="3">
        <v>1.6253882081801534</v>
      </c>
      <c r="T42" s="3">
        <v>1.2599099999999999</v>
      </c>
      <c r="U42" s="3">
        <v>2.62304</v>
      </c>
      <c r="V42" s="3">
        <v>0.15548166666666666</v>
      </c>
      <c r="W42" s="23" t="s">
        <v>176</v>
      </c>
      <c r="X42" s="1" t="s">
        <v>177</v>
      </c>
      <c r="Y42" s="6">
        <v>8.912031702680101E-2</v>
      </c>
      <c r="Z42" s="3">
        <v>8425</v>
      </c>
      <c r="AA42" s="3">
        <v>1075.4566594299999</v>
      </c>
      <c r="AB42" s="3">
        <v>42.009785370000003</v>
      </c>
      <c r="AC42" s="3">
        <v>467.22859249999999</v>
      </c>
      <c r="AD42" s="3">
        <v>562.6314797</v>
      </c>
      <c r="AE42" s="3">
        <v>3.58680186</v>
      </c>
      <c r="AF42" s="23" t="s">
        <v>176</v>
      </c>
      <c r="AG42" s="1" t="s">
        <v>177</v>
      </c>
      <c r="AH42" s="6">
        <v>0.15213908289012559</v>
      </c>
      <c r="AI42" s="55">
        <v>432.84195711044322</v>
      </c>
      <c r="AJ42" s="54">
        <v>175.35003999573425</v>
      </c>
      <c r="AK42" s="54">
        <v>73.728531633363176</v>
      </c>
      <c r="AL42" s="54">
        <v>183.76338548134575</v>
      </c>
      <c r="AM42" s="23" t="s">
        <v>176</v>
      </c>
      <c r="AN42" s="1" t="s">
        <v>177</v>
      </c>
      <c r="AO42" s="6">
        <v>0.31643383549888299</v>
      </c>
      <c r="AP42" s="54">
        <v>508.90998781645476</v>
      </c>
      <c r="AQ42" s="54">
        <v>63.285075318762303</v>
      </c>
      <c r="AR42" s="54">
        <v>26.0562654136627</v>
      </c>
      <c r="AS42" s="54">
        <v>419.56864708402975</v>
      </c>
      <c r="AU42" s="1" t="s">
        <v>494</v>
      </c>
      <c r="AV42" s="1" t="s">
        <v>508</v>
      </c>
      <c r="AW42" s="1" t="s">
        <v>510</v>
      </c>
    </row>
    <row r="43" spans="1:49" x14ac:dyDescent="0.25">
      <c r="A43" s="23" t="s">
        <v>132</v>
      </c>
      <c r="B43" s="1" t="s">
        <v>133</v>
      </c>
      <c r="C43" s="6">
        <v>3.8003395728466254</v>
      </c>
      <c r="D43" s="1">
        <v>2650</v>
      </c>
      <c r="E43" s="3">
        <v>1637.1829000000002</v>
      </c>
      <c r="F43" s="3">
        <v>359.565</v>
      </c>
      <c r="G43" s="3">
        <v>437.99500000000006</v>
      </c>
      <c r="H43" s="3">
        <v>212.10900000000001</v>
      </c>
      <c r="I43" s="3">
        <v>291.173</v>
      </c>
      <c r="J43" s="3">
        <v>194.86929999999998</v>
      </c>
      <c r="K43" s="3">
        <v>141.4716</v>
      </c>
      <c r="L43" s="23" t="s">
        <v>132</v>
      </c>
      <c r="M43" s="1" t="s">
        <v>133</v>
      </c>
      <c r="N43" s="6">
        <v>0.17801839237821859</v>
      </c>
      <c r="P43" s="1">
        <v>66.071215112917457</v>
      </c>
      <c r="Q43" s="3">
        <v>33.43821333333333</v>
      </c>
      <c r="R43" s="3">
        <v>9.4436124883800172</v>
      </c>
      <c r="S43" s="3">
        <v>6.0206026245374398</v>
      </c>
      <c r="T43" s="3">
        <v>8.6469799999999992</v>
      </c>
      <c r="U43" s="3">
        <v>4.1038043333333336</v>
      </c>
      <c r="V43" s="3">
        <v>4.4180023333333329</v>
      </c>
      <c r="W43" s="23" t="s">
        <v>132</v>
      </c>
      <c r="X43" s="1" t="s">
        <v>133</v>
      </c>
      <c r="Y43" s="6">
        <v>0.42216309069191765</v>
      </c>
      <c r="Z43" s="3">
        <v>2162</v>
      </c>
      <c r="AA43" s="3">
        <v>5094.439993</v>
      </c>
      <c r="AB43" s="3">
        <v>1660.2267179999999</v>
      </c>
      <c r="AC43" s="3">
        <v>1603.0891039999999</v>
      </c>
      <c r="AD43" s="3">
        <v>1165.772426</v>
      </c>
      <c r="AE43" s="3">
        <v>665.35174500000005</v>
      </c>
      <c r="AF43" s="23" t="s">
        <v>132</v>
      </c>
      <c r="AG43" s="1" t="s">
        <v>133</v>
      </c>
      <c r="AH43" s="6">
        <v>0.98549271883921175</v>
      </c>
      <c r="AI43" s="55">
        <v>2803.7673754647149</v>
      </c>
      <c r="AJ43" s="54">
        <v>708.88946179604295</v>
      </c>
      <c r="AK43" s="54">
        <v>960.24333875282286</v>
      </c>
      <c r="AL43" s="54">
        <v>1134.634574915849</v>
      </c>
      <c r="AM43" s="23" t="s">
        <v>132</v>
      </c>
      <c r="AN43" s="1" t="s">
        <v>133</v>
      </c>
      <c r="AO43" s="6">
        <v>1.2175719670914833</v>
      </c>
      <c r="AP43" s="54">
        <v>1958.1804011612119</v>
      </c>
      <c r="AQ43" s="54">
        <v>760.73736812029233</v>
      </c>
      <c r="AR43" s="54">
        <v>429.9736713349273</v>
      </c>
      <c r="AS43" s="54">
        <v>767.46936170599224</v>
      </c>
      <c r="AU43" s="1" t="s">
        <v>241</v>
      </c>
      <c r="AV43" s="1" t="s">
        <v>243</v>
      </c>
      <c r="AW43" s="1" t="s">
        <v>280</v>
      </c>
    </row>
    <row r="44" spans="1:49" x14ac:dyDescent="0.25">
      <c r="A44" s="23" t="s">
        <v>78</v>
      </c>
      <c r="B44" s="1" t="s">
        <v>79</v>
      </c>
      <c r="C44" s="6">
        <v>3.7681330058939717</v>
      </c>
      <c r="D44" s="1">
        <v>2723</v>
      </c>
      <c r="E44" s="3">
        <v>1592.1001999999999</v>
      </c>
      <c r="F44" s="3">
        <v>209.12799999999999</v>
      </c>
      <c r="G44" s="3">
        <v>230.20500000000001</v>
      </c>
      <c r="H44" s="3">
        <v>500.88799999999992</v>
      </c>
      <c r="I44" s="3">
        <v>185.12129999999999</v>
      </c>
      <c r="J44" s="3">
        <v>292.30200000000002</v>
      </c>
      <c r="K44" s="3">
        <v>174.45590000000001</v>
      </c>
      <c r="L44" s="23" t="s">
        <v>78</v>
      </c>
      <c r="M44" s="1" t="s">
        <v>79</v>
      </c>
      <c r="N44" s="6">
        <v>0.52599493351026594</v>
      </c>
      <c r="P44" s="1">
        <v>195.22210000877251</v>
      </c>
      <c r="Q44" s="3">
        <v>25.59422</v>
      </c>
      <c r="R44" s="3">
        <v>11.864948367456776</v>
      </c>
      <c r="S44" s="3">
        <v>15.659641641315734</v>
      </c>
      <c r="T44" s="3">
        <v>19.322593333333334</v>
      </c>
      <c r="U44" s="3">
        <v>58.537463333333328</v>
      </c>
      <c r="V44" s="3">
        <v>64.243233333333336</v>
      </c>
      <c r="W44" s="23" t="s">
        <v>78</v>
      </c>
      <c r="X44" s="1" t="s">
        <v>79</v>
      </c>
      <c r="Y44" s="6">
        <v>0.1679934619772156</v>
      </c>
      <c r="Z44" s="3">
        <v>5499</v>
      </c>
      <c r="AA44" s="3">
        <v>2027.2558879000003</v>
      </c>
      <c r="AB44" s="3">
        <v>244.7770161</v>
      </c>
      <c r="AC44" s="3">
        <v>240.73461589999999</v>
      </c>
      <c r="AD44" s="3">
        <v>847.69809610000004</v>
      </c>
      <c r="AE44" s="3">
        <v>694.04615980000005</v>
      </c>
      <c r="AF44" s="23" t="s">
        <v>78</v>
      </c>
      <c r="AG44" s="1" t="s">
        <v>79</v>
      </c>
      <c r="AH44" s="6">
        <v>0.42893819690007068</v>
      </c>
      <c r="AI44" s="55">
        <v>1220.3468372406064</v>
      </c>
      <c r="AJ44" s="54">
        <v>356.55038483145847</v>
      </c>
      <c r="AK44" s="54">
        <v>250.39483027294747</v>
      </c>
      <c r="AL44" s="54">
        <v>613.40162213620056</v>
      </c>
      <c r="AM44" s="23" t="s">
        <v>78</v>
      </c>
      <c r="AN44" s="1" t="s">
        <v>79</v>
      </c>
      <c r="AO44" s="6">
        <v>1.0306148605027294</v>
      </c>
      <c r="AP44" s="54">
        <v>1657.5035197326508</v>
      </c>
      <c r="AQ44" s="54">
        <v>424.98509339160501</v>
      </c>
      <c r="AR44" s="54">
        <v>918.12901798919222</v>
      </c>
      <c r="AS44" s="54">
        <v>314.38940835185377</v>
      </c>
      <c r="AU44" s="1" t="s">
        <v>471</v>
      </c>
      <c r="AV44" s="1" t="s">
        <v>481</v>
      </c>
      <c r="AW44" s="1" t="s">
        <v>493</v>
      </c>
    </row>
    <row r="45" spans="1:49" x14ac:dyDescent="0.25">
      <c r="A45" s="23" t="s">
        <v>186</v>
      </c>
      <c r="B45" s="1" t="s">
        <v>187</v>
      </c>
      <c r="C45" s="6">
        <v>3.6666727123272262</v>
      </c>
      <c r="D45" s="1">
        <v>2739</v>
      </c>
      <c r="E45" s="3">
        <v>1578.6077</v>
      </c>
      <c r="F45" s="3">
        <v>96.31</v>
      </c>
      <c r="G45" s="3">
        <v>73.229399999999998</v>
      </c>
      <c r="H45" s="3">
        <v>51.139300000000006</v>
      </c>
      <c r="I45" s="3">
        <v>399.44300000000004</v>
      </c>
      <c r="J45" s="3">
        <v>523.17100000000005</v>
      </c>
      <c r="K45" s="3">
        <v>435.31499999999994</v>
      </c>
      <c r="L45" s="23" t="s">
        <v>186</v>
      </c>
      <c r="M45" s="1" t="s">
        <v>187</v>
      </c>
      <c r="N45" s="6">
        <v>0.29333931080001496</v>
      </c>
      <c r="P45" s="1">
        <v>108.87237237692376</v>
      </c>
      <c r="Q45" s="3">
        <v>30.133693333333333</v>
      </c>
      <c r="R45" s="3">
        <v>52.353396724207762</v>
      </c>
      <c r="S45" s="3">
        <v>11.975501652716003</v>
      </c>
      <c r="T45" s="3">
        <v>10.026853333333333</v>
      </c>
      <c r="U45" s="3">
        <v>3.3465936666666667</v>
      </c>
      <c r="V45" s="3">
        <v>1.0363336666666667</v>
      </c>
      <c r="W45" s="23" t="s">
        <v>186</v>
      </c>
      <c r="X45" s="1" t="s">
        <v>187</v>
      </c>
      <c r="Y45" s="6">
        <v>0.27252425509355743</v>
      </c>
      <c r="Z45" s="3">
        <v>3475</v>
      </c>
      <c r="AA45" s="3">
        <v>3288.6779892</v>
      </c>
      <c r="AB45" s="3">
        <v>842.99635980000005</v>
      </c>
      <c r="AC45" s="3">
        <v>1296.5762970000001</v>
      </c>
      <c r="AD45" s="3">
        <v>1030.740871</v>
      </c>
      <c r="AE45" s="3">
        <v>118.3644614</v>
      </c>
      <c r="AF45" s="23" t="s">
        <v>186</v>
      </c>
      <c r="AG45" s="1" t="s">
        <v>187</v>
      </c>
      <c r="AH45" s="6">
        <v>3.5512797639438252</v>
      </c>
      <c r="AI45" s="55">
        <v>10103.537198145714</v>
      </c>
      <c r="AJ45" s="54">
        <v>4066.0308865339675</v>
      </c>
      <c r="AK45" s="54">
        <v>2276.6501934149751</v>
      </c>
      <c r="AL45" s="54">
        <v>3760.8561181967698</v>
      </c>
      <c r="AM45" s="23" t="s">
        <v>186</v>
      </c>
      <c r="AN45" s="1" t="s">
        <v>187</v>
      </c>
      <c r="AO45" s="6">
        <v>6.7727331937996622</v>
      </c>
      <c r="AP45" s="54">
        <v>10892.360994539889</v>
      </c>
      <c r="AQ45" s="54">
        <v>4942.5514022210646</v>
      </c>
      <c r="AR45" s="54">
        <v>2469.0799932332729</v>
      </c>
      <c r="AS45" s="54">
        <v>3480.7295990855523</v>
      </c>
      <c r="AU45" s="1" t="s">
        <v>288</v>
      </c>
      <c r="AV45" s="1" t="s">
        <v>341</v>
      </c>
      <c r="AW45" s="1" t="s">
        <v>368</v>
      </c>
    </row>
    <row r="46" spans="1:49" x14ac:dyDescent="0.25">
      <c r="A46" s="23" t="s">
        <v>156</v>
      </c>
      <c r="B46" s="1" t="s">
        <v>157</v>
      </c>
      <c r="C46" s="6">
        <v>3.6344396496997038</v>
      </c>
      <c r="D46" s="1">
        <v>2813</v>
      </c>
      <c r="E46" s="3">
        <v>1536.1023</v>
      </c>
      <c r="F46" s="3">
        <v>56.102400000000003</v>
      </c>
      <c r="G46" s="3">
        <v>80.142399999999995</v>
      </c>
      <c r="H46" s="3">
        <v>55.264499999999998</v>
      </c>
      <c r="I46" s="3">
        <v>368.91999999999996</v>
      </c>
      <c r="J46" s="3">
        <v>633.05899999999997</v>
      </c>
      <c r="K46" s="3">
        <v>342.61400000000003</v>
      </c>
      <c r="L46" s="23" t="s">
        <v>156</v>
      </c>
      <c r="M46" s="1" t="s">
        <v>157</v>
      </c>
      <c r="N46" s="6">
        <v>2.4624813628509399</v>
      </c>
      <c r="P46" s="1">
        <v>913.94565282222823</v>
      </c>
      <c r="Q46" s="3">
        <v>177.11886666666666</v>
      </c>
      <c r="R46" s="3">
        <v>610.40941329506211</v>
      </c>
      <c r="S46" s="3">
        <v>79.641678193832874</v>
      </c>
      <c r="T46" s="3">
        <v>33.277663333333336</v>
      </c>
      <c r="U46" s="3">
        <v>9.9166900000000009</v>
      </c>
      <c r="V46" s="3">
        <v>3.581341333333333</v>
      </c>
      <c r="W46" s="23" t="s">
        <v>156</v>
      </c>
      <c r="X46" s="1" t="s">
        <v>157</v>
      </c>
      <c r="Y46" s="6">
        <v>0.38086963869713608</v>
      </c>
      <c r="Z46" s="3">
        <v>2451</v>
      </c>
      <c r="AA46" s="3">
        <v>4596.1325428</v>
      </c>
      <c r="AB46" s="3">
        <v>3078.4770720000001</v>
      </c>
      <c r="AC46" s="3">
        <v>802.90080330000001</v>
      </c>
      <c r="AD46" s="3">
        <v>481.61254659999997</v>
      </c>
      <c r="AE46" s="3">
        <v>233.14212090000001</v>
      </c>
      <c r="AF46" s="23" t="s">
        <v>156</v>
      </c>
      <c r="AG46" s="1" t="s">
        <v>157</v>
      </c>
      <c r="AH46" s="6"/>
      <c r="AI46" s="55" t="e">
        <v>#N/A</v>
      </c>
      <c r="AJ46" s="54" t="e">
        <v>#N/A</v>
      </c>
      <c r="AK46" s="54" t="e">
        <v>#N/A</v>
      </c>
      <c r="AL46" s="54" t="e">
        <v>#N/A</v>
      </c>
      <c r="AM46" s="23" t="s">
        <v>156</v>
      </c>
      <c r="AN46" s="1" t="s">
        <v>157</v>
      </c>
      <c r="AO46" s="6"/>
      <c r="AP46" s="54" t="e">
        <v>#N/A</v>
      </c>
      <c r="AQ46" s="54" t="e">
        <v>#N/A</v>
      </c>
      <c r="AR46" s="54" t="e">
        <v>#N/A</v>
      </c>
      <c r="AS46" s="54" t="e">
        <v>#N/A</v>
      </c>
      <c r="AU46" s="1" t="s">
        <v>375</v>
      </c>
      <c r="AV46" s="1" t="s">
        <v>379</v>
      </c>
      <c r="AW46" s="1" t="s">
        <v>397</v>
      </c>
    </row>
    <row r="47" spans="1:49" x14ac:dyDescent="0.25">
      <c r="A47" s="23" t="s">
        <v>146</v>
      </c>
      <c r="B47" s="1" t="s">
        <v>147</v>
      </c>
      <c r="C47" s="6">
        <v>3.4009590466518338</v>
      </c>
      <c r="D47" s="1">
        <v>2837</v>
      </c>
      <c r="E47" s="3">
        <v>1522.5987000000002</v>
      </c>
      <c r="F47" s="3">
        <v>120.2997</v>
      </c>
      <c r="G47" s="3">
        <v>267.68799999999999</v>
      </c>
      <c r="H47" s="3">
        <v>189.1473</v>
      </c>
      <c r="I47" s="3">
        <v>558.53300000000002</v>
      </c>
      <c r="J47" s="3">
        <v>225.97600000000003</v>
      </c>
      <c r="K47" s="3">
        <v>160.9547</v>
      </c>
      <c r="L47" s="23" t="s">
        <v>146</v>
      </c>
      <c r="M47" s="1" t="s">
        <v>147</v>
      </c>
      <c r="N47" s="6">
        <v>0.12283464310545995</v>
      </c>
      <c r="P47" s="1">
        <v>45.589863044579992</v>
      </c>
      <c r="Q47" s="3">
        <v>12.289763333333333</v>
      </c>
      <c r="R47" s="3">
        <v>9.0979119160847475</v>
      </c>
      <c r="S47" s="3">
        <v>8.0481034618285783</v>
      </c>
      <c r="T47" s="3">
        <v>7.2487666666666666</v>
      </c>
      <c r="U47" s="3">
        <v>5.1898066666666667</v>
      </c>
      <c r="V47" s="3">
        <v>3.7155110000000002</v>
      </c>
      <c r="W47" s="23" t="s">
        <v>146</v>
      </c>
      <c r="X47" s="1" t="s">
        <v>147</v>
      </c>
      <c r="Y47" s="6">
        <v>8.8947928994406775E-2</v>
      </c>
      <c r="Z47" s="3">
        <v>8431</v>
      </c>
      <c r="AA47" s="3">
        <v>1073.3763721999999</v>
      </c>
      <c r="AB47" s="3">
        <v>347.28089240000003</v>
      </c>
      <c r="AC47" s="3">
        <v>320.75344589999997</v>
      </c>
      <c r="AD47" s="3">
        <v>238.5557474</v>
      </c>
      <c r="AE47" s="3">
        <v>166.78628649999999</v>
      </c>
      <c r="AF47" s="23" t="s">
        <v>146</v>
      </c>
      <c r="AG47" s="1" t="s">
        <v>147</v>
      </c>
      <c r="AH47" s="6"/>
      <c r="AI47" s="55" t="e">
        <v>#N/A</v>
      </c>
      <c r="AJ47" s="54" t="e">
        <v>#N/A</v>
      </c>
      <c r="AK47" s="54" t="e">
        <v>#N/A</v>
      </c>
      <c r="AL47" s="54" t="e">
        <v>#N/A</v>
      </c>
      <c r="AM47" s="23" t="s">
        <v>146</v>
      </c>
      <c r="AN47" s="1" t="s">
        <v>147</v>
      </c>
      <c r="AO47" s="6"/>
      <c r="AP47" s="54" t="e">
        <v>#N/A</v>
      </c>
      <c r="AQ47" s="54" t="e">
        <v>#N/A</v>
      </c>
      <c r="AR47" s="54" t="e">
        <v>#N/A</v>
      </c>
      <c r="AS47" s="54" t="e">
        <v>#N/A</v>
      </c>
      <c r="AU47" s="1" t="s">
        <v>279</v>
      </c>
      <c r="AV47" s="1" t="s">
        <v>284</v>
      </c>
      <c r="AW47" s="1" t="s">
        <v>331</v>
      </c>
    </row>
    <row r="48" spans="1:49" x14ac:dyDescent="0.25">
      <c r="A48" s="23" t="s">
        <v>168</v>
      </c>
      <c r="B48" s="1" t="s">
        <v>169</v>
      </c>
      <c r="C48" s="6">
        <v>3.2257238140592839</v>
      </c>
      <c r="D48" s="1">
        <v>3058</v>
      </c>
      <c r="E48" s="3">
        <v>1424.7852</v>
      </c>
      <c r="F48" s="3">
        <v>35.648900000000005</v>
      </c>
      <c r="G48" s="3">
        <v>97.850399999999993</v>
      </c>
      <c r="H48" s="3">
        <v>113.5329</v>
      </c>
      <c r="I48" s="3">
        <v>483.98100000000005</v>
      </c>
      <c r="J48" s="3">
        <v>451.89499999999998</v>
      </c>
      <c r="K48" s="3">
        <v>241.87700000000001</v>
      </c>
      <c r="L48" s="23" t="s">
        <v>168</v>
      </c>
      <c r="M48" s="1" t="s">
        <v>169</v>
      </c>
      <c r="N48" s="6">
        <v>0.41558068695210987</v>
      </c>
      <c r="P48" s="1">
        <v>154.24204542893327</v>
      </c>
      <c r="Q48" s="3">
        <v>13.021256666666668</v>
      </c>
      <c r="R48" s="3">
        <v>52.435438735934788</v>
      </c>
      <c r="S48" s="3">
        <v>58.871296426331817</v>
      </c>
      <c r="T48" s="3">
        <v>18.643226666666667</v>
      </c>
      <c r="U48" s="3">
        <v>9.3354999999999997</v>
      </c>
      <c r="V48" s="3">
        <v>1.9353269333333334</v>
      </c>
      <c r="W48" s="23" t="s">
        <v>168</v>
      </c>
      <c r="X48" s="1" t="s">
        <v>169</v>
      </c>
      <c r="Y48" s="6">
        <v>0.26292084471945698</v>
      </c>
      <c r="Z48" s="3">
        <v>3608</v>
      </c>
      <c r="AA48" s="3">
        <v>3172.7891325999999</v>
      </c>
      <c r="AB48" s="3">
        <v>331.03710869999998</v>
      </c>
      <c r="AC48" s="3">
        <v>1320.310696</v>
      </c>
      <c r="AD48" s="3">
        <v>1006.735261</v>
      </c>
      <c r="AE48" s="3">
        <v>514.7060669</v>
      </c>
      <c r="AF48" s="23" t="s">
        <v>168</v>
      </c>
      <c r="AG48" s="1" t="s">
        <v>169</v>
      </c>
      <c r="AH48" s="6">
        <v>0.64628205638186598</v>
      </c>
      <c r="AI48" s="55">
        <v>1838.699069401612</v>
      </c>
      <c r="AJ48" s="54">
        <v>343.13746016048549</v>
      </c>
      <c r="AK48" s="54">
        <v>340.01242726148297</v>
      </c>
      <c r="AL48" s="54">
        <v>1155.5491819796434</v>
      </c>
      <c r="AM48" s="23" t="s">
        <v>168</v>
      </c>
      <c r="AN48" s="1" t="s">
        <v>169</v>
      </c>
      <c r="AO48" s="6">
        <v>1.339615491695586</v>
      </c>
      <c r="AP48" s="54">
        <v>2154.4589328846955</v>
      </c>
      <c r="AQ48" s="54">
        <v>357.44321421692621</v>
      </c>
      <c r="AR48" s="54">
        <v>420.0010248215645</v>
      </c>
      <c r="AS48" s="54">
        <v>1377.0146938462049</v>
      </c>
      <c r="AU48" s="1" t="s">
        <v>444</v>
      </c>
      <c r="AV48" s="1" t="s">
        <v>446</v>
      </c>
      <c r="AW48" s="1" t="s">
        <v>455</v>
      </c>
    </row>
    <row r="49" spans="1:49" x14ac:dyDescent="0.25">
      <c r="A49" s="23" t="s">
        <v>198</v>
      </c>
      <c r="B49" s="1" t="s">
        <v>199</v>
      </c>
      <c r="C49" s="6">
        <v>3.1832233193702351</v>
      </c>
      <c r="D49" s="1">
        <v>3224</v>
      </c>
      <c r="E49" s="3">
        <v>1351.3727999999999</v>
      </c>
      <c r="F49" s="3">
        <v>175.74269999999999</v>
      </c>
      <c r="G49" s="3">
        <v>256.56400000000002</v>
      </c>
      <c r="H49" s="3">
        <v>192.399</v>
      </c>
      <c r="I49" s="3">
        <v>202.2859</v>
      </c>
      <c r="J49" s="3">
        <v>358.74799999999999</v>
      </c>
      <c r="K49" s="3">
        <v>165.63319999999999</v>
      </c>
      <c r="L49" s="23" t="s">
        <v>198</v>
      </c>
      <c r="M49" s="1" t="s">
        <v>199</v>
      </c>
      <c r="N49" s="6">
        <v>0.21339313044881975</v>
      </c>
      <c r="P49" s="1">
        <v>79.200487304411382</v>
      </c>
      <c r="Q49" s="3">
        <v>6.6773030000000002</v>
      </c>
      <c r="R49" s="3">
        <v>30.968594256081595</v>
      </c>
      <c r="S49" s="3">
        <v>24.030454581663115</v>
      </c>
      <c r="T49" s="3">
        <v>6.0734499999999993</v>
      </c>
      <c r="U49" s="3">
        <v>6.5918266666666661</v>
      </c>
      <c r="V49" s="3">
        <v>4.8588588000000001</v>
      </c>
      <c r="W49" s="23" t="s">
        <v>198</v>
      </c>
      <c r="X49" s="1" t="s">
        <v>199</v>
      </c>
      <c r="Y49" s="6">
        <v>0.79204216299612051</v>
      </c>
      <c r="Z49" s="3">
        <v>981</v>
      </c>
      <c r="AA49" s="3">
        <v>9557.9442170000002</v>
      </c>
      <c r="AB49" s="3">
        <v>2522.827644</v>
      </c>
      <c r="AC49" s="3">
        <v>2536.8681630000001</v>
      </c>
      <c r="AD49" s="3">
        <v>1558.864286</v>
      </c>
      <c r="AE49" s="3">
        <v>2939.3841240000002</v>
      </c>
      <c r="AF49" s="23" t="s">
        <v>198</v>
      </c>
      <c r="AG49" s="1" t="s">
        <v>199</v>
      </c>
      <c r="AH49" s="6">
        <v>1.3805183835533315</v>
      </c>
      <c r="AI49" s="55">
        <v>3927.6316618505953</v>
      </c>
      <c r="AJ49" s="54">
        <v>1601.8382359287948</v>
      </c>
      <c r="AK49" s="54">
        <v>1109.9191045775826</v>
      </c>
      <c r="AL49" s="54">
        <v>1215.8743213442176</v>
      </c>
      <c r="AM49" s="23" t="s">
        <v>198</v>
      </c>
      <c r="AN49" s="1" t="s">
        <v>199</v>
      </c>
      <c r="AO49" s="6">
        <v>2.728020339833424</v>
      </c>
      <c r="AP49" s="54">
        <v>4387.3841611118396</v>
      </c>
      <c r="AQ49" s="54">
        <v>1816.1708472689224</v>
      </c>
      <c r="AR49" s="54">
        <v>1191.7017880039275</v>
      </c>
      <c r="AS49" s="54">
        <v>1379.5115258389899</v>
      </c>
      <c r="AU49" s="1" t="s">
        <v>434</v>
      </c>
      <c r="AV49" s="1" t="s">
        <v>439</v>
      </c>
      <c r="AW49" s="1" t="s">
        <v>442</v>
      </c>
    </row>
    <row r="50" spans="1:49" x14ac:dyDescent="0.25">
      <c r="A50" s="23" t="s">
        <v>52</v>
      </c>
      <c r="B50" s="1" t="s">
        <v>53</v>
      </c>
      <c r="C50" s="6">
        <v>3.1116673334397937</v>
      </c>
      <c r="D50" s="1">
        <v>3265</v>
      </c>
      <c r="E50" s="3">
        <v>1333.5678000000003</v>
      </c>
      <c r="F50" s="3">
        <v>311.85000000000002</v>
      </c>
      <c r="G50" s="3">
        <v>186.92249999999999</v>
      </c>
      <c r="H50" s="3">
        <v>288.41300000000001</v>
      </c>
      <c r="I50" s="3">
        <v>172.1157</v>
      </c>
      <c r="J50" s="3">
        <v>188.77950000000001</v>
      </c>
      <c r="K50" s="3">
        <v>185.4871</v>
      </c>
      <c r="L50" s="23" t="s">
        <v>52</v>
      </c>
      <c r="M50" s="1" t="s">
        <v>53</v>
      </c>
      <c r="N50" s="6">
        <v>0.22844667630520579</v>
      </c>
      <c r="P50" s="1">
        <v>84.787584531850129</v>
      </c>
      <c r="Q50" s="4">
        <v>10.569243333333334</v>
      </c>
      <c r="R50" s="4">
        <v>54.993264154757242</v>
      </c>
      <c r="S50" s="4">
        <v>15.207278577092879</v>
      </c>
      <c r="T50" s="4">
        <v>3.6021633333333338</v>
      </c>
      <c r="U50" s="4">
        <v>0.4156351333333333</v>
      </c>
      <c r="V50" s="4">
        <v>0</v>
      </c>
      <c r="W50" s="23" t="s">
        <v>52</v>
      </c>
      <c r="X50" s="1" t="s">
        <v>53</v>
      </c>
      <c r="Y50" s="6">
        <v>0.14233683656345281</v>
      </c>
      <c r="Z50" s="3">
        <v>6253</v>
      </c>
      <c r="AA50" s="3">
        <v>1717.6453571000002</v>
      </c>
      <c r="AB50" s="3">
        <v>427.93968030000002</v>
      </c>
      <c r="AC50" s="3">
        <v>572.3380727</v>
      </c>
      <c r="AD50" s="3">
        <v>615.14375110000003</v>
      </c>
      <c r="AE50" s="3">
        <v>102.22385300000001</v>
      </c>
      <c r="AF50" s="23" t="s">
        <v>52</v>
      </c>
      <c r="AG50" s="1" t="s">
        <v>53</v>
      </c>
      <c r="AH50" s="6">
        <v>0.16396071172720886</v>
      </c>
      <c r="AI50" s="55">
        <v>466.47497805991071</v>
      </c>
      <c r="AJ50" s="54">
        <v>28.150786642059348</v>
      </c>
      <c r="AK50" s="54">
        <v>118.73173132053059</v>
      </c>
      <c r="AL50" s="54">
        <v>319.59246009732078</v>
      </c>
      <c r="AM50" s="23" t="s">
        <v>52</v>
      </c>
      <c r="AN50" s="1" t="s">
        <v>53</v>
      </c>
      <c r="AO50" s="6">
        <v>0.32473799486887389</v>
      </c>
      <c r="AP50" s="54">
        <v>522.26529047283861</v>
      </c>
      <c r="AQ50" s="54">
        <v>21.866839475257152</v>
      </c>
      <c r="AR50" s="54">
        <v>128.15549168508349</v>
      </c>
      <c r="AS50" s="54">
        <v>372.24295931249799</v>
      </c>
      <c r="AU50" s="1" t="s">
        <v>371</v>
      </c>
      <c r="AV50" s="1" t="s">
        <v>421</v>
      </c>
      <c r="AW50" s="1" t="s">
        <v>423</v>
      </c>
    </row>
    <row r="51" spans="1:49" x14ac:dyDescent="0.25">
      <c r="A51" s="23" t="s">
        <v>202</v>
      </c>
      <c r="B51" s="1" t="s">
        <v>203</v>
      </c>
      <c r="C51" s="6">
        <v>2.9625981313292371</v>
      </c>
      <c r="D51" s="1">
        <v>3326</v>
      </c>
      <c r="E51" s="3">
        <v>1303.5904</v>
      </c>
      <c r="F51" s="3">
        <v>84.828600000000009</v>
      </c>
      <c r="G51" s="3">
        <v>219.50500000000002</v>
      </c>
      <c r="H51" s="3">
        <v>161.73769999999999</v>
      </c>
      <c r="I51" s="3">
        <v>239.15100000000001</v>
      </c>
      <c r="J51" s="3">
        <v>284.0521</v>
      </c>
      <c r="K51" s="3">
        <v>314.31599999999997</v>
      </c>
      <c r="L51" s="23" t="s">
        <v>202</v>
      </c>
      <c r="M51" s="1" t="s">
        <v>203</v>
      </c>
      <c r="N51" s="6">
        <v>1.6796727460304304</v>
      </c>
      <c r="P51" s="1">
        <v>623.40760322392407</v>
      </c>
      <c r="Q51" s="3">
        <v>169.61519999999999</v>
      </c>
      <c r="R51" s="3">
        <v>116.07696621534231</v>
      </c>
      <c r="S51" s="3">
        <v>75.094497008581754</v>
      </c>
      <c r="T51" s="3">
        <v>50.2273</v>
      </c>
      <c r="U51" s="3">
        <v>63.484806666666671</v>
      </c>
      <c r="V51" s="3">
        <v>148.90883333333335</v>
      </c>
      <c r="W51" s="23" t="s">
        <v>202</v>
      </c>
      <c r="X51" s="1" t="s">
        <v>203</v>
      </c>
      <c r="Y51" s="6">
        <v>0.42406983898985734</v>
      </c>
      <c r="Z51" s="3">
        <v>2153</v>
      </c>
      <c r="AA51" s="3">
        <v>5117.4496188999992</v>
      </c>
      <c r="AB51" s="3">
        <v>2073.042876</v>
      </c>
      <c r="AC51" s="3">
        <v>1434.2358099999999</v>
      </c>
      <c r="AD51" s="3">
        <v>1378.8222129999999</v>
      </c>
      <c r="AE51" s="3">
        <v>231.34871989999999</v>
      </c>
      <c r="AF51" s="23" t="s">
        <v>202</v>
      </c>
      <c r="AG51" s="1" t="s">
        <v>203</v>
      </c>
      <c r="AH51" s="6"/>
      <c r="AI51" s="55" t="e">
        <v>#N/A</v>
      </c>
      <c r="AJ51" s="54" t="e">
        <v>#N/A</v>
      </c>
      <c r="AK51" s="54" t="e">
        <v>#N/A</v>
      </c>
      <c r="AL51" s="54" t="e">
        <v>#N/A</v>
      </c>
      <c r="AM51" s="23" t="s">
        <v>202</v>
      </c>
      <c r="AN51" s="1" t="s">
        <v>203</v>
      </c>
      <c r="AO51" s="6"/>
      <c r="AP51" s="54" t="e">
        <v>#N/A</v>
      </c>
      <c r="AQ51" s="54" t="e">
        <v>#N/A</v>
      </c>
      <c r="AR51" s="54" t="e">
        <v>#N/A</v>
      </c>
      <c r="AS51" s="54" t="e">
        <v>#N/A</v>
      </c>
      <c r="AU51" s="1" t="s">
        <v>260</v>
      </c>
      <c r="AV51" s="1" t="s">
        <v>373</v>
      </c>
      <c r="AW51" s="1" t="s">
        <v>399</v>
      </c>
    </row>
    <row r="52" spans="1:49" x14ac:dyDescent="0.25">
      <c r="A52" s="23" t="s">
        <v>86</v>
      </c>
      <c r="B52" s="1" t="s">
        <v>87</v>
      </c>
      <c r="C52" s="6">
        <v>2.9568901036431972</v>
      </c>
      <c r="D52" s="1">
        <v>3506</v>
      </c>
      <c r="E52" s="3">
        <v>1241.1399000000001</v>
      </c>
      <c r="F52" s="3">
        <v>177.13380000000001</v>
      </c>
      <c r="G52" s="3">
        <v>160.8064</v>
      </c>
      <c r="H52" s="3">
        <v>179.07890000000003</v>
      </c>
      <c r="I52" s="3">
        <v>279.65330000000006</v>
      </c>
      <c r="J52" s="3">
        <v>170.6705</v>
      </c>
      <c r="K52" s="3">
        <v>273.79700000000003</v>
      </c>
      <c r="L52" s="23" t="s">
        <v>86</v>
      </c>
      <c r="M52" s="1" t="s">
        <v>87</v>
      </c>
      <c r="N52" s="6">
        <v>0.66042943408516741</v>
      </c>
      <c r="P52" s="1">
        <v>245.11722987384104</v>
      </c>
      <c r="Q52" s="3">
        <v>29.679493333333333</v>
      </c>
      <c r="R52" s="3">
        <v>47.605381041253288</v>
      </c>
      <c r="S52" s="3">
        <v>64.101655499254434</v>
      </c>
      <c r="T52" s="3">
        <v>42.795450000000002</v>
      </c>
      <c r="U52" s="3">
        <v>41.925260000000002</v>
      </c>
      <c r="V52" s="3">
        <v>19.009990000000002</v>
      </c>
      <c r="W52" s="23" t="s">
        <v>86</v>
      </c>
      <c r="X52" s="1" t="s">
        <v>87</v>
      </c>
      <c r="Y52" s="6">
        <v>0.46395821809353438</v>
      </c>
      <c r="Z52" s="3">
        <v>1946</v>
      </c>
      <c r="AA52" s="3">
        <v>5598.8013955999995</v>
      </c>
      <c r="AB52" s="3">
        <v>819.47087999999997</v>
      </c>
      <c r="AC52" s="3">
        <v>950.05407560000003</v>
      </c>
      <c r="AD52" s="3">
        <v>1320.3085390000001</v>
      </c>
      <c r="AE52" s="3">
        <v>2508.967901</v>
      </c>
      <c r="AF52" s="23" t="s">
        <v>86</v>
      </c>
      <c r="AG52" s="1" t="s">
        <v>87</v>
      </c>
      <c r="AH52" s="6">
        <v>0.13282881276227793</v>
      </c>
      <c r="AI52" s="55">
        <v>377.90344324740613</v>
      </c>
      <c r="AJ52" s="54">
        <v>36.865572539800645</v>
      </c>
      <c r="AK52" s="54">
        <v>60.691772567284751</v>
      </c>
      <c r="AL52" s="54">
        <v>280.34609814032075</v>
      </c>
      <c r="AM52" s="23" t="s">
        <v>86</v>
      </c>
      <c r="AN52" s="1" t="s">
        <v>87</v>
      </c>
      <c r="AO52" s="6">
        <v>0.23846801701949547</v>
      </c>
      <c r="AP52" s="54">
        <v>383.52016131484129</v>
      </c>
      <c r="AQ52" s="54">
        <v>44.661012220512774</v>
      </c>
      <c r="AR52" s="54">
        <v>129.80377537924224</v>
      </c>
      <c r="AS52" s="54">
        <v>209.05537371508626</v>
      </c>
      <c r="AU52" s="1" t="s">
        <v>440</v>
      </c>
      <c r="AV52" s="1" t="s">
        <v>464</v>
      </c>
      <c r="AW52" s="1" t="s">
        <v>498</v>
      </c>
    </row>
    <row r="53" spans="1:49" x14ac:dyDescent="0.25">
      <c r="A53" s="23" t="s">
        <v>104</v>
      </c>
      <c r="B53" s="1" t="s">
        <v>105</v>
      </c>
      <c r="C53" s="6">
        <v>2.7979755622807669</v>
      </c>
      <c r="D53" s="1">
        <v>3516</v>
      </c>
      <c r="E53" s="3">
        <v>1238.7485999999999</v>
      </c>
      <c r="F53" s="3">
        <v>156.1129</v>
      </c>
      <c r="G53" s="3">
        <v>171.49099999999999</v>
      </c>
      <c r="H53" s="3">
        <v>143.67739999999998</v>
      </c>
      <c r="I53" s="3">
        <v>345.726</v>
      </c>
      <c r="J53" s="3">
        <v>199.57429999999999</v>
      </c>
      <c r="K53" s="3">
        <v>222.167</v>
      </c>
      <c r="L53" s="23" t="s">
        <v>104</v>
      </c>
      <c r="M53" s="1" t="s">
        <v>105</v>
      </c>
      <c r="N53" s="6">
        <v>5.5767496703323191E-2</v>
      </c>
      <c r="P53" s="1">
        <v>20.698008906662913</v>
      </c>
      <c r="Q53" s="3">
        <v>0.22277066666666667</v>
      </c>
      <c r="R53" s="3">
        <v>9.6580524134265495</v>
      </c>
      <c r="S53" s="3">
        <v>10.315353826569696</v>
      </c>
      <c r="T53" s="3">
        <v>0</v>
      </c>
      <c r="U53" s="3">
        <v>0.30378966666666668</v>
      </c>
      <c r="V53" s="3">
        <v>0.19804233333333332</v>
      </c>
      <c r="W53" s="23" t="s">
        <v>104</v>
      </c>
      <c r="X53" s="1" t="s">
        <v>105</v>
      </c>
      <c r="Y53" s="6">
        <v>0.35395787348975521</v>
      </c>
      <c r="Z53" s="3">
        <v>2653</v>
      </c>
      <c r="AA53" s="3">
        <v>4271.3756515000005</v>
      </c>
      <c r="AB53" s="3">
        <v>1257.4929090000001</v>
      </c>
      <c r="AC53" s="3">
        <v>971.0759716</v>
      </c>
      <c r="AD53" s="3">
        <v>798.18652589999999</v>
      </c>
      <c r="AE53" s="3">
        <v>1244.6202450000001</v>
      </c>
      <c r="AF53" s="23" t="s">
        <v>104</v>
      </c>
      <c r="AG53" s="1" t="s">
        <v>105</v>
      </c>
      <c r="AH53" s="6">
        <v>1.065127689457706</v>
      </c>
      <c r="AI53" s="55">
        <v>3030.3321468708582</v>
      </c>
      <c r="AJ53" s="54">
        <v>959.71112800709955</v>
      </c>
      <c r="AK53" s="54">
        <v>977.98155565623324</v>
      </c>
      <c r="AL53" s="54">
        <v>1092.6394632075255</v>
      </c>
      <c r="AM53" s="23" t="s">
        <v>104</v>
      </c>
      <c r="AN53" s="1" t="s">
        <v>105</v>
      </c>
      <c r="AO53" s="6">
        <v>1.6528655266122751</v>
      </c>
      <c r="AP53" s="54">
        <v>2658.248520371837</v>
      </c>
      <c r="AQ53" s="54">
        <v>964.41431122131212</v>
      </c>
      <c r="AR53" s="54">
        <v>640.46953435923376</v>
      </c>
      <c r="AS53" s="54">
        <v>1053.3646747912915</v>
      </c>
      <c r="AU53" s="1" t="s">
        <v>450</v>
      </c>
      <c r="AV53" s="1" t="s">
        <v>453</v>
      </c>
      <c r="AW53" s="1" t="s">
        <v>454</v>
      </c>
    </row>
    <row r="54" spans="1:49" x14ac:dyDescent="0.25">
      <c r="A54" s="23" t="s">
        <v>188</v>
      </c>
      <c r="B54" s="1" t="s">
        <v>189</v>
      </c>
      <c r="C54" s="6">
        <v>2.7720338379760237</v>
      </c>
      <c r="D54" s="1">
        <v>3703</v>
      </c>
      <c r="E54" s="3">
        <v>1172.17353</v>
      </c>
      <c r="F54" s="3">
        <v>38.107729999999997</v>
      </c>
      <c r="G54" s="3">
        <v>132.80929999999998</v>
      </c>
      <c r="H54" s="3">
        <v>146.94650000000001</v>
      </c>
      <c r="I54" s="3">
        <v>470.15699999999998</v>
      </c>
      <c r="J54" s="3">
        <v>241.54470000000001</v>
      </c>
      <c r="K54" s="3">
        <v>142.60830000000001</v>
      </c>
      <c r="L54" s="23" t="s">
        <v>188</v>
      </c>
      <c r="M54" s="1" t="s">
        <v>189</v>
      </c>
      <c r="N54" s="6">
        <v>0.14097620241844966</v>
      </c>
      <c r="P54" s="1">
        <v>52.323071067859225</v>
      </c>
      <c r="Q54" s="3">
        <v>10.884548999999998</v>
      </c>
      <c r="R54" s="3">
        <v>11.641620740226532</v>
      </c>
      <c r="S54" s="3">
        <v>10.6252393276327</v>
      </c>
      <c r="T54" s="3">
        <v>8.3313836666666674</v>
      </c>
      <c r="U54" s="3">
        <v>6.9521689999999996</v>
      </c>
      <c r="V54" s="3">
        <v>3.888109333333333</v>
      </c>
      <c r="W54" s="23" t="s">
        <v>188</v>
      </c>
      <c r="X54" s="1" t="s">
        <v>189</v>
      </c>
      <c r="Y54" s="6">
        <v>5.0997799053619577E-2</v>
      </c>
      <c r="Z54" s="3">
        <v>10826</v>
      </c>
      <c r="AA54" s="3">
        <v>615.41435710999997</v>
      </c>
      <c r="AB54" s="3">
        <v>174.2005767</v>
      </c>
      <c r="AC54" s="3">
        <v>293.62841880000002</v>
      </c>
      <c r="AD54" s="3">
        <v>135.03155509999999</v>
      </c>
      <c r="AE54" s="3">
        <v>12.553806509999999</v>
      </c>
      <c r="AF54" s="23" t="s">
        <v>188</v>
      </c>
      <c r="AG54" s="1" t="s">
        <v>189</v>
      </c>
      <c r="AH54" s="6">
        <v>0.93535516995332224</v>
      </c>
      <c r="AI54" s="55">
        <v>2661.1239838244364</v>
      </c>
      <c r="AJ54" s="54">
        <v>882.26556212429819</v>
      </c>
      <c r="AK54" s="54">
        <v>1022.434029060331</v>
      </c>
      <c r="AL54" s="54">
        <v>756.42439263980725</v>
      </c>
      <c r="AM54" s="23" t="s">
        <v>188</v>
      </c>
      <c r="AN54" s="1" t="s">
        <v>189</v>
      </c>
      <c r="AO54" s="6">
        <v>1.1029801103181049</v>
      </c>
      <c r="AP54" s="54">
        <v>1773.8861383733415</v>
      </c>
      <c r="AQ54" s="54">
        <v>860.15588386309673</v>
      </c>
      <c r="AR54" s="54">
        <v>413.43166164008124</v>
      </c>
      <c r="AS54" s="54">
        <v>500.29859287016353</v>
      </c>
      <c r="AU54" s="1" t="s">
        <v>312</v>
      </c>
      <c r="AV54" s="1" t="s">
        <v>365</v>
      </c>
      <c r="AW54" s="1" t="s">
        <v>467</v>
      </c>
    </row>
    <row r="55" spans="1:49" x14ac:dyDescent="0.25">
      <c r="A55" s="23" t="s">
        <v>64</v>
      </c>
      <c r="B55" s="1" t="s">
        <v>65</v>
      </c>
      <c r="C55" s="6">
        <v>2.7566408056760361</v>
      </c>
      <c r="D55" s="1">
        <v>3735</v>
      </c>
      <c r="E55" s="3">
        <v>1161.3056000000001</v>
      </c>
      <c r="F55" s="3">
        <v>97.227299999999985</v>
      </c>
      <c r="G55" s="3">
        <v>231.79700000000003</v>
      </c>
      <c r="H55" s="3">
        <v>255.977</v>
      </c>
      <c r="I55" s="3">
        <v>232.50200000000001</v>
      </c>
      <c r="J55" s="3">
        <v>205.18980000000002</v>
      </c>
      <c r="K55" s="3">
        <v>138.61250000000001</v>
      </c>
      <c r="L55" s="23" t="s">
        <v>64</v>
      </c>
      <c r="M55" s="1" t="s">
        <v>65</v>
      </c>
      <c r="N55" s="6">
        <v>0.17387947547663751</v>
      </c>
      <c r="P55" s="1">
        <v>64.535063340701399</v>
      </c>
      <c r="Q55" s="3">
        <v>20.214996666666671</v>
      </c>
      <c r="R55" s="3">
        <v>13.604582691015446</v>
      </c>
      <c r="S55" s="3">
        <v>11.760588316352617</v>
      </c>
      <c r="T55" s="3">
        <v>10.671756666666667</v>
      </c>
      <c r="U55" s="3">
        <v>4.853817666666667</v>
      </c>
      <c r="V55" s="3">
        <v>3.4293213333333332</v>
      </c>
      <c r="W55" s="23" t="s">
        <v>64</v>
      </c>
      <c r="X55" s="1" t="s">
        <v>65</v>
      </c>
      <c r="Y55" s="6">
        <v>8.5489634182281088E-2</v>
      </c>
      <c r="Z55" s="3">
        <v>8604</v>
      </c>
      <c r="AA55" s="3">
        <v>1031.6435068999999</v>
      </c>
      <c r="AB55" s="3">
        <v>249.81819039999999</v>
      </c>
      <c r="AC55" s="3">
        <v>337.02846219999998</v>
      </c>
      <c r="AD55" s="3">
        <v>238.5557474</v>
      </c>
      <c r="AE55" s="3">
        <v>206.24110690000001</v>
      </c>
      <c r="AF55" s="23" t="s">
        <v>64</v>
      </c>
      <c r="AG55" s="1" t="s">
        <v>65</v>
      </c>
      <c r="AH55" s="6">
        <v>0.44140858571927427</v>
      </c>
      <c r="AI55" s="55">
        <v>1255.825607060262</v>
      </c>
      <c r="AJ55" s="54">
        <v>378.24325788544246</v>
      </c>
      <c r="AK55" s="54">
        <v>471.43745279979919</v>
      </c>
      <c r="AL55" s="54">
        <v>406.14489637502049</v>
      </c>
      <c r="AM55" s="23" t="s">
        <v>64</v>
      </c>
      <c r="AN55" s="1" t="s">
        <v>65</v>
      </c>
      <c r="AO55" s="6">
        <v>0.82026293290372632</v>
      </c>
      <c r="AP55" s="54">
        <v>1319.2015276501565</v>
      </c>
      <c r="AQ55" s="54">
        <v>425.14920949645625</v>
      </c>
      <c r="AR55" s="54">
        <v>412.44910129819107</v>
      </c>
      <c r="AS55" s="54">
        <v>481.60321685550929</v>
      </c>
      <c r="AU55" s="1" t="s">
        <v>273</v>
      </c>
      <c r="AV55" s="1" t="s">
        <v>293</v>
      </c>
      <c r="AW55" s="1" t="s">
        <v>296</v>
      </c>
    </row>
    <row r="56" spans="1:49" x14ac:dyDescent="0.25">
      <c r="A56" s="23" t="s">
        <v>114</v>
      </c>
      <c r="B56" s="1" t="s">
        <v>115</v>
      </c>
      <c r="C56" s="6">
        <v>2.7124285949105182</v>
      </c>
      <c r="D56" s="1">
        <v>3758</v>
      </c>
      <c r="E56" s="3">
        <v>1154.8569</v>
      </c>
      <c r="F56" s="3">
        <v>123.55040000000001</v>
      </c>
      <c r="G56" s="3">
        <v>143.99639999999999</v>
      </c>
      <c r="H56" s="3">
        <v>147.1157</v>
      </c>
      <c r="I56" s="3">
        <v>352.91399999999999</v>
      </c>
      <c r="J56" s="3">
        <v>219.12399999999997</v>
      </c>
      <c r="K56" s="3">
        <v>168.15640000000002</v>
      </c>
      <c r="L56" s="23" t="s">
        <v>114</v>
      </c>
      <c r="M56" s="1" t="s">
        <v>115</v>
      </c>
      <c r="N56" s="6">
        <v>0.35586467928203419</v>
      </c>
      <c r="P56" s="1">
        <v>132.07855357989132</v>
      </c>
      <c r="Q56" s="3">
        <v>71.604533333333336</v>
      </c>
      <c r="R56" s="3">
        <v>22.817327699141916</v>
      </c>
      <c r="S56" s="3">
        <v>13.60456021408274</v>
      </c>
      <c r="T56" s="3">
        <v>14.069000000000001</v>
      </c>
      <c r="U56" s="3">
        <v>5.8288533333333339</v>
      </c>
      <c r="V56" s="3">
        <v>4.1542789999999998</v>
      </c>
      <c r="W56" s="23" t="s">
        <v>114</v>
      </c>
      <c r="X56" s="1" t="s">
        <v>115</v>
      </c>
      <c r="Y56" s="6">
        <v>0.12281957155287966</v>
      </c>
      <c r="Z56" s="3">
        <v>6977</v>
      </c>
      <c r="AA56" s="3">
        <v>1482.1213674000001</v>
      </c>
      <c r="AB56" s="3">
        <v>527.64290430000005</v>
      </c>
      <c r="AC56" s="3">
        <v>564.87869020000005</v>
      </c>
      <c r="AD56" s="3">
        <v>264.06170780000002</v>
      </c>
      <c r="AE56" s="3">
        <v>125.5380651</v>
      </c>
      <c r="AF56" s="23" t="s">
        <v>114</v>
      </c>
      <c r="AG56" s="1" t="s">
        <v>115</v>
      </c>
      <c r="AH56" s="6">
        <v>0.32650214307530045</v>
      </c>
      <c r="AI56" s="55">
        <v>928.9120449840666</v>
      </c>
      <c r="AJ56" s="54">
        <v>135.97925057383924</v>
      </c>
      <c r="AK56" s="54">
        <v>122.64444060328026</v>
      </c>
      <c r="AL56" s="54">
        <v>670.28835380694716</v>
      </c>
      <c r="AM56" s="23" t="s">
        <v>114</v>
      </c>
      <c r="AN56" s="1" t="s">
        <v>115</v>
      </c>
      <c r="AO56" s="6">
        <v>0.80209811597910319</v>
      </c>
      <c r="AP56" s="54">
        <v>1289.9876582002485</v>
      </c>
      <c r="AQ56" s="54">
        <v>135.7530533153795</v>
      </c>
      <c r="AR56" s="54">
        <v>103.87516576372035</v>
      </c>
      <c r="AS56" s="54">
        <v>1050.3594391211486</v>
      </c>
      <c r="AU56" s="1" t="s">
        <v>237</v>
      </c>
      <c r="AV56" s="1" t="s">
        <v>238</v>
      </c>
      <c r="AW56" s="1" t="s">
        <v>244</v>
      </c>
    </row>
    <row r="57" spans="1:49" x14ac:dyDescent="0.25">
      <c r="A57" s="23" t="s">
        <v>54</v>
      </c>
      <c r="B57" s="1" t="s">
        <v>55</v>
      </c>
      <c r="C57" s="6">
        <v>2.7087277936206617</v>
      </c>
      <c r="D57" s="1">
        <v>3811</v>
      </c>
      <c r="E57" s="3">
        <v>1136.3347999999999</v>
      </c>
      <c r="F57" s="3">
        <v>176.62389999999999</v>
      </c>
      <c r="G57" s="3">
        <v>176.1969</v>
      </c>
      <c r="H57" s="3">
        <v>373.15999999999997</v>
      </c>
      <c r="I57" s="3">
        <v>215.5667</v>
      </c>
      <c r="J57" s="3">
        <v>135.44450000000001</v>
      </c>
      <c r="K57" s="3">
        <v>59.342799999999997</v>
      </c>
      <c r="L57" s="23" t="s">
        <v>54</v>
      </c>
      <c r="M57" s="1" t="s">
        <v>55</v>
      </c>
      <c r="N57" s="6">
        <v>0.50516140759329797</v>
      </c>
      <c r="P57" s="1">
        <v>187.4897732866211</v>
      </c>
      <c r="Q57" s="3">
        <v>53.252433333333329</v>
      </c>
      <c r="R57" s="3">
        <v>71.203792599430912</v>
      </c>
      <c r="S57" s="3">
        <v>28.682837353856875</v>
      </c>
      <c r="T57" s="3">
        <v>29.178616666666667</v>
      </c>
      <c r="U57" s="3">
        <v>5.1720933333333328</v>
      </c>
      <c r="V57" s="3">
        <v>0</v>
      </c>
      <c r="W57" s="23" t="s">
        <v>54</v>
      </c>
      <c r="X57" s="1" t="s">
        <v>55</v>
      </c>
      <c r="Y57" s="6">
        <v>0.18896042960214199</v>
      </c>
      <c r="Z57" s="3">
        <v>4952</v>
      </c>
      <c r="AA57" s="3">
        <v>2280.2741188999998</v>
      </c>
      <c r="AB57" s="3">
        <v>1070.969462</v>
      </c>
      <c r="AC57" s="3">
        <v>859.86336029999995</v>
      </c>
      <c r="AD57" s="3">
        <v>313.57327800000002</v>
      </c>
      <c r="AE57" s="3">
        <v>35.868018599999999</v>
      </c>
      <c r="AF57" s="23" t="s">
        <v>54</v>
      </c>
      <c r="AG57" s="1" t="s">
        <v>55</v>
      </c>
      <c r="AH57" s="6">
        <v>0.10568405165998639</v>
      </c>
      <c r="AI57" s="55">
        <v>300.67547987591212</v>
      </c>
      <c r="AJ57" s="54">
        <v>9.706822792622626</v>
      </c>
      <c r="AK57" s="54">
        <v>11.847590873505762</v>
      </c>
      <c r="AL57" s="54">
        <v>279.12106620978375</v>
      </c>
      <c r="AM57" s="23" t="s">
        <v>54</v>
      </c>
      <c r="AN57" s="1" t="s">
        <v>55</v>
      </c>
      <c r="AO57" s="6">
        <v>0.27156564153393803</v>
      </c>
      <c r="AP57" s="54">
        <v>436.74996735578861</v>
      </c>
      <c r="AQ57" s="54">
        <v>5.558233977392419</v>
      </c>
      <c r="AR57" s="54">
        <v>33.8130959288684</v>
      </c>
      <c r="AS57" s="54">
        <v>397.37863744952779</v>
      </c>
      <c r="AU57" s="1" t="s">
        <v>308</v>
      </c>
      <c r="AV57" s="1" t="s">
        <v>309</v>
      </c>
      <c r="AW57" s="1" t="s">
        <v>340</v>
      </c>
    </row>
    <row r="58" spans="1:49" x14ac:dyDescent="0.25">
      <c r="A58" s="23" t="s">
        <v>184</v>
      </c>
      <c r="B58" s="1" t="s">
        <v>185</v>
      </c>
      <c r="C58" s="6">
        <v>2.6694105275023778</v>
      </c>
      <c r="D58" s="1">
        <v>3820</v>
      </c>
      <c r="E58" s="3">
        <v>1134.7844</v>
      </c>
      <c r="F58" s="3">
        <v>37.478699999999996</v>
      </c>
      <c r="G58" s="3">
        <v>105.42550000000001</v>
      </c>
      <c r="H58" s="3">
        <v>190.1798</v>
      </c>
      <c r="I58" s="3">
        <v>356.887</v>
      </c>
      <c r="J58" s="3">
        <v>241.07</v>
      </c>
      <c r="K58" s="3">
        <v>203.74340000000001</v>
      </c>
      <c r="L58" s="23" t="s">
        <v>184</v>
      </c>
      <c r="M58" s="1" t="s">
        <v>185</v>
      </c>
      <c r="N58" s="6">
        <v>0.26766143489189215</v>
      </c>
      <c r="P58" s="1">
        <v>99.342073624624902</v>
      </c>
      <c r="Q58" s="3">
        <v>12.15967</v>
      </c>
      <c r="R58" s="3">
        <v>34.092974787666996</v>
      </c>
      <c r="S58" s="3">
        <v>29.778588836957923</v>
      </c>
      <c r="T58" s="3">
        <v>12.537073333333332</v>
      </c>
      <c r="U58" s="3">
        <v>6.6723333333333334</v>
      </c>
      <c r="V58" s="3">
        <v>4.1014333333333335</v>
      </c>
      <c r="W58" s="23" t="s">
        <v>184</v>
      </c>
      <c r="X58" s="1" t="s">
        <v>185</v>
      </c>
      <c r="Y58" s="6">
        <v>0.16573663272079245</v>
      </c>
      <c r="Z58" s="3">
        <v>5572</v>
      </c>
      <c r="AA58" s="3">
        <v>2000.0216708999999</v>
      </c>
      <c r="AB58" s="3">
        <v>310.87241180000001</v>
      </c>
      <c r="AC58" s="3">
        <v>720.8475962</v>
      </c>
      <c r="AD58" s="3">
        <v>808.68898009999998</v>
      </c>
      <c r="AE58" s="3">
        <v>159.61268279999999</v>
      </c>
      <c r="AF58" s="23" t="s">
        <v>184</v>
      </c>
      <c r="AG58" s="1" t="s">
        <v>185</v>
      </c>
      <c r="AH58" s="6">
        <v>1.1168316742437376</v>
      </c>
      <c r="AI58" s="55">
        <v>3177.4321131652332</v>
      </c>
      <c r="AJ58" s="54">
        <v>807.49227588573353</v>
      </c>
      <c r="AK58" s="54">
        <v>1703.0205997974749</v>
      </c>
      <c r="AL58" s="54">
        <v>666.91923748202521</v>
      </c>
      <c r="AM58" s="23" t="s">
        <v>184</v>
      </c>
      <c r="AN58" s="1" t="s">
        <v>185</v>
      </c>
      <c r="AO58" s="6">
        <v>1.3838443134240557</v>
      </c>
      <c r="AP58" s="54">
        <v>2225.5906722939317</v>
      </c>
      <c r="AQ58" s="54">
        <v>708.86983060048647</v>
      </c>
      <c r="AR58" s="54">
        <v>922.15934716006029</v>
      </c>
      <c r="AS58" s="54">
        <v>594.56149453338526</v>
      </c>
      <c r="AU58" s="1" t="s">
        <v>414</v>
      </c>
      <c r="AV58" s="1" t="s">
        <v>422</v>
      </c>
      <c r="AW58" s="1" t="s">
        <v>443</v>
      </c>
    </row>
    <row r="59" spans="1:49" x14ac:dyDescent="0.25">
      <c r="A59" s="23" t="s">
        <v>150</v>
      </c>
      <c r="B59" s="1" t="s">
        <v>151</v>
      </c>
      <c r="C59" s="6">
        <v>2.482676004926696</v>
      </c>
      <c r="D59" s="1">
        <v>3876</v>
      </c>
      <c r="E59" s="3">
        <v>1118.31297</v>
      </c>
      <c r="F59" s="3">
        <v>4.7862300000000007</v>
      </c>
      <c r="G59" s="3">
        <v>8.8919800000000002</v>
      </c>
      <c r="H59" s="3">
        <v>15.766960000000001</v>
      </c>
      <c r="I59" s="3">
        <v>525.81000000000006</v>
      </c>
      <c r="J59" s="3">
        <v>432.738</v>
      </c>
      <c r="K59" s="3">
        <v>130.31979999999999</v>
      </c>
      <c r="L59" s="23" t="s">
        <v>150</v>
      </c>
      <c r="M59" s="1" t="s">
        <v>151</v>
      </c>
      <c r="N59" s="6">
        <v>0.17654824978976683</v>
      </c>
      <c r="P59" s="1">
        <v>65.525574261370579</v>
      </c>
      <c r="Q59" s="3">
        <v>13.446706333333335</v>
      </c>
      <c r="R59" s="3">
        <v>31.323416125694457</v>
      </c>
      <c r="S59" s="3">
        <v>9.6887618023427944</v>
      </c>
      <c r="T59" s="3">
        <v>10.724457333333334</v>
      </c>
      <c r="U59" s="3">
        <v>0.34223266666666669</v>
      </c>
      <c r="V59" s="3">
        <v>0</v>
      </c>
      <c r="W59" s="23" t="s">
        <v>150</v>
      </c>
      <c r="X59" s="1" t="s">
        <v>151</v>
      </c>
      <c r="Y59" s="6">
        <v>6.0763860883174302E-4</v>
      </c>
      <c r="Z59" s="3">
        <v>19263</v>
      </c>
      <c r="AA59" s="3">
        <v>7.3326600510000004</v>
      </c>
      <c r="AB59" s="3">
        <v>3.3607828300000002</v>
      </c>
      <c r="AC59" s="3">
        <v>0.67812567800000001</v>
      </c>
      <c r="AD59" s="3">
        <v>1.5003506129999999</v>
      </c>
      <c r="AE59" s="3">
        <v>1.79340093</v>
      </c>
      <c r="AF59" s="23" t="s">
        <v>150</v>
      </c>
      <c r="AG59" s="1" t="s">
        <v>151</v>
      </c>
      <c r="AH59" s="6">
        <v>0.2549937462575867</v>
      </c>
      <c r="AI59" s="55">
        <v>725.46771075758295</v>
      </c>
      <c r="AJ59" s="54">
        <v>1.3601522251924947</v>
      </c>
      <c r="AK59" s="54">
        <v>1.9761551347778774</v>
      </c>
      <c r="AL59" s="54">
        <v>722.13140339761253</v>
      </c>
      <c r="AM59" s="23" t="s">
        <v>150</v>
      </c>
      <c r="AN59" s="1" t="s">
        <v>151</v>
      </c>
      <c r="AO59" s="6">
        <v>0.52357747862331627</v>
      </c>
      <c r="AP59" s="54">
        <v>842.0522029418139</v>
      </c>
      <c r="AQ59" s="54">
        <v>1.85505943283343</v>
      </c>
      <c r="AR59" s="54">
        <v>1.8112981962814354</v>
      </c>
      <c r="AS59" s="54">
        <v>838.38584531269908</v>
      </c>
      <c r="AU59" s="1" t="s">
        <v>337</v>
      </c>
      <c r="AV59" s="1" t="s">
        <v>376</v>
      </c>
      <c r="AW59" s="1" t="s">
        <v>392</v>
      </c>
    </row>
    <row r="60" spans="1:49" x14ac:dyDescent="0.25">
      <c r="A60" s="23" t="s">
        <v>154</v>
      </c>
      <c r="B60" s="1" t="s">
        <v>155</v>
      </c>
      <c r="C60" s="6">
        <v>2.3756404007480318</v>
      </c>
      <c r="D60" s="1">
        <v>4178</v>
      </c>
      <c r="E60" s="3">
        <v>1040.0830999999998</v>
      </c>
      <c r="F60" s="3">
        <v>47.100800000000007</v>
      </c>
      <c r="G60" s="3">
        <v>63.807200000000002</v>
      </c>
      <c r="H60" s="3">
        <v>34.513400000000004</v>
      </c>
      <c r="I60" s="3">
        <v>222.66570000000002</v>
      </c>
      <c r="J60" s="3">
        <v>395.86399999999998</v>
      </c>
      <c r="K60" s="3">
        <v>276.13199999999995</v>
      </c>
      <c r="L60" s="23" t="s">
        <v>154</v>
      </c>
      <c r="M60" s="1" t="s">
        <v>155</v>
      </c>
      <c r="N60" s="6">
        <v>0.54446604033803336</v>
      </c>
      <c r="P60" s="1">
        <v>202.07761901603448</v>
      </c>
      <c r="Q60" s="3">
        <v>50.305723333333333</v>
      </c>
      <c r="R60" s="3">
        <v>118.56693716663565</v>
      </c>
      <c r="S60" s="3">
        <v>14.295842516065495</v>
      </c>
      <c r="T60" s="3">
        <v>11.501713333333333</v>
      </c>
      <c r="U60" s="3">
        <v>4.519183</v>
      </c>
      <c r="V60" s="3">
        <v>2.8882196666666666</v>
      </c>
      <c r="W60" s="23" t="s">
        <v>154</v>
      </c>
      <c r="X60" s="1" t="s">
        <v>155</v>
      </c>
      <c r="Y60" s="6">
        <v>1.1747614490695129E-2</v>
      </c>
      <c r="Z60" s="3">
        <v>15095</v>
      </c>
      <c r="AA60" s="3">
        <v>141.76397322099996</v>
      </c>
      <c r="AB60" s="3">
        <v>137.79209599999999</v>
      </c>
      <c r="AC60" s="3">
        <v>0.67812567800000001</v>
      </c>
      <c r="AD60" s="3">
        <v>1.5003506129999999</v>
      </c>
      <c r="AE60" s="3">
        <v>1.79340093</v>
      </c>
      <c r="AF60" s="23" t="s">
        <v>154</v>
      </c>
      <c r="AG60" s="1" t="s">
        <v>155</v>
      </c>
      <c r="AH60" s="6">
        <v>0.14108326785620345</v>
      </c>
      <c r="AI60" s="55">
        <v>401.38770797322479</v>
      </c>
      <c r="AJ60" s="54">
        <v>126.16307360215376</v>
      </c>
      <c r="AK60" s="54">
        <v>138.23359438815049</v>
      </c>
      <c r="AL60" s="54">
        <v>136.99103998292051</v>
      </c>
      <c r="AM60" s="23" t="s">
        <v>154</v>
      </c>
      <c r="AN60" s="1" t="s">
        <v>155</v>
      </c>
      <c r="AO60" s="6">
        <v>0.24556564740623935</v>
      </c>
      <c r="AP60" s="54">
        <v>394.93504363281096</v>
      </c>
      <c r="AQ60" s="54">
        <v>134.31581369315052</v>
      </c>
      <c r="AR60" s="54">
        <v>96.551444109461954</v>
      </c>
      <c r="AS60" s="54">
        <v>164.06778583019849</v>
      </c>
      <c r="AU60" s="1" t="s">
        <v>324</v>
      </c>
      <c r="AV60" s="1" t="s">
        <v>348</v>
      </c>
      <c r="AW60" s="1" t="s">
        <v>405</v>
      </c>
    </row>
    <row r="61" spans="1:49" x14ac:dyDescent="0.25">
      <c r="A61" s="23" t="s">
        <v>76</v>
      </c>
      <c r="B61" s="1" t="s">
        <v>77</v>
      </c>
      <c r="C61" s="6">
        <v>2.2109175061847188</v>
      </c>
      <c r="D61" s="1">
        <v>4343</v>
      </c>
      <c r="E61" s="3">
        <v>995.24199999999996</v>
      </c>
      <c r="F61" s="3">
        <v>188.82900000000001</v>
      </c>
      <c r="G61" s="3">
        <v>237.00339999999997</v>
      </c>
      <c r="H61" s="3">
        <v>200.61329999999998</v>
      </c>
      <c r="I61" s="3">
        <v>153.2705</v>
      </c>
      <c r="J61" s="3">
        <v>124.7471</v>
      </c>
      <c r="K61" s="3">
        <v>90.778700000000001</v>
      </c>
      <c r="L61" s="23" t="s">
        <v>76</v>
      </c>
      <c r="M61" s="1" t="s">
        <v>77</v>
      </c>
      <c r="N61" s="6">
        <v>8.7631135639419461E-2</v>
      </c>
      <c r="P61" s="1">
        <v>32.524142792617155</v>
      </c>
      <c r="Q61" s="4">
        <v>8.3756666666666675</v>
      </c>
      <c r="R61" s="4">
        <v>4.9856315066355306</v>
      </c>
      <c r="S61" s="4">
        <v>4.8218386193149563</v>
      </c>
      <c r="T61" s="4">
        <v>6.3103999999999996</v>
      </c>
      <c r="U61" s="4">
        <v>4.6812593333333332</v>
      </c>
      <c r="V61" s="4">
        <v>3.349346666666666</v>
      </c>
      <c r="W61" s="23" t="s">
        <v>76</v>
      </c>
      <c r="X61" s="1" t="s">
        <v>77</v>
      </c>
      <c r="Y61" s="6"/>
      <c r="Z61" s="3" t="e">
        <v>#N/A</v>
      </c>
      <c r="AA61" s="3" t="e">
        <v>#N/A</v>
      </c>
      <c r="AB61" s="3" t="e">
        <v>#N/A</v>
      </c>
      <c r="AC61" s="3" t="e">
        <v>#N/A</v>
      </c>
      <c r="AD61" s="3" t="e">
        <v>#N/A</v>
      </c>
      <c r="AE61" s="3" t="e">
        <v>#N/A</v>
      </c>
      <c r="AF61" s="23" t="s">
        <v>76</v>
      </c>
      <c r="AG61" s="1" t="s">
        <v>77</v>
      </c>
      <c r="AH61" s="6">
        <v>1.9294814782455723</v>
      </c>
      <c r="AI61" s="55">
        <v>5489.4542768823903</v>
      </c>
      <c r="AJ61" s="54">
        <v>1268.5154973411975</v>
      </c>
      <c r="AK61" s="54">
        <v>1592.7766561320325</v>
      </c>
      <c r="AL61" s="54">
        <v>2628.1621234091604</v>
      </c>
      <c r="AM61" s="23" t="s">
        <v>76</v>
      </c>
      <c r="AN61" s="1" t="s">
        <v>77</v>
      </c>
      <c r="AO61" s="6">
        <v>2.9292399572326748</v>
      </c>
      <c r="AP61" s="54">
        <v>4710.998963168764</v>
      </c>
      <c r="AQ61" s="54">
        <v>1180.7563269070502</v>
      </c>
      <c r="AR61" s="54">
        <v>879.00443757899802</v>
      </c>
      <c r="AS61" s="54">
        <v>2651.2381986827154</v>
      </c>
      <c r="AU61" s="1" t="s">
        <v>298</v>
      </c>
      <c r="AV61" s="1" t="s">
        <v>305</v>
      </c>
      <c r="AW61" s="1" t="s">
        <v>332</v>
      </c>
    </row>
    <row r="62" spans="1:49" x14ac:dyDescent="0.25">
      <c r="A62" s="23" t="s">
        <v>152</v>
      </c>
      <c r="B62" s="1" t="s">
        <v>153</v>
      </c>
      <c r="C62" s="6">
        <v>2.1972063524895002</v>
      </c>
      <c r="D62" s="1">
        <v>4645</v>
      </c>
      <c r="E62" s="3">
        <v>926.23359999999991</v>
      </c>
      <c r="F62" s="3">
        <v>243.66469999999998</v>
      </c>
      <c r="G62" s="3">
        <v>109.4365</v>
      </c>
      <c r="H62" s="3">
        <v>62.501800000000003</v>
      </c>
      <c r="I62" s="3">
        <v>253.90100000000001</v>
      </c>
      <c r="J62" s="3">
        <v>187.07620000000003</v>
      </c>
      <c r="K62" s="3">
        <v>69.653400000000005</v>
      </c>
      <c r="L62" s="23" t="s">
        <v>152</v>
      </c>
      <c r="M62" s="1" t="s">
        <v>153</v>
      </c>
      <c r="N62" s="6">
        <v>0.48388342840882859</v>
      </c>
      <c r="P62" s="1">
        <v>179.59248851124602</v>
      </c>
      <c r="Q62" s="3">
        <v>39.644573333333334</v>
      </c>
      <c r="R62" s="3">
        <v>78.158252238384364</v>
      </c>
      <c r="S62" s="3">
        <v>36.965658939528296</v>
      </c>
      <c r="T62" s="3">
        <v>21.716626666666663</v>
      </c>
      <c r="U62" s="3">
        <v>2.5547536666666666</v>
      </c>
      <c r="V62" s="3">
        <v>0.55262366666666662</v>
      </c>
      <c r="W62" s="23" t="s">
        <v>152</v>
      </c>
      <c r="X62" s="1" t="s">
        <v>153</v>
      </c>
      <c r="Y62" s="6">
        <v>0.12842143858596181</v>
      </c>
      <c r="Z62" s="3">
        <v>6760</v>
      </c>
      <c r="AA62" s="3">
        <v>1549.7217239399999</v>
      </c>
      <c r="AB62" s="3">
        <v>193.24501269999999</v>
      </c>
      <c r="AC62" s="3">
        <v>588.61308889999998</v>
      </c>
      <c r="AD62" s="3">
        <v>687.16058050000004</v>
      </c>
      <c r="AE62" s="3">
        <v>80.703041839999997</v>
      </c>
      <c r="AF62" s="23" t="s">
        <v>152</v>
      </c>
      <c r="AG62" s="1" t="s">
        <v>153</v>
      </c>
      <c r="AH62" s="6">
        <v>4.4200139354277738E-2</v>
      </c>
      <c r="AI62" s="55">
        <v>125.75121697346327</v>
      </c>
      <c r="AJ62" s="54">
        <v>36.407836891404223</v>
      </c>
      <c r="AK62" s="54">
        <v>51.816984895069425</v>
      </c>
      <c r="AL62" s="54">
        <v>37.526395186989625</v>
      </c>
      <c r="AM62" s="23" t="s">
        <v>152</v>
      </c>
      <c r="AN62" s="1" t="s">
        <v>153</v>
      </c>
      <c r="AO62" s="6">
        <v>0.23227234860137114</v>
      </c>
      <c r="AP62" s="54">
        <v>373.55587435984029</v>
      </c>
      <c r="AQ62" s="54">
        <v>49.760872915789577</v>
      </c>
      <c r="AR62" s="54">
        <v>265.09109660990526</v>
      </c>
      <c r="AS62" s="54">
        <v>58.703904834145476</v>
      </c>
      <c r="AU62" s="1" t="s">
        <v>345</v>
      </c>
      <c r="AV62" s="1" t="s">
        <v>358</v>
      </c>
      <c r="AW62" s="1" t="s">
        <v>400</v>
      </c>
    </row>
    <row r="63" spans="1:49" x14ac:dyDescent="0.25">
      <c r="A63" s="23" t="s">
        <v>94</v>
      </c>
      <c r="B63" s="1" t="s">
        <v>95</v>
      </c>
      <c r="C63" s="6">
        <v>2.1766819911564861</v>
      </c>
      <c r="D63" s="1">
        <v>4672</v>
      </c>
      <c r="E63" s="3">
        <v>920.48949999999991</v>
      </c>
      <c r="F63" s="3">
        <v>153.80929999999998</v>
      </c>
      <c r="G63" s="3">
        <v>170.46039999999999</v>
      </c>
      <c r="H63" s="3">
        <v>183.10570000000001</v>
      </c>
      <c r="I63" s="3">
        <v>179.1026</v>
      </c>
      <c r="J63" s="3">
        <v>118.5172</v>
      </c>
      <c r="K63" s="3">
        <v>115.4943</v>
      </c>
      <c r="L63" s="23" t="s">
        <v>94</v>
      </c>
      <c r="M63" s="1" t="s">
        <v>95</v>
      </c>
      <c r="N63" s="6">
        <v>0.6630629848393178</v>
      </c>
      <c r="P63" s="1">
        <v>246.09466763217429</v>
      </c>
      <c r="Q63" s="3">
        <v>54.385800000000003</v>
      </c>
      <c r="R63" s="3">
        <v>47.206355339874797</v>
      </c>
      <c r="S63" s="3">
        <v>49.54776229229946</v>
      </c>
      <c r="T63" s="3">
        <v>40.401699999999998</v>
      </c>
      <c r="U63" s="3">
        <v>26.225950000000001</v>
      </c>
      <c r="V63" s="3">
        <v>28.327100000000002</v>
      </c>
      <c r="W63" s="23" t="s">
        <v>94</v>
      </c>
      <c r="X63" s="1" t="s">
        <v>95</v>
      </c>
      <c r="Y63" s="6">
        <v>0.24885245005756487</v>
      </c>
      <c r="Z63" s="3">
        <v>3815</v>
      </c>
      <c r="AA63" s="3">
        <v>3003.0192167</v>
      </c>
      <c r="AB63" s="3">
        <v>985.26949960000002</v>
      </c>
      <c r="AC63" s="3">
        <v>795.44142090000003</v>
      </c>
      <c r="AD63" s="3">
        <v>793.685474</v>
      </c>
      <c r="AE63" s="3">
        <v>428.62282219999997</v>
      </c>
      <c r="AF63" s="23" t="s">
        <v>94</v>
      </c>
      <c r="AG63" s="1" t="s">
        <v>95</v>
      </c>
      <c r="AH63" s="6">
        <v>0.34529721598248381</v>
      </c>
      <c r="AI63" s="55">
        <v>982.38480153442651</v>
      </c>
      <c r="AJ63" s="54">
        <v>326.95944442312901</v>
      </c>
      <c r="AK63" s="54">
        <v>248.10906604732673</v>
      </c>
      <c r="AL63" s="54">
        <v>407.31629106397077</v>
      </c>
      <c r="AM63" s="23" t="s">
        <v>94</v>
      </c>
      <c r="AN63" s="1" t="s">
        <v>95</v>
      </c>
      <c r="AO63" s="6">
        <v>0.60243112229240048</v>
      </c>
      <c r="AP63" s="54">
        <v>968.86988909617071</v>
      </c>
      <c r="AQ63" s="54">
        <v>297.05253206170471</v>
      </c>
      <c r="AR63" s="54">
        <v>207.61662471989925</v>
      </c>
      <c r="AS63" s="54">
        <v>464.20073231456672</v>
      </c>
      <c r="AU63" s="1" t="s">
        <v>302</v>
      </c>
      <c r="AV63" s="1" t="s">
        <v>307</v>
      </c>
      <c r="AW63" s="1" t="s">
        <v>372</v>
      </c>
    </row>
    <row r="64" spans="1:49" x14ac:dyDescent="0.25">
      <c r="A64" s="23" t="s">
        <v>126</v>
      </c>
      <c r="B64" s="1" t="s">
        <v>127</v>
      </c>
      <c r="C64" s="6">
        <v>2.1431284413814216</v>
      </c>
      <c r="D64" s="1">
        <v>4715</v>
      </c>
      <c r="E64" s="3">
        <v>911.89109999999994</v>
      </c>
      <c r="F64" s="3">
        <v>68.667400000000001</v>
      </c>
      <c r="G64" s="3">
        <v>73.242699999999985</v>
      </c>
      <c r="H64" s="3">
        <v>228.19449999999998</v>
      </c>
      <c r="I64" s="3">
        <v>198.3811</v>
      </c>
      <c r="J64" s="3">
        <v>243.04400000000001</v>
      </c>
      <c r="K64" s="3">
        <v>100.3614</v>
      </c>
      <c r="L64" s="23" t="s">
        <v>126</v>
      </c>
      <c r="M64" s="1" t="s">
        <v>127</v>
      </c>
      <c r="N64" s="6">
        <v>0.11625097401928569</v>
      </c>
      <c r="P64" s="1">
        <v>43.14634577305727</v>
      </c>
      <c r="Q64" s="3">
        <v>4.8334753333333333</v>
      </c>
      <c r="R64" s="3">
        <v>9.0858496025721394</v>
      </c>
      <c r="S64" s="3">
        <v>7.3859325038184664</v>
      </c>
      <c r="T64" s="3">
        <v>6.266445</v>
      </c>
      <c r="U64" s="3">
        <v>7.0337433333333337</v>
      </c>
      <c r="V64" s="3">
        <v>8.5409000000000006</v>
      </c>
      <c r="W64" s="23" t="s">
        <v>126</v>
      </c>
      <c r="X64" s="1" t="s">
        <v>127</v>
      </c>
      <c r="Y64" s="6">
        <v>0.19649265529925999</v>
      </c>
      <c r="Z64" s="3">
        <v>4780</v>
      </c>
      <c r="AA64" s="3">
        <v>2371.1690186999999</v>
      </c>
      <c r="AB64" s="3">
        <v>1011.035501</v>
      </c>
      <c r="AC64" s="3">
        <v>391.95664219999998</v>
      </c>
      <c r="AD64" s="3">
        <v>240.05609799999999</v>
      </c>
      <c r="AE64" s="3">
        <v>728.12077750000003</v>
      </c>
      <c r="AF64" s="23" t="s">
        <v>126</v>
      </c>
      <c r="AG64" s="1" t="s">
        <v>127</v>
      </c>
      <c r="AH64" s="6">
        <v>1.1828725756425156</v>
      </c>
      <c r="AI64" s="55">
        <v>3365.3211977302362</v>
      </c>
      <c r="AJ64" s="54">
        <v>1733.5886995272976</v>
      </c>
      <c r="AK64" s="54">
        <v>1016.820630768816</v>
      </c>
      <c r="AL64" s="54">
        <v>614.91186743412277</v>
      </c>
      <c r="AM64" s="23" t="s">
        <v>126</v>
      </c>
      <c r="AN64" s="1" t="s">
        <v>127</v>
      </c>
      <c r="AO64" s="6">
        <v>2.0476486758766805</v>
      </c>
      <c r="AP64" s="54">
        <v>3293.1650973729697</v>
      </c>
      <c r="AQ64" s="54">
        <v>1700.2615069864723</v>
      </c>
      <c r="AR64" s="54">
        <v>1246.0334648050625</v>
      </c>
      <c r="AS64" s="54">
        <v>346.87012558143476</v>
      </c>
      <c r="AU64" s="1" t="s">
        <v>473</v>
      </c>
      <c r="AV64" s="1" t="s">
        <v>484</v>
      </c>
      <c r="AW64" s="1" t="s">
        <v>502</v>
      </c>
    </row>
    <row r="65" spans="1:49" x14ac:dyDescent="0.25">
      <c r="A65" s="23" t="s">
        <v>74</v>
      </c>
      <c r="B65" s="1" t="s">
        <v>75</v>
      </c>
      <c r="C65" s="6">
        <v>2.0858006328558116</v>
      </c>
      <c r="D65" s="1">
        <v>4782</v>
      </c>
      <c r="E65" s="3">
        <v>897.8343000000001</v>
      </c>
      <c r="F65" s="3">
        <v>138.7466</v>
      </c>
      <c r="G65" s="3">
        <v>207.04740000000001</v>
      </c>
      <c r="H65" s="3">
        <v>140.77849999999998</v>
      </c>
      <c r="I65" s="3">
        <v>144.07040000000001</v>
      </c>
      <c r="J65" s="3">
        <v>140.21809999999999</v>
      </c>
      <c r="K65" s="3">
        <v>126.97330000000002</v>
      </c>
      <c r="L65" s="23" t="s">
        <v>74</v>
      </c>
      <c r="M65" s="1" t="s">
        <v>75</v>
      </c>
      <c r="N65" s="6">
        <v>0.52946353865618967</v>
      </c>
      <c r="P65" s="1">
        <v>196.50946674473983</v>
      </c>
      <c r="Q65" s="3">
        <v>33.907656666666668</v>
      </c>
      <c r="R65" s="3">
        <v>46.342999057362547</v>
      </c>
      <c r="S65" s="3">
        <v>33.860861020710622</v>
      </c>
      <c r="T65" s="3">
        <v>22.600819999999999</v>
      </c>
      <c r="U65" s="3">
        <v>22.193906666666663</v>
      </c>
      <c r="V65" s="3">
        <v>37.603223333333332</v>
      </c>
      <c r="W65" s="23" t="s">
        <v>74</v>
      </c>
      <c r="X65" s="1" t="s">
        <v>75</v>
      </c>
      <c r="Y65" s="6">
        <v>0.56360595708352057</v>
      </c>
      <c r="Z65" s="3">
        <v>1543</v>
      </c>
      <c r="AA65" s="3">
        <v>6801.2973927999992</v>
      </c>
      <c r="AB65" s="3">
        <v>2730.6360490000002</v>
      </c>
      <c r="AC65" s="3">
        <v>1953.0019540000001</v>
      </c>
      <c r="AD65" s="3">
        <v>984.23000179999997</v>
      </c>
      <c r="AE65" s="3">
        <v>1133.429388</v>
      </c>
      <c r="AF65" s="23" t="s">
        <v>74</v>
      </c>
      <c r="AG65" s="1" t="s">
        <v>75</v>
      </c>
      <c r="AH65" s="6">
        <v>2.0072597900899809</v>
      </c>
      <c r="AI65" s="55">
        <v>5710.7367776044002</v>
      </c>
      <c r="AJ65" s="54">
        <v>1390.3779979656101</v>
      </c>
      <c r="AK65" s="54">
        <v>2276.5790639904899</v>
      </c>
      <c r="AL65" s="54">
        <v>2043.7797156483</v>
      </c>
      <c r="AM65" s="23" t="s">
        <v>74</v>
      </c>
      <c r="AN65" s="1" t="s">
        <v>75</v>
      </c>
      <c r="AO65" s="6">
        <v>2.7728467031883564</v>
      </c>
      <c r="AP65" s="54">
        <v>4459.4769067970428</v>
      </c>
      <c r="AQ65" s="54">
        <v>1452.7294145585001</v>
      </c>
      <c r="AR65" s="54">
        <v>1139.7673335632899</v>
      </c>
      <c r="AS65" s="54">
        <v>1866.9801586752526</v>
      </c>
      <c r="AU65" s="1" t="s">
        <v>359</v>
      </c>
      <c r="AV65" s="1" t="s">
        <v>396</v>
      </c>
      <c r="AW65" s="1" t="s">
        <v>427</v>
      </c>
    </row>
    <row r="66" spans="1:49" x14ac:dyDescent="0.25">
      <c r="A66" s="23" t="s">
        <v>174</v>
      </c>
      <c r="B66" s="1" t="s">
        <v>175</v>
      </c>
      <c r="C66" s="6">
        <v>2.0650612412187495</v>
      </c>
      <c r="D66" s="1">
        <v>4909</v>
      </c>
      <c r="E66" s="3">
        <v>873.81760000000008</v>
      </c>
      <c r="F66" s="3">
        <v>143.5889</v>
      </c>
      <c r="G66" s="3">
        <v>100.28830000000001</v>
      </c>
      <c r="H66" s="3">
        <v>112.35250000000001</v>
      </c>
      <c r="I66" s="3">
        <v>177.19479999999999</v>
      </c>
      <c r="J66" s="3">
        <v>132.33750000000001</v>
      </c>
      <c r="K66" s="3">
        <v>208.0556</v>
      </c>
      <c r="L66" s="23" t="s">
        <v>174</v>
      </c>
      <c r="M66" s="1" t="s">
        <v>175</v>
      </c>
      <c r="N66" s="6">
        <v>0.14202678093360954</v>
      </c>
      <c r="P66" s="1">
        <v>52.712991447101075</v>
      </c>
      <c r="Q66" s="3">
        <v>8.091213333333334</v>
      </c>
      <c r="R66" s="3">
        <v>20.672055764455173</v>
      </c>
      <c r="S66" s="3">
        <v>15.255951882645896</v>
      </c>
      <c r="T66" s="3">
        <v>7.0342100000000007</v>
      </c>
      <c r="U66" s="3">
        <v>1.4537386666666667</v>
      </c>
      <c r="V66" s="3">
        <v>0.20582180000000003</v>
      </c>
      <c r="W66" s="23" t="s">
        <v>174</v>
      </c>
      <c r="X66" s="1" t="s">
        <v>175</v>
      </c>
      <c r="Y66" s="6">
        <v>0.18665028873562647</v>
      </c>
      <c r="Z66" s="3">
        <v>5008</v>
      </c>
      <c r="AA66" s="3">
        <v>2252.3965656999999</v>
      </c>
      <c r="AB66" s="3">
        <v>910.21201640000004</v>
      </c>
      <c r="AC66" s="3">
        <v>867.32274280000001</v>
      </c>
      <c r="AD66" s="3">
        <v>360.08414699999997</v>
      </c>
      <c r="AE66" s="3">
        <v>114.7776595</v>
      </c>
      <c r="AF66" s="23" t="s">
        <v>174</v>
      </c>
      <c r="AG66" s="1" t="s">
        <v>175</v>
      </c>
      <c r="AH66" s="6">
        <v>0.36675837441710141</v>
      </c>
      <c r="AI66" s="55">
        <v>1043.4426812207782</v>
      </c>
      <c r="AJ66" s="54">
        <v>195.50017862493448</v>
      </c>
      <c r="AK66" s="54">
        <v>248.75057131931101</v>
      </c>
      <c r="AL66" s="54">
        <v>599.19193127653273</v>
      </c>
      <c r="AM66" s="23" t="s">
        <v>174</v>
      </c>
      <c r="AN66" s="1" t="s">
        <v>175</v>
      </c>
      <c r="AO66" s="6">
        <v>0.49818234787087579</v>
      </c>
      <c r="AP66" s="54">
        <v>801.21006081928681</v>
      </c>
      <c r="AQ66" s="54">
        <v>217.06011253733473</v>
      </c>
      <c r="AR66" s="54">
        <v>233.07941067882527</v>
      </c>
      <c r="AS66" s="54">
        <v>351.07053760312675</v>
      </c>
      <c r="AU66" s="1" t="s">
        <v>370</v>
      </c>
      <c r="AV66" s="1" t="s">
        <v>413</v>
      </c>
      <c r="AW66" s="1" t="s">
        <v>428</v>
      </c>
    </row>
    <row r="67" spans="1:49" x14ac:dyDescent="0.25">
      <c r="A67" s="23" t="s">
        <v>206</v>
      </c>
      <c r="B67" s="1" t="s">
        <v>207</v>
      </c>
      <c r="C67" s="6">
        <v>2.0431409254177728</v>
      </c>
      <c r="D67" s="1">
        <v>4956</v>
      </c>
      <c r="E67" s="3">
        <v>865.12911600000007</v>
      </c>
      <c r="F67" s="3">
        <v>1.8617640000000002</v>
      </c>
      <c r="G67" s="3">
        <v>1.185352</v>
      </c>
      <c r="H67" s="3">
        <v>48.935199999999995</v>
      </c>
      <c r="I67" s="3">
        <v>353.33600000000001</v>
      </c>
      <c r="J67" s="3">
        <v>311.26900000000001</v>
      </c>
      <c r="K67" s="3">
        <v>148.54180000000002</v>
      </c>
      <c r="L67" s="23" t="s">
        <v>206</v>
      </c>
      <c r="M67" s="1" t="s">
        <v>207</v>
      </c>
      <c r="N67" s="6">
        <v>0.29484674336949251</v>
      </c>
      <c r="P67" s="1">
        <v>109.43185333973665</v>
      </c>
      <c r="Q67" s="3">
        <v>8.0187200000000001</v>
      </c>
      <c r="R67" s="3">
        <v>13.745626902012498</v>
      </c>
      <c r="S67" s="3">
        <v>5.9156674377241494</v>
      </c>
      <c r="T67" s="3">
        <v>4.6452823333333333</v>
      </c>
      <c r="U67" s="3">
        <v>11.787023333333334</v>
      </c>
      <c r="V67" s="3">
        <v>65.319533333333339</v>
      </c>
      <c r="W67" s="23" t="s">
        <v>206</v>
      </c>
      <c r="X67" s="1" t="s">
        <v>207</v>
      </c>
      <c r="Y67" s="6">
        <v>0.16525886682066118</v>
      </c>
      <c r="Z67" s="3">
        <v>5584</v>
      </c>
      <c r="AA67" s="3">
        <v>1994.2562457299998</v>
      </c>
      <c r="AB67" s="3">
        <v>3.3607828300000002</v>
      </c>
      <c r="AC67" s="3">
        <v>833.41645889999995</v>
      </c>
      <c r="AD67" s="3">
        <v>418.59782089999999</v>
      </c>
      <c r="AE67" s="3">
        <v>738.88118310000004</v>
      </c>
      <c r="AF67" s="23" t="s">
        <v>206</v>
      </c>
      <c r="AG67" s="1" t="s">
        <v>207</v>
      </c>
      <c r="AH67" s="6">
        <v>7.5303875637474732E-2</v>
      </c>
      <c r="AI67" s="55">
        <v>214.24262779647336</v>
      </c>
      <c r="AJ67" s="54">
        <v>48.816059923689728</v>
      </c>
      <c r="AK67" s="54">
        <v>115.93207350560317</v>
      </c>
      <c r="AL67" s="54">
        <v>49.494494367180451</v>
      </c>
      <c r="AM67" s="23" t="s">
        <v>206</v>
      </c>
      <c r="AN67" s="1" t="s">
        <v>207</v>
      </c>
      <c r="AO67" s="6">
        <v>0.18621756633742331</v>
      </c>
      <c r="AP67" s="54">
        <v>299.48750349841299</v>
      </c>
      <c r="AQ67" s="54">
        <v>44.133527309162204</v>
      </c>
      <c r="AR67" s="54">
        <v>40.819496495183778</v>
      </c>
      <c r="AS67" s="54">
        <v>214.53447969406702</v>
      </c>
      <c r="AU67" s="1" t="s">
        <v>469</v>
      </c>
      <c r="AV67" s="1" t="s">
        <v>475</v>
      </c>
      <c r="AW67" s="1" t="s">
        <v>477</v>
      </c>
    </row>
    <row r="68" spans="1:49" x14ac:dyDescent="0.25">
      <c r="A68" s="23" t="s">
        <v>44</v>
      </c>
      <c r="B68" s="1" t="s">
        <v>45</v>
      </c>
      <c r="C68" s="6">
        <v>1.8744673109016459</v>
      </c>
      <c r="D68" s="1">
        <v>5011</v>
      </c>
      <c r="E68" s="3">
        <v>855.94590000000005</v>
      </c>
      <c r="F68" s="3">
        <v>233.58</v>
      </c>
      <c r="G68" s="3">
        <v>151.2046</v>
      </c>
      <c r="H68" s="3">
        <v>157.25579999999999</v>
      </c>
      <c r="I68" s="3">
        <v>101.012</v>
      </c>
      <c r="J68" s="3">
        <v>83.973800000000011</v>
      </c>
      <c r="K68" s="3">
        <v>128.91970000000001</v>
      </c>
      <c r="L68" s="23" t="s">
        <v>44</v>
      </c>
      <c r="M68" s="1" t="s">
        <v>45</v>
      </c>
      <c r="N68" s="6">
        <v>0.30455935002112244</v>
      </c>
      <c r="P68" s="1">
        <v>113.03667031855524</v>
      </c>
      <c r="Q68" s="3">
        <v>19.472899999999999</v>
      </c>
      <c r="R68" s="3">
        <v>25.654315179877734</v>
      </c>
      <c r="S68" s="3">
        <v>25.145535138677509</v>
      </c>
      <c r="T68" s="3">
        <v>17.543843333333331</v>
      </c>
      <c r="U68" s="3">
        <v>14.212400000000002</v>
      </c>
      <c r="V68" s="3">
        <v>11.007676666666665</v>
      </c>
      <c r="W68" s="23" t="s">
        <v>44</v>
      </c>
      <c r="X68" s="1" t="s">
        <v>45</v>
      </c>
      <c r="Y68" s="6">
        <v>0.51429237717952547</v>
      </c>
      <c r="Z68" s="3">
        <v>1722</v>
      </c>
      <c r="AA68" s="3">
        <v>6206.2072980000003</v>
      </c>
      <c r="AB68" s="3">
        <v>1674.2299800000001</v>
      </c>
      <c r="AC68" s="3">
        <v>1632.9266339999999</v>
      </c>
      <c r="AD68" s="3">
        <v>1537.8593780000001</v>
      </c>
      <c r="AE68" s="3">
        <v>1361.1913059999999</v>
      </c>
      <c r="AF68" s="23" t="s">
        <v>44</v>
      </c>
      <c r="AG68" s="1" t="s">
        <v>45</v>
      </c>
      <c r="AH68" s="6">
        <v>0.52017500873168143</v>
      </c>
      <c r="AI68" s="55">
        <v>1479.9193247534436</v>
      </c>
      <c r="AJ68" s="54">
        <v>566.98737068153423</v>
      </c>
      <c r="AK68" s="54">
        <v>407.42701508175151</v>
      </c>
      <c r="AL68" s="54">
        <v>505.50493899015771</v>
      </c>
      <c r="AM68" s="23" t="s">
        <v>44</v>
      </c>
      <c r="AN68" s="1" t="s">
        <v>45</v>
      </c>
      <c r="AO68" s="6">
        <v>0.96996093551874107</v>
      </c>
      <c r="AP68" s="54">
        <v>1559.9558343659555</v>
      </c>
      <c r="AQ68" s="54">
        <v>590.39397316035092</v>
      </c>
      <c r="AR68" s="54">
        <v>503.17068619273152</v>
      </c>
      <c r="AS68" s="54">
        <v>466.39117501287319</v>
      </c>
      <c r="AU68" s="1" t="s">
        <v>369</v>
      </c>
      <c r="AV68" s="1" t="s">
        <v>395</v>
      </c>
      <c r="AW68" s="1" t="s">
        <v>429</v>
      </c>
    </row>
    <row r="69" spans="1:49" x14ac:dyDescent="0.25">
      <c r="A69" s="23" t="s">
        <v>46</v>
      </c>
      <c r="B69" s="1" t="s">
        <v>47</v>
      </c>
      <c r="C69" s="6">
        <v>1.8677111525097403</v>
      </c>
      <c r="D69" s="1">
        <v>5375</v>
      </c>
      <c r="E69" s="3">
        <v>785.28239999999994</v>
      </c>
      <c r="F69" s="3">
        <v>126.15529999999998</v>
      </c>
      <c r="G69" s="3">
        <v>182.56109999999998</v>
      </c>
      <c r="H69" s="3">
        <v>104.36779999999999</v>
      </c>
      <c r="I69" s="3">
        <v>106.8569</v>
      </c>
      <c r="J69" s="3">
        <v>95.7012</v>
      </c>
      <c r="K69" s="3">
        <v>169.64009999999999</v>
      </c>
      <c r="L69" s="23" t="s">
        <v>46</v>
      </c>
      <c r="M69" s="1" t="s">
        <v>47</v>
      </c>
      <c r="N69" s="6">
        <v>0.50842041227427559</v>
      </c>
      <c r="P69" s="1">
        <v>188.69934717645492</v>
      </c>
      <c r="Q69" s="3">
        <v>14.626906666666667</v>
      </c>
      <c r="R69" s="3">
        <v>19.31068936027404</v>
      </c>
      <c r="S69" s="3">
        <v>27.231891149514198</v>
      </c>
      <c r="T69" s="3">
        <v>24.018296666666664</v>
      </c>
      <c r="U69" s="3">
        <v>43.270096666666674</v>
      </c>
      <c r="V69" s="3">
        <v>60.241466666666668</v>
      </c>
      <c r="W69" s="23" t="s">
        <v>46</v>
      </c>
      <c r="X69" s="1" t="s">
        <v>47</v>
      </c>
      <c r="Y69" s="6">
        <v>0.31172133620196946</v>
      </c>
      <c r="Z69" s="3">
        <v>3051</v>
      </c>
      <c r="AA69" s="3">
        <v>3761.6875488000001</v>
      </c>
      <c r="AB69" s="3">
        <v>177.001229</v>
      </c>
      <c r="AC69" s="3">
        <v>355.33785549999999</v>
      </c>
      <c r="AD69" s="3">
        <v>544.62727229999996</v>
      </c>
      <c r="AE69" s="3">
        <v>2684.721192</v>
      </c>
      <c r="AF69" s="23" t="s">
        <v>46</v>
      </c>
      <c r="AG69" s="1" t="s">
        <v>47</v>
      </c>
      <c r="AH69" s="6">
        <v>0.21877750290066497</v>
      </c>
      <c r="AI69" s="55">
        <v>622.43100673643949</v>
      </c>
      <c r="AJ69" s="54">
        <v>206.1323111929205</v>
      </c>
      <c r="AK69" s="54">
        <v>222.84750124858849</v>
      </c>
      <c r="AL69" s="54">
        <v>193.45119429493047</v>
      </c>
      <c r="AM69" s="23" t="s">
        <v>46</v>
      </c>
      <c r="AN69" s="1" t="s">
        <v>47</v>
      </c>
      <c r="AO69" s="6">
        <v>0.60803432983482508</v>
      </c>
      <c r="AP69" s="54">
        <v>977.88134097726538</v>
      </c>
      <c r="AQ69" s="54">
        <v>214.4912740257395</v>
      </c>
      <c r="AR69" s="54">
        <v>524.15838334398995</v>
      </c>
      <c r="AS69" s="54">
        <v>239.23168360753601</v>
      </c>
      <c r="AU69" s="1" t="s">
        <v>495</v>
      </c>
      <c r="AV69" s="1" t="s">
        <v>503</v>
      </c>
      <c r="AW69" s="1" t="s">
        <v>504</v>
      </c>
    </row>
    <row r="70" spans="1:49" x14ac:dyDescent="0.25">
      <c r="A70" s="23" t="s">
        <v>40</v>
      </c>
      <c r="B70" s="1" t="s">
        <v>41</v>
      </c>
      <c r="C70" s="6">
        <v>1.8449831148668736</v>
      </c>
      <c r="D70" s="1">
        <v>5389</v>
      </c>
      <c r="E70" s="3">
        <v>782.452</v>
      </c>
      <c r="F70" s="3">
        <v>271.69200000000001</v>
      </c>
      <c r="G70" s="3">
        <v>157.958</v>
      </c>
      <c r="H70" s="3">
        <v>65.584500000000006</v>
      </c>
      <c r="I70" s="3">
        <v>63.250700000000009</v>
      </c>
      <c r="J70" s="3">
        <v>123.78029999999998</v>
      </c>
      <c r="K70" s="3">
        <v>100.1865</v>
      </c>
      <c r="L70" s="23" t="s">
        <v>40</v>
      </c>
      <c r="M70" s="1" t="s">
        <v>41</v>
      </c>
      <c r="N70" s="6">
        <v>0.54948213305992066</v>
      </c>
      <c r="P70" s="1">
        <v>203.93933306044636</v>
      </c>
      <c r="Q70" s="3">
        <v>38.341323333333335</v>
      </c>
      <c r="R70" s="3">
        <v>22.346379583512896</v>
      </c>
      <c r="S70" s="3">
        <v>15.056070143600119</v>
      </c>
      <c r="T70" s="3">
        <v>22.647016666666669</v>
      </c>
      <c r="U70" s="3">
        <v>30.416276666666668</v>
      </c>
      <c r="V70" s="3">
        <v>75.132266666666666</v>
      </c>
      <c r="W70" s="23" t="s">
        <v>40</v>
      </c>
      <c r="X70" s="1" t="s">
        <v>41</v>
      </c>
      <c r="Y70" s="6">
        <v>0.48875703549185689</v>
      </c>
      <c r="Z70" s="3">
        <v>1833</v>
      </c>
      <c r="AA70" s="3">
        <v>5898.0603547999999</v>
      </c>
      <c r="AB70" s="3">
        <v>2513.8655570000001</v>
      </c>
      <c r="AC70" s="3">
        <v>941.23844180000003</v>
      </c>
      <c r="AD70" s="3">
        <v>1008.2356119999999</v>
      </c>
      <c r="AE70" s="3">
        <v>1434.720744</v>
      </c>
      <c r="AF70" s="23" t="s">
        <v>40</v>
      </c>
      <c r="AG70" s="1" t="s">
        <v>41</v>
      </c>
      <c r="AH70" s="6">
        <v>0.62546174362318374</v>
      </c>
      <c r="AI70" s="55">
        <v>1779.4644220583787</v>
      </c>
      <c r="AJ70" s="54">
        <v>721.81113061553981</v>
      </c>
      <c r="AK70" s="54">
        <v>734.30794401422168</v>
      </c>
      <c r="AL70" s="54">
        <v>323.34534742861695</v>
      </c>
      <c r="AM70" s="23" t="s">
        <v>40</v>
      </c>
      <c r="AN70" s="1" t="s">
        <v>41</v>
      </c>
      <c r="AO70" s="6">
        <v>0.98222933756435749</v>
      </c>
      <c r="AP70" s="54">
        <v>1579.6866963507957</v>
      </c>
      <c r="AQ70" s="54">
        <v>834.86553775962193</v>
      </c>
      <c r="AR70" s="54">
        <v>391.26297332085221</v>
      </c>
      <c r="AS70" s="54">
        <v>353.55818527032153</v>
      </c>
      <c r="AU70" s="1" t="s">
        <v>424</v>
      </c>
      <c r="AV70" s="1" t="s">
        <v>460</v>
      </c>
      <c r="AW70" s="1" t="s">
        <v>465</v>
      </c>
    </row>
    <row r="71" spans="1:49" x14ac:dyDescent="0.25">
      <c r="A71" s="23" t="s">
        <v>66</v>
      </c>
      <c r="B71" s="1" t="s">
        <v>67</v>
      </c>
      <c r="C71" s="6">
        <v>1.7553878709463422</v>
      </c>
      <c r="D71" s="1">
        <v>5453</v>
      </c>
      <c r="E71" s="3">
        <v>772.93040000000019</v>
      </c>
      <c r="F71" s="3">
        <v>118.1052</v>
      </c>
      <c r="G71" s="3">
        <v>204.27010000000001</v>
      </c>
      <c r="H71" s="3">
        <v>121.8509</v>
      </c>
      <c r="I71" s="3">
        <v>141.267</v>
      </c>
      <c r="J71" s="3">
        <v>93.22229999999999</v>
      </c>
      <c r="K71" s="3">
        <v>94.2149</v>
      </c>
      <c r="L71" s="23" t="s">
        <v>66</v>
      </c>
      <c r="M71" s="1" t="s">
        <v>67</v>
      </c>
      <c r="N71" s="6">
        <v>8.6134357323604263E-2</v>
      </c>
      <c r="P71" s="1">
        <v>31.968616137424888</v>
      </c>
      <c r="Q71" s="3">
        <v>11.757626666666667</v>
      </c>
      <c r="R71" s="3">
        <v>5.2366726559126047</v>
      </c>
      <c r="S71" s="3">
        <v>4.3180561481789494</v>
      </c>
      <c r="T71" s="3">
        <v>3.8133263333333329</v>
      </c>
      <c r="U71" s="3">
        <v>3.5484640000000001</v>
      </c>
      <c r="V71" s="3">
        <v>3.2944703333333334</v>
      </c>
      <c r="W71" s="23" t="s">
        <v>66</v>
      </c>
      <c r="X71" s="1" t="s">
        <v>67</v>
      </c>
      <c r="Y71" s="6">
        <v>7.1779635718823023E-2</v>
      </c>
      <c r="Z71" s="3">
        <v>9408</v>
      </c>
      <c r="AA71" s="3">
        <v>866.1985259999999</v>
      </c>
      <c r="AB71" s="3">
        <v>274.46393110000002</v>
      </c>
      <c r="AC71" s="3">
        <v>231.918982</v>
      </c>
      <c r="AD71" s="3">
        <v>214.5501376</v>
      </c>
      <c r="AE71" s="3">
        <v>145.26547529999999</v>
      </c>
      <c r="AF71" s="23" t="s">
        <v>66</v>
      </c>
      <c r="AG71" s="1" t="s">
        <v>67</v>
      </c>
      <c r="AH71" s="6">
        <v>0.34058357137739242</v>
      </c>
      <c r="AI71" s="55">
        <v>968.97428848785898</v>
      </c>
      <c r="AJ71" s="54">
        <v>305.14709526051627</v>
      </c>
      <c r="AK71" s="54">
        <v>260.43955074132475</v>
      </c>
      <c r="AL71" s="54">
        <v>403.38764248601802</v>
      </c>
      <c r="AM71" s="23" t="s">
        <v>66</v>
      </c>
      <c r="AN71" s="1" t="s">
        <v>67</v>
      </c>
      <c r="AO71" s="6">
        <v>0.57905895756169368</v>
      </c>
      <c r="AP71" s="54">
        <v>931.28121578127116</v>
      </c>
      <c r="AQ71" s="54">
        <v>323.86367780041746</v>
      </c>
      <c r="AR71" s="54">
        <v>193.15264106354698</v>
      </c>
      <c r="AS71" s="54">
        <v>414.26489691730671</v>
      </c>
      <c r="AU71" s="1" t="s">
        <v>247</v>
      </c>
      <c r="AV71" s="1" t="s">
        <v>249</v>
      </c>
      <c r="AW71" s="1" t="s">
        <v>258</v>
      </c>
    </row>
    <row r="72" spans="1:49" x14ac:dyDescent="0.25">
      <c r="A72" s="23" t="s">
        <v>72</v>
      </c>
      <c r="B72" s="1" t="s">
        <v>73</v>
      </c>
      <c r="C72" s="6">
        <v>1.7495989240370533</v>
      </c>
      <c r="D72" s="1">
        <v>5704</v>
      </c>
      <c r="E72" s="3">
        <v>735.39570000000003</v>
      </c>
      <c r="F72" s="3">
        <v>99.964200000000005</v>
      </c>
      <c r="G72" s="3">
        <v>101.4631</v>
      </c>
      <c r="H72" s="3">
        <v>126.75840000000001</v>
      </c>
      <c r="I72" s="3">
        <v>61.234999999999992</v>
      </c>
      <c r="J72" s="3">
        <v>158.81970000000001</v>
      </c>
      <c r="K72" s="3">
        <v>187.15529999999998</v>
      </c>
      <c r="L72" s="23" t="s">
        <v>72</v>
      </c>
      <c r="M72" s="1" t="s">
        <v>73</v>
      </c>
      <c r="N72" s="6">
        <v>9.4405783579246533E-2</v>
      </c>
      <c r="P72" s="1">
        <v>35.038541531796895</v>
      </c>
      <c r="Q72" s="4">
        <v>3.2808653333333337</v>
      </c>
      <c r="R72" s="4">
        <v>9.5147235147008491</v>
      </c>
      <c r="S72" s="4">
        <v>13.112297350429383</v>
      </c>
      <c r="T72" s="4">
        <v>5.196949</v>
      </c>
      <c r="U72" s="4">
        <v>2.2870266666666668</v>
      </c>
      <c r="V72" s="4">
        <v>1.646679666666667</v>
      </c>
      <c r="W72" s="23" t="s">
        <v>72</v>
      </c>
      <c r="X72" s="1" t="s">
        <v>73</v>
      </c>
      <c r="Y72" s="6">
        <v>3.2246886948582978E-2</v>
      </c>
      <c r="Z72" s="3">
        <v>12470</v>
      </c>
      <c r="AA72" s="3">
        <v>389.13830731000002</v>
      </c>
      <c r="AB72" s="3">
        <v>17.924175089999999</v>
      </c>
      <c r="AC72" s="3">
        <v>131.55638160000001</v>
      </c>
      <c r="AD72" s="3">
        <v>214.5501376</v>
      </c>
      <c r="AE72" s="3">
        <v>25.107613019999999</v>
      </c>
      <c r="AF72" s="23" t="s">
        <v>72</v>
      </c>
      <c r="AG72" s="1" t="s">
        <v>73</v>
      </c>
      <c r="AH72" s="6">
        <v>0.23591902273810569</v>
      </c>
      <c r="AI72" s="55">
        <v>671.19933669701709</v>
      </c>
      <c r="AJ72" s="54">
        <v>213.150248424685</v>
      </c>
      <c r="AK72" s="54">
        <v>397.75726593689626</v>
      </c>
      <c r="AL72" s="54">
        <v>60.291822335435924</v>
      </c>
      <c r="AM72" s="23" t="s">
        <v>72</v>
      </c>
      <c r="AN72" s="1" t="s">
        <v>73</v>
      </c>
      <c r="AO72" s="6">
        <v>0.41310070160903201</v>
      </c>
      <c r="AP72" s="54">
        <v>664.37608573487546</v>
      </c>
      <c r="AQ72" s="54">
        <v>185.56102603173676</v>
      </c>
      <c r="AR72" s="54">
        <v>325.24134906114301</v>
      </c>
      <c r="AS72" s="54">
        <v>153.57371064199575</v>
      </c>
      <c r="AU72" s="1" t="s">
        <v>451</v>
      </c>
      <c r="AV72" s="1" t="s">
        <v>456</v>
      </c>
      <c r="AW72" s="1" t="s">
        <v>466</v>
      </c>
    </row>
    <row r="73" spans="1:49" x14ac:dyDescent="0.25">
      <c r="A73" s="23" t="s">
        <v>210</v>
      </c>
      <c r="B73" s="1" t="s">
        <v>211</v>
      </c>
      <c r="C73" s="6">
        <v>1.715505912773658</v>
      </c>
      <c r="D73" s="1">
        <v>5727</v>
      </c>
      <c r="E73" s="3">
        <v>732.9704999999999</v>
      </c>
      <c r="F73" s="3">
        <v>99.85799999999999</v>
      </c>
      <c r="G73" s="3">
        <v>97.055700000000002</v>
      </c>
      <c r="H73" s="3">
        <v>88.257599999999996</v>
      </c>
      <c r="I73" s="3">
        <v>141.75460000000001</v>
      </c>
      <c r="J73" s="3">
        <v>141.17529999999999</v>
      </c>
      <c r="K73" s="3">
        <v>164.86930000000001</v>
      </c>
      <c r="L73" s="23" t="s">
        <v>210</v>
      </c>
      <c r="M73" s="1" t="s">
        <v>211</v>
      </c>
      <c r="N73" s="6">
        <v>0.23478338200629043</v>
      </c>
      <c r="P73" s="1">
        <v>87.13944177474724</v>
      </c>
      <c r="Q73" s="3">
        <v>14.485810000000001</v>
      </c>
      <c r="R73" s="3">
        <v>18.420547453403813</v>
      </c>
      <c r="S73" s="3">
        <v>15.877170988010111</v>
      </c>
      <c r="T73" s="3">
        <v>14.76750333333333</v>
      </c>
      <c r="U73" s="3">
        <v>12.608506666666665</v>
      </c>
      <c r="V73" s="3">
        <v>10.979903333333333</v>
      </c>
      <c r="W73" s="23" t="s">
        <v>210</v>
      </c>
      <c r="X73" s="1" t="s">
        <v>211</v>
      </c>
      <c r="Y73" s="6">
        <v>0.50751549013960084</v>
      </c>
      <c r="Z73" s="3">
        <v>1746</v>
      </c>
      <c r="AA73" s="3">
        <v>6124.4274239999995</v>
      </c>
      <c r="AB73" s="3">
        <v>1032.320459</v>
      </c>
      <c r="AC73" s="3">
        <v>1691.9235679999999</v>
      </c>
      <c r="AD73" s="3">
        <v>1506.3520149999999</v>
      </c>
      <c r="AE73" s="3">
        <v>1893.8313820000001</v>
      </c>
      <c r="AF73" s="23" t="s">
        <v>210</v>
      </c>
      <c r="AG73" s="1" t="s">
        <v>211</v>
      </c>
      <c r="AH73" s="6">
        <v>0.858642726795808</v>
      </c>
      <c r="AI73" s="55">
        <v>2442.8739234175246</v>
      </c>
      <c r="AJ73" s="54">
        <v>930.18944571495274</v>
      </c>
      <c r="AK73" s="54">
        <v>850.49843023961273</v>
      </c>
      <c r="AL73" s="54">
        <v>662.18604746295898</v>
      </c>
      <c r="AM73" s="23" t="s">
        <v>210</v>
      </c>
      <c r="AN73" s="1" t="s">
        <v>211</v>
      </c>
      <c r="AO73" s="6">
        <v>1.5115487442557967</v>
      </c>
      <c r="AP73" s="54">
        <v>2430.973450770281</v>
      </c>
      <c r="AQ73" s="54">
        <v>1046.5544727112749</v>
      </c>
      <c r="AR73" s="54">
        <v>822.08466703473061</v>
      </c>
      <c r="AS73" s="54">
        <v>562.33431102427551</v>
      </c>
      <c r="AU73" s="1" t="s">
        <v>354</v>
      </c>
      <c r="AV73" s="1" t="s">
        <v>426</v>
      </c>
      <c r="AW73" s="1" t="s">
        <v>430</v>
      </c>
    </row>
    <row r="74" spans="1:49" x14ac:dyDescent="0.25">
      <c r="A74" s="23" t="s">
        <v>68</v>
      </c>
      <c r="B74" s="1" t="s">
        <v>69</v>
      </c>
      <c r="C74" s="6">
        <v>1.7119686208287157</v>
      </c>
      <c r="D74" s="1">
        <v>5824</v>
      </c>
      <c r="E74" s="3">
        <v>718.68769999999995</v>
      </c>
      <c r="F74" s="3">
        <v>117.9962</v>
      </c>
      <c r="G74" s="3">
        <v>100.41369999999999</v>
      </c>
      <c r="H74" s="3">
        <v>110.67260000000002</v>
      </c>
      <c r="I74" s="3">
        <v>74.992599999999996</v>
      </c>
      <c r="J74" s="3">
        <v>172.37370000000001</v>
      </c>
      <c r="K74" s="3">
        <v>142.2389</v>
      </c>
      <c r="L74" s="23" t="s">
        <v>68</v>
      </c>
      <c r="M74" s="1" t="s">
        <v>69</v>
      </c>
      <c r="N74" s="6">
        <v>0.46567236858461647</v>
      </c>
      <c r="P74" s="1">
        <v>172.8334854947299</v>
      </c>
      <c r="Q74" s="3">
        <v>95.729866666666666</v>
      </c>
      <c r="R74" s="3">
        <v>41.133340526757884</v>
      </c>
      <c r="S74" s="3">
        <v>10.17681296797201</v>
      </c>
      <c r="T74" s="3">
        <v>4.6675676666666668</v>
      </c>
      <c r="U74" s="3">
        <v>8.9616013333333324</v>
      </c>
      <c r="V74" s="3">
        <v>12.164296333333333</v>
      </c>
      <c r="W74" s="23" t="s">
        <v>68</v>
      </c>
      <c r="X74" s="1" t="s">
        <v>69</v>
      </c>
      <c r="Y74" s="6">
        <v>0.87247794512359667</v>
      </c>
      <c r="Z74" s="3">
        <v>854</v>
      </c>
      <c r="AA74" s="3">
        <v>10528.600521099999</v>
      </c>
      <c r="AB74" s="3">
        <v>7181.432777</v>
      </c>
      <c r="AC74" s="3">
        <v>2896.2747730000001</v>
      </c>
      <c r="AD74" s="3">
        <v>115.5269972</v>
      </c>
      <c r="AE74" s="3">
        <v>335.36597389999997</v>
      </c>
      <c r="AF74" s="23" t="s">
        <v>68</v>
      </c>
      <c r="AG74" s="1" t="s">
        <v>69</v>
      </c>
      <c r="AH74" s="6">
        <v>1.1221588253732899</v>
      </c>
      <c r="AI74" s="55">
        <v>3192.5880775429323</v>
      </c>
      <c r="AJ74" s="54">
        <v>1814.9358665512923</v>
      </c>
      <c r="AK74" s="54">
        <v>629.10727620111595</v>
      </c>
      <c r="AL74" s="54">
        <v>748.54493479052428</v>
      </c>
      <c r="AM74" s="23" t="s">
        <v>68</v>
      </c>
      <c r="AN74" s="1" t="s">
        <v>69</v>
      </c>
      <c r="AO74" s="6">
        <v>1.9076661921120357</v>
      </c>
      <c r="AP74" s="54">
        <v>3068.035935711514</v>
      </c>
      <c r="AQ74" s="54">
        <v>2437.7321847417925</v>
      </c>
      <c r="AR74" s="54">
        <v>189.55133036258252</v>
      </c>
      <c r="AS74" s="54">
        <v>440.75242060713879</v>
      </c>
      <c r="AU74" s="1" t="s">
        <v>230</v>
      </c>
      <c r="AV74" s="1" t="s">
        <v>233</v>
      </c>
      <c r="AW74" s="1" t="s">
        <v>235</v>
      </c>
    </row>
    <row r="75" spans="1:49" x14ac:dyDescent="0.25">
      <c r="A75" s="23" t="s">
        <v>208</v>
      </c>
      <c r="B75" s="1" t="s">
        <v>209</v>
      </c>
      <c r="C75" s="6">
        <v>1.6350905847461428</v>
      </c>
      <c r="D75" s="1">
        <v>5833</v>
      </c>
      <c r="E75" s="3">
        <v>717.20579999999995</v>
      </c>
      <c r="F75" s="3">
        <v>60.449299999999994</v>
      </c>
      <c r="G75" s="3">
        <v>103.54569999999998</v>
      </c>
      <c r="H75" s="3">
        <v>101.7831</v>
      </c>
      <c r="I75" s="3">
        <v>178.54419999999999</v>
      </c>
      <c r="J75" s="3">
        <v>171.37539999999998</v>
      </c>
      <c r="K75" s="3">
        <v>101.50809999999998</v>
      </c>
      <c r="L75" s="23" t="s">
        <v>208</v>
      </c>
      <c r="M75" s="1" t="s">
        <v>209</v>
      </c>
      <c r="N75" s="6">
        <v>0.29727133629141345</v>
      </c>
      <c r="P75" s="1">
        <v>110.33173676394567</v>
      </c>
      <c r="Q75" s="3">
        <v>25.173866666666669</v>
      </c>
      <c r="R75" s="3">
        <v>25.316569439783692</v>
      </c>
      <c r="S75" s="3">
        <v>21.627567324161976</v>
      </c>
      <c r="T75" s="3">
        <v>14.297953333333334</v>
      </c>
      <c r="U75" s="3">
        <v>14.461236666666668</v>
      </c>
      <c r="V75" s="3">
        <v>9.4545433333333317</v>
      </c>
      <c r="W75" s="23" t="s">
        <v>208</v>
      </c>
      <c r="X75" s="1" t="s">
        <v>209</v>
      </c>
      <c r="Y75" s="6">
        <v>1.4429512569419349E-2</v>
      </c>
      <c r="Z75" s="3">
        <v>14705</v>
      </c>
      <c r="AA75" s="3">
        <v>174.12769504000002</v>
      </c>
      <c r="AB75" s="3">
        <v>58.81369952</v>
      </c>
      <c r="AC75" s="3">
        <v>33.22815825</v>
      </c>
      <c r="AD75" s="3">
        <v>48.011219599999997</v>
      </c>
      <c r="AE75" s="3">
        <v>34.074617670000002</v>
      </c>
      <c r="AF75" s="23" t="s">
        <v>208</v>
      </c>
      <c r="AG75" s="1" t="s">
        <v>209</v>
      </c>
      <c r="AH75" s="6">
        <v>0.87564245082922776</v>
      </c>
      <c r="AI75" s="55">
        <v>2491.2388384753926</v>
      </c>
      <c r="AJ75" s="54">
        <v>699.98949402395078</v>
      </c>
      <c r="AK75" s="54">
        <v>592.37132515156452</v>
      </c>
      <c r="AL75" s="54">
        <v>1198.8780192998775</v>
      </c>
      <c r="AM75" s="23" t="s">
        <v>208</v>
      </c>
      <c r="AN75" s="1" t="s">
        <v>209</v>
      </c>
      <c r="AO75" s="6">
        <v>1.4069676110294953</v>
      </c>
      <c r="AP75" s="54">
        <v>2262.7791009084249</v>
      </c>
      <c r="AQ75" s="54">
        <v>836.65653228412725</v>
      </c>
      <c r="AR75" s="54">
        <v>632.8200609829953</v>
      </c>
      <c r="AS75" s="54">
        <v>793.30250764130255</v>
      </c>
      <c r="AU75" s="1" t="s">
        <v>287</v>
      </c>
      <c r="AV75" s="1" t="s">
        <v>338</v>
      </c>
      <c r="AW75" s="1" t="s">
        <v>351</v>
      </c>
    </row>
    <row r="76" spans="1:49" x14ac:dyDescent="0.25">
      <c r="A76" s="23" t="s">
        <v>196</v>
      </c>
      <c r="B76" s="1" t="s">
        <v>197</v>
      </c>
      <c r="C76" s="6">
        <v>1.5349727387061096</v>
      </c>
      <c r="D76" s="1">
        <v>6054</v>
      </c>
      <c r="E76" s="3">
        <v>684.99879999999996</v>
      </c>
      <c r="F76" s="3">
        <v>105.07560000000001</v>
      </c>
      <c r="G76" s="3">
        <v>112.0048</v>
      </c>
      <c r="H76" s="3">
        <v>39.316400000000002</v>
      </c>
      <c r="I76" s="3">
        <v>126.29490000000001</v>
      </c>
      <c r="J76" s="3">
        <v>122.51979999999999</v>
      </c>
      <c r="K76" s="3">
        <v>179.78730000000002</v>
      </c>
      <c r="L76" s="23" t="s">
        <v>196</v>
      </c>
      <c r="M76" s="1" t="s">
        <v>197</v>
      </c>
      <c r="N76" s="6">
        <v>0.45573584016024599</v>
      </c>
      <c r="P76" s="1">
        <v>169.14556034142686</v>
      </c>
      <c r="Q76" s="3">
        <v>24.569416666666665</v>
      </c>
      <c r="R76" s="3">
        <v>48.96239643949442</v>
      </c>
      <c r="S76" s="3">
        <v>48.380447235265777</v>
      </c>
      <c r="T76" s="3">
        <v>31.203060000000001</v>
      </c>
      <c r="U76" s="3">
        <v>8.8273933333333332</v>
      </c>
      <c r="V76" s="3">
        <v>7.2028466666666668</v>
      </c>
      <c r="W76" s="23" t="s">
        <v>196</v>
      </c>
      <c r="X76" s="1" t="s">
        <v>197</v>
      </c>
      <c r="Y76" s="6">
        <v>0.41413546229521159</v>
      </c>
      <c r="Z76" s="3">
        <v>2212</v>
      </c>
      <c r="AA76" s="3">
        <v>4997.5668365000001</v>
      </c>
      <c r="AB76" s="3">
        <v>1458.019618</v>
      </c>
      <c r="AC76" s="3">
        <v>1918.4175439999999</v>
      </c>
      <c r="AD76" s="3">
        <v>1506.3520149999999</v>
      </c>
      <c r="AE76" s="3">
        <v>114.7776595</v>
      </c>
      <c r="AF76" s="23" t="s">
        <v>196</v>
      </c>
      <c r="AG76" s="1" t="s">
        <v>197</v>
      </c>
      <c r="AH76" s="6">
        <v>1.2422736103141094</v>
      </c>
      <c r="AI76" s="55">
        <v>3534.3195879742902</v>
      </c>
      <c r="AJ76" s="54">
        <v>1186.5711527237374</v>
      </c>
      <c r="AK76" s="54">
        <v>1703.3056074148599</v>
      </c>
      <c r="AL76" s="54">
        <v>644.44282783569315</v>
      </c>
      <c r="AM76" s="23" t="s">
        <v>196</v>
      </c>
      <c r="AN76" s="1" t="s">
        <v>197</v>
      </c>
      <c r="AO76" s="6">
        <v>2.3354566315170029</v>
      </c>
      <c r="AP76" s="54">
        <v>3756.0370369918037</v>
      </c>
      <c r="AQ76" s="54">
        <v>1566.0434393122275</v>
      </c>
      <c r="AR76" s="54">
        <v>1577.4683787629124</v>
      </c>
      <c r="AS76" s="54">
        <v>612.52521891666402</v>
      </c>
      <c r="AU76" s="1" t="s">
        <v>416</v>
      </c>
      <c r="AV76" s="1" t="s">
        <v>425</v>
      </c>
      <c r="AW76" s="1" t="s">
        <v>436</v>
      </c>
    </row>
    <row r="77" spans="1:49" x14ac:dyDescent="0.25">
      <c r="A77" s="23" t="s">
        <v>116</v>
      </c>
      <c r="B77" s="1" t="s">
        <v>117</v>
      </c>
      <c r="C77" s="6">
        <v>1.4268913955933098</v>
      </c>
      <c r="D77" s="1">
        <v>6355</v>
      </c>
      <c r="E77" s="3">
        <v>643.05579999999998</v>
      </c>
      <c r="F77" s="3">
        <v>107.5823</v>
      </c>
      <c r="G77" s="3">
        <v>95.656599999999997</v>
      </c>
      <c r="H77" s="3">
        <v>93.057699999999997</v>
      </c>
      <c r="I77" s="3">
        <v>114.8318</v>
      </c>
      <c r="J77" s="3">
        <v>107.84250000000002</v>
      </c>
      <c r="K77" s="3">
        <v>124.08489999999999</v>
      </c>
      <c r="L77" s="23" t="s">
        <v>116</v>
      </c>
      <c r="M77" s="1" t="s">
        <v>117</v>
      </c>
      <c r="N77" s="6">
        <v>0.31899082183867017</v>
      </c>
      <c r="P77" s="1">
        <v>118.39288585401174</v>
      </c>
      <c r="Q77" s="3">
        <v>14.645336666666667</v>
      </c>
      <c r="R77" s="3">
        <v>16.515682936364183</v>
      </c>
      <c r="S77" s="3">
        <v>23.822932917647549</v>
      </c>
      <c r="T77" s="3">
        <v>18.007733333333334</v>
      </c>
      <c r="U77" s="3">
        <v>17.124333333333333</v>
      </c>
      <c r="V77" s="3">
        <v>28.276866666666663</v>
      </c>
      <c r="W77" s="23" t="s">
        <v>116</v>
      </c>
      <c r="X77" s="1" t="s">
        <v>117</v>
      </c>
      <c r="Y77" s="6">
        <v>0.13278753151186543</v>
      </c>
      <c r="Z77" s="3">
        <v>6588</v>
      </c>
      <c r="AA77" s="3">
        <v>1602.4094147999999</v>
      </c>
      <c r="AB77" s="3">
        <v>332.71750020000002</v>
      </c>
      <c r="AC77" s="3">
        <v>400.09415030000002</v>
      </c>
      <c r="AD77" s="3">
        <v>331.5774854</v>
      </c>
      <c r="AE77" s="3">
        <v>538.02027889999999</v>
      </c>
      <c r="AF77" s="23" t="s">
        <v>116</v>
      </c>
      <c r="AG77" s="1" t="s">
        <v>117</v>
      </c>
      <c r="AH77" s="6">
        <v>0.50996745878561345</v>
      </c>
      <c r="AI77" s="55">
        <v>1450.8784247294207</v>
      </c>
      <c r="AJ77" s="54">
        <v>505.55722751672323</v>
      </c>
      <c r="AK77" s="54">
        <v>415.43132276906903</v>
      </c>
      <c r="AL77" s="54">
        <v>529.88987444362851</v>
      </c>
      <c r="AM77" s="23" t="s">
        <v>116</v>
      </c>
      <c r="AN77" s="1" t="s">
        <v>117</v>
      </c>
      <c r="AO77" s="6">
        <v>0.96804146734381169</v>
      </c>
      <c r="AP77" s="54">
        <v>1556.8688176947539</v>
      </c>
      <c r="AQ77" s="54">
        <v>521.1212064145268</v>
      </c>
      <c r="AR77" s="54">
        <v>408.85404765759796</v>
      </c>
      <c r="AS77" s="54">
        <v>626.89356362262924</v>
      </c>
      <c r="AU77" s="1" t="s">
        <v>491</v>
      </c>
      <c r="AV77" s="1" t="s">
        <v>497</v>
      </c>
      <c r="AW77" s="1" t="s">
        <v>500</v>
      </c>
    </row>
    <row r="78" spans="1:49" x14ac:dyDescent="0.25">
      <c r="A78" s="23" t="s">
        <v>122</v>
      </c>
      <c r="B78" s="16" t="s">
        <v>123</v>
      </c>
      <c r="C78" s="6">
        <v>1.261599197295971</v>
      </c>
      <c r="D78" s="1">
        <v>6756</v>
      </c>
      <c r="E78" s="3">
        <v>597.77660200000003</v>
      </c>
      <c r="F78" s="3">
        <v>2.040041</v>
      </c>
      <c r="G78" s="3">
        <v>4.0517120000000002</v>
      </c>
      <c r="H78" s="3">
        <v>9.3114889999999999</v>
      </c>
      <c r="I78" s="3">
        <v>553.60900000000004</v>
      </c>
      <c r="J78" s="3">
        <v>20.0488</v>
      </c>
      <c r="K78" s="3">
        <v>8.71556</v>
      </c>
      <c r="L78" s="23" t="s">
        <v>122</v>
      </c>
      <c r="M78" s="16" t="s">
        <v>123</v>
      </c>
      <c r="N78" s="6">
        <v>6.3622295031094969E-2</v>
      </c>
      <c r="P78" s="1">
        <v>23.613303573969958</v>
      </c>
      <c r="Q78" s="3">
        <v>12.80725</v>
      </c>
      <c r="R78" s="3">
        <v>6.2063284756464814</v>
      </c>
      <c r="S78" s="3">
        <v>0.17495309832347572</v>
      </c>
      <c r="T78" s="3">
        <v>0.45375599999999999</v>
      </c>
      <c r="U78" s="3">
        <v>3.1477900000000005</v>
      </c>
      <c r="V78" s="3">
        <v>0.82322600000000001</v>
      </c>
      <c r="W78" s="23" t="s">
        <v>122</v>
      </c>
      <c r="X78" s="16" t="s">
        <v>123</v>
      </c>
      <c r="Y78" s="6">
        <v>0.1524492919850558</v>
      </c>
      <c r="Z78" s="3">
        <v>5942</v>
      </c>
      <c r="AA78" s="3">
        <v>1839.6770990099999</v>
      </c>
      <c r="AB78" s="3">
        <v>11.7627399</v>
      </c>
      <c r="AC78" s="3">
        <v>1794.320545</v>
      </c>
      <c r="AD78" s="3">
        <v>30.007012249999999</v>
      </c>
      <c r="AE78" s="3">
        <v>3.58680186</v>
      </c>
      <c r="AF78" s="23" t="s">
        <v>122</v>
      </c>
      <c r="AG78" s="16" t="s">
        <v>123</v>
      </c>
      <c r="AH78" s="6">
        <v>0.54208545011648956</v>
      </c>
      <c r="AI78" s="55">
        <v>1542.2554329381048</v>
      </c>
      <c r="AJ78" s="54">
        <v>78.757412970555805</v>
      </c>
      <c r="AK78" s="54">
        <v>438.57422706095423</v>
      </c>
      <c r="AL78" s="54">
        <v>1024.9237929065948</v>
      </c>
      <c r="AM78" s="23" t="s">
        <v>122</v>
      </c>
      <c r="AN78" s="16" t="s">
        <v>123</v>
      </c>
      <c r="AO78" s="6">
        <v>1.1923686976117958</v>
      </c>
      <c r="AP78" s="54">
        <v>1917.6468231270514</v>
      </c>
      <c r="AQ78" s="54">
        <v>59.929073607819397</v>
      </c>
      <c r="AR78" s="54">
        <v>162.30024496661702</v>
      </c>
      <c r="AS78" s="54">
        <v>1695.4175045526151</v>
      </c>
      <c r="AU78" s="1" t="s">
        <v>255</v>
      </c>
      <c r="AV78" s="1" t="s">
        <v>262</v>
      </c>
      <c r="AW78" s="1" t="s">
        <v>403</v>
      </c>
    </row>
    <row r="79" spans="1:49" x14ac:dyDescent="0.25">
      <c r="A79" s="23" t="s">
        <v>130</v>
      </c>
      <c r="B79" s="1" t="s">
        <v>131</v>
      </c>
      <c r="C79" s="6">
        <v>1.1782072830916941</v>
      </c>
      <c r="D79" s="1">
        <v>7416</v>
      </c>
      <c r="E79" s="3">
        <v>528.52969999999993</v>
      </c>
      <c r="F79" s="3">
        <v>73.287100000000009</v>
      </c>
      <c r="G79" s="3">
        <v>59.098400000000005</v>
      </c>
      <c r="H79" s="3">
        <v>38.467600000000004</v>
      </c>
      <c r="I79" s="3">
        <v>118.61769999999999</v>
      </c>
      <c r="J79" s="3">
        <v>138.91379999999998</v>
      </c>
      <c r="K79" s="3">
        <v>100.1451</v>
      </c>
      <c r="L79" s="23" t="s">
        <v>130</v>
      </c>
      <c r="M79" s="1" t="s">
        <v>131</v>
      </c>
      <c r="N79" s="6">
        <v>0.33436804231438183</v>
      </c>
      <c r="P79" s="1">
        <v>124.10011435055338</v>
      </c>
      <c r="Q79" s="3">
        <v>28.236333333333334</v>
      </c>
      <c r="R79" s="3">
        <v>40.740979991446586</v>
      </c>
      <c r="S79" s="3">
        <v>34.11426402577348</v>
      </c>
      <c r="T79" s="3">
        <v>15.386980000000001</v>
      </c>
      <c r="U79" s="3">
        <v>3.9425566666666665</v>
      </c>
      <c r="V79" s="3">
        <v>1.6790003333333334</v>
      </c>
      <c r="W79" s="23" t="s">
        <v>130</v>
      </c>
      <c r="X79" s="1" t="s">
        <v>131</v>
      </c>
      <c r="Y79" s="6">
        <v>0.84096346182231263</v>
      </c>
      <c r="Z79" s="3">
        <v>896</v>
      </c>
      <c r="AA79" s="3">
        <v>10148.300472069999</v>
      </c>
      <c r="AB79" s="3">
        <v>722.56830839999998</v>
      </c>
      <c r="AC79" s="3">
        <v>8378.9208830000007</v>
      </c>
      <c r="AD79" s="3">
        <v>1012.736663</v>
      </c>
      <c r="AE79" s="3">
        <v>34.074617670000002</v>
      </c>
      <c r="AF79" s="23" t="s">
        <v>130</v>
      </c>
      <c r="AG79" s="1" t="s">
        <v>131</v>
      </c>
      <c r="AH79" s="6"/>
      <c r="AI79" s="55" t="e">
        <v>#N/A</v>
      </c>
      <c r="AJ79" s="54" t="e">
        <v>#N/A</v>
      </c>
      <c r="AK79" s="54" t="e">
        <v>#N/A</v>
      </c>
      <c r="AL79" s="54" t="e">
        <v>#N/A</v>
      </c>
      <c r="AM79" s="23" t="s">
        <v>130</v>
      </c>
      <c r="AN79" s="1" t="s">
        <v>131</v>
      </c>
      <c r="AO79" s="6"/>
      <c r="AP79" s="54" t="e">
        <v>#N/A</v>
      </c>
      <c r="AQ79" s="54" t="e">
        <v>#N/A</v>
      </c>
      <c r="AR79" s="54" t="e">
        <v>#N/A</v>
      </c>
      <c r="AS79" s="54" t="e">
        <v>#N/A</v>
      </c>
      <c r="AU79" s="1" t="s">
        <v>323</v>
      </c>
      <c r="AV79" s="1" t="s">
        <v>349</v>
      </c>
      <c r="AW79" s="1" t="s">
        <v>447</v>
      </c>
    </row>
    <row r="80" spans="1:49" x14ac:dyDescent="0.25">
      <c r="A80" s="23" t="s">
        <v>92</v>
      </c>
      <c r="B80" s="1" t="s">
        <v>93</v>
      </c>
      <c r="C80" s="6">
        <v>1.0996724318805804</v>
      </c>
      <c r="D80" s="1">
        <v>7805</v>
      </c>
      <c r="E80" s="3">
        <v>493.59379999999999</v>
      </c>
      <c r="F80" s="3">
        <v>74.921599999999984</v>
      </c>
      <c r="G80" s="3">
        <v>55.10260000000001</v>
      </c>
      <c r="H80" s="3">
        <v>137.4742</v>
      </c>
      <c r="I80" s="3">
        <v>92.634399999999999</v>
      </c>
      <c r="J80" s="3">
        <v>61.548699999999997</v>
      </c>
      <c r="K80" s="3">
        <v>71.912300000000002</v>
      </c>
      <c r="L80" s="23" t="s">
        <v>92</v>
      </c>
      <c r="M80" s="1" t="s">
        <v>93</v>
      </c>
      <c r="N80" s="6">
        <v>0.66461991117940722</v>
      </c>
      <c r="P80" s="1">
        <v>246.67251812142294</v>
      </c>
      <c r="Q80" s="3">
        <v>27.583253333333332</v>
      </c>
      <c r="R80" s="3">
        <v>33.535060065096786</v>
      </c>
      <c r="S80" s="3">
        <v>44.175048056326169</v>
      </c>
      <c r="T80" s="3">
        <v>43.079099999999997</v>
      </c>
      <c r="U80" s="3">
        <v>53.435966666666658</v>
      </c>
      <c r="V80" s="3">
        <v>44.864090000000004</v>
      </c>
      <c r="W80" s="23" t="s">
        <v>92</v>
      </c>
      <c r="X80" s="1" t="s">
        <v>93</v>
      </c>
      <c r="Y80" s="6">
        <v>1.1184794604976818</v>
      </c>
      <c r="Z80" s="3">
        <v>616</v>
      </c>
      <c r="AA80" s="3">
        <v>13497.216172</v>
      </c>
      <c r="AB80" s="3">
        <v>1556.0424499999999</v>
      </c>
      <c r="AC80" s="3">
        <v>1681.0735569999999</v>
      </c>
      <c r="AD80" s="3">
        <v>2313.540645</v>
      </c>
      <c r="AE80" s="3">
        <v>7946.5595199999998</v>
      </c>
      <c r="AF80" s="23" t="s">
        <v>92</v>
      </c>
      <c r="AG80" s="1" t="s">
        <v>93</v>
      </c>
      <c r="AH80" s="6">
        <v>1.2910747672415785</v>
      </c>
      <c r="AI80" s="55">
        <v>3673.1608894496958</v>
      </c>
      <c r="AJ80" s="54">
        <v>1240.1923920854774</v>
      </c>
      <c r="AK80" s="54">
        <v>547.17398746957815</v>
      </c>
      <c r="AL80" s="54">
        <v>1885.7945098946402</v>
      </c>
      <c r="AM80" s="23" t="s">
        <v>92</v>
      </c>
      <c r="AN80" s="1" t="s">
        <v>93</v>
      </c>
      <c r="AO80" s="6">
        <v>1.9861152199833505</v>
      </c>
      <c r="AP80" s="54">
        <v>3194.2028917680964</v>
      </c>
      <c r="AQ80" s="54">
        <v>1117.1300983460967</v>
      </c>
      <c r="AR80" s="54">
        <v>723.52909371545275</v>
      </c>
      <c r="AS80" s="54">
        <v>1353.5436997065469</v>
      </c>
      <c r="AU80" s="1" t="s">
        <v>472</v>
      </c>
      <c r="AV80" s="1" t="s">
        <v>505</v>
      </c>
      <c r="AW80" s="1" t="s">
        <v>506</v>
      </c>
    </row>
    <row r="81" spans="1:49" x14ac:dyDescent="0.25">
      <c r="A81" s="23" t="s">
        <v>58</v>
      </c>
      <c r="B81" s="1" t="s">
        <v>59</v>
      </c>
      <c r="C81" s="6">
        <v>1.0396059731125307</v>
      </c>
      <c r="D81" s="1">
        <v>8166</v>
      </c>
      <c r="E81" s="3">
        <v>460.69269999999995</v>
      </c>
      <c r="F81" s="3">
        <v>86.118200000000002</v>
      </c>
      <c r="G81" s="3">
        <v>104.41479999999999</v>
      </c>
      <c r="H81" s="3">
        <v>77.861599999999996</v>
      </c>
      <c r="I81" s="3">
        <v>79.545199999999994</v>
      </c>
      <c r="J81" s="3">
        <v>60.5764</v>
      </c>
      <c r="K81" s="3">
        <v>52.176499999999997</v>
      </c>
      <c r="L81" s="23" t="s">
        <v>58</v>
      </c>
      <c r="M81" s="1" t="s">
        <v>59</v>
      </c>
      <c r="N81" s="6">
        <v>0.1619720669419393</v>
      </c>
      <c r="P81" s="1">
        <v>60.115649480014866</v>
      </c>
      <c r="Q81" s="3">
        <v>15.965396666666667</v>
      </c>
      <c r="R81" s="3">
        <v>15.063261193813453</v>
      </c>
      <c r="S81" s="3">
        <v>12.522038952868073</v>
      </c>
      <c r="T81" s="3">
        <v>8.9276033333333338</v>
      </c>
      <c r="U81" s="3">
        <v>5.7737220000000002</v>
      </c>
      <c r="V81" s="3">
        <v>1.8636273333333333</v>
      </c>
      <c r="W81" s="23" t="s">
        <v>58</v>
      </c>
      <c r="X81" s="1" t="s">
        <v>59</v>
      </c>
      <c r="Y81" s="6">
        <v>0.26571564073771692</v>
      </c>
      <c r="Z81" s="3">
        <v>3574</v>
      </c>
      <c r="AA81" s="3">
        <v>3206.5152467999997</v>
      </c>
      <c r="AB81" s="3">
        <v>1152.748511</v>
      </c>
      <c r="AC81" s="3">
        <v>889.02276449999999</v>
      </c>
      <c r="AD81" s="3">
        <v>748.67495559999998</v>
      </c>
      <c r="AE81" s="3">
        <v>416.06901570000002</v>
      </c>
      <c r="AF81" s="23" t="s">
        <v>58</v>
      </c>
      <c r="AG81" s="1" t="s">
        <v>59</v>
      </c>
      <c r="AH81" s="6">
        <v>0.20682825431035759</v>
      </c>
      <c r="AI81" s="55">
        <v>588.43490233266073</v>
      </c>
      <c r="AJ81" s="54">
        <v>146.36985739086026</v>
      </c>
      <c r="AK81" s="54">
        <v>131.68011514093999</v>
      </c>
      <c r="AL81" s="54">
        <v>310.3849298008605</v>
      </c>
      <c r="AM81" s="23" t="s">
        <v>58</v>
      </c>
      <c r="AN81" s="1" t="s">
        <v>59</v>
      </c>
      <c r="AO81" s="6">
        <v>0.39025977217604157</v>
      </c>
      <c r="AP81" s="54">
        <v>627.64178043805555</v>
      </c>
      <c r="AQ81" s="54">
        <v>162.82835193611101</v>
      </c>
      <c r="AR81" s="54">
        <v>146.19567247955001</v>
      </c>
      <c r="AS81" s="54">
        <v>318.61775602239447</v>
      </c>
      <c r="AU81" s="1" t="s">
        <v>289</v>
      </c>
      <c r="AV81" s="1" t="s">
        <v>326</v>
      </c>
      <c r="AW81" s="1" t="s">
        <v>328</v>
      </c>
    </row>
    <row r="82" spans="1:49" x14ac:dyDescent="0.25">
      <c r="A82" s="23" t="s">
        <v>124</v>
      </c>
      <c r="B82" s="1" t="s">
        <v>125</v>
      </c>
      <c r="C82" s="6">
        <v>1.0249886912067583</v>
      </c>
      <c r="D82" s="1">
        <v>8477</v>
      </c>
      <c r="E82" s="3">
        <v>435.52868000000001</v>
      </c>
      <c r="F82" s="3">
        <v>11.096410000000001</v>
      </c>
      <c r="G82" s="3">
        <v>17.932300000000001</v>
      </c>
      <c r="H82" s="3">
        <v>21.38767</v>
      </c>
      <c r="I82" s="3">
        <v>182.0284</v>
      </c>
      <c r="J82" s="3">
        <v>132.57300000000001</v>
      </c>
      <c r="K82" s="3">
        <v>70.510900000000007</v>
      </c>
      <c r="L82" s="23" t="s">
        <v>124</v>
      </c>
      <c r="M82" s="1" t="s">
        <v>125</v>
      </c>
      <c r="N82" s="6">
        <v>0.14372106741894247</v>
      </c>
      <c r="P82" s="1">
        <v>53.34182291411885</v>
      </c>
      <c r="Q82" s="3">
        <v>11.085983333333333</v>
      </c>
      <c r="R82" s="3">
        <v>14.356603632936441</v>
      </c>
      <c r="S82" s="3">
        <v>11.527675614515742</v>
      </c>
      <c r="T82" s="3">
        <v>8.8310033333333333</v>
      </c>
      <c r="U82" s="3">
        <v>4.7665746666666671</v>
      </c>
      <c r="V82" s="3">
        <v>2.7739823333333335</v>
      </c>
      <c r="W82" s="23" t="s">
        <v>124</v>
      </c>
      <c r="X82" s="1" t="s">
        <v>125</v>
      </c>
      <c r="Y82" s="6">
        <v>0.17873099435695924</v>
      </c>
      <c r="Z82" s="3">
        <v>5221</v>
      </c>
      <c r="AA82" s="3">
        <v>2156.8307266000002</v>
      </c>
      <c r="AB82" s="3">
        <v>295.18875860000003</v>
      </c>
      <c r="AC82" s="3">
        <v>906.65403209999999</v>
      </c>
      <c r="AD82" s="3">
        <v>537.12551929999995</v>
      </c>
      <c r="AE82" s="3">
        <v>417.86241660000002</v>
      </c>
      <c r="AF82" s="23" t="s">
        <v>124</v>
      </c>
      <c r="AG82" s="1" t="s">
        <v>125</v>
      </c>
      <c r="AH82" s="6"/>
      <c r="AI82" s="55" t="e">
        <v>#N/A</v>
      </c>
      <c r="AJ82" s="54" t="e">
        <v>#N/A</v>
      </c>
      <c r="AK82" s="54" t="e">
        <v>#N/A</v>
      </c>
      <c r="AL82" s="54" t="e">
        <v>#N/A</v>
      </c>
      <c r="AM82" s="23" t="s">
        <v>124</v>
      </c>
      <c r="AN82" s="1" t="s">
        <v>125</v>
      </c>
      <c r="AO82" s="6"/>
      <c r="AP82" s="54" t="e">
        <v>#N/A</v>
      </c>
      <c r="AQ82" s="54" t="e">
        <v>#N/A</v>
      </c>
      <c r="AR82" s="54" t="e">
        <v>#N/A</v>
      </c>
      <c r="AS82" s="54" t="e">
        <v>#N/A</v>
      </c>
      <c r="AU82" s="1" t="s">
        <v>327</v>
      </c>
      <c r="AV82" s="1" t="s">
        <v>386</v>
      </c>
      <c r="AW82" s="1" t="s">
        <v>415</v>
      </c>
    </row>
    <row r="83" spans="1:49" x14ac:dyDescent="0.25">
      <c r="A83" s="23" t="s">
        <v>24</v>
      </c>
      <c r="B83" s="1" t="s">
        <v>25</v>
      </c>
      <c r="C83" s="6">
        <v>0.96272276679286195</v>
      </c>
      <c r="D83" s="1">
        <v>8557</v>
      </c>
      <c r="E83" s="3">
        <v>429.40496999999999</v>
      </c>
      <c r="F83" s="3">
        <v>171.249</v>
      </c>
      <c r="G83" s="3">
        <v>68.526600000000002</v>
      </c>
      <c r="H83" s="3">
        <v>72.025700000000001</v>
      </c>
      <c r="I83" s="3">
        <v>41.964800000000004</v>
      </c>
      <c r="J83" s="3">
        <v>30.605169999999998</v>
      </c>
      <c r="K83" s="3">
        <v>45.033699999999996</v>
      </c>
      <c r="L83" s="23" t="s">
        <v>24</v>
      </c>
      <c r="M83" s="1" t="s">
        <v>25</v>
      </c>
      <c r="N83" s="6">
        <v>9.5319891181762456E-2</v>
      </c>
      <c r="P83" s="1">
        <v>35.377810970394364</v>
      </c>
      <c r="Q83" s="4">
        <v>7.8062166666666677</v>
      </c>
      <c r="R83" s="4">
        <v>11.494254728854196</v>
      </c>
      <c r="S83" s="4">
        <v>9.6437052415401645</v>
      </c>
      <c r="T83" s="4">
        <v>4.5611636666666664</v>
      </c>
      <c r="U83" s="4">
        <v>1.1282290000000001</v>
      </c>
      <c r="V83" s="4">
        <v>0.74424166666666669</v>
      </c>
      <c r="W83" s="23" t="s">
        <v>24</v>
      </c>
      <c r="X83" s="1" t="s">
        <v>25</v>
      </c>
      <c r="Y83" s="6">
        <v>6.1364642755827647E-2</v>
      </c>
      <c r="Z83" s="3">
        <v>10071</v>
      </c>
      <c r="AA83" s="3">
        <v>740.51592170000004</v>
      </c>
      <c r="AB83" s="3">
        <v>275.02406159999998</v>
      </c>
      <c r="AC83" s="3">
        <v>232.59710770000001</v>
      </c>
      <c r="AD83" s="3">
        <v>166.538918</v>
      </c>
      <c r="AE83" s="3">
        <v>66.355834400000006</v>
      </c>
      <c r="AF83" s="23" t="s">
        <v>24</v>
      </c>
      <c r="AG83" s="1" t="s">
        <v>25</v>
      </c>
      <c r="AH83" s="6">
        <v>4.7560034215165942E-2</v>
      </c>
      <c r="AI83" s="55">
        <v>135.31025623967511</v>
      </c>
      <c r="AJ83" s="54">
        <v>19.796539029211999</v>
      </c>
      <c r="AK83" s="54">
        <v>51.038569679883949</v>
      </c>
      <c r="AL83" s="54">
        <v>64.475147530579164</v>
      </c>
      <c r="AM83" s="23" t="s">
        <v>24</v>
      </c>
      <c r="AN83" s="1" t="s">
        <v>25</v>
      </c>
      <c r="AO83" s="6">
        <v>9.1820505580973585E-2</v>
      </c>
      <c r="AP83" s="54">
        <v>147.67185785566517</v>
      </c>
      <c r="AQ83" s="54">
        <v>17.894901296332876</v>
      </c>
      <c r="AR83" s="54">
        <v>52.687134375006053</v>
      </c>
      <c r="AS83" s="54">
        <v>77.089822184326252</v>
      </c>
      <c r="AU83" s="1" t="s">
        <v>344</v>
      </c>
      <c r="AV83" s="1" t="s">
        <v>378</v>
      </c>
      <c r="AW83" s="1" t="s">
        <v>394</v>
      </c>
    </row>
    <row r="84" spans="1:49" x14ac:dyDescent="0.25">
      <c r="A84" s="23" t="s">
        <v>166</v>
      </c>
      <c r="B84" s="1" t="s">
        <v>167</v>
      </c>
      <c r="C84" s="6">
        <v>0.95033999165970018</v>
      </c>
      <c r="D84" s="1">
        <v>8896</v>
      </c>
      <c r="E84" s="3">
        <v>403.31951400000003</v>
      </c>
      <c r="F84" s="3">
        <v>9.2745130000000007</v>
      </c>
      <c r="G84" s="3">
        <v>6.2649010000000001</v>
      </c>
      <c r="H84" s="3">
        <v>25.546499999999998</v>
      </c>
      <c r="I84" s="3">
        <v>175.1549</v>
      </c>
      <c r="J84" s="3">
        <v>131.90430000000001</v>
      </c>
      <c r="K84" s="3">
        <v>55.174399999999991</v>
      </c>
      <c r="L84" s="23" t="s">
        <v>166</v>
      </c>
      <c r="M84" s="1" t="s">
        <v>167</v>
      </c>
      <c r="N84" s="6">
        <v>0.15888544868549123</v>
      </c>
      <c r="P84" s="1">
        <v>58.970056510272983</v>
      </c>
      <c r="Q84" s="3">
        <v>10.770113333333335</v>
      </c>
      <c r="R84" s="3">
        <v>18.554719217826861</v>
      </c>
      <c r="S84" s="3">
        <v>9.213230625779449</v>
      </c>
      <c r="T84" s="3">
        <v>4.8460566666666667</v>
      </c>
      <c r="U84" s="3">
        <v>5.4102866666666669</v>
      </c>
      <c r="V84" s="3">
        <v>10.175650000000001</v>
      </c>
      <c r="W84" s="23" t="s">
        <v>166</v>
      </c>
      <c r="X84" s="1" t="s">
        <v>167</v>
      </c>
      <c r="Y84" s="6">
        <v>0.22974062943770868</v>
      </c>
      <c r="Z84" s="3">
        <v>4127</v>
      </c>
      <c r="AA84" s="3">
        <v>2772.3879145999999</v>
      </c>
      <c r="AB84" s="3">
        <v>148.99470550000001</v>
      </c>
      <c r="AC84" s="3">
        <v>1250.463751</v>
      </c>
      <c r="AD84" s="3">
        <v>940.71983399999999</v>
      </c>
      <c r="AE84" s="3">
        <v>432.20962409999998</v>
      </c>
      <c r="AF84" s="23" t="s">
        <v>166</v>
      </c>
      <c r="AG84" s="1" t="s">
        <v>167</v>
      </c>
      <c r="AH84" s="6"/>
      <c r="AI84" s="55" t="e">
        <v>#N/A</v>
      </c>
      <c r="AJ84" s="54" t="e">
        <v>#N/A</v>
      </c>
      <c r="AK84" s="54" t="e">
        <v>#N/A</v>
      </c>
      <c r="AL84" s="54" t="e">
        <v>#N/A</v>
      </c>
      <c r="AM84" s="23" t="s">
        <v>166</v>
      </c>
      <c r="AN84" s="1" t="s">
        <v>167</v>
      </c>
      <c r="AO84" s="6"/>
      <c r="AP84" s="54" t="e">
        <v>#N/A</v>
      </c>
      <c r="AQ84" s="54" t="e">
        <v>#N/A</v>
      </c>
      <c r="AR84" s="54" t="e">
        <v>#N/A</v>
      </c>
      <c r="AS84" s="54" t="e">
        <v>#N/A</v>
      </c>
      <c r="AU84" s="1" t="s">
        <v>353</v>
      </c>
      <c r="AV84" s="1" t="s">
        <v>389</v>
      </c>
      <c r="AW84" s="1" t="s">
        <v>391</v>
      </c>
    </row>
    <row r="85" spans="1:49" x14ac:dyDescent="0.25">
      <c r="A85" s="23" t="s">
        <v>118</v>
      </c>
      <c r="B85" s="1" t="s">
        <v>119</v>
      </c>
      <c r="C85" s="6">
        <v>0.87744461355964842</v>
      </c>
      <c r="D85" s="1">
        <v>8951</v>
      </c>
      <c r="E85" s="3">
        <v>398.13192000000004</v>
      </c>
      <c r="F85" s="3">
        <v>11.28022</v>
      </c>
      <c r="G85" s="3">
        <v>43.8461</v>
      </c>
      <c r="H85" s="3">
        <v>89.949100000000001</v>
      </c>
      <c r="I85" s="3">
        <v>98.921700000000016</v>
      </c>
      <c r="J85" s="3">
        <v>64.907000000000011</v>
      </c>
      <c r="K85" s="3">
        <v>89.227800000000002</v>
      </c>
      <c r="L85" s="23" t="s">
        <v>118</v>
      </c>
      <c r="M85" s="1" t="s">
        <v>119</v>
      </c>
      <c r="N85" s="6">
        <v>1.0093116354400746</v>
      </c>
      <c r="P85" s="1">
        <v>374.60424897810225</v>
      </c>
      <c r="Q85" s="3">
        <v>157.60123333333334</v>
      </c>
      <c r="R85" s="3">
        <v>59.939778007339314</v>
      </c>
      <c r="S85" s="3">
        <v>34.342228970762918</v>
      </c>
      <c r="T85" s="3">
        <v>108.39503333333332</v>
      </c>
      <c r="U85" s="3">
        <v>14.086263333333335</v>
      </c>
      <c r="V85" s="3">
        <v>0.23971200000000001</v>
      </c>
      <c r="W85" s="23" t="s">
        <v>118</v>
      </c>
      <c r="X85" s="1" t="s">
        <v>119</v>
      </c>
      <c r="Y85" s="6">
        <v>0.76079185716573383</v>
      </c>
      <c r="Z85" s="3">
        <v>1055</v>
      </c>
      <c r="AA85" s="3">
        <v>9180.8321213999989</v>
      </c>
      <c r="AB85" s="3">
        <v>2174.4264910000002</v>
      </c>
      <c r="AC85" s="3">
        <v>3621.8692489999999</v>
      </c>
      <c r="AD85" s="3">
        <v>2936.1861490000001</v>
      </c>
      <c r="AE85" s="3">
        <v>448.35023239999998</v>
      </c>
      <c r="AF85" s="23" t="s">
        <v>118</v>
      </c>
      <c r="AG85" s="1" t="s">
        <v>119</v>
      </c>
      <c r="AH85" s="6">
        <v>0.16615769509605366</v>
      </c>
      <c r="AI85" s="55">
        <v>472.72548623338679</v>
      </c>
      <c r="AJ85" s="54">
        <v>80.538732408064874</v>
      </c>
      <c r="AK85" s="54">
        <v>49.245077381548903</v>
      </c>
      <c r="AL85" s="54">
        <v>342.94167644377302</v>
      </c>
      <c r="AM85" s="23" t="s">
        <v>118</v>
      </c>
      <c r="AN85" s="1" t="s">
        <v>119</v>
      </c>
      <c r="AO85" s="6">
        <v>0.67728707212983663</v>
      </c>
      <c r="AP85" s="54">
        <v>1089.2582175430925</v>
      </c>
      <c r="AQ85" s="54">
        <v>102.28845091362865</v>
      </c>
      <c r="AR85" s="54">
        <v>137.93313320238676</v>
      </c>
      <c r="AS85" s="54">
        <v>849.03663342707716</v>
      </c>
      <c r="AU85" s="1" t="s">
        <v>294</v>
      </c>
      <c r="AV85" s="1" t="s">
        <v>295</v>
      </c>
      <c r="AW85" s="1" t="s">
        <v>342</v>
      </c>
    </row>
    <row r="86" spans="1:49" x14ac:dyDescent="0.25">
      <c r="A86" s="23" t="s">
        <v>96</v>
      </c>
      <c r="B86" s="1" t="s">
        <v>97</v>
      </c>
      <c r="C86" s="6">
        <v>0.82800105855596629</v>
      </c>
      <c r="D86" s="1">
        <v>9383</v>
      </c>
      <c r="E86" s="3">
        <v>367.59340000000003</v>
      </c>
      <c r="F86" s="3">
        <v>77.862400000000008</v>
      </c>
      <c r="G86" s="3">
        <v>45.4771</v>
      </c>
      <c r="H86" s="3">
        <v>53.026199999999996</v>
      </c>
      <c r="I86" s="3">
        <v>56.738999999999997</v>
      </c>
      <c r="J86" s="3">
        <v>72.020400000000009</v>
      </c>
      <c r="K86" s="3">
        <v>62.468299999999999</v>
      </c>
      <c r="L86" s="23" t="s">
        <v>96</v>
      </c>
      <c r="M86" s="1" t="s">
        <v>97</v>
      </c>
      <c r="N86" s="6">
        <v>9.6337848722808497E-2</v>
      </c>
      <c r="P86" s="1">
        <v>35.755624132123039</v>
      </c>
      <c r="Q86" s="3">
        <v>9.4716366666666669</v>
      </c>
      <c r="R86" s="3">
        <v>7.899253691242853</v>
      </c>
      <c r="S86" s="3">
        <v>7.4960661075468469</v>
      </c>
      <c r="T86" s="3">
        <v>4.7219740000000003</v>
      </c>
      <c r="U86" s="3">
        <v>2.9667216666666665</v>
      </c>
      <c r="V86" s="3">
        <v>3.1999719999999998</v>
      </c>
      <c r="W86" s="23" t="s">
        <v>96</v>
      </c>
      <c r="X86" s="1" t="s">
        <v>97</v>
      </c>
      <c r="Y86" s="6">
        <v>0.45394429426243621</v>
      </c>
      <c r="Z86" s="3">
        <v>2008</v>
      </c>
      <c r="AA86" s="3">
        <v>5477.9586805999998</v>
      </c>
      <c r="AB86" s="3">
        <v>1770.0122899999999</v>
      </c>
      <c r="AC86" s="3">
        <v>2014.033265</v>
      </c>
      <c r="AD86" s="3">
        <v>931.71773040000005</v>
      </c>
      <c r="AE86" s="3">
        <v>762.19539520000001</v>
      </c>
      <c r="AF86" s="23" t="s">
        <v>96</v>
      </c>
      <c r="AG86" s="1" t="s">
        <v>97</v>
      </c>
      <c r="AH86" s="6">
        <v>1.3716617521344132</v>
      </c>
      <c r="AI86" s="55">
        <v>3902.4341806777993</v>
      </c>
      <c r="AJ86" s="54">
        <v>503.17950555843072</v>
      </c>
      <c r="AK86" s="54">
        <v>677.89732982319572</v>
      </c>
      <c r="AL86" s="54">
        <v>2721.3573452961728</v>
      </c>
      <c r="AM86" s="23" t="s">
        <v>96</v>
      </c>
      <c r="AN86" s="1" t="s">
        <v>97</v>
      </c>
      <c r="AO86" s="6">
        <v>2.4589503419999397</v>
      </c>
      <c r="AP86" s="54">
        <v>3954.6478543154212</v>
      </c>
      <c r="AQ86" s="54">
        <v>470.53070016111303</v>
      </c>
      <c r="AR86" s="54">
        <v>328.63132717863823</v>
      </c>
      <c r="AS86" s="54">
        <v>3155.4858269756701</v>
      </c>
      <c r="AU86" s="1" t="s">
        <v>277</v>
      </c>
      <c r="AV86" s="1" t="s">
        <v>290</v>
      </c>
      <c r="AW86" s="1" t="s">
        <v>343</v>
      </c>
    </row>
    <row r="87" spans="1:49" x14ac:dyDescent="0.25">
      <c r="A87" s="23" t="s">
        <v>158</v>
      </c>
      <c r="B87" s="1" t="s">
        <v>159</v>
      </c>
      <c r="C87" s="6">
        <v>0.80542101477272965</v>
      </c>
      <c r="D87" s="1">
        <v>9701</v>
      </c>
      <c r="E87" s="3">
        <v>346.87970000000001</v>
      </c>
      <c r="F87" s="3">
        <v>5.7561499999999999</v>
      </c>
      <c r="G87" s="3">
        <v>5.9050600000000006</v>
      </c>
      <c r="H87" s="3">
        <v>13.33239</v>
      </c>
      <c r="I87" s="3">
        <v>236.15590000000003</v>
      </c>
      <c r="J87" s="3">
        <v>51.5535</v>
      </c>
      <c r="K87" s="3">
        <v>34.176699999999997</v>
      </c>
      <c r="L87" s="23" t="s">
        <v>158</v>
      </c>
      <c r="M87" s="1" t="s">
        <v>159</v>
      </c>
      <c r="N87" s="6">
        <v>9.234130731607465E-2</v>
      </c>
      <c r="P87" s="1">
        <v>34.272314775913493</v>
      </c>
      <c r="Q87" s="3">
        <v>21.829070000000002</v>
      </c>
      <c r="R87" s="3">
        <v>4.3826783645482532</v>
      </c>
      <c r="S87" s="3">
        <v>1.2272177446985719</v>
      </c>
      <c r="T87" s="3">
        <v>5.5897490000000003</v>
      </c>
      <c r="U87" s="3">
        <v>1.2435996666666664</v>
      </c>
      <c r="V87" s="3">
        <v>0</v>
      </c>
      <c r="W87" s="23" t="s">
        <v>158</v>
      </c>
      <c r="X87" s="1" t="s">
        <v>159</v>
      </c>
      <c r="Y87" s="6">
        <v>5.9404779485550119E-2</v>
      </c>
      <c r="Z87" s="3">
        <v>10210</v>
      </c>
      <c r="AA87" s="3">
        <v>716.86533252000004</v>
      </c>
      <c r="AB87" s="3">
        <v>22.405218869999999</v>
      </c>
      <c r="AC87" s="3">
        <v>325.50032570000002</v>
      </c>
      <c r="AD87" s="3">
        <v>30.007012249999999</v>
      </c>
      <c r="AE87" s="3">
        <v>338.95277570000002</v>
      </c>
      <c r="AF87" s="23" t="s">
        <v>158</v>
      </c>
      <c r="AG87" s="1" t="s">
        <v>159</v>
      </c>
      <c r="AH87" s="6">
        <v>0.28519884266137285</v>
      </c>
      <c r="AI87" s="55">
        <v>811.40245411058731</v>
      </c>
      <c r="AJ87" s="54">
        <v>74.656563117354224</v>
      </c>
      <c r="AK87" s="54">
        <v>68.612851487510497</v>
      </c>
      <c r="AL87" s="54">
        <v>668.13303950572254</v>
      </c>
      <c r="AM87" s="23" t="s">
        <v>158</v>
      </c>
      <c r="AN87" s="1" t="s">
        <v>159</v>
      </c>
      <c r="AO87" s="6">
        <v>0.67938073408959165</v>
      </c>
      <c r="AP87" s="54">
        <v>1092.625384270857</v>
      </c>
      <c r="AQ87" s="54">
        <v>44.647508868174675</v>
      </c>
      <c r="AR87" s="54">
        <v>38.79094237467622</v>
      </c>
      <c r="AS87" s="54">
        <v>1009.186933028006</v>
      </c>
      <c r="AU87" s="1" t="s">
        <v>234</v>
      </c>
      <c r="AV87" s="1" t="s">
        <v>283</v>
      </c>
      <c r="AW87" s="1" t="e">
        <v>#N/A</v>
      </c>
    </row>
    <row r="88" spans="1:49" x14ac:dyDescent="0.25">
      <c r="A88" s="23" t="s">
        <v>200</v>
      </c>
      <c r="B88" s="1" t="s">
        <v>201</v>
      </c>
      <c r="C88" s="6">
        <v>0.80431631222051991</v>
      </c>
      <c r="D88" s="1">
        <v>9863</v>
      </c>
      <c r="E88" s="3">
        <v>337.42009999999999</v>
      </c>
      <c r="F88" s="3">
        <v>69.692100000000011</v>
      </c>
      <c r="G88" s="3">
        <v>42.361199999999997</v>
      </c>
      <c r="H88" s="3">
        <v>85.166499999999999</v>
      </c>
      <c r="I88" s="3">
        <v>34.935299999999998</v>
      </c>
      <c r="J88" s="3">
        <v>55.231899999999996</v>
      </c>
      <c r="K88" s="3">
        <v>50.033100000000005</v>
      </c>
      <c r="L88" s="23" t="s">
        <v>200</v>
      </c>
      <c r="M88" s="1" t="s">
        <v>201</v>
      </c>
      <c r="N88" s="6">
        <v>0.20637768503648879</v>
      </c>
      <c r="P88" s="1">
        <v>76.596717004282766</v>
      </c>
      <c r="Q88" s="3">
        <v>17.876623333333335</v>
      </c>
      <c r="R88" s="3">
        <v>17.203052950223331</v>
      </c>
      <c r="S88" s="3">
        <v>16.244714054059447</v>
      </c>
      <c r="T88" s="3">
        <v>11.41967</v>
      </c>
      <c r="U88" s="3">
        <v>6.8926900000000009</v>
      </c>
      <c r="V88" s="3">
        <v>6.9599666666666664</v>
      </c>
      <c r="W88" s="23" t="s">
        <v>200</v>
      </c>
      <c r="X88" s="1" t="s">
        <v>201</v>
      </c>
      <c r="Y88" s="6"/>
      <c r="Z88" s="3" t="e">
        <v>#N/A</v>
      </c>
      <c r="AA88" s="3" t="e">
        <v>#N/A</v>
      </c>
      <c r="AB88" s="3" t="e">
        <v>#N/A</v>
      </c>
      <c r="AC88" s="3" t="e">
        <v>#N/A</v>
      </c>
      <c r="AD88" s="3" t="e">
        <v>#N/A</v>
      </c>
      <c r="AE88" s="3" t="e">
        <v>#N/A</v>
      </c>
      <c r="AF88" s="23" t="s">
        <v>200</v>
      </c>
      <c r="AG88" s="1" t="s">
        <v>201</v>
      </c>
      <c r="AH88" s="6"/>
      <c r="AI88" s="55" t="e">
        <v>#N/A</v>
      </c>
      <c r="AJ88" s="54" t="e">
        <v>#N/A</v>
      </c>
      <c r="AK88" s="54" t="e">
        <v>#N/A</v>
      </c>
      <c r="AL88" s="54" t="e">
        <v>#N/A</v>
      </c>
      <c r="AM88" s="23" t="s">
        <v>200</v>
      </c>
      <c r="AN88" s="1" t="s">
        <v>201</v>
      </c>
      <c r="AO88" s="6"/>
      <c r="AP88" s="54" t="e">
        <v>#N/A</v>
      </c>
      <c r="AQ88" s="54" t="e">
        <v>#N/A</v>
      </c>
      <c r="AR88" s="54" t="e">
        <v>#N/A</v>
      </c>
      <c r="AS88" s="54" t="e">
        <v>#N/A</v>
      </c>
      <c r="AU88" s="1" t="s">
        <v>313</v>
      </c>
      <c r="AV88" s="1" t="s">
        <v>316</v>
      </c>
      <c r="AW88" s="1" t="s">
        <v>461</v>
      </c>
    </row>
    <row r="89" spans="1:49" x14ac:dyDescent="0.25">
      <c r="A89" s="23" t="s">
        <v>80</v>
      </c>
      <c r="B89" s="1" t="s">
        <v>81</v>
      </c>
      <c r="C89" s="6">
        <v>0.73945260862257001</v>
      </c>
      <c r="D89" s="1">
        <v>9871</v>
      </c>
      <c r="E89" s="3">
        <v>336.95729999999998</v>
      </c>
      <c r="F89" s="3">
        <v>46.055</v>
      </c>
      <c r="G89" s="3">
        <v>75.570700000000002</v>
      </c>
      <c r="H89" s="3">
        <v>49.031700000000001</v>
      </c>
      <c r="I89" s="3">
        <v>56.129300000000001</v>
      </c>
      <c r="J89" s="3">
        <v>53.114699999999992</v>
      </c>
      <c r="K89" s="3">
        <v>57.055899999999994</v>
      </c>
      <c r="L89" s="23" t="s">
        <v>80</v>
      </c>
      <c r="M89" s="1" t="s">
        <v>81</v>
      </c>
      <c r="N89" s="6">
        <v>0.14782356620547241</v>
      </c>
      <c r="P89" s="1">
        <v>54.864458166601153</v>
      </c>
      <c r="Q89" s="3">
        <v>6.8345999999999991</v>
      </c>
      <c r="R89" s="3">
        <v>10.268338245061294</v>
      </c>
      <c r="S89" s="3">
        <v>11.81528992153987</v>
      </c>
      <c r="T89" s="3">
        <v>7.3481333333333332</v>
      </c>
      <c r="U89" s="3">
        <v>10.499436666666668</v>
      </c>
      <c r="V89" s="3">
        <v>8.0986599999999989</v>
      </c>
      <c r="W89" s="23" t="s">
        <v>80</v>
      </c>
      <c r="X89" s="1" t="s">
        <v>81</v>
      </c>
      <c r="Y89" s="6">
        <v>0.30283305434641544</v>
      </c>
      <c r="Z89" s="3">
        <v>3148</v>
      </c>
      <c r="AA89" s="3">
        <v>3654.4284834</v>
      </c>
      <c r="AB89" s="3">
        <v>774.6604423</v>
      </c>
      <c r="AC89" s="3">
        <v>809.00393440000005</v>
      </c>
      <c r="AD89" s="3">
        <v>609.14234869999996</v>
      </c>
      <c r="AE89" s="3">
        <v>1461.621758</v>
      </c>
      <c r="AF89" s="23" t="s">
        <v>80</v>
      </c>
      <c r="AG89" s="1" t="s">
        <v>81</v>
      </c>
      <c r="AH89" s="6">
        <v>0.79111660832299857</v>
      </c>
      <c r="AI89" s="55">
        <v>2250.7593351039422</v>
      </c>
      <c r="AJ89" s="54">
        <v>606.8590421378442</v>
      </c>
      <c r="AK89" s="54">
        <v>784.71833958512934</v>
      </c>
      <c r="AL89" s="54">
        <v>859.18195338096893</v>
      </c>
      <c r="AM89" s="23" t="s">
        <v>80</v>
      </c>
      <c r="AN89" s="1" t="s">
        <v>81</v>
      </c>
      <c r="AO89" s="6">
        <v>1.3587222785240023</v>
      </c>
      <c r="AP89" s="54">
        <v>2185.1877411258588</v>
      </c>
      <c r="AQ89" s="54">
        <v>700.86770135679251</v>
      </c>
      <c r="AR89" s="54">
        <v>744.64651046268625</v>
      </c>
      <c r="AS89" s="54">
        <v>739.67352930638003</v>
      </c>
      <c r="AU89" s="1" t="s">
        <v>487</v>
      </c>
      <c r="AV89" s="1" t="s">
        <v>492</v>
      </c>
      <c r="AW89" s="1" t="s">
        <v>501</v>
      </c>
    </row>
    <row r="90" spans="1:49" x14ac:dyDescent="0.25">
      <c r="A90" s="23" t="s">
        <v>144</v>
      </c>
      <c r="B90" s="1" t="s">
        <v>145</v>
      </c>
      <c r="C90" s="6">
        <v>0.70763383332210306</v>
      </c>
      <c r="D90" s="1">
        <v>10329</v>
      </c>
      <c r="E90" s="3">
        <v>309.78353999999996</v>
      </c>
      <c r="F90" s="3">
        <v>29.121840000000002</v>
      </c>
      <c r="G90" s="3">
        <v>59.802900000000001</v>
      </c>
      <c r="H90" s="3">
        <v>30.222699999999996</v>
      </c>
      <c r="I90" s="3">
        <v>61.127600000000008</v>
      </c>
      <c r="J90" s="3">
        <v>82.304900000000004</v>
      </c>
      <c r="K90" s="3">
        <v>47.203600000000002</v>
      </c>
      <c r="L90" s="23" t="s">
        <v>144</v>
      </c>
      <c r="M90" s="1" t="s">
        <v>145</v>
      </c>
      <c r="N90" s="6">
        <v>7.2897539705762501E-2</v>
      </c>
      <c r="P90" s="1">
        <v>27.05579441965115</v>
      </c>
      <c r="Q90" s="3">
        <v>9.0563066666666661</v>
      </c>
      <c r="R90" s="3">
        <v>5.5635055462841088</v>
      </c>
      <c r="S90" s="3">
        <v>4.7523688733670397</v>
      </c>
      <c r="T90" s="3">
        <v>3.6247233333333333</v>
      </c>
      <c r="U90" s="3">
        <v>2.6873533333333328</v>
      </c>
      <c r="V90" s="3">
        <v>1.3715366666666666</v>
      </c>
      <c r="W90" s="23" t="s">
        <v>144</v>
      </c>
      <c r="X90" s="1" t="s">
        <v>145</v>
      </c>
      <c r="Y90" s="6">
        <v>8.0913965068663662E-2</v>
      </c>
      <c r="Z90" s="3">
        <v>8845</v>
      </c>
      <c r="AA90" s="3">
        <v>976.42676189999997</v>
      </c>
      <c r="AB90" s="3">
        <v>171.39992430000001</v>
      </c>
      <c r="AC90" s="3">
        <v>362.79723799999999</v>
      </c>
      <c r="AD90" s="3">
        <v>270.06311030000001</v>
      </c>
      <c r="AE90" s="3">
        <v>172.16648929999999</v>
      </c>
      <c r="AF90" s="23" t="s">
        <v>144</v>
      </c>
      <c r="AG90" s="1" t="s">
        <v>145</v>
      </c>
      <c r="AH90" s="6">
        <v>0.41241459320872409</v>
      </c>
      <c r="AI90" s="55">
        <v>1173.3365041663296</v>
      </c>
      <c r="AJ90" s="54">
        <v>339.955888743895</v>
      </c>
      <c r="AK90" s="54">
        <v>289.04990803161945</v>
      </c>
      <c r="AL90" s="54">
        <v>544.33070739081518</v>
      </c>
      <c r="AM90" s="23" t="s">
        <v>144</v>
      </c>
      <c r="AN90" s="1" t="s">
        <v>145</v>
      </c>
      <c r="AO90" s="6">
        <v>0.93045889309368801</v>
      </c>
      <c r="AP90" s="54">
        <v>1496.4260165208921</v>
      </c>
      <c r="AQ90" s="54">
        <v>370.46908242788373</v>
      </c>
      <c r="AR90" s="54">
        <v>288.30926368199749</v>
      </c>
      <c r="AS90" s="54">
        <v>837.64767041101072</v>
      </c>
      <c r="AU90" s="1" t="s">
        <v>264</v>
      </c>
      <c r="AV90" s="1" t="e">
        <v>#N/A</v>
      </c>
      <c r="AW90" s="1" t="e">
        <v>#N/A</v>
      </c>
    </row>
    <row r="91" spans="1:49" x14ac:dyDescent="0.25">
      <c r="A91" s="23" t="s">
        <v>48</v>
      </c>
      <c r="B91" s="1" t="s">
        <v>49</v>
      </c>
      <c r="C91" s="6">
        <v>0.59246403308857631</v>
      </c>
      <c r="D91" s="1">
        <v>10608</v>
      </c>
      <c r="E91" s="3">
        <v>296.45349999999996</v>
      </c>
      <c r="F91" s="3">
        <v>71.543700000000001</v>
      </c>
      <c r="G91" s="3">
        <v>47.830399999999997</v>
      </c>
      <c r="H91" s="3">
        <v>54.434199999999997</v>
      </c>
      <c r="I91" s="3">
        <v>46.710700000000003</v>
      </c>
      <c r="J91" s="3">
        <v>38.718600000000002</v>
      </c>
      <c r="K91" s="3">
        <v>37.215899999999998</v>
      </c>
      <c r="L91" s="23" t="s">
        <v>48</v>
      </c>
      <c r="M91" s="1" t="s">
        <v>49</v>
      </c>
      <c r="N91" s="6">
        <v>5.643164426338676E-2</v>
      </c>
      <c r="P91" s="1">
        <v>20.944506112493471</v>
      </c>
      <c r="Q91" s="3">
        <v>2.8170113333333333</v>
      </c>
      <c r="R91" s="3">
        <v>5.4315235446490462</v>
      </c>
      <c r="S91" s="3">
        <v>5.6961812345110951</v>
      </c>
      <c r="T91" s="3">
        <v>2.446677666666667</v>
      </c>
      <c r="U91" s="3">
        <v>2.8588813333333332</v>
      </c>
      <c r="V91" s="3">
        <v>1.6942310000000003</v>
      </c>
      <c r="W91" s="23" t="s">
        <v>48</v>
      </c>
      <c r="X91" s="1" t="s">
        <v>49</v>
      </c>
      <c r="Y91" s="6">
        <v>0.19281065243294837</v>
      </c>
      <c r="Z91" s="3">
        <v>4863</v>
      </c>
      <c r="AA91" s="3">
        <v>2326.7365633999998</v>
      </c>
      <c r="AB91" s="3">
        <v>714.16635140000005</v>
      </c>
      <c r="AC91" s="3">
        <v>377.03787720000003</v>
      </c>
      <c r="AD91" s="3">
        <v>505.61815639999998</v>
      </c>
      <c r="AE91" s="3">
        <v>729.91417839999997</v>
      </c>
      <c r="AF91" s="23" t="s">
        <v>48</v>
      </c>
      <c r="AG91" s="1" t="s">
        <v>49</v>
      </c>
      <c r="AH91" s="6">
        <v>0.28309491704402645</v>
      </c>
      <c r="AI91" s="55">
        <v>805.41669907297671</v>
      </c>
      <c r="AJ91" s="54">
        <v>296.45507612324326</v>
      </c>
      <c r="AK91" s="54">
        <v>272.754431181727</v>
      </c>
      <c r="AL91" s="54">
        <v>236.20719176800651</v>
      </c>
      <c r="AM91" s="23" t="s">
        <v>48</v>
      </c>
      <c r="AN91" s="1" t="s">
        <v>49</v>
      </c>
      <c r="AO91" s="6">
        <v>0.51466744019123645</v>
      </c>
      <c r="AP91" s="54">
        <v>827.72248518971242</v>
      </c>
      <c r="AQ91" s="54">
        <v>308.28137011336997</v>
      </c>
      <c r="AR91" s="54">
        <v>274.56324060565925</v>
      </c>
      <c r="AS91" s="54">
        <v>244.87787447068325</v>
      </c>
      <c r="AU91" s="1" t="s">
        <v>401</v>
      </c>
      <c r="AV91" s="1" t="s">
        <v>445</v>
      </c>
      <c r="AW91" s="1" t="s">
        <v>480</v>
      </c>
    </row>
    <row r="92" spans="1:49" x14ac:dyDescent="0.25">
      <c r="A92" s="23" t="s">
        <v>28</v>
      </c>
      <c r="B92" s="1" t="s">
        <v>29</v>
      </c>
      <c r="C92" s="6">
        <v>0.55916546241166865</v>
      </c>
      <c r="D92" s="1">
        <v>11561</v>
      </c>
      <c r="E92" s="3">
        <v>248.20468999999997</v>
      </c>
      <c r="F92" s="3">
        <v>79.234700000000004</v>
      </c>
      <c r="G92" s="3">
        <v>41.295500000000004</v>
      </c>
      <c r="H92" s="3">
        <v>43.139899999999997</v>
      </c>
      <c r="I92" s="3">
        <v>22.595849999999999</v>
      </c>
      <c r="J92" s="3">
        <v>34.221699999999998</v>
      </c>
      <c r="K92" s="3">
        <v>27.717040000000004</v>
      </c>
      <c r="L92" s="23" t="s">
        <v>28</v>
      </c>
      <c r="M92" s="1" t="s">
        <v>29</v>
      </c>
      <c r="N92" s="6">
        <v>7.695697449630827E-2</v>
      </c>
      <c r="P92" s="1">
        <v>28.562446545309982</v>
      </c>
      <c r="Q92" s="3">
        <v>17.445206666666664</v>
      </c>
      <c r="R92" s="3">
        <v>0.18122015564013166</v>
      </c>
      <c r="S92" s="3">
        <v>0.70072172300318258</v>
      </c>
      <c r="T92" s="3">
        <v>6.2754553333333334</v>
      </c>
      <c r="U92" s="3">
        <v>1.8175160000000001</v>
      </c>
      <c r="V92" s="3">
        <v>2.1423266666666669</v>
      </c>
      <c r="W92" s="23" t="s">
        <v>28</v>
      </c>
      <c r="X92" s="1" t="s">
        <v>29</v>
      </c>
      <c r="Y92" s="6">
        <v>4.5243609987136175E-2</v>
      </c>
      <c r="Z92" s="3">
        <v>11290</v>
      </c>
      <c r="AA92" s="3">
        <v>545.97585916000003</v>
      </c>
      <c r="AB92" s="3">
        <v>190.44436039999999</v>
      </c>
      <c r="AC92" s="3">
        <v>154.61265470000001</v>
      </c>
      <c r="AD92" s="3">
        <v>91.521387360000006</v>
      </c>
      <c r="AE92" s="3">
        <v>109.39745670000001</v>
      </c>
      <c r="AF92" s="23" t="s">
        <v>28</v>
      </c>
      <c r="AG92" s="1" t="s">
        <v>29</v>
      </c>
      <c r="AH92" s="6">
        <v>7.2673643652523795E-2</v>
      </c>
      <c r="AI92" s="55">
        <v>206.75950946557839</v>
      </c>
      <c r="AJ92" s="54">
        <v>58.915965995647703</v>
      </c>
      <c r="AK92" s="54">
        <v>78.949977661279434</v>
      </c>
      <c r="AL92" s="54">
        <v>68.89356580865126</v>
      </c>
      <c r="AM92" s="23" t="s">
        <v>28</v>
      </c>
      <c r="AN92" s="1" t="s">
        <v>29</v>
      </c>
      <c r="AO92" s="6">
        <v>0.11538315862323417</v>
      </c>
      <c r="AP92" s="54">
        <v>185.56688717120912</v>
      </c>
      <c r="AQ92" s="54">
        <v>63.557776095063417</v>
      </c>
      <c r="AR92" s="54">
        <v>65.901935409338947</v>
      </c>
      <c r="AS92" s="54">
        <v>56.107175666806747</v>
      </c>
      <c r="AU92" s="1" t="s">
        <v>297</v>
      </c>
      <c r="AV92" s="1" t="s">
        <v>299</v>
      </c>
      <c r="AW92" s="1" t="s">
        <v>507</v>
      </c>
    </row>
    <row r="93" spans="1:49" x14ac:dyDescent="0.25">
      <c r="A93" s="23" t="s">
        <v>162</v>
      </c>
      <c r="B93" s="1" t="s">
        <v>163</v>
      </c>
      <c r="C93" s="6">
        <v>0.55049022944997028</v>
      </c>
      <c r="D93" s="1">
        <v>11846</v>
      </c>
      <c r="E93" s="3">
        <v>234.25470999999999</v>
      </c>
      <c r="F93" s="3">
        <v>27.184109999999997</v>
      </c>
      <c r="G93" s="3">
        <v>21.194900000000001</v>
      </c>
      <c r="H93" s="3">
        <v>24.170400000000001</v>
      </c>
      <c r="I93" s="3">
        <v>43.179899999999996</v>
      </c>
      <c r="J93" s="3">
        <v>48.2879</v>
      </c>
      <c r="K93" s="3">
        <v>70.237499999999997</v>
      </c>
      <c r="L93" s="23" t="s">
        <v>162</v>
      </c>
      <c r="M93" s="1" t="s">
        <v>163</v>
      </c>
      <c r="N93" s="6">
        <v>5.3381901039422815E-2</v>
      </c>
      <c r="P93" s="1">
        <v>19.812599246591798</v>
      </c>
      <c r="Q93" s="3">
        <v>1.9289320000000001</v>
      </c>
      <c r="R93" s="3">
        <v>2.4079465751650662</v>
      </c>
      <c r="S93" s="3">
        <v>4.1109940047600659</v>
      </c>
      <c r="T93" s="3">
        <v>1.7778016666666665</v>
      </c>
      <c r="U93" s="3">
        <v>2.320103</v>
      </c>
      <c r="V93" s="3">
        <v>7.2668220000000003</v>
      </c>
      <c r="W93" s="23" t="s">
        <v>162</v>
      </c>
      <c r="X93" s="1" t="s">
        <v>163</v>
      </c>
      <c r="Y93" s="6">
        <v>4.15847859573251E-2</v>
      </c>
      <c r="Z93" s="3">
        <v>11578</v>
      </c>
      <c r="AA93" s="3">
        <v>501.82311375000006</v>
      </c>
      <c r="AB93" s="3">
        <v>93.541788769999997</v>
      </c>
      <c r="AC93" s="3">
        <v>190.55331570000001</v>
      </c>
      <c r="AD93" s="3">
        <v>33.00771348</v>
      </c>
      <c r="AE93" s="3">
        <v>184.7202958</v>
      </c>
      <c r="AF93" s="23" t="s">
        <v>162</v>
      </c>
      <c r="AG93" s="1" t="s">
        <v>163</v>
      </c>
      <c r="AH93" s="6">
        <v>0.3341005733822503</v>
      </c>
      <c r="AI93" s="55">
        <v>950.5298921706617</v>
      </c>
      <c r="AJ93" s="54">
        <v>413.57886544283895</v>
      </c>
      <c r="AK93" s="54">
        <v>341.70896419324356</v>
      </c>
      <c r="AL93" s="54">
        <v>195.24206253457925</v>
      </c>
      <c r="AM93" s="23" t="s">
        <v>162</v>
      </c>
      <c r="AN93" s="1" t="s">
        <v>163</v>
      </c>
      <c r="AO93" s="6">
        <v>0.62489808532804292</v>
      </c>
      <c r="AP93" s="54">
        <v>1005.0027567040719</v>
      </c>
      <c r="AQ93" s="54">
        <v>403.00965609702121</v>
      </c>
      <c r="AR93" s="54">
        <v>426.03794813526525</v>
      </c>
      <c r="AS93" s="54">
        <v>175.95515247178551</v>
      </c>
      <c r="AU93" s="1" t="s">
        <v>468</v>
      </c>
      <c r="AV93" s="1" t="s">
        <v>485</v>
      </c>
      <c r="AW93" s="1" t="s">
        <v>486</v>
      </c>
    </row>
    <row r="94" spans="1:49" x14ac:dyDescent="0.25">
      <c r="A94" s="23" t="s">
        <v>98</v>
      </c>
      <c r="B94" s="1" t="s">
        <v>99</v>
      </c>
      <c r="C94" s="6">
        <v>0.52136963284532967</v>
      </c>
      <c r="D94" s="1">
        <v>11932</v>
      </c>
      <c r="E94" s="3">
        <v>230.62034</v>
      </c>
      <c r="F94" s="3">
        <v>21.691660000000002</v>
      </c>
      <c r="G94" s="3">
        <v>51.209799999999994</v>
      </c>
      <c r="H94" s="3">
        <v>66.514399999999995</v>
      </c>
      <c r="I94" s="3">
        <v>33.329099999999997</v>
      </c>
      <c r="J94" s="3">
        <v>32.332599999999999</v>
      </c>
      <c r="K94" s="3">
        <v>25.54278</v>
      </c>
      <c r="L94" s="23" t="s">
        <v>98</v>
      </c>
      <c r="M94" s="1" t="s">
        <v>99</v>
      </c>
      <c r="N94" s="6">
        <v>8.2804609027029269E-2</v>
      </c>
      <c r="P94" s="1">
        <v>30.732785878338717</v>
      </c>
      <c r="Q94" s="4">
        <v>11.657109999999999</v>
      </c>
      <c r="R94" s="4">
        <v>3.1019352662144746</v>
      </c>
      <c r="S94" s="4">
        <v>4.6911062787909126</v>
      </c>
      <c r="T94" s="4">
        <v>7.1612333333333327</v>
      </c>
      <c r="U94" s="4">
        <v>2.7043563333333331</v>
      </c>
      <c r="V94" s="4">
        <v>1.4170446666666667</v>
      </c>
      <c r="W94" s="23" t="s">
        <v>98</v>
      </c>
      <c r="X94" s="1" t="s">
        <v>99</v>
      </c>
      <c r="Y94" s="6">
        <v>0.12508289102694983</v>
      </c>
      <c r="Z94" s="3">
        <v>6893</v>
      </c>
      <c r="AA94" s="3">
        <v>1509.4339049</v>
      </c>
      <c r="AB94" s="3">
        <v>497.39585879999998</v>
      </c>
      <c r="AC94" s="3">
        <v>271.92839709999998</v>
      </c>
      <c r="AD94" s="3">
        <v>315.07362860000001</v>
      </c>
      <c r="AE94" s="3">
        <v>425.03602039999998</v>
      </c>
      <c r="AF94" s="23" t="s">
        <v>98</v>
      </c>
      <c r="AG94" s="1" t="s">
        <v>99</v>
      </c>
      <c r="AH94" s="6">
        <v>0.29088533472261746</v>
      </c>
      <c r="AI94" s="55">
        <v>827.58075823944614</v>
      </c>
      <c r="AJ94" s="54">
        <v>93.124844271386308</v>
      </c>
      <c r="AK94" s="54">
        <v>115.48216366312509</v>
      </c>
      <c r="AL94" s="54">
        <v>618.97375030493481</v>
      </c>
      <c r="AM94" s="23" t="s">
        <v>98</v>
      </c>
      <c r="AN94" s="1" t="s">
        <v>99</v>
      </c>
      <c r="AO94" s="6">
        <v>0.29773147995481281</v>
      </c>
      <c r="AP94" s="54">
        <v>478.83161292627847</v>
      </c>
      <c r="AQ94" s="54">
        <v>106.21390940520824</v>
      </c>
      <c r="AR94" s="54">
        <v>89.305249784307705</v>
      </c>
      <c r="AS94" s="54">
        <v>283.31245373676251</v>
      </c>
      <c r="AU94" s="1" t="s">
        <v>248</v>
      </c>
      <c r="AV94" s="1" t="s">
        <v>335</v>
      </c>
      <c r="AW94" s="1" t="s">
        <v>364</v>
      </c>
    </row>
    <row r="95" spans="1:49" x14ac:dyDescent="0.25">
      <c r="A95" s="23" t="s">
        <v>42</v>
      </c>
      <c r="B95" s="1" t="s">
        <v>43</v>
      </c>
      <c r="C95" s="6">
        <v>0.49850799493917985</v>
      </c>
      <c r="D95" s="1">
        <v>12222</v>
      </c>
      <c r="E95" s="3">
        <v>218.42066500000001</v>
      </c>
      <c r="F95" s="3">
        <v>115.5664</v>
      </c>
      <c r="G95" s="3">
        <v>40.989699999999999</v>
      </c>
      <c r="H95" s="3">
        <v>23.814510000000002</v>
      </c>
      <c r="I95" s="3">
        <v>15.486269999999999</v>
      </c>
      <c r="J95" s="3">
        <v>4.0344949999999997</v>
      </c>
      <c r="K95" s="3">
        <v>18.52929</v>
      </c>
      <c r="L95" s="23" t="s">
        <v>42</v>
      </c>
      <c r="M95" s="1" t="s">
        <v>43</v>
      </c>
      <c r="N95" s="6">
        <v>8.216344136940756E-3</v>
      </c>
      <c r="P95" s="1">
        <v>3.049481762312515</v>
      </c>
      <c r="Q95" s="3">
        <v>2.5808486666666668</v>
      </c>
      <c r="R95" s="3">
        <v>0.16356497174062207</v>
      </c>
      <c r="S95" s="3">
        <v>0.1781407905718928</v>
      </c>
      <c r="T95" s="3">
        <v>0.12692733333333334</v>
      </c>
      <c r="U95" s="3">
        <v>0</v>
      </c>
      <c r="V95" s="3">
        <v>0</v>
      </c>
      <c r="W95" s="23" t="s">
        <v>42</v>
      </c>
      <c r="X95" s="1" t="s">
        <v>43</v>
      </c>
      <c r="Y95" s="6">
        <v>3.4780009278644004E-2</v>
      </c>
      <c r="Z95" s="3">
        <v>12215</v>
      </c>
      <c r="AA95" s="3">
        <v>419.70668240000003</v>
      </c>
      <c r="AB95" s="3">
        <v>415.05667949999997</v>
      </c>
      <c r="AC95" s="3">
        <v>1.3562513570000001</v>
      </c>
      <c r="AD95" s="3">
        <v>1.5003506129999999</v>
      </c>
      <c r="AE95" s="3">
        <v>1.79340093</v>
      </c>
      <c r="AF95" s="23" t="s">
        <v>42</v>
      </c>
      <c r="AG95" s="1" t="s">
        <v>43</v>
      </c>
      <c r="AH95" s="6">
        <v>2.2866058754000464E-2</v>
      </c>
      <c r="AI95" s="55">
        <v>65.05487895987784</v>
      </c>
      <c r="AJ95" s="54">
        <v>27.262297625074275</v>
      </c>
      <c r="AK95" s="54">
        <v>32.631044152139623</v>
      </c>
      <c r="AL95" s="54">
        <v>5.1615371826639471</v>
      </c>
      <c r="AM95" s="23" t="s">
        <v>42</v>
      </c>
      <c r="AN95" s="1" t="s">
        <v>43</v>
      </c>
      <c r="AO95" s="6">
        <v>4.3673829528050392E-2</v>
      </c>
      <c r="AP95" s="54">
        <v>70.23916395658803</v>
      </c>
      <c r="AQ95" s="54">
        <v>22.404154016977273</v>
      </c>
      <c r="AR95" s="54">
        <v>40.209846538717798</v>
      </c>
      <c r="AS95" s="54">
        <v>7.6251634008929576</v>
      </c>
      <c r="AU95" s="1" t="s">
        <v>256</v>
      </c>
      <c r="AV95" s="1" t="s">
        <v>269</v>
      </c>
      <c r="AW95" s="1" t="s">
        <v>270</v>
      </c>
    </row>
    <row r="96" spans="1:49" x14ac:dyDescent="0.25">
      <c r="A96" s="23" t="s">
        <v>60</v>
      </c>
      <c r="B96" s="1" t="s">
        <v>61</v>
      </c>
      <c r="C96" s="6">
        <v>0.4254386882490962</v>
      </c>
      <c r="D96" s="1">
        <v>12431</v>
      </c>
      <c r="E96" s="3">
        <v>208.84309500000001</v>
      </c>
      <c r="F96" s="3">
        <v>66.767499999999998</v>
      </c>
      <c r="G96" s="3">
        <v>37.157899999999998</v>
      </c>
      <c r="H96" s="3">
        <v>36.477199999999996</v>
      </c>
      <c r="I96" s="3">
        <v>10.174295000000001</v>
      </c>
      <c r="J96" s="3">
        <v>29.0517</v>
      </c>
      <c r="K96" s="3">
        <v>29.214499999999997</v>
      </c>
      <c r="L96" s="23" t="s">
        <v>60</v>
      </c>
      <c r="M96" s="1" t="s">
        <v>61</v>
      </c>
      <c r="N96" s="6">
        <v>0.11483421540660535</v>
      </c>
      <c r="P96" s="1">
        <v>42.620518290790145</v>
      </c>
      <c r="Q96" s="3">
        <v>7.9672019999999995</v>
      </c>
      <c r="R96" s="3">
        <v>13.030745920012336</v>
      </c>
      <c r="S96" s="3">
        <v>12.39715090411114</v>
      </c>
      <c r="T96" s="3">
        <v>5.2656903333333336</v>
      </c>
      <c r="U96" s="3">
        <v>3.090723333333333</v>
      </c>
      <c r="V96" s="3">
        <v>0.86900580000000005</v>
      </c>
      <c r="W96" s="23" t="s">
        <v>60</v>
      </c>
      <c r="X96" s="1" t="s">
        <v>61</v>
      </c>
      <c r="Y96" s="6">
        <v>9.90381367258861E-2</v>
      </c>
      <c r="Z96" s="3">
        <v>7984</v>
      </c>
      <c r="AA96" s="3">
        <v>1195.1396407999998</v>
      </c>
      <c r="AB96" s="3">
        <v>549.48799269999995</v>
      </c>
      <c r="AC96" s="3">
        <v>283.4565336</v>
      </c>
      <c r="AD96" s="3">
        <v>211.54943639999999</v>
      </c>
      <c r="AE96" s="3">
        <v>150.6456781</v>
      </c>
      <c r="AF96" s="23" t="s">
        <v>60</v>
      </c>
      <c r="AG96" s="1" t="s">
        <v>61</v>
      </c>
      <c r="AH96" s="6">
        <v>1.3101143091060002E-2</v>
      </c>
      <c r="AI96" s="55">
        <v>37.273291702525597</v>
      </c>
      <c r="AJ96" s="54">
        <v>4.6468561848858947</v>
      </c>
      <c r="AK96" s="54">
        <v>17.215750429833282</v>
      </c>
      <c r="AL96" s="54">
        <v>15.410685087806424</v>
      </c>
      <c r="AM96" s="23" t="s">
        <v>60</v>
      </c>
      <c r="AN96" s="1" t="s">
        <v>61</v>
      </c>
      <c r="AO96" s="6">
        <v>2.9945610438007423E-2</v>
      </c>
      <c r="AP96" s="54">
        <v>48.160526889092594</v>
      </c>
      <c r="AQ96" s="54">
        <v>6.5576792550227303</v>
      </c>
      <c r="AR96" s="54">
        <v>28.248024953359099</v>
      </c>
      <c r="AS96" s="54">
        <v>13.354822680710766</v>
      </c>
      <c r="AU96" s="1" t="s">
        <v>367</v>
      </c>
      <c r="AV96" s="1" t="s">
        <v>407</v>
      </c>
      <c r="AW96" s="1" t="s">
        <v>437</v>
      </c>
    </row>
    <row r="97" spans="1:49" x14ac:dyDescent="0.25">
      <c r="A97" s="23" t="s">
        <v>108</v>
      </c>
      <c r="B97" s="1" t="s">
        <v>109</v>
      </c>
      <c r="C97" s="6">
        <v>0.37186616662366428</v>
      </c>
      <c r="D97" s="1">
        <v>13164</v>
      </c>
      <c r="E97" s="3">
        <v>178.23171000000002</v>
      </c>
      <c r="F97" s="3">
        <v>34.791700000000006</v>
      </c>
      <c r="G97" s="3">
        <v>18.198790000000002</v>
      </c>
      <c r="H97" s="3">
        <v>22.31072</v>
      </c>
      <c r="I97" s="3">
        <v>54.646500000000003</v>
      </c>
      <c r="J97" s="3">
        <v>24.917000000000002</v>
      </c>
      <c r="K97" s="3">
        <v>23.367000000000001</v>
      </c>
      <c r="L97" s="23" t="s">
        <v>108</v>
      </c>
      <c r="M97" s="1" t="s">
        <v>109</v>
      </c>
      <c r="N97" s="6">
        <v>0.1357581728020496</v>
      </c>
      <c r="P97" s="1">
        <v>50.386408498082389</v>
      </c>
      <c r="Q97" s="3">
        <v>21.734200000000001</v>
      </c>
      <c r="R97" s="3">
        <v>12.907539969794064</v>
      </c>
      <c r="S97" s="3">
        <v>5.7305718616216552</v>
      </c>
      <c r="T97" s="3">
        <v>7.1825999999999999</v>
      </c>
      <c r="U97" s="3">
        <v>2.7969899999999996</v>
      </c>
      <c r="V97" s="3">
        <v>3.4506666666666665E-2</v>
      </c>
      <c r="W97" s="23" t="s">
        <v>108</v>
      </c>
      <c r="X97" s="1" t="s">
        <v>109</v>
      </c>
      <c r="Y97" s="6">
        <v>0.12082941610938747</v>
      </c>
      <c r="Z97" s="3">
        <v>7065</v>
      </c>
      <c r="AA97" s="3">
        <v>1458.10522836</v>
      </c>
      <c r="AB97" s="3">
        <v>124.3489647</v>
      </c>
      <c r="AC97" s="3">
        <v>821.21019669999998</v>
      </c>
      <c r="AD97" s="3">
        <v>442.60343069999999</v>
      </c>
      <c r="AE97" s="3">
        <v>69.94263626</v>
      </c>
      <c r="AF97" s="23" t="s">
        <v>108</v>
      </c>
      <c r="AG97" s="1" t="s">
        <v>109</v>
      </c>
      <c r="AH97" s="6">
        <v>0.26830388392780452</v>
      </c>
      <c r="AI97" s="55">
        <v>763.33560064585845</v>
      </c>
      <c r="AJ97" s="54">
        <v>85.822193787554198</v>
      </c>
      <c r="AK97" s="54">
        <v>51.220852055510854</v>
      </c>
      <c r="AL97" s="54">
        <v>626.29255480279346</v>
      </c>
      <c r="AM97" s="23" t="s">
        <v>108</v>
      </c>
      <c r="AN97" s="1" t="s">
        <v>109</v>
      </c>
      <c r="AO97" s="6">
        <v>0.67506753291304766</v>
      </c>
      <c r="AP97" s="54">
        <v>1085.6886066195534</v>
      </c>
      <c r="AQ97" s="54">
        <v>91.098738515441909</v>
      </c>
      <c r="AR97" s="54">
        <v>151.10157390691975</v>
      </c>
      <c r="AS97" s="54">
        <v>843.48829419719175</v>
      </c>
      <c r="AU97" s="1" t="s">
        <v>246</v>
      </c>
      <c r="AV97" s="1" t="e">
        <v>#N/A</v>
      </c>
      <c r="AW97" s="1" t="e">
        <v>#N/A</v>
      </c>
    </row>
    <row r="98" spans="1:49" x14ac:dyDescent="0.25">
      <c r="A98" s="23" t="s">
        <v>160</v>
      </c>
      <c r="B98" s="1" t="s">
        <v>161</v>
      </c>
      <c r="C98" s="6">
        <v>0.35733183050221934</v>
      </c>
      <c r="D98" s="1">
        <v>13754</v>
      </c>
      <c r="E98" s="3">
        <v>155.78823599999998</v>
      </c>
      <c r="F98" s="3">
        <v>51.092799999999997</v>
      </c>
      <c r="G98" s="3">
        <v>25.280899999999999</v>
      </c>
      <c r="H98" s="3">
        <v>18.74042</v>
      </c>
      <c r="I98" s="3">
        <v>24.588673</v>
      </c>
      <c r="J98" s="3">
        <v>7.9399429999999995</v>
      </c>
      <c r="K98" s="3">
        <v>28.145499999999998</v>
      </c>
      <c r="L98" s="23" t="s">
        <v>160</v>
      </c>
      <c r="M98" s="1" t="s">
        <v>161</v>
      </c>
      <c r="N98" s="6">
        <v>3.160512926390973E-2</v>
      </c>
      <c r="P98" s="1">
        <v>11.730188473058261</v>
      </c>
      <c r="Q98" s="3">
        <v>6.4636716666666674</v>
      </c>
      <c r="R98" s="3">
        <v>0.91106281348937235</v>
      </c>
      <c r="S98" s="3">
        <v>0.51321565956888948</v>
      </c>
      <c r="T98" s="3">
        <v>1.4388920000000001</v>
      </c>
      <c r="U98" s="3">
        <v>1.7577323333333332</v>
      </c>
      <c r="V98" s="3">
        <v>0.64561400000000002</v>
      </c>
      <c r="W98" s="23" t="s">
        <v>160</v>
      </c>
      <c r="X98" s="1" t="s">
        <v>161</v>
      </c>
      <c r="Y98" s="6">
        <v>1.5744722590887269E-2</v>
      </c>
      <c r="Z98" s="3">
        <v>14504</v>
      </c>
      <c r="AA98" s="3">
        <v>189.99895115000001</v>
      </c>
      <c r="AB98" s="3">
        <v>3.3607828300000002</v>
      </c>
      <c r="AC98" s="3">
        <v>70.525070560000003</v>
      </c>
      <c r="AD98" s="3">
        <v>112.52629589999999</v>
      </c>
      <c r="AE98" s="3">
        <v>3.58680186</v>
      </c>
      <c r="AF98" s="23" t="s">
        <v>160</v>
      </c>
      <c r="AG98" s="1" t="s">
        <v>161</v>
      </c>
      <c r="AH98" s="6">
        <v>2.5718914933061263E-2</v>
      </c>
      <c r="AI98" s="55">
        <v>73.171372292436516</v>
      </c>
      <c r="AJ98" s="54">
        <v>37.612941849973602</v>
      </c>
      <c r="AK98" s="54">
        <v>21.2085141472161</v>
      </c>
      <c r="AL98" s="54">
        <v>14.349916295246819</v>
      </c>
      <c r="AM98" s="23" t="s">
        <v>160</v>
      </c>
      <c r="AN98" s="1" t="s">
        <v>161</v>
      </c>
      <c r="AO98" s="6">
        <v>3.5267635606770764E-2</v>
      </c>
      <c r="AP98" s="54">
        <v>56.719762533170169</v>
      </c>
      <c r="AQ98" s="54">
        <v>20.400970161870124</v>
      </c>
      <c r="AR98" s="54">
        <v>19.541314853913676</v>
      </c>
      <c r="AS98" s="54">
        <v>16.777477517386377</v>
      </c>
      <c r="AU98" s="1" t="s">
        <v>278</v>
      </c>
      <c r="AV98" s="1" t="s">
        <v>286</v>
      </c>
      <c r="AW98" s="1" t="s">
        <v>410</v>
      </c>
    </row>
    <row r="99" spans="1:49" x14ac:dyDescent="0.25">
      <c r="A99" s="23" t="s">
        <v>18</v>
      </c>
      <c r="B99" s="1" t="s">
        <v>19</v>
      </c>
      <c r="C99" s="6">
        <v>0.32965392816820932</v>
      </c>
      <c r="D99" s="1">
        <v>13911</v>
      </c>
      <c r="E99" s="3">
        <v>149.699275</v>
      </c>
      <c r="F99" s="3">
        <v>59.080600000000004</v>
      </c>
      <c r="G99" s="3">
        <v>45.174699999999994</v>
      </c>
      <c r="H99" s="3">
        <v>26.74457</v>
      </c>
      <c r="I99" s="3">
        <v>13.285640000000001</v>
      </c>
      <c r="J99" s="3">
        <v>1.3055920000000001</v>
      </c>
      <c r="K99" s="3">
        <v>4.1081729999999999</v>
      </c>
      <c r="L99" s="23" t="s">
        <v>18</v>
      </c>
      <c r="M99" s="1" t="s">
        <v>19</v>
      </c>
      <c r="N99" s="6">
        <v>5.6006780989540039E-2</v>
      </c>
      <c r="P99" s="1">
        <v>20.786818851166764</v>
      </c>
      <c r="Q99" s="3">
        <v>9.5317499999999988</v>
      </c>
      <c r="R99" s="3">
        <v>6.9683362872087002</v>
      </c>
      <c r="S99" s="3">
        <v>3.1953475639580606</v>
      </c>
      <c r="T99" s="3">
        <v>1.00024</v>
      </c>
      <c r="U99" s="3">
        <v>9.114499999999999E-2</v>
      </c>
      <c r="V99" s="3">
        <v>0</v>
      </c>
      <c r="W99" s="23" t="s">
        <v>18</v>
      </c>
      <c r="X99" s="1" t="s">
        <v>19</v>
      </c>
      <c r="Y99" s="6">
        <v>0.35335950891853402</v>
      </c>
      <c r="Z99" s="3">
        <v>2656</v>
      </c>
      <c r="AA99" s="3">
        <v>4264.1549056099993</v>
      </c>
      <c r="AB99" s="3">
        <v>4058.1452669999999</v>
      </c>
      <c r="AC99" s="3">
        <v>132.23450729999999</v>
      </c>
      <c r="AD99" s="3">
        <v>63.014725730000002</v>
      </c>
      <c r="AE99" s="3">
        <v>10.76040558</v>
      </c>
      <c r="AF99" s="23" t="s">
        <v>18</v>
      </c>
      <c r="AG99" s="1" t="s">
        <v>19</v>
      </c>
      <c r="AH99" s="6">
        <v>4.9558520497844143E-2</v>
      </c>
      <c r="AI99" s="55">
        <v>140.99603202733073</v>
      </c>
      <c r="AJ99" s="54">
        <v>46.22849376745927</v>
      </c>
      <c r="AK99" s="54">
        <v>61.682909561824317</v>
      </c>
      <c r="AL99" s="54">
        <v>33.084628698047126</v>
      </c>
      <c r="AM99" s="23" t="s">
        <v>18</v>
      </c>
      <c r="AN99" s="1" t="s">
        <v>19</v>
      </c>
      <c r="AO99" s="6">
        <v>0.11019489269520924</v>
      </c>
      <c r="AP99" s="54">
        <v>177.22277205451513</v>
      </c>
      <c r="AQ99" s="54">
        <v>34.232829923214325</v>
      </c>
      <c r="AR99" s="54">
        <v>66.529026463489373</v>
      </c>
      <c r="AS99" s="54">
        <v>76.460915667811449</v>
      </c>
      <c r="AU99" s="1" t="s">
        <v>240</v>
      </c>
      <c r="AV99" s="1" t="s">
        <v>268</v>
      </c>
      <c r="AW99" s="1" t="s">
        <v>275</v>
      </c>
    </row>
    <row r="100" spans="1:49" x14ac:dyDescent="0.25">
      <c r="A100" s="23" t="s">
        <v>194</v>
      </c>
      <c r="B100" s="1" t="s">
        <v>195</v>
      </c>
      <c r="C100" s="6">
        <v>0.32722559479243962</v>
      </c>
      <c r="D100" s="1">
        <v>14222</v>
      </c>
      <c r="E100" s="3">
        <v>138.10399699999999</v>
      </c>
      <c r="F100" s="3">
        <v>10.652080000000002</v>
      </c>
      <c r="G100" s="3">
        <v>17.035069999999997</v>
      </c>
      <c r="H100" s="3">
        <v>7.7247669999999999</v>
      </c>
      <c r="I100" s="3">
        <v>23.257950000000001</v>
      </c>
      <c r="J100" s="3">
        <v>25.850029999999997</v>
      </c>
      <c r="K100" s="3">
        <v>53.584099999999999</v>
      </c>
      <c r="L100" s="23" t="s">
        <v>194</v>
      </c>
      <c r="M100" s="1" t="s">
        <v>195</v>
      </c>
      <c r="P100" s="1" t="e">
        <v>#N/A</v>
      </c>
      <c r="Q100" s="3" t="e">
        <v>#N/A</v>
      </c>
      <c r="R100" s="3" t="e">
        <v>#N/A</v>
      </c>
      <c r="S100" s="3" t="e">
        <v>#N/A</v>
      </c>
      <c r="T100" s="3" t="e">
        <v>#N/A</v>
      </c>
      <c r="U100" s="3" t="e">
        <v>#N/A</v>
      </c>
      <c r="V100" s="3" t="e">
        <v>#N/A</v>
      </c>
      <c r="W100" s="23" t="s">
        <v>194</v>
      </c>
      <c r="X100" s="1" t="s">
        <v>195</v>
      </c>
      <c r="Y100" s="6"/>
      <c r="Z100" s="3" t="e">
        <v>#N/A</v>
      </c>
      <c r="AA100" s="3" t="e">
        <v>#N/A</v>
      </c>
      <c r="AB100" s="3" t="e">
        <v>#N/A</v>
      </c>
      <c r="AC100" s="3" t="e">
        <v>#N/A</v>
      </c>
      <c r="AD100" s="3" t="e">
        <v>#N/A</v>
      </c>
      <c r="AE100" s="3" t="e">
        <v>#N/A</v>
      </c>
      <c r="AF100" s="23" t="s">
        <v>194</v>
      </c>
      <c r="AG100" s="1" t="s">
        <v>195</v>
      </c>
      <c r="AH100" s="6">
        <v>2.8527485110560739E-2</v>
      </c>
      <c r="AI100" s="55">
        <v>81.161870126506216</v>
      </c>
      <c r="AJ100" s="54">
        <v>29.399701233912147</v>
      </c>
      <c r="AK100" s="54">
        <v>11.450283149594775</v>
      </c>
      <c r="AL100" s="54">
        <v>40.311885742999301</v>
      </c>
      <c r="AM100" s="23" t="s">
        <v>194</v>
      </c>
      <c r="AN100" s="1" t="s">
        <v>195</v>
      </c>
      <c r="AO100" s="6">
        <v>4.1558045517572022E-2</v>
      </c>
      <c r="AP100" s="54">
        <v>66.836419072188335</v>
      </c>
      <c r="AQ100" s="54">
        <v>27.290134305227724</v>
      </c>
      <c r="AR100" s="54">
        <v>11.631598740026167</v>
      </c>
      <c r="AS100" s="54">
        <v>27.914686026934447</v>
      </c>
      <c r="AU100" s="1" t="e">
        <v>#N/A</v>
      </c>
      <c r="AV100" s="1" t="e">
        <v>#N/A</v>
      </c>
      <c r="AW100" s="1" t="e">
        <v>#N/A</v>
      </c>
    </row>
    <row r="101" spans="1:49" x14ac:dyDescent="0.25">
      <c r="A101" s="23" t="s">
        <v>178</v>
      </c>
      <c r="B101" s="1" t="s">
        <v>179</v>
      </c>
      <c r="C101" s="6">
        <v>0.31946673026158234</v>
      </c>
      <c r="D101" s="1">
        <v>14257</v>
      </c>
      <c r="E101" s="3">
        <v>137.08668</v>
      </c>
      <c r="F101" s="3">
        <v>22.95186</v>
      </c>
      <c r="G101" s="3">
        <v>37.332010000000004</v>
      </c>
      <c r="H101" s="3">
        <v>56.427900000000001</v>
      </c>
      <c r="I101" s="3">
        <v>14.069089999999999</v>
      </c>
      <c r="J101" s="3">
        <v>1.4418900000000001</v>
      </c>
      <c r="K101" s="3">
        <v>4.8639299999999999</v>
      </c>
      <c r="L101" s="23" t="s">
        <v>178</v>
      </c>
      <c r="M101" s="1" t="s">
        <v>179</v>
      </c>
      <c r="N101" s="6">
        <v>3.230607999598932E-2</v>
      </c>
      <c r="P101" s="1">
        <v>11.990345111841918</v>
      </c>
      <c r="Q101" s="3">
        <v>2.3992466666666665</v>
      </c>
      <c r="R101" s="3">
        <v>1.5575667628536622</v>
      </c>
      <c r="S101" s="3">
        <v>3.4767664156549234</v>
      </c>
      <c r="T101" s="3">
        <v>0.82184323333333331</v>
      </c>
      <c r="U101" s="3">
        <v>2.7810563333333334</v>
      </c>
      <c r="V101" s="3">
        <v>0.95386570000000004</v>
      </c>
      <c r="W101" s="23" t="s">
        <v>178</v>
      </c>
      <c r="X101" s="1" t="s">
        <v>179</v>
      </c>
      <c r="Y101" s="6">
        <v>7.3675060266069686E-3</v>
      </c>
      <c r="Z101" s="3">
        <v>15855</v>
      </c>
      <c r="AA101" s="3">
        <v>88.907150289</v>
      </c>
      <c r="AB101" s="3">
        <v>62.174482349999998</v>
      </c>
      <c r="AC101" s="3">
        <v>10.850010859999999</v>
      </c>
      <c r="AD101" s="3">
        <v>10.502454289999999</v>
      </c>
      <c r="AE101" s="3">
        <v>5.3802027890000002</v>
      </c>
      <c r="AF101" s="23" t="s">
        <v>178</v>
      </c>
      <c r="AG101" s="1" t="s">
        <v>179</v>
      </c>
      <c r="AH101" s="6">
        <v>2.42193291198388E-2</v>
      </c>
      <c r="AI101" s="55">
        <v>68.904988889040879</v>
      </c>
      <c r="AJ101" s="54">
        <v>3.5332197569285095</v>
      </c>
      <c r="AK101" s="54">
        <v>5.5678458698086457</v>
      </c>
      <c r="AL101" s="54">
        <v>59.803923262303726</v>
      </c>
      <c r="AM101" s="23" t="s">
        <v>178</v>
      </c>
      <c r="AN101" s="1" t="s">
        <v>179</v>
      </c>
      <c r="AO101" s="6">
        <v>6.0108653684294695E-2</v>
      </c>
      <c r="AP101" s="54">
        <v>96.670743714592106</v>
      </c>
      <c r="AQ101" s="54">
        <v>5.8574960237148597</v>
      </c>
      <c r="AR101" s="54">
        <v>12.027875628754826</v>
      </c>
      <c r="AS101" s="54">
        <v>78.78537206212242</v>
      </c>
      <c r="AU101" s="1" t="s">
        <v>329</v>
      </c>
      <c r="AV101" s="1" t="s">
        <v>336</v>
      </c>
      <c r="AW101" s="1" t="s">
        <v>496</v>
      </c>
    </row>
    <row r="102" spans="1:49" x14ac:dyDescent="0.25">
      <c r="A102" s="23" t="s">
        <v>170</v>
      </c>
      <c r="B102" s="1" t="s">
        <v>171</v>
      </c>
      <c r="C102" s="6">
        <v>0.3113283330907049</v>
      </c>
      <c r="D102" s="1">
        <v>14361</v>
      </c>
      <c r="E102" s="3">
        <v>133.83620999999999</v>
      </c>
      <c r="F102" s="3">
        <v>25.215790000000002</v>
      </c>
      <c r="G102" s="3">
        <v>27.613870000000002</v>
      </c>
      <c r="H102" s="3">
        <v>16.65278</v>
      </c>
      <c r="I102" s="3">
        <v>8.122679999999999</v>
      </c>
      <c r="J102" s="3">
        <v>14.808029999999999</v>
      </c>
      <c r="K102" s="3">
        <v>41.42306</v>
      </c>
      <c r="L102" s="23" t="s">
        <v>170</v>
      </c>
      <c r="M102" s="1" t="s">
        <v>171</v>
      </c>
      <c r="N102" s="6">
        <v>8.8291835619687068E-3</v>
      </c>
      <c r="P102" s="1">
        <v>3.2769360435233628</v>
      </c>
      <c r="Q102" s="3">
        <v>0.73203649999999998</v>
      </c>
      <c r="R102" s="3">
        <v>0.25402754308108666</v>
      </c>
      <c r="S102" s="3">
        <v>0.51314033377560886</v>
      </c>
      <c r="T102" s="3">
        <v>0.70843666666666683</v>
      </c>
      <c r="U102" s="3">
        <v>0.95556600000000014</v>
      </c>
      <c r="V102" s="3">
        <v>0.113729</v>
      </c>
      <c r="W102" s="23" t="s">
        <v>170</v>
      </c>
      <c r="X102" s="1" t="s">
        <v>171</v>
      </c>
      <c r="Y102" s="6">
        <v>3.0819768472535918E-2</v>
      </c>
      <c r="Z102" s="3">
        <v>12614</v>
      </c>
      <c r="AA102" s="3">
        <v>371.91659939800002</v>
      </c>
      <c r="AB102" s="3">
        <v>6.1614351879999996</v>
      </c>
      <c r="AC102" s="3">
        <v>107.1438572</v>
      </c>
      <c r="AD102" s="3">
        <v>246.0575005</v>
      </c>
      <c r="AE102" s="3">
        <v>12.553806509999999</v>
      </c>
      <c r="AF102" s="23" t="s">
        <v>170</v>
      </c>
      <c r="AG102" s="1" t="s">
        <v>171</v>
      </c>
      <c r="AH102" s="6">
        <v>3.415222479234524E-2</v>
      </c>
      <c r="AI102" s="55">
        <v>97.164486192350751</v>
      </c>
      <c r="AJ102" s="54">
        <v>56.230720067534122</v>
      </c>
      <c r="AK102" s="54">
        <v>4.0532806990383907</v>
      </c>
      <c r="AL102" s="54">
        <v>36.880485425778247</v>
      </c>
      <c r="AM102" s="23" t="s">
        <v>170</v>
      </c>
      <c r="AN102" s="1" t="s">
        <v>171</v>
      </c>
      <c r="AO102" s="6">
        <v>5.6485715508415933E-2</v>
      </c>
      <c r="AP102" s="54">
        <v>90.84409303408124</v>
      </c>
      <c r="AQ102" s="54">
        <v>60.458212307616279</v>
      </c>
      <c r="AR102" s="54">
        <v>10.56653875218419</v>
      </c>
      <c r="AS102" s="54">
        <v>19.819341974280775</v>
      </c>
      <c r="AU102" s="1" t="s">
        <v>383</v>
      </c>
      <c r="AV102" s="1" t="s">
        <v>459</v>
      </c>
      <c r="AW102" s="1" t="s">
        <v>474</v>
      </c>
    </row>
    <row r="103" spans="1:49" x14ac:dyDescent="0.25">
      <c r="A103" s="23" t="s">
        <v>182</v>
      </c>
      <c r="B103" s="1" t="s">
        <v>183</v>
      </c>
      <c r="C103" s="6">
        <v>0.29729794947927007</v>
      </c>
      <c r="D103" s="1">
        <v>14461</v>
      </c>
      <c r="E103" s="3">
        <v>130.42674</v>
      </c>
      <c r="F103" s="3">
        <v>14.234289999999998</v>
      </c>
      <c r="G103" s="3">
        <v>8.1672699999999985</v>
      </c>
      <c r="H103" s="3">
        <v>23.799220000000002</v>
      </c>
      <c r="I103" s="3">
        <v>16.90136</v>
      </c>
      <c r="J103" s="3">
        <v>35.110900000000001</v>
      </c>
      <c r="K103" s="3">
        <v>32.213700000000003</v>
      </c>
      <c r="L103" s="23" t="s">
        <v>182</v>
      </c>
      <c r="M103" s="1" t="s">
        <v>183</v>
      </c>
      <c r="N103" s="6">
        <v>1.7672665463546008E-2</v>
      </c>
      <c r="P103" s="1">
        <v>6.5591788907955753</v>
      </c>
      <c r="Q103" s="3">
        <v>0.51425733333333334</v>
      </c>
      <c r="R103" s="3">
        <v>2.2041535828608705</v>
      </c>
      <c r="S103" s="3">
        <v>1.9840759746013727</v>
      </c>
      <c r="T103" s="3">
        <v>1.3182913333333333</v>
      </c>
      <c r="U103" s="3">
        <v>0.21050099999999999</v>
      </c>
      <c r="V103" s="3">
        <v>0.3278996666666667</v>
      </c>
      <c r="W103" s="23" t="s">
        <v>182</v>
      </c>
      <c r="X103" s="1" t="s">
        <v>183</v>
      </c>
      <c r="Y103" s="6">
        <v>1.0618312035795521E-3</v>
      </c>
      <c r="Z103" s="3">
        <v>18422</v>
      </c>
      <c r="AA103" s="3">
        <v>12.813615090000001</v>
      </c>
      <c r="AB103" s="3">
        <v>0.56013047199999999</v>
      </c>
      <c r="AC103" s="3">
        <v>7.4593824629999999</v>
      </c>
      <c r="AD103" s="3">
        <v>3.0007012249999998</v>
      </c>
      <c r="AE103" s="3">
        <v>1.79340093</v>
      </c>
      <c r="AF103" s="23" t="s">
        <v>182</v>
      </c>
      <c r="AG103" s="1" t="s">
        <v>183</v>
      </c>
      <c r="AH103" s="6">
        <v>1.3671897749050534E-2</v>
      </c>
      <c r="AI103" s="55">
        <v>38.897112212689578</v>
      </c>
      <c r="AJ103" s="54">
        <v>28.640810016401424</v>
      </c>
      <c r="AK103" s="54">
        <v>7.492216011579961</v>
      </c>
      <c r="AL103" s="54">
        <v>2.7640861847081926</v>
      </c>
      <c r="AM103" s="23" t="s">
        <v>182</v>
      </c>
      <c r="AN103" s="1" t="s">
        <v>183</v>
      </c>
      <c r="AO103" s="6">
        <v>3.0528436894090134E-2</v>
      </c>
      <c r="AP103" s="54">
        <v>49.097867247137863</v>
      </c>
      <c r="AQ103" s="54">
        <v>26.929977891593925</v>
      </c>
      <c r="AR103" s="54">
        <v>11.831641272946975</v>
      </c>
      <c r="AS103" s="54">
        <v>10.33624808259696</v>
      </c>
      <c r="AU103" s="1" t="s">
        <v>267</v>
      </c>
      <c r="AV103" s="1" t="s">
        <v>462</v>
      </c>
      <c r="AW103" s="1" t="s">
        <v>463</v>
      </c>
    </row>
    <row r="104" spans="1:49" x14ac:dyDescent="0.25">
      <c r="A104" s="23" t="s">
        <v>148</v>
      </c>
      <c r="B104" s="1" t="s">
        <v>149</v>
      </c>
      <c r="C104" s="6">
        <v>0.28389650157930124</v>
      </c>
      <c r="D104" s="1">
        <v>14653</v>
      </c>
      <c r="E104" s="3">
        <v>124.548903</v>
      </c>
      <c r="F104" s="3">
        <v>5.8774099999999994</v>
      </c>
      <c r="G104" s="3">
        <v>2.8314700000000004</v>
      </c>
      <c r="H104" s="3">
        <v>7.539523</v>
      </c>
      <c r="I104" s="3">
        <v>24.453700000000001</v>
      </c>
      <c r="J104" s="3">
        <v>47.801499999999997</v>
      </c>
      <c r="K104" s="3">
        <v>36.045299999999997</v>
      </c>
      <c r="L104" s="23" t="s">
        <v>148</v>
      </c>
      <c r="M104" s="1" t="s">
        <v>149</v>
      </c>
      <c r="N104" s="6">
        <v>9.9259568530184056E-2</v>
      </c>
      <c r="P104" s="1">
        <v>36.840015330773149</v>
      </c>
      <c r="Q104" s="3">
        <v>7.5375953333333321</v>
      </c>
      <c r="R104" s="3">
        <v>6.4932332113979268</v>
      </c>
      <c r="S104" s="3">
        <v>9.4190244527085625</v>
      </c>
      <c r="T104" s="3">
        <v>8.7226499999999998</v>
      </c>
      <c r="U104" s="3">
        <v>3.0475993333333333</v>
      </c>
      <c r="V104" s="3">
        <v>1.6199129999999999</v>
      </c>
      <c r="W104" s="23" t="s">
        <v>148</v>
      </c>
      <c r="X104" s="1" t="s">
        <v>149</v>
      </c>
      <c r="Y104" s="6">
        <v>3.9838131190713034E-2</v>
      </c>
      <c r="Z104" s="3">
        <v>11733</v>
      </c>
      <c r="AA104" s="3">
        <v>480.74541156999999</v>
      </c>
      <c r="AB104" s="3">
        <v>75.617613669999997</v>
      </c>
      <c r="AC104" s="3">
        <v>116.6376167</v>
      </c>
      <c r="AD104" s="3">
        <v>166.538918</v>
      </c>
      <c r="AE104" s="3">
        <v>121.9512632</v>
      </c>
      <c r="AF104" s="23" t="s">
        <v>148</v>
      </c>
      <c r="AG104" s="1" t="s">
        <v>149</v>
      </c>
      <c r="AH104" s="6">
        <v>9.1833738455896805E-2</v>
      </c>
      <c r="AI104" s="55">
        <v>261.27076834508006</v>
      </c>
      <c r="AJ104" s="54">
        <v>73.839308800664853</v>
      </c>
      <c r="AK104" s="54">
        <v>60.065578116968425</v>
      </c>
      <c r="AL104" s="54">
        <v>127.36588142744675</v>
      </c>
      <c r="AM104" s="23" t="s">
        <v>148</v>
      </c>
      <c r="AN104" s="1" t="s">
        <v>149</v>
      </c>
      <c r="AO104" s="6">
        <v>0.18561186531139609</v>
      </c>
      <c r="AP104" s="54">
        <v>298.51337473215779</v>
      </c>
      <c r="AQ104" s="54">
        <v>82.835091815362986</v>
      </c>
      <c r="AR104" s="54">
        <v>61.949788159511755</v>
      </c>
      <c r="AS104" s="54">
        <v>153.72849475728302</v>
      </c>
      <c r="AU104" s="1" t="s">
        <v>311</v>
      </c>
      <c r="AV104" s="1" t="s">
        <v>458</v>
      </c>
      <c r="AW104" s="1" t="s">
        <v>470</v>
      </c>
    </row>
    <row r="105" spans="1:49" x14ac:dyDescent="0.25">
      <c r="A105" s="23" t="s">
        <v>142</v>
      </c>
      <c r="B105" s="1" t="s">
        <v>143</v>
      </c>
      <c r="C105" s="6">
        <v>0.27384557737342102</v>
      </c>
      <c r="D105" s="1">
        <v>14843</v>
      </c>
      <c r="E105" s="3">
        <v>118.93455000000003</v>
      </c>
      <c r="F105" s="3">
        <v>67.344999999999999</v>
      </c>
      <c r="G105" s="3">
        <v>11.112648</v>
      </c>
      <c r="H105" s="3">
        <v>6.1725139999999996</v>
      </c>
      <c r="I105" s="3">
        <v>3.3896280000000005</v>
      </c>
      <c r="J105" s="3">
        <v>7.4504099999999998</v>
      </c>
      <c r="K105" s="3">
        <v>23.464350000000003</v>
      </c>
      <c r="L105" s="23" t="s">
        <v>142</v>
      </c>
      <c r="M105" s="1" t="s">
        <v>143</v>
      </c>
      <c r="N105" s="6">
        <v>7.3806533019551718E-3</v>
      </c>
      <c r="P105" s="1">
        <v>2.7393165698928694</v>
      </c>
      <c r="Q105" s="4">
        <v>7.8698866666666659E-2</v>
      </c>
      <c r="R105" s="4">
        <v>1.2552855732175328</v>
      </c>
      <c r="S105" s="4">
        <v>0.60174646334200343</v>
      </c>
      <c r="T105" s="4">
        <v>4.0133333333333333E-2</v>
      </c>
      <c r="U105" s="4">
        <v>0.28884733333333334</v>
      </c>
      <c r="V105" s="4">
        <v>0.474605</v>
      </c>
      <c r="W105" s="23" t="s">
        <v>142</v>
      </c>
      <c r="X105" s="1" t="s">
        <v>143</v>
      </c>
      <c r="Y105" s="6">
        <v>2.2332592040002059E-2</v>
      </c>
      <c r="Z105" s="3">
        <v>13579</v>
      </c>
      <c r="AA105" s="3">
        <v>269.49786123999996</v>
      </c>
      <c r="AB105" s="3">
        <v>75.057483199999993</v>
      </c>
      <c r="AC105" s="3">
        <v>67.812567849999994</v>
      </c>
      <c r="AD105" s="3">
        <v>49.511570210000002</v>
      </c>
      <c r="AE105" s="3">
        <v>77.116239980000003</v>
      </c>
      <c r="AF105" s="23" t="s">
        <v>142</v>
      </c>
      <c r="AG105" s="1" t="s">
        <v>143</v>
      </c>
      <c r="AH105" s="6">
        <v>2.5799060899389541E-2</v>
      </c>
      <c r="AI105" s="55">
        <v>73.399390867683834</v>
      </c>
      <c r="AJ105" s="54">
        <v>6.6672781580586307</v>
      </c>
      <c r="AK105" s="54">
        <v>18.636404799314626</v>
      </c>
      <c r="AL105" s="54">
        <v>48.09570791031058</v>
      </c>
      <c r="AM105" s="23" t="s">
        <v>142</v>
      </c>
      <c r="AN105" s="1" t="s">
        <v>143</v>
      </c>
      <c r="AO105" s="6">
        <v>4.5166982210110299E-2</v>
      </c>
      <c r="AP105" s="54">
        <v>72.640551633848276</v>
      </c>
      <c r="AQ105" s="54">
        <v>5.6369436320236499</v>
      </c>
      <c r="AR105" s="54">
        <v>11.050437138685744</v>
      </c>
      <c r="AS105" s="54">
        <v>55.953170863138872</v>
      </c>
      <c r="AU105" s="1" t="s">
        <v>431</v>
      </c>
      <c r="AV105" s="1" t="s">
        <v>433</v>
      </c>
      <c r="AW105" s="1" t="s">
        <v>483</v>
      </c>
    </row>
    <row r="106" spans="1:49" x14ac:dyDescent="0.25">
      <c r="A106" s="23" t="s">
        <v>192</v>
      </c>
      <c r="B106" s="1" t="s">
        <v>193</v>
      </c>
      <c r="C106" s="6">
        <v>0.20045070806212756</v>
      </c>
      <c r="D106" s="1">
        <v>14973</v>
      </c>
      <c r="E106" s="3">
        <v>114.72385299999999</v>
      </c>
      <c r="F106" s="3">
        <v>1.31752</v>
      </c>
      <c r="G106" s="3">
        <v>13.700939999999999</v>
      </c>
      <c r="H106" s="3">
        <v>1.3997730000000002</v>
      </c>
      <c r="I106" s="3">
        <v>19.043320000000001</v>
      </c>
      <c r="J106" s="3">
        <v>28.9026</v>
      </c>
      <c r="K106" s="3">
        <v>50.359699999999997</v>
      </c>
      <c r="L106" s="23" t="s">
        <v>192</v>
      </c>
      <c r="M106" s="1" t="s">
        <v>193</v>
      </c>
      <c r="N106" s="6">
        <v>0.30386822254413315</v>
      </c>
      <c r="P106" s="1">
        <v>112.78015956372498</v>
      </c>
      <c r="Q106" s="3">
        <v>27.640253333333334</v>
      </c>
      <c r="R106" s="3">
        <v>15.264948944621736</v>
      </c>
      <c r="S106" s="3">
        <v>12.58700728576992</v>
      </c>
      <c r="T106" s="3">
        <v>13.846833333333334</v>
      </c>
      <c r="U106" s="3">
        <v>18.209193333333335</v>
      </c>
      <c r="V106" s="3">
        <v>25.231923333333331</v>
      </c>
      <c r="W106" s="23" t="s">
        <v>192</v>
      </c>
      <c r="X106" s="1" t="s">
        <v>193</v>
      </c>
      <c r="Y106" s="6">
        <v>0.16937988525747413</v>
      </c>
      <c r="Z106" s="3">
        <v>5461</v>
      </c>
      <c r="AA106" s="3">
        <v>2043.9865077999998</v>
      </c>
      <c r="AB106" s="3">
        <v>141.71300930000001</v>
      </c>
      <c r="AC106" s="3">
        <v>761.53513699999996</v>
      </c>
      <c r="AD106" s="3">
        <v>724.66934579999997</v>
      </c>
      <c r="AE106" s="3">
        <v>416.06901570000002</v>
      </c>
      <c r="AF106" s="23" t="s">
        <v>192</v>
      </c>
      <c r="AG106" s="1" t="s">
        <v>193</v>
      </c>
      <c r="AH106" s="6"/>
      <c r="AI106" s="55" t="e">
        <v>#N/A</v>
      </c>
      <c r="AJ106" s="54" t="e">
        <v>#N/A</v>
      </c>
      <c r="AK106" s="54" t="e">
        <v>#N/A</v>
      </c>
      <c r="AL106" s="54" t="e">
        <v>#N/A</v>
      </c>
      <c r="AM106" s="23" t="s">
        <v>192</v>
      </c>
      <c r="AN106" s="1" t="s">
        <v>193</v>
      </c>
      <c r="AO106" s="6"/>
      <c r="AP106" s="54" t="e">
        <v>#N/A</v>
      </c>
      <c r="AQ106" s="54" t="e">
        <v>#N/A</v>
      </c>
      <c r="AR106" s="54" t="e">
        <v>#N/A</v>
      </c>
      <c r="AS106" s="54" t="e">
        <v>#N/A</v>
      </c>
      <c r="AU106" s="1" t="s">
        <v>263</v>
      </c>
      <c r="AV106" s="1" t="s">
        <v>411</v>
      </c>
      <c r="AW106" s="1" t="s">
        <v>420</v>
      </c>
    </row>
    <row r="107" spans="1:49" x14ac:dyDescent="0.25">
      <c r="A107" s="23" t="s">
        <v>90</v>
      </c>
      <c r="B107" s="1" t="s">
        <v>91</v>
      </c>
      <c r="C107" s="6">
        <v>0.17839055715978189</v>
      </c>
      <c r="D107" s="1">
        <v>16216</v>
      </c>
      <c r="E107" s="3">
        <v>83.976078000000001</v>
      </c>
      <c r="F107" s="3">
        <v>10.046530000000001</v>
      </c>
      <c r="G107" s="3">
        <v>7.4483099999999993</v>
      </c>
      <c r="H107" s="3">
        <v>1.9460679999999999</v>
      </c>
      <c r="I107" s="3">
        <v>21.52168</v>
      </c>
      <c r="J107" s="3">
        <v>31.017800000000001</v>
      </c>
      <c r="K107" s="3">
        <v>11.99569</v>
      </c>
      <c r="L107" s="23" t="s">
        <v>90</v>
      </c>
      <c r="M107" s="1" t="s">
        <v>91</v>
      </c>
      <c r="N107" s="6">
        <v>0.15568842056940904</v>
      </c>
      <c r="P107" s="1">
        <v>57.783485114150444</v>
      </c>
      <c r="Q107" s="3">
        <v>14.355726666666667</v>
      </c>
      <c r="R107" s="3">
        <v>19.163669803333242</v>
      </c>
      <c r="S107" s="3">
        <v>12.402920944150537</v>
      </c>
      <c r="T107" s="3">
        <v>9.508243666666667</v>
      </c>
      <c r="U107" s="3">
        <v>2.3095610333333338</v>
      </c>
      <c r="V107" s="3">
        <v>4.3363000000000006E-2</v>
      </c>
      <c r="W107" s="23" t="s">
        <v>90</v>
      </c>
      <c r="X107" s="1" t="s">
        <v>91</v>
      </c>
      <c r="Y107" s="6">
        <v>0.10447587856282664</v>
      </c>
      <c r="Z107" s="3">
        <v>7733</v>
      </c>
      <c r="AA107" s="3">
        <v>1260.7594216300001</v>
      </c>
      <c r="AB107" s="3">
        <v>53.772525280000004</v>
      </c>
      <c r="AC107" s="3">
        <v>794.08516950000001</v>
      </c>
      <c r="AD107" s="3">
        <v>337.57888780000002</v>
      </c>
      <c r="AE107" s="3">
        <v>75.322839049999999</v>
      </c>
      <c r="AF107" s="23" t="s">
        <v>90</v>
      </c>
      <c r="AG107" s="1" t="s">
        <v>91</v>
      </c>
      <c r="AH107" s="6">
        <v>6.0749559938343807E-2</v>
      </c>
      <c r="AI107" s="55">
        <v>172.8350001708703</v>
      </c>
      <c r="AJ107" s="54">
        <v>44.538046630713602</v>
      </c>
      <c r="AK107" s="54">
        <v>122.5397843812476</v>
      </c>
      <c r="AL107" s="54">
        <v>5.7571691589090976</v>
      </c>
      <c r="AM107" s="23" t="s">
        <v>90</v>
      </c>
      <c r="AN107" s="1" t="s">
        <v>91</v>
      </c>
      <c r="AO107" s="6">
        <v>0.28128666775489641</v>
      </c>
      <c r="AP107" s="54">
        <v>452.38396973063522</v>
      </c>
      <c r="AQ107" s="54">
        <v>66.29856170250838</v>
      </c>
      <c r="AR107" s="54">
        <v>373.12302530260297</v>
      </c>
      <c r="AS107" s="54">
        <v>12.962382725523852</v>
      </c>
      <c r="AU107" s="1" t="s">
        <v>321</v>
      </c>
      <c r="AV107" s="1" t="s">
        <v>356</v>
      </c>
      <c r="AW107" s="1" t="s">
        <v>390</v>
      </c>
    </row>
    <row r="108" spans="1:49" x14ac:dyDescent="0.25">
      <c r="A108" s="23" t="s">
        <v>112</v>
      </c>
      <c r="B108" s="1" t="s">
        <v>113</v>
      </c>
      <c r="C108" s="6">
        <v>0.17670549668703123</v>
      </c>
      <c r="D108" s="1">
        <v>16699</v>
      </c>
      <c r="E108" s="3">
        <v>74.734280000000012</v>
      </c>
      <c r="F108" s="3">
        <v>15.17038</v>
      </c>
      <c r="G108" s="3">
        <v>14.789809999999999</v>
      </c>
      <c r="H108" s="3">
        <v>8.5859199999999998</v>
      </c>
      <c r="I108" s="3">
        <v>19.60455</v>
      </c>
      <c r="J108" s="3">
        <v>7.3965900000000007</v>
      </c>
      <c r="K108" s="3">
        <v>9.18703</v>
      </c>
      <c r="L108" s="23" t="s">
        <v>112</v>
      </c>
      <c r="M108" s="1" t="s">
        <v>113</v>
      </c>
      <c r="P108" s="1" t="e">
        <v>#N/A</v>
      </c>
      <c r="Q108" s="3" t="e">
        <v>#N/A</v>
      </c>
      <c r="R108" s="3" t="e">
        <v>#N/A</v>
      </c>
      <c r="S108" s="3" t="e">
        <v>#N/A</v>
      </c>
      <c r="T108" s="3" t="e">
        <v>#N/A</v>
      </c>
      <c r="U108" s="3" t="e">
        <v>#N/A</v>
      </c>
      <c r="V108" s="3" t="e">
        <v>#N/A</v>
      </c>
      <c r="W108" s="23" t="s">
        <v>112</v>
      </c>
      <c r="X108" s="1" t="s">
        <v>113</v>
      </c>
      <c r="Y108" s="6">
        <v>3.2312741478280255E-2</v>
      </c>
      <c r="Z108" s="3">
        <v>12467</v>
      </c>
      <c r="AA108" s="3">
        <v>389.93300480300002</v>
      </c>
      <c r="AB108" s="3">
        <v>369.68611129999999</v>
      </c>
      <c r="AC108" s="3">
        <v>16.95314196</v>
      </c>
      <c r="AD108" s="3">
        <v>1.5003506129999999</v>
      </c>
      <c r="AE108" s="3">
        <v>1.79340093</v>
      </c>
      <c r="AF108" s="23" t="s">
        <v>112</v>
      </c>
      <c r="AG108" s="1" t="s">
        <v>113</v>
      </c>
      <c r="AH108" s="6">
        <v>4.8077207935051146E-3</v>
      </c>
      <c r="AI108" s="55">
        <v>13.678163677404356</v>
      </c>
      <c r="AJ108" s="54">
        <v>2.7435735735851696</v>
      </c>
      <c r="AK108" s="54">
        <v>3.4503047009848378</v>
      </c>
      <c r="AL108" s="54">
        <v>7.4842854028343497</v>
      </c>
      <c r="AM108" s="23" t="s">
        <v>112</v>
      </c>
      <c r="AN108" s="1" t="s">
        <v>113</v>
      </c>
      <c r="AO108" s="6">
        <v>1.5568555369080079E-2</v>
      </c>
      <c r="AP108" s="54">
        <v>25.038388548769184</v>
      </c>
      <c r="AQ108" s="54">
        <v>3.6355530573789898</v>
      </c>
      <c r="AR108" s="54">
        <v>5.7594627503292859</v>
      </c>
      <c r="AS108" s="54">
        <v>15.643372741060906</v>
      </c>
      <c r="AU108" s="1" t="e">
        <v>#N/A</v>
      </c>
      <c r="AV108" s="1" t="e">
        <v>#N/A</v>
      </c>
      <c r="AW108" s="1" t="e">
        <v>#N/A</v>
      </c>
    </row>
    <row r="109" spans="1:49" x14ac:dyDescent="0.25">
      <c r="A109" s="23" t="s">
        <v>172</v>
      </c>
      <c r="B109" s="1" t="s">
        <v>173</v>
      </c>
      <c r="C109" s="6">
        <v>0.17033150379364828</v>
      </c>
      <c r="D109" s="1">
        <v>16743</v>
      </c>
      <c r="E109" s="3">
        <v>74.028346999999997</v>
      </c>
      <c r="F109" s="3">
        <v>2.143583</v>
      </c>
      <c r="G109" s="3">
        <v>3.6465100000000001</v>
      </c>
      <c r="H109" s="3">
        <v>14.01577</v>
      </c>
      <c r="I109" s="3">
        <v>1.8948039999999999</v>
      </c>
      <c r="J109" s="3">
        <v>34.383710000000001</v>
      </c>
      <c r="K109" s="3">
        <v>17.94397</v>
      </c>
      <c r="L109" s="23" t="s">
        <v>172</v>
      </c>
      <c r="M109" s="1" t="s">
        <v>173</v>
      </c>
      <c r="N109" s="6">
        <v>7.5495611977247426E-2</v>
      </c>
      <c r="P109" s="1">
        <v>28.0200644011679</v>
      </c>
      <c r="Q109" s="3">
        <v>6.0075083333333339</v>
      </c>
      <c r="R109" s="3">
        <v>3.6524559190304084</v>
      </c>
      <c r="S109" s="3">
        <v>4.243203482137492</v>
      </c>
      <c r="T109" s="3">
        <v>4.3246496666666667</v>
      </c>
      <c r="U109" s="3">
        <v>7.3151833333333336</v>
      </c>
      <c r="V109" s="3">
        <v>2.477063666666667</v>
      </c>
      <c r="W109" s="23" t="s">
        <v>172</v>
      </c>
      <c r="X109" s="1" t="s">
        <v>173</v>
      </c>
      <c r="Y109" s="6">
        <v>3.3091622961889021E-2</v>
      </c>
      <c r="Z109" s="3">
        <v>12367</v>
      </c>
      <c r="AA109" s="3">
        <v>399.33213293000006</v>
      </c>
      <c r="AB109" s="3">
        <v>36.968611129999999</v>
      </c>
      <c r="AC109" s="3">
        <v>104.4313545</v>
      </c>
      <c r="AD109" s="3">
        <v>148.53471060000001</v>
      </c>
      <c r="AE109" s="3">
        <v>109.39745670000001</v>
      </c>
      <c r="AF109" s="23" t="s">
        <v>172</v>
      </c>
      <c r="AG109" s="1" t="s">
        <v>173</v>
      </c>
      <c r="AH109" s="6">
        <v>0.32618488630946424</v>
      </c>
      <c r="AI109" s="55">
        <v>928.00943641812523</v>
      </c>
      <c r="AJ109" s="54">
        <v>349.29381440053703</v>
      </c>
      <c r="AK109" s="54">
        <v>388.12856830046871</v>
      </c>
      <c r="AL109" s="54">
        <v>190.58705371711949</v>
      </c>
      <c r="AM109" s="23" t="s">
        <v>172</v>
      </c>
      <c r="AN109" s="1" t="s">
        <v>173</v>
      </c>
      <c r="AO109" s="6">
        <v>0.60196735210613017</v>
      </c>
      <c r="AP109" s="54">
        <v>968.1240229675617</v>
      </c>
      <c r="AQ109" s="54">
        <v>337.35222246518248</v>
      </c>
      <c r="AR109" s="54">
        <v>347.96413343620276</v>
      </c>
      <c r="AS109" s="54">
        <v>282.80766706617646</v>
      </c>
      <c r="AU109" s="1" t="s">
        <v>374</v>
      </c>
      <c r="AV109" s="1" t="s">
        <v>419</v>
      </c>
      <c r="AW109" s="1" t="s">
        <v>441</v>
      </c>
    </row>
    <row r="110" spans="1:49" x14ac:dyDescent="0.25">
      <c r="A110" s="23" t="s">
        <v>204</v>
      </c>
      <c r="B110" s="1" t="s">
        <v>205</v>
      </c>
      <c r="C110" s="6">
        <v>0.12781554374626769</v>
      </c>
      <c r="D110" s="1">
        <v>16896</v>
      </c>
      <c r="E110" s="3">
        <v>71.358050000000006</v>
      </c>
      <c r="F110" s="3">
        <v>5.2024360000000005</v>
      </c>
      <c r="G110" s="3">
        <v>3.6316839999999999</v>
      </c>
      <c r="H110" s="3">
        <v>10.42568</v>
      </c>
      <c r="I110" s="3">
        <v>40.869500000000002</v>
      </c>
      <c r="J110" s="3">
        <v>9.7622900000000019</v>
      </c>
      <c r="K110" s="3">
        <v>1.4664600000000001</v>
      </c>
      <c r="L110" s="23" t="s">
        <v>204</v>
      </c>
      <c r="M110" s="1" t="s">
        <v>205</v>
      </c>
      <c r="N110" s="6">
        <v>1.3028586017504949E-2</v>
      </c>
      <c r="P110" s="1">
        <v>4.8355369233468197</v>
      </c>
      <c r="Q110" s="3">
        <v>2.7877550000000002</v>
      </c>
      <c r="R110" s="3">
        <v>0.6532404848206721</v>
      </c>
      <c r="S110" s="3">
        <v>0.13335350519281366</v>
      </c>
      <c r="T110" s="3">
        <v>0.97335733333333341</v>
      </c>
      <c r="U110" s="3">
        <v>0.25232826666666669</v>
      </c>
      <c r="V110" s="3">
        <v>3.5502333333333337E-2</v>
      </c>
      <c r="W110" s="23" t="s">
        <v>204</v>
      </c>
      <c r="X110" s="1" t="s">
        <v>205</v>
      </c>
      <c r="Y110" s="6">
        <v>1.969585198909665E-3</v>
      </c>
      <c r="Z110" s="3">
        <v>17643</v>
      </c>
      <c r="AA110" s="3">
        <v>23.767908252000005</v>
      </c>
      <c r="AB110" s="3">
        <v>1.6803914150000001</v>
      </c>
      <c r="AC110" s="3">
        <v>12.20626221</v>
      </c>
      <c r="AD110" s="3">
        <v>4.5010518380000004</v>
      </c>
      <c r="AE110" s="3">
        <v>5.3802027890000002</v>
      </c>
      <c r="AF110" s="23" t="s">
        <v>204</v>
      </c>
      <c r="AG110" s="1" t="s">
        <v>205</v>
      </c>
      <c r="AH110" s="6">
        <v>4.9358740186847105E-2</v>
      </c>
      <c r="AI110" s="55">
        <v>140.42764881401439</v>
      </c>
      <c r="AJ110" s="54">
        <v>35.254700444241102</v>
      </c>
      <c r="AK110" s="54">
        <v>76.147941926888379</v>
      </c>
      <c r="AL110" s="54">
        <v>29.025006442884902</v>
      </c>
      <c r="AM110" s="23" t="s">
        <v>204</v>
      </c>
      <c r="AN110" s="1" t="s">
        <v>205</v>
      </c>
      <c r="AO110" s="6">
        <v>0.28165249216730381</v>
      </c>
      <c r="AP110" s="54">
        <v>452.97231293662554</v>
      </c>
      <c r="AQ110" s="54">
        <v>41.188350962085579</v>
      </c>
      <c r="AR110" s="54">
        <v>334.05679241041747</v>
      </c>
      <c r="AS110" s="54">
        <v>77.727169564122505</v>
      </c>
      <c r="AU110" s="1" t="s">
        <v>253</v>
      </c>
      <c r="AV110" s="1" t="s">
        <v>261</v>
      </c>
      <c r="AW110" s="1" t="s">
        <v>300</v>
      </c>
    </row>
    <row r="111" spans="1:49" x14ac:dyDescent="0.25">
      <c r="A111" s="23" t="s">
        <v>82</v>
      </c>
      <c r="B111" s="1" t="s">
        <v>83</v>
      </c>
      <c r="C111" s="6">
        <v>9.7168946650010926E-2</v>
      </c>
      <c r="D111" s="1">
        <v>18266</v>
      </c>
      <c r="E111" s="3">
        <v>53.546571</v>
      </c>
      <c r="F111" s="3">
        <v>38.532000000000004</v>
      </c>
      <c r="G111" s="3">
        <v>1.2339709999999999</v>
      </c>
      <c r="H111" s="3">
        <v>0.67636800000000008</v>
      </c>
      <c r="I111" s="3">
        <v>8.8392090000000003</v>
      </c>
      <c r="J111" s="3">
        <v>3.1382629999999998</v>
      </c>
      <c r="K111" s="3">
        <v>1.12676</v>
      </c>
      <c r="L111" s="23" t="s">
        <v>82</v>
      </c>
      <c r="M111" s="1" t="s">
        <v>83</v>
      </c>
      <c r="N111" s="6">
        <v>4.2412755830214879E-3</v>
      </c>
      <c r="P111" s="1">
        <v>1.5741420178854741</v>
      </c>
      <c r="Q111" s="3">
        <v>0.53815766666666676</v>
      </c>
      <c r="R111" s="3">
        <v>0.15231764629995903</v>
      </c>
      <c r="S111" s="3">
        <v>0.11038880491884841</v>
      </c>
      <c r="T111" s="3">
        <v>0.53531366666666669</v>
      </c>
      <c r="U111" s="3">
        <v>0.17655563333333332</v>
      </c>
      <c r="V111" s="3">
        <v>6.1408600000000001E-2</v>
      </c>
      <c r="W111" s="23" t="s">
        <v>82</v>
      </c>
      <c r="X111" s="1" t="s">
        <v>83</v>
      </c>
      <c r="Y111" s="6">
        <v>1.8126584802273523E-2</v>
      </c>
      <c r="Z111" s="3">
        <v>14156</v>
      </c>
      <c r="AA111" s="3">
        <v>218.74199945300001</v>
      </c>
      <c r="AB111" s="3">
        <v>174.76070720000001</v>
      </c>
      <c r="AC111" s="3">
        <v>40.68754071</v>
      </c>
      <c r="AD111" s="3">
        <v>1.5003506129999999</v>
      </c>
      <c r="AE111" s="3">
        <v>1.79340093</v>
      </c>
      <c r="AF111" s="23" t="s">
        <v>82</v>
      </c>
      <c r="AG111" s="1" t="s">
        <v>83</v>
      </c>
      <c r="AH111" s="6"/>
      <c r="AI111" s="55" t="e">
        <v>#N/A</v>
      </c>
      <c r="AJ111" s="54" t="e">
        <v>#N/A</v>
      </c>
      <c r="AK111" s="54" t="e">
        <v>#N/A</v>
      </c>
      <c r="AL111" s="54" t="e">
        <v>#N/A</v>
      </c>
      <c r="AM111" s="23" t="s">
        <v>82</v>
      </c>
      <c r="AN111" s="1" t="s">
        <v>83</v>
      </c>
      <c r="AO111" s="6"/>
      <c r="AP111" s="54" t="e">
        <v>#N/A</v>
      </c>
      <c r="AQ111" s="54" t="e">
        <v>#N/A</v>
      </c>
      <c r="AR111" s="54" t="e">
        <v>#N/A</v>
      </c>
      <c r="AS111" s="54" t="e">
        <v>#N/A</v>
      </c>
      <c r="AU111" s="1" t="s">
        <v>303</v>
      </c>
      <c r="AV111" s="1" t="s">
        <v>404</v>
      </c>
      <c r="AW111" s="1" t="e">
        <v>#N/A</v>
      </c>
    </row>
    <row r="112" spans="1:49" x14ac:dyDescent="0.25">
      <c r="A112" s="23" t="s">
        <v>134</v>
      </c>
      <c r="B112" s="1" t="s">
        <v>135</v>
      </c>
      <c r="C112" s="6">
        <v>7.3816790257109063E-2</v>
      </c>
      <c r="D112" s="1">
        <v>19562</v>
      </c>
      <c r="E112" s="3">
        <v>40.707599000000002</v>
      </c>
      <c r="F112" s="3">
        <v>8.3316569999999999</v>
      </c>
      <c r="G112" s="3">
        <v>8.9785810000000001</v>
      </c>
      <c r="H112" s="3">
        <v>3.2589399999999999</v>
      </c>
      <c r="I112" s="3">
        <v>3.2256209999999994</v>
      </c>
      <c r="J112" s="3">
        <v>3.9624899999999998</v>
      </c>
      <c r="K112" s="3">
        <v>12.950310000000002</v>
      </c>
      <c r="L112" s="23" t="s">
        <v>134</v>
      </c>
      <c r="M112" s="1" t="s">
        <v>135</v>
      </c>
      <c r="N112" s="6">
        <v>0.97485006638253224</v>
      </c>
      <c r="P112" s="1">
        <v>361.81389786936961</v>
      </c>
      <c r="Q112" s="3">
        <v>26.072776666666662</v>
      </c>
      <c r="R112" s="3">
        <v>2.3071740927660835</v>
      </c>
      <c r="S112" s="3">
        <v>20.618886709936849</v>
      </c>
      <c r="T112" s="3">
        <v>152.19550000000001</v>
      </c>
      <c r="U112" s="3">
        <v>160.34956666666668</v>
      </c>
      <c r="V112" s="3">
        <v>0.26999373333333332</v>
      </c>
      <c r="W112" s="23" t="s">
        <v>134</v>
      </c>
      <c r="X112" s="1" t="s">
        <v>135</v>
      </c>
      <c r="Y112" s="6">
        <v>0.65449742827684765</v>
      </c>
      <c r="Z112" s="3">
        <v>1280</v>
      </c>
      <c r="AA112" s="3">
        <v>7898.1274001580005</v>
      </c>
      <c r="AB112" s="3">
        <v>2.8006523579999998</v>
      </c>
      <c r="AC112" s="3">
        <v>278.03152820000003</v>
      </c>
      <c r="AD112" s="3">
        <v>721.66864459999999</v>
      </c>
      <c r="AE112" s="3">
        <v>6895.6265750000002</v>
      </c>
      <c r="AF112" s="23" t="s">
        <v>134</v>
      </c>
      <c r="AG112" s="1" t="s">
        <v>135</v>
      </c>
      <c r="AH112" s="6">
        <v>1.9592473781896106E-2</v>
      </c>
      <c r="AI112" s="55">
        <v>55.741394882178369</v>
      </c>
      <c r="AJ112" s="54">
        <v>16.180676656627725</v>
      </c>
      <c r="AK112" s="54">
        <v>19.095543280613676</v>
      </c>
      <c r="AL112" s="54">
        <v>20.465174944936972</v>
      </c>
      <c r="AM112" s="23" t="s">
        <v>134</v>
      </c>
      <c r="AN112" s="1" t="s">
        <v>135</v>
      </c>
      <c r="AO112" s="6">
        <v>2.1008022647471914E-2</v>
      </c>
      <c r="AP112" s="54">
        <v>33.786502422274872</v>
      </c>
      <c r="AQ112" s="54">
        <v>13.515336341562596</v>
      </c>
      <c r="AR112" s="54">
        <v>12.862146112760636</v>
      </c>
      <c r="AS112" s="54">
        <v>7.4090199679516378</v>
      </c>
      <c r="AU112" s="1" t="s">
        <v>482</v>
      </c>
      <c r="AV112" s="1" t="s">
        <v>488</v>
      </c>
      <c r="AW112" s="1" t="s">
        <v>489</v>
      </c>
    </row>
    <row r="113" spans="1:49" x14ac:dyDescent="0.25">
      <c r="A113" s="23" t="s">
        <v>128</v>
      </c>
      <c r="B113" s="1" t="s">
        <v>129</v>
      </c>
      <c r="C113" s="6">
        <v>5.2157805355264639E-2</v>
      </c>
      <c r="D113" s="1">
        <v>20806</v>
      </c>
      <c r="E113" s="3">
        <v>30.924533</v>
      </c>
      <c r="F113" s="3">
        <v>4.339830000000001</v>
      </c>
      <c r="G113" s="3">
        <v>7.077119999999999</v>
      </c>
      <c r="H113" s="3">
        <v>7.5284180000000003</v>
      </c>
      <c r="I113" s="3">
        <v>6.77902</v>
      </c>
      <c r="J113" s="3">
        <v>2.5897999999999999</v>
      </c>
      <c r="K113" s="3">
        <v>2.6103450000000001</v>
      </c>
      <c r="L113" s="23" t="s">
        <v>128</v>
      </c>
      <c r="M113" s="1" t="s">
        <v>129</v>
      </c>
      <c r="N113" s="6">
        <v>5.3357482544093643E-2</v>
      </c>
      <c r="P113" s="1">
        <v>19.803536364739681</v>
      </c>
      <c r="Q113" s="3">
        <v>9.3708033333333347</v>
      </c>
      <c r="R113" s="3">
        <v>0.60720783699834735</v>
      </c>
      <c r="S113" s="3">
        <v>5.2939978610746685</v>
      </c>
      <c r="T113" s="3">
        <v>3.0180406666666668</v>
      </c>
      <c r="U113" s="3">
        <v>1.5134866666666666</v>
      </c>
      <c r="V113" s="3">
        <v>0</v>
      </c>
      <c r="W113" s="23" t="s">
        <v>128</v>
      </c>
      <c r="X113" s="1" t="s">
        <v>129</v>
      </c>
      <c r="Y113" s="6">
        <v>1.423469222583407E-2</v>
      </c>
      <c r="Z113" s="3">
        <v>14735</v>
      </c>
      <c r="AA113" s="3">
        <v>171.77670659100002</v>
      </c>
      <c r="AB113" s="3">
        <v>3.3607828300000002</v>
      </c>
      <c r="AC113" s="3">
        <v>4.0687540709999999</v>
      </c>
      <c r="AD113" s="3">
        <v>141.0329576</v>
      </c>
      <c r="AE113" s="3">
        <v>23.314212090000002</v>
      </c>
      <c r="AF113" s="23" t="s">
        <v>128</v>
      </c>
      <c r="AG113" s="1" t="s">
        <v>129</v>
      </c>
      <c r="AH113" s="6">
        <v>9.1847075097591074E-2</v>
      </c>
      <c r="AI113" s="55">
        <v>261.30871164000843</v>
      </c>
      <c r="AJ113" s="54">
        <v>44.112837635202276</v>
      </c>
      <c r="AK113" s="54">
        <v>7.0628075394843801</v>
      </c>
      <c r="AL113" s="54">
        <v>210.13306646532175</v>
      </c>
      <c r="AM113" s="23" t="s">
        <v>128</v>
      </c>
      <c r="AN113" s="1" t="s">
        <v>129</v>
      </c>
      <c r="AO113" s="6">
        <v>0.6537221265014822</v>
      </c>
      <c r="AP113" s="54">
        <v>1051.3595011377681</v>
      </c>
      <c r="AQ113" s="54">
        <v>79.61282543582351</v>
      </c>
      <c r="AR113" s="54">
        <v>38.448068873269122</v>
      </c>
      <c r="AS113" s="54">
        <v>933.29860682867547</v>
      </c>
      <c r="AU113" s="1" t="s">
        <v>304</v>
      </c>
      <c r="AV113" s="1" t="s">
        <v>310</v>
      </c>
      <c r="AW113" s="1" t="s">
        <v>352</v>
      </c>
    </row>
    <row r="114" spans="1:49" x14ac:dyDescent="0.25">
      <c r="A114" s="23" t="s">
        <v>84</v>
      </c>
      <c r="B114" s="1" t="s">
        <v>85</v>
      </c>
      <c r="C114" s="6">
        <v>4.6188389482147658E-2</v>
      </c>
      <c r="D114" s="1">
        <v>21827</v>
      </c>
      <c r="E114" s="3">
        <v>21.850798000000001</v>
      </c>
      <c r="F114" s="3">
        <v>5.1519820000000003</v>
      </c>
      <c r="G114" s="3">
        <v>1.3419989999999999</v>
      </c>
      <c r="H114" s="3">
        <v>0.83955500000000005</v>
      </c>
      <c r="I114" s="3">
        <v>4.6726299999999998</v>
      </c>
      <c r="J114" s="3">
        <v>1.4180820000000001</v>
      </c>
      <c r="K114" s="3">
        <v>8.4265500000000007</v>
      </c>
      <c r="L114" s="23" t="s">
        <v>84</v>
      </c>
      <c r="M114" s="1" t="s">
        <v>85</v>
      </c>
      <c r="N114" s="6">
        <v>1.5059477998274534E-2</v>
      </c>
      <c r="P114" s="1">
        <v>5.589298931529882</v>
      </c>
      <c r="Q114" s="3">
        <v>0</v>
      </c>
      <c r="R114" s="3">
        <v>1.909021987947333E-2</v>
      </c>
      <c r="S114" s="3">
        <v>0.27826404498374263</v>
      </c>
      <c r="T114" s="3">
        <v>0.62523366666666669</v>
      </c>
      <c r="U114" s="3">
        <v>1.0049999999999999</v>
      </c>
      <c r="V114" s="3">
        <v>3.6617109999999995</v>
      </c>
      <c r="W114" s="23" t="s">
        <v>84</v>
      </c>
      <c r="X114" s="1" t="s">
        <v>85</v>
      </c>
      <c r="Y114" s="6"/>
      <c r="Z114" s="3" t="e">
        <v>#N/A</v>
      </c>
      <c r="AA114" s="3" t="e">
        <v>#N/A</v>
      </c>
      <c r="AB114" s="3" t="e">
        <v>#N/A</v>
      </c>
      <c r="AC114" s="3" t="e">
        <v>#N/A</v>
      </c>
      <c r="AD114" s="3" t="e">
        <v>#N/A</v>
      </c>
      <c r="AE114" s="3" t="e">
        <v>#N/A</v>
      </c>
      <c r="AF114" s="23" t="s">
        <v>84</v>
      </c>
      <c r="AG114" s="1" t="s">
        <v>85</v>
      </c>
      <c r="AH114" s="6">
        <v>1.0805781116922605E-3</v>
      </c>
      <c r="AI114" s="55">
        <v>3.0742892344984809</v>
      </c>
      <c r="AJ114" s="54">
        <v>1.1049077144428785</v>
      </c>
      <c r="AK114" s="54">
        <v>1.4871533117983122</v>
      </c>
      <c r="AL114" s="54">
        <v>0.48222820825729001</v>
      </c>
      <c r="AM114" s="23" t="s">
        <v>84</v>
      </c>
      <c r="AN114" s="1" t="s">
        <v>85</v>
      </c>
      <c r="AO114" s="6">
        <v>2.6449654091366581E-3</v>
      </c>
      <c r="AP114" s="54">
        <v>4.2538096851006078</v>
      </c>
      <c r="AQ114" s="54">
        <v>0.5199804109514492</v>
      </c>
      <c r="AR114" s="54">
        <v>0.70242745955305796</v>
      </c>
      <c r="AS114" s="54">
        <v>3.0314018145961001</v>
      </c>
      <c r="AU114" s="1" t="s">
        <v>478</v>
      </c>
      <c r="AV114" s="1" t="s">
        <v>490</v>
      </c>
      <c r="AW114" s="1" t="s">
        <v>499</v>
      </c>
    </row>
    <row r="115" spans="1:49" x14ac:dyDescent="0.25">
      <c r="A115" s="23" t="s">
        <v>136</v>
      </c>
      <c r="B115" s="1" t="s">
        <v>137</v>
      </c>
      <c r="C115" s="6">
        <v>0</v>
      </c>
      <c r="D115" s="1">
        <v>22128</v>
      </c>
      <c r="E115" s="3">
        <v>19.349992999999998</v>
      </c>
      <c r="F115" s="3">
        <v>0.77723500000000001</v>
      </c>
      <c r="G115" s="3">
        <v>3.056063</v>
      </c>
      <c r="H115" s="3">
        <v>0.57072900000000004</v>
      </c>
      <c r="I115" s="3">
        <v>8.306659999999999</v>
      </c>
      <c r="J115" s="3">
        <v>1.9254339999999999</v>
      </c>
      <c r="K115" s="3">
        <v>4.7138720000000003</v>
      </c>
      <c r="L115" s="23" t="s">
        <v>136</v>
      </c>
      <c r="M115" s="1" t="s">
        <v>137</v>
      </c>
      <c r="N115" s="6">
        <v>9.8858609263729027E-4</v>
      </c>
      <c r="P115" s="1">
        <v>0.36691200000000002</v>
      </c>
      <c r="Q115" s="3">
        <v>0.24070366666666665</v>
      </c>
      <c r="R115" s="3">
        <v>0</v>
      </c>
      <c r="S115" s="3">
        <v>0</v>
      </c>
      <c r="T115" s="3">
        <v>0.12620833333333334</v>
      </c>
      <c r="U115" s="3">
        <v>0</v>
      </c>
      <c r="V115" s="3">
        <v>0</v>
      </c>
      <c r="W115" s="23" t="s">
        <v>136</v>
      </c>
      <c r="X115" s="1" t="s">
        <v>137</v>
      </c>
      <c r="Y115" s="15"/>
      <c r="Z115" s="3" t="e">
        <v>#N/A</v>
      </c>
      <c r="AA115" s="3" t="e">
        <v>#N/A</v>
      </c>
      <c r="AB115" s="3" t="e">
        <v>#N/A</v>
      </c>
      <c r="AC115" s="3" t="e">
        <v>#N/A</v>
      </c>
      <c r="AD115" s="3" t="e">
        <v>#N/A</v>
      </c>
      <c r="AE115" s="3" t="e">
        <v>#N/A</v>
      </c>
      <c r="AF115" s="23" t="s">
        <v>136</v>
      </c>
      <c r="AG115" s="1" t="s">
        <v>137</v>
      </c>
      <c r="AH115" s="6">
        <v>9.3202419129317215E-3</v>
      </c>
      <c r="AI115" s="55">
        <v>26.516472123403219</v>
      </c>
      <c r="AJ115" s="54">
        <v>20.217870025374349</v>
      </c>
      <c r="AK115" s="54">
        <v>3.3055191238279624</v>
      </c>
      <c r="AL115" s="54">
        <v>2.9930829742009051</v>
      </c>
      <c r="AM115" s="23" t="s">
        <v>136</v>
      </c>
      <c r="AN115" s="1" t="s">
        <v>137</v>
      </c>
      <c r="AO115" s="6">
        <v>3.0005619041174218E-2</v>
      </c>
      <c r="AP115" s="54">
        <v>48.257036724895556</v>
      </c>
      <c r="AQ115" s="54">
        <v>18.683515868780368</v>
      </c>
      <c r="AR115" s="54">
        <v>2.3514671514729648</v>
      </c>
      <c r="AS115" s="54">
        <v>27.222053704642224</v>
      </c>
      <c r="AU115" s="1" t="s">
        <v>291</v>
      </c>
      <c r="AV115" s="1" t="s">
        <v>361</v>
      </c>
      <c r="AW115" s="1" t="s">
        <v>509</v>
      </c>
    </row>
    <row r="116" spans="1:49" x14ac:dyDescent="0.25">
      <c r="A116" s="36" t="s">
        <v>212</v>
      </c>
      <c r="B116" s="1" t="s">
        <v>600</v>
      </c>
      <c r="C116" s="15"/>
      <c r="E116" s="3" t="e">
        <v>#N/A</v>
      </c>
      <c r="F116" s="3" t="e">
        <v>#N/A</v>
      </c>
      <c r="G116" s="3" t="e">
        <v>#N/A</v>
      </c>
      <c r="H116" s="3" t="e">
        <v>#N/A</v>
      </c>
      <c r="I116" s="3" t="e">
        <v>#N/A</v>
      </c>
      <c r="J116" s="3" t="e">
        <v>#N/A</v>
      </c>
      <c r="K116" s="3" t="e">
        <v>#N/A</v>
      </c>
      <c r="L116" s="36" t="s">
        <v>212</v>
      </c>
      <c r="M116" s="1" t="s">
        <v>600</v>
      </c>
      <c r="N116" s="15">
        <v>5.5771497951262294E-2</v>
      </c>
      <c r="P116" s="1">
        <v>20.699493962840386</v>
      </c>
      <c r="Q116" s="4">
        <v>8.1320326666666674</v>
      </c>
      <c r="R116" s="4">
        <v>3.9742701991935649</v>
      </c>
      <c r="S116" s="4">
        <v>2.7424600636468166</v>
      </c>
      <c r="T116" s="4">
        <v>4.0583246666666666</v>
      </c>
      <c r="U116" s="4">
        <v>1.6122143666666666</v>
      </c>
      <c r="V116" s="4">
        <v>0.18019199999999999</v>
      </c>
      <c r="W116" s="36" t="s">
        <v>212</v>
      </c>
      <c r="X116" s="1" t="s">
        <v>600</v>
      </c>
      <c r="Y116" s="6">
        <v>0.18594769830609442</v>
      </c>
      <c r="AA116" s="3">
        <v>2243.9180774999995</v>
      </c>
      <c r="AB116" s="3">
        <v>1194.1981659999999</v>
      </c>
      <c r="AC116" s="3">
        <v>577.08495240000002</v>
      </c>
      <c r="AD116" s="3">
        <v>325.57608290000002</v>
      </c>
      <c r="AE116" s="3">
        <v>147.05887619999999</v>
      </c>
      <c r="AF116" s="36" t="s">
        <v>212</v>
      </c>
      <c r="AG116" s="1" t="s">
        <v>600</v>
      </c>
      <c r="AH116" s="15"/>
      <c r="AI116" s="55" t="e">
        <v>#N/A</v>
      </c>
      <c r="AJ116" s="54" t="e">
        <v>#N/A</v>
      </c>
      <c r="AK116" s="54" t="e">
        <v>#N/A</v>
      </c>
      <c r="AL116" s="54" t="e">
        <v>#N/A</v>
      </c>
      <c r="AM116" s="36" t="s">
        <v>212</v>
      </c>
      <c r="AN116" s="1" t="s">
        <v>600</v>
      </c>
      <c r="AO116" s="15"/>
      <c r="AP116" s="54" t="e">
        <v>#N/A</v>
      </c>
      <c r="AQ116" s="54" t="e">
        <v>#N/A</v>
      </c>
      <c r="AR116" s="54" t="e">
        <v>#N/A</v>
      </c>
      <c r="AS116" s="54" t="e">
        <v>#N/A</v>
      </c>
      <c r="AU116" s="1" t="s">
        <v>597</v>
      </c>
      <c r="AV116" s="1" t="s">
        <v>598</v>
      </c>
      <c r="AW116" s="1" t="s">
        <v>599</v>
      </c>
    </row>
    <row r="117" spans="1:49" x14ac:dyDescent="0.25">
      <c r="A117" s="36" t="s">
        <v>213</v>
      </c>
      <c r="B117" s="1" t="s">
        <v>601</v>
      </c>
      <c r="C117" s="6"/>
      <c r="E117" s="3" t="e">
        <v>#N/A</v>
      </c>
      <c r="F117" s="3" t="e">
        <v>#N/A</v>
      </c>
      <c r="G117" s="3" t="e">
        <v>#N/A</v>
      </c>
      <c r="H117" s="3" t="e">
        <v>#N/A</v>
      </c>
      <c r="I117" s="3" t="e">
        <v>#N/A</v>
      </c>
      <c r="J117" s="3" t="e">
        <v>#N/A</v>
      </c>
      <c r="K117" s="3" t="e">
        <v>#N/A</v>
      </c>
      <c r="L117" s="36" t="s">
        <v>213</v>
      </c>
      <c r="M117" s="1" t="s">
        <v>601</v>
      </c>
      <c r="P117" s="1" t="e">
        <v>#N/A</v>
      </c>
      <c r="Q117" s="3" t="e">
        <v>#N/A</v>
      </c>
      <c r="R117" s="3" t="e">
        <v>#N/A</v>
      </c>
      <c r="S117" s="3" t="e">
        <v>#N/A</v>
      </c>
      <c r="T117" s="3" t="e">
        <v>#N/A</v>
      </c>
      <c r="U117" s="3" t="e">
        <v>#N/A</v>
      </c>
      <c r="V117" s="3" t="e">
        <v>#N/A</v>
      </c>
      <c r="W117" s="36" t="s">
        <v>213</v>
      </c>
      <c r="X117" s="1" t="s">
        <v>601</v>
      </c>
      <c r="Y117" s="6">
        <v>3.865290606294518E-3</v>
      </c>
      <c r="AA117" s="3">
        <v>46.644274412999998</v>
      </c>
      <c r="AB117" s="3">
        <v>1.1202609429999999</v>
      </c>
      <c r="AC117" s="3">
        <v>33.22815825</v>
      </c>
      <c r="AD117" s="3">
        <v>10.502454289999999</v>
      </c>
      <c r="AE117" s="3">
        <v>1.79340093</v>
      </c>
      <c r="AF117" s="36" t="s">
        <v>213</v>
      </c>
      <c r="AG117" s="1" t="s">
        <v>601</v>
      </c>
      <c r="AH117" s="6"/>
      <c r="AI117" s="55" t="e">
        <v>#N/A</v>
      </c>
      <c r="AJ117" s="54" t="e">
        <v>#N/A</v>
      </c>
      <c r="AK117" s="54" t="e">
        <v>#N/A</v>
      </c>
      <c r="AL117" s="54" t="e">
        <v>#N/A</v>
      </c>
      <c r="AM117" s="36" t="s">
        <v>213</v>
      </c>
      <c r="AN117" s="1" t="s">
        <v>601</v>
      </c>
      <c r="AO117" s="6"/>
      <c r="AP117" s="54" t="e">
        <v>#N/A</v>
      </c>
      <c r="AQ117" s="54" t="e">
        <v>#N/A</v>
      </c>
      <c r="AR117" s="54" t="e">
        <v>#N/A</v>
      </c>
      <c r="AS117" s="54" t="e">
        <v>#N/A</v>
      </c>
      <c r="AU117" s="1" t="e">
        <v>#N/A</v>
      </c>
      <c r="AV117" s="1" t="e">
        <v>#N/A</v>
      </c>
      <c r="AW117" s="1" t="e">
        <v>#N/A</v>
      </c>
    </row>
    <row r="118" spans="1:49" x14ac:dyDescent="0.25">
      <c r="A118" s="36" t="s">
        <v>214</v>
      </c>
      <c r="B118" s="1" t="s">
        <v>602</v>
      </c>
      <c r="C118" s="6"/>
      <c r="E118" s="3" t="e">
        <v>#N/A</v>
      </c>
      <c r="F118" s="3" t="e">
        <v>#N/A</v>
      </c>
      <c r="G118" s="3" t="e">
        <v>#N/A</v>
      </c>
      <c r="H118" s="3" t="e">
        <v>#N/A</v>
      </c>
      <c r="I118" s="3" t="e">
        <v>#N/A</v>
      </c>
      <c r="J118" s="3" t="e">
        <v>#N/A</v>
      </c>
      <c r="K118" s="3" t="e">
        <v>#N/A</v>
      </c>
      <c r="L118" s="36" t="s">
        <v>214</v>
      </c>
      <c r="M118" s="1" t="s">
        <v>602</v>
      </c>
      <c r="N118" s="6">
        <f>VLOOKUP(A118,'[1]C sativa SUM'!$A:$E,5,FALSE)</f>
        <v>0.48824412097917902</v>
      </c>
      <c r="P118" s="1">
        <v>181.21095193520949</v>
      </c>
      <c r="Q118" s="3">
        <v>55.441800000000001</v>
      </c>
      <c r="R118" s="3">
        <v>31.614097628175827</v>
      </c>
      <c r="S118" s="3">
        <v>28.341640973700329</v>
      </c>
      <c r="T118" s="3">
        <v>29.926559999999995</v>
      </c>
      <c r="U118" s="3">
        <v>20.860783333333334</v>
      </c>
      <c r="V118" s="3">
        <v>15.026070000000001</v>
      </c>
      <c r="W118" s="36" t="s">
        <v>214</v>
      </c>
      <c r="X118" s="1" t="s">
        <v>602</v>
      </c>
      <c r="Y118" s="6">
        <v>0.22241101740449126</v>
      </c>
      <c r="AA118" s="3">
        <v>2683.9380489</v>
      </c>
      <c r="AB118" s="3">
        <v>621.1846931</v>
      </c>
      <c r="AC118" s="3">
        <v>794.08516950000001</v>
      </c>
      <c r="AD118" s="3">
        <v>648.15146460000005</v>
      </c>
      <c r="AE118" s="3">
        <v>620.51672169999995</v>
      </c>
      <c r="AF118" s="36" t="s">
        <v>214</v>
      </c>
      <c r="AG118" s="1" t="s">
        <v>602</v>
      </c>
      <c r="AH118" s="6"/>
      <c r="AI118" s="55" t="e">
        <v>#N/A</v>
      </c>
      <c r="AJ118" s="54" t="e">
        <v>#N/A</v>
      </c>
      <c r="AK118" s="54" t="e">
        <v>#N/A</v>
      </c>
      <c r="AL118" s="54" t="e">
        <v>#N/A</v>
      </c>
      <c r="AM118" s="36" t="s">
        <v>214</v>
      </c>
      <c r="AN118" s="1" t="s">
        <v>602</v>
      </c>
      <c r="AO118" s="6"/>
      <c r="AP118" s="54" t="e">
        <v>#N/A</v>
      </c>
      <c r="AQ118" s="54" t="e">
        <v>#N/A</v>
      </c>
      <c r="AR118" s="54" t="e">
        <v>#N/A</v>
      </c>
      <c r="AS118" s="54" t="e">
        <v>#N/A</v>
      </c>
      <c r="AU118" s="1" t="s">
        <v>607</v>
      </c>
      <c r="AV118" s="1" t="s">
        <v>608</v>
      </c>
      <c r="AW118" s="1" t="s">
        <v>609</v>
      </c>
    </row>
    <row r="119" spans="1:49" x14ac:dyDescent="0.25">
      <c r="A119" s="36" t="s">
        <v>215</v>
      </c>
      <c r="B119" s="1" t="s">
        <v>603</v>
      </c>
      <c r="C119" s="6"/>
      <c r="E119" s="3" t="e">
        <v>#N/A</v>
      </c>
      <c r="F119" s="3" t="e">
        <v>#N/A</v>
      </c>
      <c r="G119" s="3" t="e">
        <v>#N/A</v>
      </c>
      <c r="H119" s="3" t="e">
        <v>#N/A</v>
      </c>
      <c r="I119" s="3" t="e">
        <v>#N/A</v>
      </c>
      <c r="J119" s="3" t="e">
        <v>#N/A</v>
      </c>
      <c r="K119" s="3" t="e">
        <v>#N/A</v>
      </c>
      <c r="L119" s="36" t="s">
        <v>215</v>
      </c>
      <c r="M119" s="1" t="s">
        <v>603</v>
      </c>
      <c r="N119" s="6">
        <v>18.451212522189365</v>
      </c>
      <c r="P119" s="1">
        <v>6848.1352705266418</v>
      </c>
      <c r="Q119" s="3">
        <v>1987.0866666666668</v>
      </c>
      <c r="R119" s="3">
        <v>3815.1501172842509</v>
      </c>
      <c r="S119" s="3">
        <v>266.23950657572362</v>
      </c>
      <c r="T119" s="3">
        <v>773.24599999999998</v>
      </c>
      <c r="U119" s="3">
        <v>4.9896500000000001</v>
      </c>
      <c r="V119" s="3">
        <v>1.42333</v>
      </c>
      <c r="W119" s="36" t="s">
        <v>215</v>
      </c>
      <c r="X119" s="1" t="s">
        <v>603</v>
      </c>
      <c r="Y119" s="6"/>
      <c r="AA119" s="3" t="e">
        <v>#N/A</v>
      </c>
      <c r="AB119" s="3" t="e">
        <v>#N/A</v>
      </c>
      <c r="AC119" s="3" t="e">
        <v>#N/A</v>
      </c>
      <c r="AD119" s="3" t="e">
        <v>#N/A</v>
      </c>
      <c r="AE119" s="3" t="e">
        <v>#N/A</v>
      </c>
      <c r="AF119" s="36" t="s">
        <v>215</v>
      </c>
      <c r="AG119" s="1" t="s">
        <v>603</v>
      </c>
      <c r="AH119" s="6"/>
      <c r="AI119" s="55" t="e">
        <v>#N/A</v>
      </c>
      <c r="AJ119" s="54" t="e">
        <v>#N/A</v>
      </c>
      <c r="AK119" s="54" t="e">
        <v>#N/A</v>
      </c>
      <c r="AL119" s="54" t="e">
        <v>#N/A</v>
      </c>
      <c r="AM119" s="36" t="s">
        <v>215</v>
      </c>
      <c r="AN119" s="1" t="s">
        <v>603</v>
      </c>
      <c r="AO119" s="6"/>
      <c r="AP119" s="54" t="e">
        <v>#N/A</v>
      </c>
      <c r="AQ119" s="54" t="e">
        <v>#N/A</v>
      </c>
      <c r="AR119" s="54" t="e">
        <v>#N/A</v>
      </c>
      <c r="AS119" s="54" t="e">
        <v>#N/A</v>
      </c>
      <c r="AU119" s="1" t="s">
        <v>610</v>
      </c>
      <c r="AV119" s="1">
        <v>0</v>
      </c>
      <c r="AW119" s="1">
        <v>0</v>
      </c>
    </row>
    <row r="120" spans="1:49" x14ac:dyDescent="0.25">
      <c r="A120" s="36" t="s">
        <v>216</v>
      </c>
      <c r="B120" s="1" t="s">
        <v>606</v>
      </c>
      <c r="C120" s="6"/>
      <c r="E120" s="3" t="e">
        <v>#N/A</v>
      </c>
      <c r="F120" s="3" t="e">
        <v>#N/A</v>
      </c>
      <c r="G120" s="3" t="e">
        <v>#N/A</v>
      </c>
      <c r="H120" s="3" t="e">
        <v>#N/A</v>
      </c>
      <c r="I120" s="3" t="e">
        <v>#N/A</v>
      </c>
      <c r="J120" s="3" t="e">
        <v>#N/A</v>
      </c>
      <c r="K120" s="3" t="e">
        <v>#N/A</v>
      </c>
      <c r="L120" s="36" t="s">
        <v>216</v>
      </c>
      <c r="M120" s="1" t="s">
        <v>606</v>
      </c>
      <c r="P120" s="1" t="e">
        <v>#N/A</v>
      </c>
      <c r="Q120" s="3" t="e">
        <v>#N/A</v>
      </c>
      <c r="R120" s="3" t="e">
        <v>#N/A</v>
      </c>
      <c r="S120" s="3" t="e">
        <v>#N/A</v>
      </c>
      <c r="T120" s="3" t="e">
        <v>#N/A</v>
      </c>
      <c r="U120" s="3" t="e">
        <v>#N/A</v>
      </c>
      <c r="V120" s="3" t="e">
        <v>#N/A</v>
      </c>
      <c r="W120" s="36" t="s">
        <v>216</v>
      </c>
      <c r="X120" s="1" t="s">
        <v>606</v>
      </c>
      <c r="Y120" s="6"/>
      <c r="AA120" s="3" t="e">
        <v>#N/A</v>
      </c>
      <c r="AB120" s="3" t="e">
        <v>#N/A</v>
      </c>
      <c r="AC120" s="3" t="e">
        <v>#N/A</v>
      </c>
      <c r="AD120" s="3" t="e">
        <v>#N/A</v>
      </c>
      <c r="AE120" s="3" t="e">
        <v>#N/A</v>
      </c>
      <c r="AF120" s="36" t="s">
        <v>216</v>
      </c>
      <c r="AG120" s="1" t="s">
        <v>606</v>
      </c>
      <c r="AH120" s="6"/>
      <c r="AI120" s="55" t="e">
        <v>#N/A</v>
      </c>
      <c r="AJ120" s="54" t="e">
        <v>#N/A</v>
      </c>
      <c r="AK120" s="54" t="e">
        <v>#N/A</v>
      </c>
      <c r="AL120" s="54" t="e">
        <v>#N/A</v>
      </c>
      <c r="AM120" s="36" t="s">
        <v>216</v>
      </c>
      <c r="AN120" s="1" t="s">
        <v>606</v>
      </c>
      <c r="AO120" s="6"/>
      <c r="AP120" s="54" t="e">
        <v>#N/A</v>
      </c>
      <c r="AQ120" s="54" t="e">
        <v>#N/A</v>
      </c>
      <c r="AR120" s="54" t="e">
        <v>#N/A</v>
      </c>
      <c r="AS120" s="54" t="e">
        <v>#N/A</v>
      </c>
      <c r="AU120" s="1" t="e">
        <v>#N/A</v>
      </c>
      <c r="AV120" s="1" t="e">
        <v>#N/A</v>
      </c>
      <c r="AW120" s="1" t="e">
        <v>#N/A</v>
      </c>
    </row>
    <row r="121" spans="1:49" x14ac:dyDescent="0.25">
      <c r="A121" s="36" t="s">
        <v>217</v>
      </c>
      <c r="B121" s="1" t="s">
        <v>604</v>
      </c>
      <c r="C121" s="6"/>
      <c r="E121" s="3" t="e">
        <v>#N/A</v>
      </c>
      <c r="F121" s="3" t="e">
        <v>#N/A</v>
      </c>
      <c r="G121" s="3" t="e">
        <v>#N/A</v>
      </c>
      <c r="H121" s="3" t="e">
        <v>#N/A</v>
      </c>
      <c r="I121" s="3" t="e">
        <v>#N/A</v>
      </c>
      <c r="J121" s="3" t="e">
        <v>#N/A</v>
      </c>
      <c r="K121" s="3" t="e">
        <v>#N/A</v>
      </c>
      <c r="L121" s="36" t="s">
        <v>217</v>
      </c>
      <c r="M121" s="1" t="s">
        <v>604</v>
      </c>
      <c r="N121" s="6">
        <v>39.040162650331958</v>
      </c>
      <c r="P121" s="1">
        <v>14277.942823412581</v>
      </c>
      <c r="Q121" s="3">
        <v>2066.23</v>
      </c>
      <c r="R121" s="3">
        <v>11420.944522603168</v>
      </c>
      <c r="S121" s="3">
        <v>275.0954718094128</v>
      </c>
      <c r="T121" s="3">
        <v>482.66233333333338</v>
      </c>
      <c r="U121" s="3">
        <v>32.174299999999995</v>
      </c>
      <c r="V121" s="3">
        <v>0.83619566666666667</v>
      </c>
      <c r="W121" s="36" t="s">
        <v>217</v>
      </c>
      <c r="X121" s="1" t="s">
        <v>604</v>
      </c>
      <c r="Y121" s="6"/>
      <c r="AA121" s="3" t="e">
        <v>#N/A</v>
      </c>
      <c r="AB121" s="3" t="e">
        <v>#N/A</v>
      </c>
      <c r="AC121" s="3" t="e">
        <v>#N/A</v>
      </c>
      <c r="AD121" s="3" t="e">
        <v>#N/A</v>
      </c>
      <c r="AE121" s="3" t="e">
        <v>#N/A</v>
      </c>
      <c r="AF121" s="36" t="s">
        <v>217</v>
      </c>
      <c r="AG121" s="1" t="s">
        <v>604</v>
      </c>
      <c r="AH121" s="6"/>
      <c r="AI121" s="55" t="e">
        <v>#N/A</v>
      </c>
      <c r="AJ121" s="54" t="e">
        <v>#N/A</v>
      </c>
      <c r="AK121" s="54" t="e">
        <v>#N/A</v>
      </c>
      <c r="AL121" s="54" t="e">
        <v>#N/A</v>
      </c>
      <c r="AM121" s="36" t="s">
        <v>217</v>
      </c>
      <c r="AN121" s="1" t="s">
        <v>604</v>
      </c>
      <c r="AO121" s="6"/>
      <c r="AP121" s="54" t="e">
        <v>#N/A</v>
      </c>
      <c r="AQ121" s="54" t="e">
        <v>#N/A</v>
      </c>
      <c r="AR121" s="54" t="e">
        <v>#N/A</v>
      </c>
      <c r="AS121" s="54" t="e">
        <v>#N/A</v>
      </c>
      <c r="AU121" s="1" t="s">
        <v>393</v>
      </c>
      <c r="AV121" s="1" t="s">
        <v>318</v>
      </c>
      <c r="AW121" s="1" t="s">
        <v>334</v>
      </c>
    </row>
    <row r="122" spans="1:49" x14ac:dyDescent="0.25">
      <c r="A122" s="36" t="s">
        <v>218</v>
      </c>
      <c r="B122" s="1" t="s">
        <v>605</v>
      </c>
      <c r="C122" s="6"/>
      <c r="E122" s="3" t="e">
        <v>#N/A</v>
      </c>
      <c r="F122" s="3" t="e">
        <v>#N/A</v>
      </c>
      <c r="G122" s="3" t="e">
        <v>#N/A</v>
      </c>
      <c r="H122" s="3" t="e">
        <v>#N/A</v>
      </c>
      <c r="I122" s="3" t="e">
        <v>#N/A</v>
      </c>
      <c r="J122" s="3" t="e">
        <v>#N/A</v>
      </c>
      <c r="K122" s="3" t="e">
        <v>#N/A</v>
      </c>
      <c r="L122" s="36" t="s">
        <v>218</v>
      </c>
      <c r="M122" s="1" t="s">
        <v>605</v>
      </c>
      <c r="N122" s="6">
        <v>1.1818980858133931E-3</v>
      </c>
      <c r="P122" s="1">
        <v>0.43865940831222044</v>
      </c>
      <c r="Q122" s="3">
        <v>0.42345666666666665</v>
      </c>
      <c r="R122" s="3">
        <v>1.5202741645553818E-2</v>
      </c>
      <c r="S122" s="3">
        <v>0</v>
      </c>
      <c r="T122" s="3">
        <v>0</v>
      </c>
      <c r="U122" s="3">
        <v>0</v>
      </c>
      <c r="V122" s="3">
        <v>0</v>
      </c>
      <c r="W122" s="36" t="s">
        <v>218</v>
      </c>
      <c r="X122" s="1" t="s">
        <v>605</v>
      </c>
      <c r="Y122" s="6"/>
      <c r="AA122" s="3" t="e">
        <v>#N/A</v>
      </c>
      <c r="AB122" s="3" t="e">
        <v>#N/A</v>
      </c>
      <c r="AC122" s="3" t="e">
        <v>#N/A</v>
      </c>
      <c r="AD122" s="3" t="e">
        <v>#N/A</v>
      </c>
      <c r="AE122" s="3" t="e">
        <v>#N/A</v>
      </c>
      <c r="AF122" s="36" t="s">
        <v>218</v>
      </c>
      <c r="AG122" s="1" t="s">
        <v>605</v>
      </c>
      <c r="AH122" s="6"/>
      <c r="AI122" s="55" t="e">
        <v>#N/A</v>
      </c>
      <c r="AJ122" s="54" t="e">
        <v>#N/A</v>
      </c>
      <c r="AK122" s="54" t="e">
        <v>#N/A</v>
      </c>
      <c r="AL122" s="54" t="e">
        <v>#N/A</v>
      </c>
      <c r="AM122" s="36" t="s">
        <v>218</v>
      </c>
      <c r="AN122" s="1" t="s">
        <v>605</v>
      </c>
      <c r="AO122" s="6"/>
      <c r="AP122" s="54" t="e">
        <v>#N/A</v>
      </c>
      <c r="AQ122" s="54" t="e">
        <v>#N/A</v>
      </c>
      <c r="AR122" s="54" t="e">
        <v>#N/A</v>
      </c>
      <c r="AS122" s="54" t="e">
        <v>#N/A</v>
      </c>
      <c r="AU122" s="1" t="s">
        <v>611</v>
      </c>
      <c r="AV122" s="1" t="s">
        <v>612</v>
      </c>
      <c r="AW122" s="1" t="s">
        <v>613</v>
      </c>
    </row>
    <row r="124" spans="1:49" x14ac:dyDescent="0.25">
      <c r="A124" s="31" t="s">
        <v>593</v>
      </c>
      <c r="C124" s="35">
        <f>AVERAGE(C17:C122)</f>
        <v>3.7548464747920089</v>
      </c>
      <c r="N124" s="35">
        <f>AVERAGE(N17:N122)</f>
        <v>0.91521503312993502</v>
      </c>
      <c r="Y124" s="35">
        <f>AVERAGE(Y17:Y122)</f>
        <v>0.26792251196798905</v>
      </c>
      <c r="AH124" s="35">
        <f>AVERAGE(AH17:AH122)</f>
        <v>0.58038993407400408</v>
      </c>
      <c r="AO124" s="35">
        <f>AVERAGE(AO17:AO122)</f>
        <v>1.0823719829007117</v>
      </c>
    </row>
    <row r="125" spans="1:49" x14ac:dyDescent="0.25">
      <c r="A125" s="31" t="s">
        <v>592</v>
      </c>
      <c r="C125" s="1">
        <f>STDEV(C17:C122)</f>
        <v>5.7145787899044658</v>
      </c>
      <c r="N125" s="1">
        <f>STDEV(N17:N122)</f>
        <v>4.2552213829853125</v>
      </c>
      <c r="Y125" s="1">
        <f>STDEV(Y17:Y122)</f>
        <v>0.31398662877867611</v>
      </c>
      <c r="AH125" s="1">
        <f>STDEV(AH17:AH122)</f>
        <v>0.83597617886792341</v>
      </c>
      <c r="AO125" s="1">
        <f>STDEV(AO17:AO122)</f>
        <v>1.6485317940790265</v>
      </c>
    </row>
    <row r="126" spans="1:49" x14ac:dyDescent="0.25">
      <c r="A126" s="86" t="s">
        <v>596</v>
      </c>
      <c r="L126" s="66" t="s">
        <v>657</v>
      </c>
      <c r="M126" s="83">
        <f>TTEST(C17:C122,N17:N122,2,1)</f>
        <v>3.0342168761643971E-9</v>
      </c>
      <c r="N126" s="84"/>
      <c r="W126" s="66" t="s">
        <v>658</v>
      </c>
      <c r="X126" s="83">
        <f>TTEST(C17:C122,Y17:Y122,2,1)</f>
        <v>3.3227701238680593E-9</v>
      </c>
      <c r="Y126" s="84"/>
      <c r="AF126" s="67" t="s">
        <v>659</v>
      </c>
      <c r="AG126" s="83">
        <f>TTEST(C17:C122,AH17:AH122,2,1)</f>
        <v>4.8897604902744179E-7</v>
      </c>
      <c r="AH126" s="84"/>
      <c r="AM126" s="67" t="s">
        <v>660</v>
      </c>
      <c r="AN126" s="83">
        <f>TTEST(C17:C122,AO17:AO122,2,1)</f>
        <v>1.1625844934575447E-5</v>
      </c>
      <c r="AO126" s="84"/>
    </row>
    <row r="127" spans="1:49" x14ac:dyDescent="0.25">
      <c r="A127" s="85"/>
      <c r="W127" s="66" t="s">
        <v>661</v>
      </c>
      <c r="X127" s="83">
        <f>TTEST(N17:N122,Y17:Y122,2,1)</f>
        <v>5.2033893822809096E-2</v>
      </c>
      <c r="Y127" s="84"/>
      <c r="AF127" s="66" t="s">
        <v>662</v>
      </c>
      <c r="AG127" s="83">
        <f>TTEST(N17:N122,AH17:AH122,2,1)</f>
        <v>5.3832187835387707E-4</v>
      </c>
      <c r="AH127" s="84"/>
      <c r="AM127" s="66" t="s">
        <v>663</v>
      </c>
      <c r="AN127" s="83">
        <f>TTEST(N17:N122,AO17:AO122,2,1)</f>
        <v>6.8318202067456848E-6</v>
      </c>
      <c r="AO127" s="84"/>
    </row>
    <row r="128" spans="1:49" x14ac:dyDescent="0.25">
      <c r="A128" s="85"/>
      <c r="X128" s="48"/>
      <c r="Y128" s="49"/>
      <c r="AF128" s="66" t="s">
        <v>664</v>
      </c>
      <c r="AG128" s="83">
        <f>TTEST(Y17:Y122,AH17:AH122,2,1)</f>
        <v>2.0980032536201346E-4</v>
      </c>
      <c r="AH128" s="84"/>
      <c r="AM128" s="66" t="s">
        <v>665</v>
      </c>
      <c r="AN128" s="83">
        <f>TTEST(Y17:Y122,AO17:AO122,2,1)</f>
        <v>5.9127991316697675E-6</v>
      </c>
      <c r="AO128" s="84"/>
    </row>
    <row r="129" spans="1:41" x14ac:dyDescent="0.25">
      <c r="A129" s="85"/>
      <c r="X129" s="48"/>
      <c r="Y129" s="49"/>
      <c r="AG129" s="48"/>
      <c r="AH129" s="49"/>
      <c r="AM129" s="66" t="s">
        <v>666</v>
      </c>
      <c r="AN129" s="83">
        <f>TTEST(AH17:AH122,AO17:AO122,2,1)</f>
        <v>8.7102586774740295E-7</v>
      </c>
      <c r="AO129" s="84"/>
    </row>
    <row r="130" spans="1:41" x14ac:dyDescent="0.25">
      <c r="A130" s="34"/>
      <c r="AH130" s="3"/>
      <c r="AO130" s="3"/>
    </row>
    <row r="131" spans="1:41" x14ac:dyDescent="0.25">
      <c r="A131" s="34" t="s">
        <v>594</v>
      </c>
      <c r="C131" s="6">
        <f>SUM(C17:C122)</f>
        <v>371.7298010044089</v>
      </c>
      <c r="N131" s="6">
        <f>SUM(N17:N122)</f>
        <v>92.436718346123442</v>
      </c>
      <c r="Y131" s="6">
        <f>SUM(Y17:Y122)</f>
        <v>24.916793613022982</v>
      </c>
      <c r="AH131" s="6">
        <f>SUM(AH17:AH122)</f>
        <v>47.011584659994334</v>
      </c>
      <c r="AO131" s="6">
        <f>SUM(AO17:AO122)</f>
        <v>87.672130614957638</v>
      </c>
    </row>
    <row r="132" spans="1:41" x14ac:dyDescent="0.25">
      <c r="A132" s="34" t="s">
        <v>595</v>
      </c>
      <c r="C132" s="1">
        <v>100</v>
      </c>
      <c r="N132" s="6">
        <f>(C$132*N131)/C$131</f>
        <v>24.866641871693005</v>
      </c>
      <c r="O132" s="6"/>
      <c r="P132" s="6"/>
      <c r="Q132" s="6"/>
      <c r="R132" s="6"/>
      <c r="S132" s="6"/>
      <c r="T132" s="6"/>
      <c r="U132" s="6"/>
      <c r="V132" s="6"/>
      <c r="W132" s="6"/>
      <c r="X132" s="6"/>
      <c r="Y132" s="6">
        <f>(C$132*Y131)/C$131</f>
        <v>6.7029314156944491</v>
      </c>
      <c r="AG132" s="6"/>
      <c r="AH132" s="6">
        <f>(C132*AH131)/C131</f>
        <v>12.646708585905587</v>
      </c>
      <c r="AN132" s="6"/>
      <c r="AO132" s="6">
        <f>(C132*AO131)/C131</f>
        <v>23.584907741609289</v>
      </c>
    </row>
  </sheetData>
  <mergeCells count="18">
    <mergeCell ref="AG128:AH128"/>
    <mergeCell ref="AN128:AO128"/>
    <mergeCell ref="AN129:AO129"/>
    <mergeCell ref="A126:A129"/>
    <mergeCell ref="A2:K2"/>
    <mergeCell ref="L2:V2"/>
    <mergeCell ref="W2:AE2"/>
    <mergeCell ref="AF2:AL2"/>
    <mergeCell ref="AM2:AS2"/>
    <mergeCell ref="AG127:AH127"/>
    <mergeCell ref="AN126:AO126"/>
    <mergeCell ref="AN127:AO127"/>
    <mergeCell ref="AU4:AW4"/>
    <mergeCell ref="M126:N126"/>
    <mergeCell ref="X126:Y126"/>
    <mergeCell ref="X127:Y127"/>
    <mergeCell ref="A1:AS1"/>
    <mergeCell ref="AG126:AH126"/>
  </mergeCells>
  <conditionalFormatting sqref="F5:K115">
    <cfRule type="colorScale" priority="159">
      <colorScale>
        <cfvo type="num" val="45"/>
        <cfvo type="num" val="45"/>
        <cfvo type="max"/>
        <color theme="0" tint="-0.34998626667073579"/>
        <color rgb="FFFFFF00"/>
        <color rgb="FFFF0000"/>
      </colorScale>
    </cfRule>
  </conditionalFormatting>
  <conditionalFormatting sqref="F5:K5">
    <cfRule type="colorScale" priority="160">
      <colorScale>
        <cfvo type="num" val="45"/>
        <cfvo type="num" val="45"/>
        <cfvo type="max"/>
        <color theme="0" tint="-0.34998626667073579"/>
        <color rgb="FFFFFF00"/>
        <color rgb="FFFF0000"/>
      </colorScale>
    </cfRule>
    <cfRule type="colorScale" priority="161">
      <colorScale>
        <cfvo type="num" val="45"/>
        <cfvo type="num" val="45"/>
        <cfvo type="max"/>
        <color theme="0" tint="-0.34998626667073579"/>
        <color rgb="FFFFFF00"/>
        <color rgb="FF63BE7B"/>
      </colorScale>
    </cfRule>
  </conditionalFormatting>
  <conditionalFormatting sqref="F6:K6">
    <cfRule type="colorScale" priority="162">
      <colorScale>
        <cfvo type="num" val="45"/>
        <cfvo type="num" val="45"/>
        <cfvo type="max"/>
        <color theme="0" tint="-0.34998626667073579"/>
        <color rgb="FFFFFF00"/>
        <color rgb="FFFF0000"/>
      </colorScale>
    </cfRule>
    <cfRule type="colorScale" priority="163">
      <colorScale>
        <cfvo type="num" val="45"/>
        <cfvo type="num" val="45"/>
        <cfvo type="max"/>
        <color theme="0" tint="-0.34998626667073579"/>
        <color rgb="FFFFFF00"/>
        <color rgb="FF63BE7B"/>
      </colorScale>
    </cfRule>
  </conditionalFormatting>
  <conditionalFormatting sqref="F7:K7">
    <cfRule type="colorScale" priority="164">
      <colorScale>
        <cfvo type="num" val="45"/>
        <cfvo type="num" val="45"/>
        <cfvo type="max"/>
        <color theme="0" tint="-0.34998626667073579"/>
        <color rgb="FFFFFF00"/>
        <color rgb="FFFF0000"/>
      </colorScale>
    </cfRule>
    <cfRule type="colorScale" priority="165">
      <colorScale>
        <cfvo type="num" val="45"/>
        <cfvo type="num" val="45"/>
        <cfvo type="max"/>
        <color theme="0" tint="-0.34998626667073579"/>
        <color rgb="FFFFFF00"/>
        <color rgb="FF63BE7B"/>
      </colorScale>
    </cfRule>
  </conditionalFormatting>
  <conditionalFormatting sqref="F8:K8">
    <cfRule type="colorScale" priority="166">
      <colorScale>
        <cfvo type="num" val="45"/>
        <cfvo type="num" val="45"/>
        <cfvo type="max"/>
        <color theme="0" tint="-0.34998626667073579"/>
        <color rgb="FFFFFF00"/>
        <color rgb="FFFF0000"/>
      </colorScale>
    </cfRule>
    <cfRule type="colorScale" priority="167">
      <colorScale>
        <cfvo type="num" val="45"/>
        <cfvo type="num" val="45"/>
        <cfvo type="max"/>
        <color theme="0" tint="-0.34998626667073579"/>
        <color rgb="FFFFFF00"/>
        <color rgb="FF63BE7B"/>
      </colorScale>
    </cfRule>
  </conditionalFormatting>
  <conditionalFormatting sqref="F9:K9">
    <cfRule type="colorScale" priority="168">
      <colorScale>
        <cfvo type="num" val="45"/>
        <cfvo type="num" val="45"/>
        <cfvo type="max"/>
        <color theme="0" tint="-0.34998626667073579"/>
        <color rgb="FFFFFF00"/>
        <color rgb="FFFF0000"/>
      </colorScale>
    </cfRule>
    <cfRule type="colorScale" priority="169">
      <colorScale>
        <cfvo type="num" val="45"/>
        <cfvo type="num" val="45"/>
        <cfvo type="max"/>
        <color theme="0" tint="-0.34998626667073579"/>
        <color rgb="FFFFFF00"/>
        <color rgb="FF63BE7B"/>
      </colorScale>
    </cfRule>
  </conditionalFormatting>
  <conditionalFormatting sqref="F10:K10">
    <cfRule type="colorScale" priority="170">
      <colorScale>
        <cfvo type="num" val="45"/>
        <cfvo type="num" val="45"/>
        <cfvo type="max"/>
        <color theme="0" tint="-0.34998626667073579"/>
        <color rgb="FFFFFF00"/>
        <color rgb="FFFF0000"/>
      </colorScale>
    </cfRule>
    <cfRule type="colorScale" priority="171">
      <colorScale>
        <cfvo type="num" val="45"/>
        <cfvo type="num" val="45"/>
        <cfvo type="max"/>
        <color theme="0" tint="-0.34998626667073579"/>
        <color rgb="FFFFFF00"/>
        <color rgb="FF63BE7B"/>
      </colorScale>
    </cfRule>
  </conditionalFormatting>
  <conditionalFormatting sqref="F11:K11">
    <cfRule type="colorScale" priority="172">
      <colorScale>
        <cfvo type="num" val="45"/>
        <cfvo type="num" val="45"/>
        <cfvo type="max"/>
        <color theme="0" tint="-0.34998626667073579"/>
        <color rgb="FFFFFF00"/>
        <color rgb="FFFF0000"/>
      </colorScale>
    </cfRule>
    <cfRule type="colorScale" priority="173">
      <colorScale>
        <cfvo type="num" val="45"/>
        <cfvo type="num" val="45"/>
        <cfvo type="max"/>
        <color theme="0" tint="-0.34998626667073579"/>
        <color rgb="FFFFFF00"/>
        <color rgb="FF63BE7B"/>
      </colorScale>
    </cfRule>
  </conditionalFormatting>
  <conditionalFormatting sqref="F12:K12">
    <cfRule type="colorScale" priority="174">
      <colorScale>
        <cfvo type="num" val="45"/>
        <cfvo type="num" val="45"/>
        <cfvo type="max"/>
        <color theme="0" tint="-0.34998626667073579"/>
        <color rgb="FFFFFF00"/>
        <color rgb="FFFF0000"/>
      </colorScale>
    </cfRule>
    <cfRule type="colorScale" priority="175">
      <colorScale>
        <cfvo type="num" val="45"/>
        <cfvo type="num" val="45"/>
        <cfvo type="max"/>
        <color theme="0" tint="-0.34998626667073579"/>
        <color rgb="FFFFFF00"/>
        <color rgb="FF63BE7B"/>
      </colorScale>
    </cfRule>
  </conditionalFormatting>
  <conditionalFormatting sqref="F13:K13">
    <cfRule type="colorScale" priority="176">
      <colorScale>
        <cfvo type="num" val="45"/>
        <cfvo type="num" val="45"/>
        <cfvo type="max"/>
        <color theme="0" tint="-0.34998626667073579"/>
        <color rgb="FFFFFF00"/>
        <color rgb="FFFF0000"/>
      </colorScale>
    </cfRule>
    <cfRule type="colorScale" priority="177">
      <colorScale>
        <cfvo type="num" val="45"/>
        <cfvo type="num" val="45"/>
        <cfvo type="max"/>
        <color theme="0" tint="-0.34998626667073579"/>
        <color rgb="FFFFFF00"/>
        <color rgb="FF63BE7B"/>
      </colorScale>
    </cfRule>
  </conditionalFormatting>
  <conditionalFormatting sqref="F14:K16">
    <cfRule type="colorScale" priority="178">
      <colorScale>
        <cfvo type="num" val="45"/>
        <cfvo type="num" val="45"/>
        <cfvo type="max"/>
        <color theme="0" tint="-0.34998626667073579"/>
        <color rgb="FFFFFF00"/>
        <color rgb="FFFF0000"/>
      </colorScale>
    </cfRule>
    <cfRule type="colorScale" priority="179">
      <colorScale>
        <cfvo type="num" val="45"/>
        <cfvo type="num" val="45"/>
        <cfvo type="max"/>
        <color theme="0" tint="-0.34998626667073579"/>
        <color rgb="FFFFFF00"/>
        <color rgb="FF63BE7B"/>
      </colorScale>
    </cfRule>
  </conditionalFormatting>
  <conditionalFormatting sqref="F17:K17">
    <cfRule type="colorScale" priority="180">
      <colorScale>
        <cfvo type="num" val="45"/>
        <cfvo type="num" val="45"/>
        <cfvo type="max"/>
        <color theme="0" tint="-0.34998626667073579"/>
        <color rgb="FFFFFF00"/>
        <color rgb="FFFF0000"/>
      </colorScale>
    </cfRule>
    <cfRule type="colorScale" priority="181">
      <colorScale>
        <cfvo type="num" val="45"/>
        <cfvo type="num" val="45"/>
        <cfvo type="max"/>
        <color theme="0" tint="-0.34998626667073579"/>
        <color rgb="FFFFFF00"/>
        <color rgb="FF63BE7B"/>
      </colorScale>
    </cfRule>
  </conditionalFormatting>
  <conditionalFormatting sqref="F18:K115">
    <cfRule type="colorScale" priority="182">
      <colorScale>
        <cfvo type="min"/>
        <cfvo type="num" val="300"/>
        <cfvo type="max"/>
        <color theme="0" tint="-0.14999847407452621"/>
        <color rgb="FFFFFF00"/>
        <color rgb="FFFF0000"/>
      </colorScale>
    </cfRule>
  </conditionalFormatting>
  <conditionalFormatting sqref="C15:C122">
    <cfRule type="colorScale" priority="136">
      <colorScale>
        <cfvo type="num" val="0"/>
        <cfvo type="num" val="1"/>
        <cfvo type="num" val="40"/>
        <color rgb="FF00CCFF"/>
        <color rgb="FFFFFF00"/>
        <color rgb="FFFF0000"/>
      </colorScale>
    </cfRule>
    <cfRule type="colorScale" priority="157">
      <colorScale>
        <cfvo type="min"/>
        <cfvo type="num" val="10"/>
        <cfvo type="num" val="100"/>
        <color rgb="FF00B0F0"/>
        <color rgb="FFFFFF00"/>
        <color rgb="FFFF0000"/>
      </colorScale>
    </cfRule>
    <cfRule type="colorScale" priority="158">
      <colorScale>
        <cfvo type="min"/>
        <cfvo type="max"/>
        <color rgb="FFFFFF00"/>
        <color rgb="FF0070C0"/>
      </colorScale>
    </cfRule>
  </conditionalFormatting>
  <conditionalFormatting sqref="Q5:V17">
    <cfRule type="colorScale" priority="152">
      <colorScale>
        <cfvo type="min"/>
        <cfvo type="max"/>
        <color rgb="FFFFFF00"/>
        <color rgb="FFFF0000"/>
      </colorScale>
    </cfRule>
  </conditionalFormatting>
  <conditionalFormatting sqref="AB14:AE15 AG14">
    <cfRule type="colorScale" priority="142">
      <colorScale>
        <cfvo type="num" val="0"/>
        <cfvo type="num" val="0"/>
        <cfvo type="max"/>
        <color theme="0" tint="-0.34998626667073579"/>
        <color rgb="FFFFFF00"/>
        <color rgb="FFFF0000"/>
      </colorScale>
    </cfRule>
  </conditionalFormatting>
  <conditionalFormatting sqref="AB5:AE15 AG5:AG14">
    <cfRule type="colorScale" priority="140">
      <colorScale>
        <cfvo type="min"/>
        <cfvo type="max"/>
        <color rgb="FFFFFF00"/>
        <color rgb="FFFF0000"/>
      </colorScale>
    </cfRule>
  </conditionalFormatting>
  <conditionalFormatting sqref="AB16:AF16 AG5:AG14 AB17:AE17 AB5:AE15">
    <cfRule type="colorScale" priority="139">
      <colorScale>
        <cfvo type="min"/>
        <cfvo type="max"/>
        <color rgb="FFFFFF00"/>
        <color rgb="FFFF0000"/>
      </colorScale>
    </cfRule>
  </conditionalFormatting>
  <conditionalFormatting sqref="A116:A122">
    <cfRule type="colorScale" priority="129">
      <colorScale>
        <cfvo type="num" val="0"/>
        <cfvo type="num" val="50"/>
        <color rgb="FFFFFF00"/>
        <color rgb="FF0033CC"/>
      </colorScale>
    </cfRule>
  </conditionalFormatting>
  <conditionalFormatting sqref="A116:A122">
    <cfRule type="colorScale" priority="126">
      <colorScale>
        <cfvo type="num" val="0"/>
        <cfvo type="num" val="10"/>
        <cfvo type="num" val="40"/>
        <color rgb="FF00B0F0"/>
        <color rgb="FFFFFF00"/>
        <color rgb="FFFF0000"/>
      </colorScale>
    </cfRule>
    <cfRule type="colorScale" priority="127">
      <colorScale>
        <cfvo type="num" val="0"/>
        <cfvo type="num" val="10"/>
        <cfvo type="num" val="40"/>
        <color rgb="FF00B0F0"/>
        <color rgb="FFFFFF00"/>
        <color rgb="FFFF0000"/>
      </colorScale>
    </cfRule>
    <cfRule type="colorScale" priority="128">
      <colorScale>
        <cfvo type="num" val="0"/>
        <cfvo type="num" val="10"/>
        <cfvo type="num" val="40"/>
        <color rgb="FF00B0F0"/>
        <color rgb="FFFFFF00"/>
        <color rgb="FFFF0000"/>
      </colorScale>
    </cfRule>
  </conditionalFormatting>
  <conditionalFormatting sqref="A116:A122">
    <cfRule type="colorScale" priority="122">
      <colorScale>
        <cfvo type="num" val="0"/>
        <cfvo type="num" val="2"/>
        <cfvo type="num" val="40"/>
        <color rgb="FF00CCFF"/>
        <color rgb="FFFFFF00"/>
        <color rgb="FFFF0000"/>
      </colorScale>
    </cfRule>
    <cfRule type="colorScale" priority="123">
      <colorScale>
        <cfvo type="num" val="0"/>
        <cfvo type="num" val="1"/>
        <cfvo type="num" val="40"/>
        <color rgb="FF00CCFF"/>
        <color rgb="FFFFFF00"/>
        <color rgb="FFFF0000"/>
      </colorScale>
    </cfRule>
    <cfRule type="colorScale" priority="124">
      <colorScale>
        <cfvo type="num" val="0"/>
        <cfvo type="num" val="2"/>
        <cfvo type="num" val="100"/>
        <color rgb="FF00CCFF"/>
        <color rgb="FFFFFF00"/>
        <color rgb="FFFF0000"/>
      </colorScale>
    </cfRule>
    <cfRule type="colorScale" priority="125">
      <colorScale>
        <cfvo type="num" val="0"/>
        <cfvo type="num" val="5"/>
        <cfvo type="num" val="100"/>
        <color rgb="FF00CCFF"/>
        <color rgb="FFFFFF00"/>
        <color rgb="FFFF0000"/>
      </colorScale>
    </cfRule>
  </conditionalFormatting>
  <conditionalFormatting sqref="A116:A122">
    <cfRule type="colorScale" priority="118">
      <colorScale>
        <cfvo type="num" val="0"/>
        <cfvo type="num" val="10"/>
        <cfvo type="num" val="40"/>
        <color rgb="FF00CCFF"/>
        <color rgb="FFFFFF00"/>
        <color rgb="FFFF0000"/>
      </colorScale>
    </cfRule>
    <cfRule type="colorScale" priority="119">
      <colorScale>
        <cfvo type="num" val="0"/>
        <cfvo type="num" val="0.5"/>
        <cfvo type="num" val="40"/>
        <color rgb="FF00CCFF"/>
        <color rgb="FFFFFF00"/>
        <color rgb="FFFF0000"/>
      </colorScale>
    </cfRule>
    <cfRule type="colorScale" priority="120">
      <colorScale>
        <cfvo type="num" val="0"/>
        <cfvo type="num" val="1.5"/>
        <cfvo type="num" val="40"/>
        <color rgb="FF00CCFF"/>
        <color rgb="FFFFFF00"/>
        <color rgb="FFFF0000"/>
      </colorScale>
    </cfRule>
    <cfRule type="colorScale" priority="121">
      <colorScale>
        <cfvo type="num" val="0"/>
        <cfvo type="num" val="2"/>
        <cfvo type="num" val="40"/>
        <color rgb="FF00CCFF"/>
        <color rgb="FFFFFF00"/>
        <color rgb="FFFF0000"/>
      </colorScale>
    </cfRule>
  </conditionalFormatting>
  <conditionalFormatting sqref="E116:K122">
    <cfRule type="colorScale" priority="117">
      <colorScale>
        <cfvo type="min"/>
        <cfvo type="max"/>
        <color rgb="FFFFFF00"/>
        <color rgb="FFFF0000"/>
      </colorScale>
    </cfRule>
  </conditionalFormatting>
  <conditionalFormatting sqref="L116:L122">
    <cfRule type="colorScale" priority="116">
      <colorScale>
        <cfvo type="num" val="0"/>
        <cfvo type="num" val="50"/>
        <color rgb="FFFFFF00"/>
        <color rgb="FF0033CC"/>
      </colorScale>
    </cfRule>
  </conditionalFormatting>
  <conditionalFormatting sqref="L116:L122">
    <cfRule type="colorScale" priority="113">
      <colorScale>
        <cfvo type="num" val="0"/>
        <cfvo type="num" val="10"/>
        <cfvo type="num" val="40"/>
        <color rgb="FF00B0F0"/>
        <color rgb="FFFFFF00"/>
        <color rgb="FFFF0000"/>
      </colorScale>
    </cfRule>
    <cfRule type="colorScale" priority="114">
      <colorScale>
        <cfvo type="num" val="0"/>
        <cfvo type="num" val="10"/>
        <cfvo type="num" val="40"/>
        <color rgb="FF00B0F0"/>
        <color rgb="FFFFFF00"/>
        <color rgb="FFFF0000"/>
      </colorScale>
    </cfRule>
    <cfRule type="colorScale" priority="115">
      <colorScale>
        <cfvo type="num" val="0"/>
        <cfvo type="num" val="10"/>
        <cfvo type="num" val="40"/>
        <color rgb="FF00B0F0"/>
        <color rgb="FFFFFF00"/>
        <color rgb="FFFF0000"/>
      </colorScale>
    </cfRule>
  </conditionalFormatting>
  <conditionalFormatting sqref="L116:L122">
    <cfRule type="colorScale" priority="109">
      <colorScale>
        <cfvo type="num" val="0"/>
        <cfvo type="num" val="2"/>
        <cfvo type="num" val="40"/>
        <color rgb="FF00CCFF"/>
        <color rgb="FFFFFF00"/>
        <color rgb="FFFF0000"/>
      </colorScale>
    </cfRule>
    <cfRule type="colorScale" priority="110">
      <colorScale>
        <cfvo type="num" val="0"/>
        <cfvo type="num" val="1"/>
        <cfvo type="num" val="40"/>
        <color rgb="FF00CCFF"/>
        <color rgb="FFFFFF00"/>
        <color rgb="FFFF0000"/>
      </colorScale>
    </cfRule>
    <cfRule type="colorScale" priority="111">
      <colorScale>
        <cfvo type="num" val="0"/>
        <cfvo type="num" val="2"/>
        <cfvo type="num" val="100"/>
        <color rgb="FF00CCFF"/>
        <color rgb="FFFFFF00"/>
        <color rgb="FFFF0000"/>
      </colorScale>
    </cfRule>
    <cfRule type="colorScale" priority="112">
      <colorScale>
        <cfvo type="num" val="0"/>
        <cfvo type="num" val="5"/>
        <cfvo type="num" val="100"/>
        <color rgb="FF00CCFF"/>
        <color rgb="FFFFFF00"/>
        <color rgb="FFFF0000"/>
      </colorScale>
    </cfRule>
  </conditionalFormatting>
  <conditionalFormatting sqref="L116:L122">
    <cfRule type="colorScale" priority="105">
      <colorScale>
        <cfvo type="num" val="0"/>
        <cfvo type="num" val="10"/>
        <cfvo type="num" val="40"/>
        <color rgb="FF00CCFF"/>
        <color rgb="FFFFFF00"/>
        <color rgb="FFFF0000"/>
      </colorScale>
    </cfRule>
    <cfRule type="colorScale" priority="106">
      <colorScale>
        <cfvo type="num" val="0"/>
        <cfvo type="num" val="0.5"/>
        <cfvo type="num" val="40"/>
        <color rgb="FF00CCFF"/>
        <color rgb="FFFFFF00"/>
        <color rgb="FFFF0000"/>
      </colorScale>
    </cfRule>
    <cfRule type="colorScale" priority="107">
      <colorScale>
        <cfvo type="num" val="0"/>
        <cfvo type="num" val="1.5"/>
        <cfvo type="num" val="40"/>
        <color rgb="FF00CCFF"/>
        <color rgb="FFFFFF00"/>
        <color rgb="FFFF0000"/>
      </colorScale>
    </cfRule>
    <cfRule type="colorScale" priority="108">
      <colorScale>
        <cfvo type="num" val="0"/>
        <cfvo type="num" val="2"/>
        <cfvo type="num" val="40"/>
        <color rgb="FF00CCFF"/>
        <color rgb="FFFFFF00"/>
        <color rgb="FFFF0000"/>
      </colorScale>
    </cfRule>
  </conditionalFormatting>
  <conditionalFormatting sqref="W116:W122">
    <cfRule type="colorScale" priority="104">
      <colorScale>
        <cfvo type="num" val="0"/>
        <cfvo type="num" val="50"/>
        <color rgb="FFFFFF00"/>
        <color rgb="FF0033CC"/>
      </colorScale>
    </cfRule>
  </conditionalFormatting>
  <conditionalFormatting sqref="W116:W122">
    <cfRule type="colorScale" priority="101">
      <colorScale>
        <cfvo type="num" val="0"/>
        <cfvo type="num" val="10"/>
        <cfvo type="num" val="40"/>
        <color rgb="FF00B0F0"/>
        <color rgb="FFFFFF00"/>
        <color rgb="FFFF0000"/>
      </colorScale>
    </cfRule>
    <cfRule type="colorScale" priority="102">
      <colorScale>
        <cfvo type="num" val="0"/>
        <cfvo type="num" val="10"/>
        <cfvo type="num" val="40"/>
        <color rgb="FF00B0F0"/>
        <color rgb="FFFFFF00"/>
        <color rgb="FFFF0000"/>
      </colorScale>
    </cfRule>
    <cfRule type="colorScale" priority="103">
      <colorScale>
        <cfvo type="num" val="0"/>
        <cfvo type="num" val="10"/>
        <cfvo type="num" val="40"/>
        <color rgb="FF00B0F0"/>
        <color rgb="FFFFFF00"/>
        <color rgb="FFFF0000"/>
      </colorScale>
    </cfRule>
  </conditionalFormatting>
  <conditionalFormatting sqref="W116:W122">
    <cfRule type="colorScale" priority="97">
      <colorScale>
        <cfvo type="num" val="0"/>
        <cfvo type="num" val="2"/>
        <cfvo type="num" val="40"/>
        <color rgb="FF00CCFF"/>
        <color rgb="FFFFFF00"/>
        <color rgb="FFFF0000"/>
      </colorScale>
    </cfRule>
    <cfRule type="colorScale" priority="98">
      <colorScale>
        <cfvo type="num" val="0"/>
        <cfvo type="num" val="1"/>
        <cfvo type="num" val="40"/>
        <color rgb="FF00CCFF"/>
        <color rgb="FFFFFF00"/>
        <color rgb="FFFF0000"/>
      </colorScale>
    </cfRule>
    <cfRule type="colorScale" priority="99">
      <colorScale>
        <cfvo type="num" val="0"/>
        <cfvo type="num" val="2"/>
        <cfvo type="num" val="100"/>
        <color rgb="FF00CCFF"/>
        <color rgb="FFFFFF00"/>
        <color rgb="FFFF0000"/>
      </colorScale>
    </cfRule>
    <cfRule type="colorScale" priority="100">
      <colorScale>
        <cfvo type="num" val="0"/>
        <cfvo type="num" val="5"/>
        <cfvo type="num" val="100"/>
        <color rgb="FF00CCFF"/>
        <color rgb="FFFFFF00"/>
        <color rgb="FFFF0000"/>
      </colorScale>
    </cfRule>
  </conditionalFormatting>
  <conditionalFormatting sqref="W116:W122">
    <cfRule type="colorScale" priority="93">
      <colorScale>
        <cfvo type="num" val="0"/>
        <cfvo type="num" val="10"/>
        <cfvo type="num" val="40"/>
        <color rgb="FF00CCFF"/>
        <color rgb="FFFFFF00"/>
        <color rgb="FFFF0000"/>
      </colorScale>
    </cfRule>
    <cfRule type="colorScale" priority="94">
      <colorScale>
        <cfvo type="num" val="0"/>
        <cfvo type="num" val="0.5"/>
        <cfvo type="num" val="40"/>
        <color rgb="FF00CCFF"/>
        <color rgb="FFFFFF00"/>
        <color rgb="FFFF0000"/>
      </colorScale>
    </cfRule>
    <cfRule type="colorScale" priority="95">
      <colorScale>
        <cfvo type="num" val="0"/>
        <cfvo type="num" val="1.5"/>
        <cfvo type="num" val="40"/>
        <color rgb="FF00CCFF"/>
        <color rgb="FFFFFF00"/>
        <color rgb="FFFF0000"/>
      </colorScale>
    </cfRule>
    <cfRule type="colorScale" priority="96">
      <colorScale>
        <cfvo type="num" val="0"/>
        <cfvo type="num" val="2"/>
        <cfvo type="num" val="40"/>
        <color rgb="FF00CCFF"/>
        <color rgb="FFFFFF00"/>
        <color rgb="FFFF0000"/>
      </colorScale>
    </cfRule>
  </conditionalFormatting>
  <conditionalFormatting sqref="N15:N16">
    <cfRule type="colorScale" priority="90">
      <colorScale>
        <cfvo type="num" val="0"/>
        <cfvo type="num" val="1"/>
        <cfvo type="num" val="40"/>
        <color rgb="FF00CCFF"/>
        <color rgb="FFFFFF00"/>
        <color rgb="FFFF0000"/>
      </colorScale>
    </cfRule>
    <cfRule type="colorScale" priority="91">
      <colorScale>
        <cfvo type="min"/>
        <cfvo type="num" val="10"/>
        <cfvo type="num" val="100"/>
        <color rgb="FF00B0F0"/>
        <color rgb="FFFFFF00"/>
        <color rgb="FFFF0000"/>
      </colorScale>
    </cfRule>
    <cfRule type="colorScale" priority="92">
      <colorScale>
        <cfvo type="min"/>
        <cfvo type="max"/>
        <color rgb="FFFFFF00"/>
        <color rgb="FF0070C0"/>
      </colorScale>
    </cfRule>
  </conditionalFormatting>
  <conditionalFormatting sqref="Y15">
    <cfRule type="colorScale" priority="87">
      <colorScale>
        <cfvo type="num" val="0"/>
        <cfvo type="num" val="1"/>
        <cfvo type="num" val="40"/>
        <color rgb="FF00CCFF"/>
        <color rgb="FFFFFF00"/>
        <color rgb="FFFF0000"/>
      </colorScale>
    </cfRule>
    <cfRule type="colorScale" priority="88">
      <colorScale>
        <cfvo type="min"/>
        <cfvo type="num" val="10"/>
        <cfvo type="num" val="100"/>
        <color rgb="FF00B0F0"/>
        <color rgb="FFFFFF00"/>
        <color rgb="FFFF0000"/>
      </colorScale>
    </cfRule>
    <cfRule type="colorScale" priority="89">
      <colorScale>
        <cfvo type="min"/>
        <cfvo type="max"/>
        <color rgb="FFFFFF00"/>
        <color rgb="FF0070C0"/>
      </colorScale>
    </cfRule>
  </conditionalFormatting>
  <conditionalFormatting sqref="Q18:V122">
    <cfRule type="colorScale" priority="86">
      <colorScale>
        <cfvo type="min"/>
        <cfvo type="max"/>
        <color rgb="FFFFFF00"/>
        <color rgb="FFFF0000"/>
      </colorScale>
    </cfRule>
  </conditionalFormatting>
  <conditionalFormatting sqref="AB18:AE18 AB29:AE29 AB40:AE40 AB51:AE51 AB62:AE62 AB73:AE73 AB84:AE84 AB95:AE95 AB106:AE106 AB117:AE117">
    <cfRule type="colorScale" priority="85">
      <colorScale>
        <cfvo type="num" val="0"/>
        <cfvo type="num" val="0"/>
        <cfvo type="max"/>
        <color theme="0" tint="-0.34998626667073579"/>
        <color rgb="FFFFFF00"/>
        <color rgb="FFFF0000"/>
      </colorScale>
    </cfRule>
  </conditionalFormatting>
  <conditionalFormatting sqref="AB19:AE19 AB30:AE30 AB41:AE41 AB52:AE52 AB63:AE63 AB74:AE74 AB85:AE85 AB96:AE96 AB107:AE107 AB118:AE118">
    <cfRule type="colorScale" priority="84">
      <colorScale>
        <cfvo type="num" val="0"/>
        <cfvo type="num" val="0"/>
        <cfvo type="max"/>
        <color theme="0" tint="-0.34998626667073579"/>
        <color rgb="FFFFFF00"/>
        <color rgb="FFFF0000"/>
      </colorScale>
    </cfRule>
  </conditionalFormatting>
  <conditionalFormatting sqref="AB20:AE20 AB31:AE31 AB42:AE42 AB53:AE53 AB64:AE64 AB75:AE75 AB86:AE86 AB97:AE97 AB108:AE108 AB119:AE119">
    <cfRule type="colorScale" priority="83">
      <colorScale>
        <cfvo type="num" val="0"/>
        <cfvo type="num" val="0"/>
        <cfvo type="max"/>
        <color theme="0" tint="-0.34998626667073579"/>
        <color rgb="FFFFFF00"/>
        <color rgb="FFFF0000"/>
      </colorScale>
    </cfRule>
  </conditionalFormatting>
  <conditionalFormatting sqref="AB21:AE21 AB32:AE32 AB43:AE43 AB54:AE54 AB65:AE65 AB76:AE76 AB87:AE87 AB98:AE98 AB109:AE109 AB120:AE120">
    <cfRule type="colorScale" priority="82">
      <colorScale>
        <cfvo type="num" val="0"/>
        <cfvo type="num" val="0"/>
        <cfvo type="max"/>
        <color theme="0" tint="-0.34998626667073579"/>
        <color rgb="FFFFFF00"/>
        <color rgb="FFFF0000"/>
      </colorScale>
    </cfRule>
  </conditionalFormatting>
  <conditionalFormatting sqref="AB22:AE22 AB33:AE33 AB44:AE44 AB55:AE55 AB66:AE66 AB77:AE77 AB88:AE88 AB99:AE99 AB110:AE110 AB121:AE121">
    <cfRule type="colorScale" priority="81">
      <colorScale>
        <cfvo type="num" val="0"/>
        <cfvo type="num" val="0"/>
        <cfvo type="max"/>
        <color theme="0" tint="-0.34998626667073579"/>
        <color rgb="FFFFFF00"/>
        <color rgb="FFFF0000"/>
      </colorScale>
    </cfRule>
  </conditionalFormatting>
  <conditionalFormatting sqref="AB23:AE23 AB34:AE34 AB45:AE45 AB56:AE56 AB67:AE67 AB78:AE78 AB89:AE89 AB100:AE100 AB111:AE111 AB122:AE122">
    <cfRule type="colorScale" priority="80">
      <colorScale>
        <cfvo type="num" val="0"/>
        <cfvo type="num" val="0"/>
        <cfvo type="max"/>
        <color theme="0" tint="-0.34998626667073579"/>
        <color rgb="FFFFFF00"/>
        <color rgb="FFFF0000"/>
      </colorScale>
    </cfRule>
  </conditionalFormatting>
  <conditionalFormatting sqref="AB24:AE24 AB35:AE35 AB46:AE46 AB57:AE57 AB68:AE68 AB79:AE79 AB90:AE90 AB101:AE101 AB112:AE112">
    <cfRule type="colorScale" priority="79">
      <colorScale>
        <cfvo type="num" val="0"/>
        <cfvo type="num" val="0"/>
        <cfvo type="max"/>
        <color theme="0" tint="-0.34998626667073579"/>
        <color rgb="FFFFFF00"/>
        <color rgb="FFFF0000"/>
      </colorScale>
    </cfRule>
  </conditionalFormatting>
  <conditionalFormatting sqref="AB25:AE25 AB36:AE36 AB47:AE47 AB58:AE58 AB69:AE69 AB80:AE80 AB91:AE91 AB102:AE102 AB113:AE113">
    <cfRule type="colorScale" priority="78">
      <colorScale>
        <cfvo type="num" val="0"/>
        <cfvo type="num" val="0"/>
        <cfvo type="max"/>
        <color theme="0" tint="-0.34998626667073579"/>
        <color rgb="FFFFFF00"/>
        <color rgb="FFFF0000"/>
      </colorScale>
    </cfRule>
  </conditionalFormatting>
  <conditionalFormatting sqref="AB26:AE26 AB37:AE37 AB48:AE48 AB59:AE59 AB70:AE70 AB81:AE81 AB92:AE92 AB103:AE103 AB114:AE114">
    <cfRule type="colorScale" priority="77">
      <colorScale>
        <cfvo type="num" val="0"/>
        <cfvo type="num" val="0"/>
        <cfvo type="max"/>
        <color theme="0" tint="-0.34998626667073579"/>
        <color rgb="FFFFFF00"/>
        <color rgb="FFFF0000"/>
      </colorScale>
    </cfRule>
  </conditionalFormatting>
  <conditionalFormatting sqref="AB27:AE28 AB38:AE39 AB49:AE50 AB60:AE61 AB71:AE72 AB82:AE83 AB93:AE94 AB104:AE105 AB115:AE116">
    <cfRule type="colorScale" priority="76">
      <colorScale>
        <cfvo type="num" val="0"/>
        <cfvo type="num" val="0"/>
        <cfvo type="max"/>
        <color theme="0" tint="-0.34998626667073579"/>
        <color rgb="FFFFFF00"/>
        <color rgb="FFFF0000"/>
      </colorScale>
    </cfRule>
  </conditionalFormatting>
  <conditionalFormatting sqref="AB18:AE122">
    <cfRule type="colorScale" priority="75">
      <colorScale>
        <cfvo type="min"/>
        <cfvo type="max"/>
        <color rgb="FFFFFF00"/>
        <color rgb="FFFF0000"/>
      </colorScale>
    </cfRule>
  </conditionalFormatting>
  <conditionalFormatting sqref="AB18:AE122">
    <cfRule type="colorScale" priority="74">
      <colorScale>
        <cfvo type="min"/>
        <cfvo type="max"/>
        <color rgb="FFFFFF00"/>
        <color rgb="FFFF0000"/>
      </colorScale>
    </cfRule>
  </conditionalFormatting>
  <conditionalFormatting sqref="AM7">
    <cfRule type="colorScale" priority="71">
      <colorScale>
        <cfvo type="num" val="0"/>
        <cfvo type="num" val="0"/>
        <cfvo type="max"/>
        <color theme="0" tint="-0.34998626667073579"/>
        <color rgb="FFFFFF00"/>
        <color rgb="FFFF0000"/>
      </colorScale>
    </cfRule>
  </conditionalFormatting>
  <conditionalFormatting sqref="AM8">
    <cfRule type="colorScale" priority="70">
      <colorScale>
        <cfvo type="num" val="0"/>
        <cfvo type="num" val="0"/>
        <cfvo type="max"/>
        <color theme="0" tint="-0.34998626667073579"/>
        <color rgb="FFFFFF00"/>
        <color rgb="FFFF0000"/>
      </colorScale>
    </cfRule>
  </conditionalFormatting>
  <conditionalFormatting sqref="AM9">
    <cfRule type="colorScale" priority="69">
      <colorScale>
        <cfvo type="num" val="0"/>
        <cfvo type="num" val="0"/>
        <cfvo type="max"/>
        <color theme="0" tint="-0.34998626667073579"/>
        <color rgb="FFFFFF00"/>
        <color rgb="FFFF0000"/>
      </colorScale>
    </cfRule>
  </conditionalFormatting>
  <conditionalFormatting sqref="AM11">
    <cfRule type="colorScale" priority="67">
      <colorScale>
        <cfvo type="num" val="0"/>
        <cfvo type="num" val="0"/>
        <cfvo type="max"/>
        <color theme="0" tint="-0.34998626667073579"/>
        <color rgb="FFFFFF00"/>
        <color rgb="FFFF0000"/>
      </colorScale>
    </cfRule>
  </conditionalFormatting>
  <conditionalFormatting sqref="AM12">
    <cfRule type="colorScale" priority="66">
      <colorScale>
        <cfvo type="num" val="0"/>
        <cfvo type="num" val="0"/>
        <cfvo type="max"/>
        <color theme="0" tint="-0.34998626667073579"/>
        <color rgb="FFFFFF00"/>
        <color rgb="FFFF0000"/>
      </colorScale>
    </cfRule>
  </conditionalFormatting>
  <conditionalFormatting sqref="AM13">
    <cfRule type="colorScale" priority="65">
      <colorScale>
        <cfvo type="num" val="0"/>
        <cfvo type="num" val="0"/>
        <cfvo type="max"/>
        <color theme="0" tint="-0.34998626667073579"/>
        <color rgb="FFFFFF00"/>
        <color rgb="FFFF0000"/>
      </colorScale>
    </cfRule>
  </conditionalFormatting>
  <conditionalFormatting sqref="AM14">
    <cfRule type="colorScale" priority="64">
      <colorScale>
        <cfvo type="num" val="0"/>
        <cfvo type="num" val="0"/>
        <cfvo type="max"/>
        <color theme="0" tint="-0.34998626667073579"/>
        <color rgb="FFFFFF00"/>
        <color rgb="FFFF0000"/>
      </colorScale>
    </cfRule>
  </conditionalFormatting>
  <conditionalFormatting sqref="AM7:AM9 AM11:AM14">
    <cfRule type="colorScale" priority="63">
      <colorScale>
        <cfvo type="min"/>
        <cfvo type="max"/>
        <color rgb="FFFFFF00"/>
        <color rgb="FFFF0000"/>
      </colorScale>
    </cfRule>
  </conditionalFormatting>
  <conditionalFormatting sqref="AM7:AM9 AM11:AM14 AM16">
    <cfRule type="colorScale" priority="62">
      <colorScale>
        <cfvo type="min"/>
        <cfvo type="max"/>
        <color rgb="FFFFFF00"/>
        <color rgb="FFFF0000"/>
      </colorScale>
    </cfRule>
  </conditionalFormatting>
  <conditionalFormatting sqref="AB5:AE5 AG5">
    <cfRule type="colorScale" priority="183">
      <colorScale>
        <cfvo type="num" val="0"/>
        <cfvo type="num" val="0"/>
        <cfvo type="max"/>
        <color theme="0" tint="-0.34998626667073579"/>
        <color rgb="FFFFFF00"/>
        <color rgb="FFFF0000"/>
      </colorScale>
    </cfRule>
  </conditionalFormatting>
  <conditionalFormatting sqref="AB6:AE6 AG6">
    <cfRule type="colorScale" priority="185">
      <colorScale>
        <cfvo type="num" val="0"/>
        <cfvo type="num" val="0"/>
        <cfvo type="max"/>
        <color theme="0" tint="-0.34998626667073579"/>
        <color rgb="FFFFFF00"/>
        <color rgb="FFFF0000"/>
      </colorScale>
    </cfRule>
  </conditionalFormatting>
  <conditionalFormatting sqref="AB7:AE7 AG7">
    <cfRule type="colorScale" priority="187">
      <colorScale>
        <cfvo type="num" val="0"/>
        <cfvo type="num" val="0"/>
        <cfvo type="max"/>
        <color theme="0" tint="-0.34998626667073579"/>
        <color rgb="FFFFFF00"/>
        <color rgb="FFFF0000"/>
      </colorScale>
    </cfRule>
  </conditionalFormatting>
  <conditionalFormatting sqref="AB8:AE8 AG8">
    <cfRule type="colorScale" priority="189">
      <colorScale>
        <cfvo type="num" val="0"/>
        <cfvo type="num" val="0"/>
        <cfvo type="max"/>
        <color theme="0" tint="-0.34998626667073579"/>
        <color rgb="FFFFFF00"/>
        <color rgb="FFFF0000"/>
      </colorScale>
    </cfRule>
  </conditionalFormatting>
  <conditionalFormatting sqref="AB9:AE9 AG9">
    <cfRule type="colorScale" priority="191">
      <colorScale>
        <cfvo type="num" val="0"/>
        <cfvo type="num" val="0"/>
        <cfvo type="max"/>
        <color theme="0" tint="-0.34998626667073579"/>
        <color rgb="FFFFFF00"/>
        <color rgb="FFFF0000"/>
      </colorScale>
    </cfRule>
  </conditionalFormatting>
  <conditionalFormatting sqref="AB10:AE10 AG10">
    <cfRule type="colorScale" priority="193">
      <colorScale>
        <cfvo type="num" val="0"/>
        <cfvo type="num" val="0"/>
        <cfvo type="max"/>
        <color theme="0" tint="-0.34998626667073579"/>
        <color rgb="FFFFFF00"/>
        <color rgb="FFFF0000"/>
      </colorScale>
    </cfRule>
  </conditionalFormatting>
  <conditionalFormatting sqref="AB11:AE11 AG11">
    <cfRule type="colorScale" priority="195">
      <colorScale>
        <cfvo type="num" val="0"/>
        <cfvo type="num" val="0"/>
        <cfvo type="max"/>
        <color theme="0" tint="-0.34998626667073579"/>
        <color rgb="FFFFFF00"/>
        <color rgb="FFFF0000"/>
      </colorScale>
    </cfRule>
  </conditionalFormatting>
  <conditionalFormatting sqref="AB12:AE12 AG12">
    <cfRule type="colorScale" priority="197">
      <colorScale>
        <cfvo type="num" val="0"/>
        <cfvo type="num" val="0"/>
        <cfvo type="max"/>
        <color theme="0" tint="-0.34998626667073579"/>
        <color rgb="FFFFFF00"/>
        <color rgb="FFFF0000"/>
      </colorScale>
    </cfRule>
  </conditionalFormatting>
  <conditionalFormatting sqref="AB13:AE13 AG13">
    <cfRule type="colorScale" priority="199">
      <colorScale>
        <cfvo type="num" val="0"/>
        <cfvo type="num" val="0"/>
        <cfvo type="max"/>
        <color theme="0" tint="-0.34998626667073579"/>
        <color rgb="FFFFFF00"/>
        <color rgb="FFFF0000"/>
      </colorScale>
    </cfRule>
  </conditionalFormatting>
  <conditionalFormatting sqref="AF116:AF122">
    <cfRule type="colorScale" priority="49">
      <colorScale>
        <cfvo type="num" val="0"/>
        <cfvo type="num" val="50"/>
        <color rgb="FFFFFF00"/>
        <color rgb="FF0033CC"/>
      </colorScale>
    </cfRule>
  </conditionalFormatting>
  <conditionalFormatting sqref="AF116:AF122">
    <cfRule type="colorScale" priority="46">
      <colorScale>
        <cfvo type="num" val="0"/>
        <cfvo type="num" val="10"/>
        <cfvo type="num" val="40"/>
        <color rgb="FF00B0F0"/>
        <color rgb="FFFFFF00"/>
        <color rgb="FFFF0000"/>
      </colorScale>
    </cfRule>
    <cfRule type="colorScale" priority="47">
      <colorScale>
        <cfvo type="num" val="0"/>
        <cfvo type="num" val="10"/>
        <cfvo type="num" val="40"/>
        <color rgb="FF00B0F0"/>
        <color rgb="FFFFFF00"/>
        <color rgb="FFFF0000"/>
      </colorScale>
    </cfRule>
    <cfRule type="colorScale" priority="48">
      <colorScale>
        <cfvo type="num" val="0"/>
        <cfvo type="num" val="10"/>
        <cfvo type="num" val="40"/>
        <color rgb="FF00B0F0"/>
        <color rgb="FFFFFF00"/>
        <color rgb="FFFF0000"/>
      </colorScale>
    </cfRule>
  </conditionalFormatting>
  <conditionalFormatting sqref="AF116:AF122">
    <cfRule type="colorScale" priority="42">
      <colorScale>
        <cfvo type="num" val="0"/>
        <cfvo type="num" val="2"/>
        <cfvo type="num" val="40"/>
        <color rgb="FF00CCFF"/>
        <color rgb="FFFFFF00"/>
        <color rgb="FFFF0000"/>
      </colorScale>
    </cfRule>
    <cfRule type="colorScale" priority="43">
      <colorScale>
        <cfvo type="num" val="0"/>
        <cfvo type="num" val="1"/>
        <cfvo type="num" val="40"/>
        <color rgb="FF00CCFF"/>
        <color rgb="FFFFFF00"/>
        <color rgb="FFFF0000"/>
      </colorScale>
    </cfRule>
    <cfRule type="colorScale" priority="44">
      <colorScale>
        <cfvo type="num" val="0"/>
        <cfvo type="num" val="2"/>
        <cfvo type="num" val="100"/>
        <color rgb="FF00CCFF"/>
        <color rgb="FFFFFF00"/>
        <color rgb="FFFF0000"/>
      </colorScale>
    </cfRule>
    <cfRule type="colorScale" priority="45">
      <colorScale>
        <cfvo type="num" val="0"/>
        <cfvo type="num" val="5"/>
        <cfvo type="num" val="100"/>
        <color rgb="FF00CCFF"/>
        <color rgb="FFFFFF00"/>
        <color rgb="FFFF0000"/>
      </colorScale>
    </cfRule>
  </conditionalFormatting>
  <conditionalFormatting sqref="AF116:AF122">
    <cfRule type="colorScale" priority="38">
      <colorScale>
        <cfvo type="num" val="0"/>
        <cfvo type="num" val="10"/>
        <cfvo type="num" val="40"/>
        <color rgb="FF00CCFF"/>
        <color rgb="FFFFFF00"/>
        <color rgb="FFFF0000"/>
      </colorScale>
    </cfRule>
    <cfRule type="colorScale" priority="39">
      <colorScale>
        <cfvo type="num" val="0"/>
        <cfvo type="num" val="0.5"/>
        <cfvo type="num" val="40"/>
        <color rgb="FF00CCFF"/>
        <color rgb="FFFFFF00"/>
        <color rgb="FFFF0000"/>
      </colorScale>
    </cfRule>
    <cfRule type="colorScale" priority="40">
      <colorScale>
        <cfvo type="num" val="0"/>
        <cfvo type="num" val="1.5"/>
        <cfvo type="num" val="40"/>
        <color rgb="FF00CCFF"/>
        <color rgb="FFFFFF00"/>
        <color rgb="FFFF0000"/>
      </colorScale>
    </cfRule>
    <cfRule type="colorScale" priority="41">
      <colorScale>
        <cfvo type="num" val="0"/>
        <cfvo type="num" val="2"/>
        <cfvo type="num" val="40"/>
        <color rgb="FF00CCFF"/>
        <color rgb="FFFFFF00"/>
        <color rgb="FFFF0000"/>
      </colorScale>
    </cfRule>
  </conditionalFormatting>
  <conditionalFormatting sqref="AM116:AM122">
    <cfRule type="colorScale" priority="37">
      <colorScale>
        <cfvo type="num" val="0"/>
        <cfvo type="num" val="50"/>
        <color rgb="FFFFFF00"/>
        <color rgb="FF0033CC"/>
      </colorScale>
    </cfRule>
  </conditionalFormatting>
  <conditionalFormatting sqref="AM116:AM122">
    <cfRule type="colorScale" priority="34">
      <colorScale>
        <cfvo type="num" val="0"/>
        <cfvo type="num" val="10"/>
        <cfvo type="num" val="40"/>
        <color rgb="FF00B0F0"/>
        <color rgb="FFFFFF00"/>
        <color rgb="FFFF0000"/>
      </colorScale>
    </cfRule>
    <cfRule type="colorScale" priority="35">
      <colorScale>
        <cfvo type="num" val="0"/>
        <cfvo type="num" val="10"/>
        <cfvo type="num" val="40"/>
        <color rgb="FF00B0F0"/>
        <color rgb="FFFFFF00"/>
        <color rgb="FFFF0000"/>
      </colorScale>
    </cfRule>
    <cfRule type="colorScale" priority="36">
      <colorScale>
        <cfvo type="num" val="0"/>
        <cfvo type="num" val="10"/>
        <cfvo type="num" val="40"/>
        <color rgb="FF00B0F0"/>
        <color rgb="FFFFFF00"/>
        <color rgb="FFFF0000"/>
      </colorScale>
    </cfRule>
  </conditionalFormatting>
  <conditionalFormatting sqref="AM116:AM122">
    <cfRule type="colorScale" priority="30">
      <colorScale>
        <cfvo type="num" val="0"/>
        <cfvo type="num" val="2"/>
        <cfvo type="num" val="40"/>
        <color rgb="FF00CCFF"/>
        <color rgb="FFFFFF00"/>
        <color rgb="FFFF0000"/>
      </colorScale>
    </cfRule>
    <cfRule type="colorScale" priority="31">
      <colorScale>
        <cfvo type="num" val="0"/>
        <cfvo type="num" val="1"/>
        <cfvo type="num" val="40"/>
        <color rgb="FF00CCFF"/>
        <color rgb="FFFFFF00"/>
        <color rgb="FFFF0000"/>
      </colorScale>
    </cfRule>
    <cfRule type="colorScale" priority="32">
      <colorScale>
        <cfvo type="num" val="0"/>
        <cfvo type="num" val="2"/>
        <cfvo type="num" val="100"/>
        <color rgb="FF00CCFF"/>
        <color rgb="FFFFFF00"/>
        <color rgb="FFFF0000"/>
      </colorScale>
    </cfRule>
    <cfRule type="colorScale" priority="33">
      <colorScale>
        <cfvo type="num" val="0"/>
        <cfvo type="num" val="5"/>
        <cfvo type="num" val="100"/>
        <color rgb="FF00CCFF"/>
        <color rgb="FFFFFF00"/>
        <color rgb="FFFF0000"/>
      </colorScale>
    </cfRule>
  </conditionalFormatting>
  <conditionalFormatting sqref="AM116:AM122">
    <cfRule type="colorScale" priority="26">
      <colorScale>
        <cfvo type="num" val="0"/>
        <cfvo type="num" val="10"/>
        <cfvo type="num" val="40"/>
        <color rgb="FF00CCFF"/>
        <color rgb="FFFFFF00"/>
        <color rgb="FFFF0000"/>
      </colorScale>
    </cfRule>
    <cfRule type="colorScale" priority="27">
      <colorScale>
        <cfvo type="num" val="0"/>
        <cfvo type="num" val="0.5"/>
        <cfvo type="num" val="40"/>
        <color rgb="FF00CCFF"/>
        <color rgb="FFFFFF00"/>
        <color rgb="FFFF0000"/>
      </colorScale>
    </cfRule>
    <cfRule type="colorScale" priority="28">
      <colorScale>
        <cfvo type="num" val="0"/>
        <cfvo type="num" val="1.5"/>
        <cfvo type="num" val="40"/>
        <color rgb="FF00CCFF"/>
        <color rgb="FFFFFF00"/>
        <color rgb="FFFF0000"/>
      </colorScale>
    </cfRule>
    <cfRule type="colorScale" priority="29">
      <colorScale>
        <cfvo type="num" val="0"/>
        <cfvo type="num" val="2"/>
        <cfvo type="num" val="40"/>
        <color rgb="FF00CCFF"/>
        <color rgb="FFFFFF00"/>
        <color rgb="FFFF0000"/>
      </colorScale>
    </cfRule>
  </conditionalFormatting>
  <conditionalFormatting sqref="AJ5:AL122">
    <cfRule type="colorScale" priority="25">
      <colorScale>
        <cfvo type="min"/>
        <cfvo type="max"/>
        <color rgb="FFFFFF00"/>
        <color rgb="FFFF0000"/>
      </colorScale>
    </cfRule>
  </conditionalFormatting>
  <conditionalFormatting sqref="AQ5:AS122">
    <cfRule type="colorScale" priority="24">
      <colorScale>
        <cfvo type="min"/>
        <cfvo type="max"/>
        <color rgb="FFFFFF00"/>
        <color rgb="FFFF0000"/>
      </colorScale>
    </cfRule>
  </conditionalFormatting>
  <conditionalFormatting sqref="AH15:AH16">
    <cfRule type="colorScale" priority="21">
      <colorScale>
        <cfvo type="num" val="0"/>
        <cfvo type="num" val="1"/>
        <cfvo type="num" val="40"/>
        <color rgb="FF00CCFF"/>
        <color rgb="FFFFFF00"/>
        <color rgb="FFFF0000"/>
      </colorScale>
    </cfRule>
    <cfRule type="colorScale" priority="22">
      <colorScale>
        <cfvo type="min"/>
        <cfvo type="num" val="10"/>
        <cfvo type="num" val="100"/>
        <color rgb="FF00B0F0"/>
        <color rgb="FFFFFF00"/>
        <color rgb="FFFF0000"/>
      </colorScale>
    </cfRule>
    <cfRule type="colorScale" priority="23">
      <colorScale>
        <cfvo type="min"/>
        <cfvo type="max"/>
        <color rgb="FFFFFF00"/>
        <color rgb="FF0070C0"/>
      </colorScale>
    </cfRule>
  </conditionalFormatting>
  <conditionalFormatting sqref="AO15:AO16">
    <cfRule type="colorScale" priority="18">
      <colorScale>
        <cfvo type="num" val="0"/>
        <cfvo type="num" val="1"/>
        <cfvo type="num" val="40"/>
        <color rgb="FF00CCFF"/>
        <color rgb="FFFFFF00"/>
        <color rgb="FFFF0000"/>
      </colorScale>
    </cfRule>
    <cfRule type="colorScale" priority="19">
      <colorScale>
        <cfvo type="min"/>
        <cfvo type="num" val="10"/>
        <cfvo type="num" val="100"/>
        <color rgb="FF00B0F0"/>
        <color rgb="FFFFFF00"/>
        <color rgb="FFFF0000"/>
      </colorScale>
    </cfRule>
    <cfRule type="colorScale" priority="20">
      <colorScale>
        <cfvo type="min"/>
        <cfvo type="max"/>
        <color rgb="FFFFFF00"/>
        <color rgb="FF0070C0"/>
      </colorScale>
    </cfRule>
  </conditionalFormatting>
  <conditionalFormatting sqref="C17:C122">
    <cfRule type="colorScale" priority="17">
      <colorScale>
        <cfvo type="num" val="0"/>
        <cfvo type="num" val="1"/>
        <cfvo type="num" val="40"/>
        <color rgb="FF00CCFF"/>
        <color rgb="FFFFFF00"/>
        <color rgb="FFFF0000"/>
      </colorScale>
    </cfRule>
  </conditionalFormatting>
  <conditionalFormatting sqref="N17:N122">
    <cfRule type="colorScale" priority="14">
      <colorScale>
        <cfvo type="num" val="0"/>
        <cfvo type="num" val="1"/>
        <cfvo type="num" val="40"/>
        <color rgb="FF00CCFF"/>
        <color rgb="FFFFFF00"/>
        <color rgb="FFFF0000"/>
      </colorScale>
    </cfRule>
    <cfRule type="colorScale" priority="15">
      <colorScale>
        <cfvo type="min"/>
        <cfvo type="num" val="10"/>
        <cfvo type="num" val="100"/>
        <color rgb="FF00B0F0"/>
        <color rgb="FFFFFF00"/>
        <color rgb="FFFF0000"/>
      </colorScale>
    </cfRule>
    <cfRule type="colorScale" priority="16">
      <colorScale>
        <cfvo type="min"/>
        <cfvo type="max"/>
        <color rgb="FFFFFF00"/>
        <color rgb="FF0070C0"/>
      </colorScale>
    </cfRule>
  </conditionalFormatting>
  <conditionalFormatting sqref="N17:N122">
    <cfRule type="colorScale" priority="13">
      <colorScale>
        <cfvo type="num" val="0"/>
        <cfvo type="num" val="1"/>
        <cfvo type="num" val="40"/>
        <color rgb="FF00CCFF"/>
        <color rgb="FFFFFF00"/>
        <color rgb="FFFF0000"/>
      </colorScale>
    </cfRule>
  </conditionalFormatting>
  <conditionalFormatting sqref="Y16:Y122">
    <cfRule type="colorScale" priority="10">
      <colorScale>
        <cfvo type="num" val="0"/>
        <cfvo type="num" val="1"/>
        <cfvo type="num" val="40"/>
        <color rgb="FF00CCFF"/>
        <color rgb="FFFFFF00"/>
        <color rgb="FFFF0000"/>
      </colorScale>
    </cfRule>
    <cfRule type="colorScale" priority="11">
      <colorScale>
        <cfvo type="min"/>
        <cfvo type="num" val="10"/>
        <cfvo type="num" val="100"/>
        <color rgb="FF00B0F0"/>
        <color rgb="FFFFFF00"/>
        <color rgb="FFFF0000"/>
      </colorScale>
    </cfRule>
    <cfRule type="colorScale" priority="12">
      <colorScale>
        <cfvo type="min"/>
        <cfvo type="max"/>
        <color rgb="FFFFFF00"/>
        <color rgb="FF0070C0"/>
      </colorScale>
    </cfRule>
  </conditionalFormatting>
  <conditionalFormatting sqref="Y16:Y122">
    <cfRule type="colorScale" priority="9">
      <colorScale>
        <cfvo type="num" val="0"/>
        <cfvo type="num" val="1"/>
        <cfvo type="num" val="40"/>
        <color rgb="FF00CCFF"/>
        <color rgb="FFFFFF00"/>
        <color rgb="FFFF0000"/>
      </colorScale>
    </cfRule>
  </conditionalFormatting>
  <conditionalFormatting sqref="AH17:AH122">
    <cfRule type="colorScale" priority="6">
      <colorScale>
        <cfvo type="num" val="0"/>
        <cfvo type="num" val="1"/>
        <cfvo type="num" val="40"/>
        <color rgb="FF00CCFF"/>
        <color rgb="FFFFFF00"/>
        <color rgb="FFFF0000"/>
      </colorScale>
    </cfRule>
    <cfRule type="colorScale" priority="7">
      <colorScale>
        <cfvo type="min"/>
        <cfvo type="num" val="10"/>
        <cfvo type="num" val="100"/>
        <color rgb="FF00B0F0"/>
        <color rgb="FFFFFF00"/>
        <color rgb="FFFF0000"/>
      </colorScale>
    </cfRule>
    <cfRule type="colorScale" priority="8">
      <colorScale>
        <cfvo type="min"/>
        <cfvo type="max"/>
        <color rgb="FFFFFF00"/>
        <color rgb="FF0070C0"/>
      </colorScale>
    </cfRule>
  </conditionalFormatting>
  <conditionalFormatting sqref="AH17:AH122">
    <cfRule type="colorScale" priority="5">
      <colorScale>
        <cfvo type="num" val="0"/>
        <cfvo type="num" val="1"/>
        <cfvo type="num" val="40"/>
        <color rgb="FF00CCFF"/>
        <color rgb="FFFFFF00"/>
        <color rgb="FFFF0000"/>
      </colorScale>
    </cfRule>
  </conditionalFormatting>
  <conditionalFormatting sqref="AO17:AO122">
    <cfRule type="colorScale" priority="2">
      <colorScale>
        <cfvo type="num" val="0"/>
        <cfvo type="num" val="1"/>
        <cfvo type="num" val="40"/>
        <color rgb="FF00CCFF"/>
        <color rgb="FFFFFF00"/>
        <color rgb="FFFF0000"/>
      </colorScale>
    </cfRule>
    <cfRule type="colorScale" priority="3">
      <colorScale>
        <cfvo type="min"/>
        <cfvo type="num" val="10"/>
        <cfvo type="num" val="100"/>
        <color rgb="FF00B0F0"/>
        <color rgb="FFFFFF00"/>
        <color rgb="FFFF0000"/>
      </colorScale>
    </cfRule>
    <cfRule type="colorScale" priority="4">
      <colorScale>
        <cfvo type="min"/>
        <cfvo type="max"/>
        <color rgb="FFFFFF00"/>
        <color rgb="FF0070C0"/>
      </colorScale>
    </cfRule>
  </conditionalFormatting>
  <conditionalFormatting sqref="AO17:AO122">
    <cfRule type="colorScale" priority="1">
      <colorScale>
        <cfvo type="num" val="0"/>
        <cfvo type="num" val="1"/>
        <cfvo type="num" val="40"/>
        <color rgb="FF00CCFF"/>
        <color rgb="FFFFFF00"/>
        <color rgb="FFFF0000"/>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3"/>
  <sheetViews>
    <sheetView topLeftCell="A7" zoomScale="130" zoomScaleNormal="130" workbookViewId="0">
      <selection activeCell="A20" sqref="A20"/>
    </sheetView>
  </sheetViews>
  <sheetFormatPr baseColWidth="10" defaultRowHeight="15" x14ac:dyDescent="0.25"/>
  <cols>
    <col min="1" max="1" width="8.7109375" style="25" customWidth="1"/>
    <col min="2" max="2" width="8.7109375" style="24" customWidth="1"/>
    <col min="3" max="6" width="8.7109375" style="30" customWidth="1"/>
    <col min="7" max="7" width="3.28515625" style="27" customWidth="1"/>
    <col min="8" max="14" width="8.7109375" style="27" customWidth="1"/>
    <col min="15" max="16384" width="11.42578125" style="27"/>
  </cols>
  <sheetData>
    <row r="1" spans="1:14" ht="106.5" customHeight="1" x14ac:dyDescent="0.25">
      <c r="A1" s="91" t="s">
        <v>672</v>
      </c>
      <c r="B1" s="92"/>
      <c r="C1" s="92"/>
      <c r="D1" s="92"/>
      <c r="E1" s="92"/>
      <c r="F1" s="92"/>
      <c r="G1" s="92"/>
      <c r="H1" s="92"/>
      <c r="I1" s="92"/>
      <c r="J1" s="92"/>
      <c r="K1" s="92"/>
      <c r="L1" s="85"/>
      <c r="M1" s="85"/>
      <c r="N1" s="47"/>
    </row>
    <row r="2" spans="1:14" x14ac:dyDescent="0.25">
      <c r="B2" s="81">
        <v>0</v>
      </c>
      <c r="D2" s="79">
        <v>1</v>
      </c>
      <c r="E2" s="80">
        <v>40</v>
      </c>
      <c r="F2" s="26"/>
    </row>
    <row r="5" spans="1:14" s="68" customFormat="1" ht="43.5" customHeight="1" x14ac:dyDescent="0.25">
      <c r="A5" s="57" t="s">
        <v>591</v>
      </c>
      <c r="B5" s="58" t="s">
        <v>667</v>
      </c>
      <c r="C5" s="59" t="s">
        <v>668</v>
      </c>
      <c r="D5" s="59" t="s">
        <v>669</v>
      </c>
      <c r="E5" s="59" t="s">
        <v>670</v>
      </c>
      <c r="F5" s="59" t="s">
        <v>671</v>
      </c>
      <c r="G5" s="14"/>
      <c r="H5" s="57" t="s">
        <v>591</v>
      </c>
      <c r="I5" s="58" t="s">
        <v>667</v>
      </c>
      <c r="J5" s="59" t="s">
        <v>668</v>
      </c>
      <c r="K5" s="59" t="s">
        <v>669</v>
      </c>
      <c r="L5" s="59" t="s">
        <v>670</v>
      </c>
      <c r="M5" s="59" t="s">
        <v>671</v>
      </c>
      <c r="N5" s="59"/>
    </row>
    <row r="6" spans="1:14" s="70" customFormat="1" ht="16.5" x14ac:dyDescent="0.25">
      <c r="A6" s="28" t="s">
        <v>550</v>
      </c>
      <c r="B6" s="69">
        <v>100</v>
      </c>
      <c r="C6" s="69">
        <v>100</v>
      </c>
      <c r="D6" s="69">
        <v>100</v>
      </c>
      <c r="E6" s="69">
        <v>100</v>
      </c>
      <c r="F6" s="69">
        <v>100</v>
      </c>
      <c r="G6" s="69"/>
    </row>
    <row r="7" spans="1:14" s="73" customFormat="1" ht="8.25" x14ac:dyDescent="0.25">
      <c r="A7" s="29" t="s">
        <v>180</v>
      </c>
      <c r="B7" s="71">
        <v>33.278166620260635</v>
      </c>
      <c r="C7" s="71" t="e">
        <v>#N/A</v>
      </c>
      <c r="D7" s="71" t="e">
        <v>#N/A</v>
      </c>
      <c r="E7" s="71" t="e">
        <v>#N/A</v>
      </c>
      <c r="F7" s="71" t="e">
        <v>#N/A</v>
      </c>
      <c r="G7" s="71"/>
      <c r="H7" s="72" t="s">
        <v>208</v>
      </c>
      <c r="I7" s="71">
        <v>1.6350905847461428</v>
      </c>
      <c r="J7" s="71">
        <v>0.29727133629141345</v>
      </c>
      <c r="K7" s="71">
        <v>1.4429512569419349E-2</v>
      </c>
      <c r="L7" s="71">
        <v>0.87564245082922776</v>
      </c>
      <c r="M7" s="71">
        <v>1.4069676110294953</v>
      </c>
      <c r="N7" s="69"/>
    </row>
    <row r="8" spans="1:14" s="73" customFormat="1" ht="8.25" x14ac:dyDescent="0.25">
      <c r="A8" s="29" t="s">
        <v>110</v>
      </c>
      <c r="B8" s="71">
        <v>30.538053148208718</v>
      </c>
      <c r="C8" s="71">
        <v>2.3409120333327276</v>
      </c>
      <c r="D8" s="71">
        <v>0.62522439731835089</v>
      </c>
      <c r="E8" s="71">
        <v>5.2766893699840258</v>
      </c>
      <c r="F8" s="71">
        <v>10.56105668197416</v>
      </c>
      <c r="G8" s="71"/>
      <c r="H8" s="72" t="s">
        <v>196</v>
      </c>
      <c r="I8" s="71">
        <v>1.5349727387061096</v>
      </c>
      <c r="J8" s="71">
        <v>0.45573584016024599</v>
      </c>
      <c r="K8" s="71">
        <v>0.41413546229521159</v>
      </c>
      <c r="L8" s="71">
        <v>1.2422736103141094</v>
      </c>
      <c r="M8" s="71">
        <v>2.3354566315170029</v>
      </c>
      <c r="N8" s="71"/>
    </row>
    <row r="9" spans="1:14" s="73" customFormat="1" ht="8.25" x14ac:dyDescent="0.25">
      <c r="A9" s="29" t="s">
        <v>50</v>
      </c>
      <c r="B9" s="71">
        <v>26.651684267359332</v>
      </c>
      <c r="C9" s="71">
        <v>0.41593521424956065</v>
      </c>
      <c r="D9" s="71" t="e">
        <v>#N/A</v>
      </c>
      <c r="E9" s="71" t="e">
        <v>#N/A</v>
      </c>
      <c r="F9" s="71" t="e">
        <v>#N/A</v>
      </c>
      <c r="G9" s="71"/>
      <c r="H9" s="72" t="s">
        <v>116</v>
      </c>
      <c r="I9" s="71">
        <v>1.4268913955933098</v>
      </c>
      <c r="J9" s="71">
        <v>0.31899082183867017</v>
      </c>
      <c r="K9" s="71">
        <v>0.13278753151186543</v>
      </c>
      <c r="L9" s="71">
        <v>0.50996745878561345</v>
      </c>
      <c r="M9" s="71">
        <v>0.96804146734381169</v>
      </c>
      <c r="N9" s="71"/>
    </row>
    <row r="10" spans="1:14" s="73" customFormat="1" ht="8.25" x14ac:dyDescent="0.25">
      <c r="A10" s="29" t="s">
        <v>138</v>
      </c>
      <c r="B10" s="71">
        <v>14.939605848453962</v>
      </c>
      <c r="C10" s="71">
        <v>0.52863006393895784</v>
      </c>
      <c r="D10" s="71">
        <v>6.4456384998011221E-2</v>
      </c>
      <c r="E10" s="71">
        <v>0.59099760089471298</v>
      </c>
      <c r="F10" s="71">
        <v>0.99405955483350017</v>
      </c>
      <c r="G10" s="71"/>
      <c r="H10" s="72" t="s">
        <v>122</v>
      </c>
      <c r="I10" s="71">
        <v>1.261599197295971</v>
      </c>
      <c r="J10" s="71">
        <v>6.3622295031094969E-2</v>
      </c>
      <c r="K10" s="71">
        <v>0.1524492919850558</v>
      </c>
      <c r="L10" s="71">
        <v>0.54208545011648956</v>
      </c>
      <c r="M10" s="71">
        <v>1.1923686976117958</v>
      </c>
      <c r="N10" s="71"/>
    </row>
    <row r="11" spans="1:14" s="73" customFormat="1" ht="8.25" x14ac:dyDescent="0.25">
      <c r="A11" s="29" t="s">
        <v>26</v>
      </c>
      <c r="B11" s="71">
        <v>14.518245369706761</v>
      </c>
      <c r="C11" s="71">
        <v>0.64258559503539392</v>
      </c>
      <c r="D11" s="71">
        <v>0.35634621489302981</v>
      </c>
      <c r="E11" s="71">
        <v>0.21933822451556703</v>
      </c>
      <c r="F11" s="71">
        <v>0.40256163511748794</v>
      </c>
      <c r="G11" s="71"/>
      <c r="H11" s="72" t="s">
        <v>130</v>
      </c>
      <c r="I11" s="71">
        <v>1.1782072830916941</v>
      </c>
      <c r="J11" s="71">
        <v>0.33436804231438183</v>
      </c>
      <c r="K11" s="71">
        <v>0.84096346182231263</v>
      </c>
      <c r="L11" s="71" t="e">
        <v>#N/A</v>
      </c>
      <c r="M11" s="71" t="e">
        <v>#N/A</v>
      </c>
      <c r="N11" s="71"/>
    </row>
    <row r="12" spans="1:14" s="73" customFormat="1" ht="8.25" x14ac:dyDescent="0.25">
      <c r="A12" s="29" t="s">
        <v>32</v>
      </c>
      <c r="B12" s="71">
        <v>12.774825666708827</v>
      </c>
      <c r="C12" s="71">
        <v>0.58291473436156382</v>
      </c>
      <c r="D12" s="71">
        <v>0.14489352800986638</v>
      </c>
      <c r="E12" s="71">
        <v>0.34032571562498726</v>
      </c>
      <c r="F12" s="71">
        <v>1.0109418433840338</v>
      </c>
      <c r="G12" s="71"/>
      <c r="H12" s="72" t="s">
        <v>92</v>
      </c>
      <c r="I12" s="71">
        <v>1.0996724318805804</v>
      </c>
      <c r="J12" s="71">
        <v>0.66461991117940722</v>
      </c>
      <c r="K12" s="71">
        <v>1.1184794604976818</v>
      </c>
      <c r="L12" s="71">
        <v>1.2910747672415785</v>
      </c>
      <c r="M12" s="71">
        <v>1.9861152199833505</v>
      </c>
      <c r="N12" s="71"/>
    </row>
    <row r="13" spans="1:14" s="73" customFormat="1" ht="8.25" x14ac:dyDescent="0.25">
      <c r="A13" s="29" t="s">
        <v>16</v>
      </c>
      <c r="B13" s="71">
        <v>11.835849502910742</v>
      </c>
      <c r="C13" s="71">
        <v>0.77703428274278497</v>
      </c>
      <c r="D13" s="71">
        <v>4.1400541944983979E-2</v>
      </c>
      <c r="E13" s="71">
        <v>0.23553943561962878</v>
      </c>
      <c r="F13" s="71">
        <v>0.72170812488004255</v>
      </c>
      <c r="G13" s="71"/>
      <c r="H13" s="72" t="s">
        <v>58</v>
      </c>
      <c r="I13" s="71">
        <v>1.0396059731125307</v>
      </c>
      <c r="J13" s="71">
        <v>0.1619720669419393</v>
      </c>
      <c r="K13" s="71">
        <v>0.26571564073771692</v>
      </c>
      <c r="L13" s="71">
        <v>0.20682825431035759</v>
      </c>
      <c r="M13" s="71">
        <v>0.39025977217604157</v>
      </c>
      <c r="N13" s="71"/>
    </row>
    <row r="14" spans="1:14" s="73" customFormat="1" ht="8.25" x14ac:dyDescent="0.25">
      <c r="A14" s="29" t="s">
        <v>38</v>
      </c>
      <c r="B14" s="71">
        <v>10.812195071828461</v>
      </c>
      <c r="C14" s="71">
        <v>0.14361316046596068</v>
      </c>
      <c r="D14" s="71">
        <v>0.21162272235015286</v>
      </c>
      <c r="E14" s="71" t="e">
        <v>#N/A</v>
      </c>
      <c r="F14" s="71" t="e">
        <v>#N/A</v>
      </c>
      <c r="G14" s="71"/>
      <c r="H14" s="72" t="s">
        <v>124</v>
      </c>
      <c r="I14" s="71">
        <v>1.0249886912067583</v>
      </c>
      <c r="J14" s="71">
        <v>0.14372106741894247</v>
      </c>
      <c r="K14" s="71">
        <v>0.17873099435695924</v>
      </c>
      <c r="L14" s="71" t="e">
        <v>#N/A</v>
      </c>
      <c r="M14" s="71" t="e">
        <v>#N/A</v>
      </c>
      <c r="N14" s="71"/>
    </row>
    <row r="15" spans="1:14" s="73" customFormat="1" ht="8.25" x14ac:dyDescent="0.25">
      <c r="A15" s="29" t="s">
        <v>34</v>
      </c>
      <c r="B15" s="71">
        <v>10.708278557591393</v>
      </c>
      <c r="C15" s="71">
        <v>0.44570559099651297</v>
      </c>
      <c r="D15" s="71">
        <v>0.14154592538467922</v>
      </c>
      <c r="E15" s="71" t="e">
        <v>#N/A</v>
      </c>
      <c r="F15" s="71" t="e">
        <v>#N/A</v>
      </c>
      <c r="G15" s="71"/>
      <c r="H15" s="72" t="s">
        <v>24</v>
      </c>
      <c r="I15" s="71">
        <v>0.96272276679286195</v>
      </c>
      <c r="J15" s="71">
        <v>9.5319891181762456E-2</v>
      </c>
      <c r="K15" s="71">
        <v>6.1364642755827647E-2</v>
      </c>
      <c r="L15" s="71">
        <v>4.7560034215165942E-2</v>
      </c>
      <c r="M15" s="71">
        <v>9.1820505580973585E-2</v>
      </c>
      <c r="N15" s="71"/>
    </row>
    <row r="16" spans="1:14" s="73" customFormat="1" ht="8.25" x14ac:dyDescent="0.25">
      <c r="A16" s="29" t="s">
        <v>22</v>
      </c>
      <c r="B16" s="71">
        <v>8.6998166513811981</v>
      </c>
      <c r="C16" s="71">
        <v>9.7006489642864277E-2</v>
      </c>
      <c r="D16" s="71">
        <v>0.1956627776063353</v>
      </c>
      <c r="E16" s="71">
        <v>4.7042620051692741E-2</v>
      </c>
      <c r="F16" s="71">
        <v>0.12694475850638751</v>
      </c>
      <c r="G16" s="71"/>
      <c r="H16" s="72" t="s">
        <v>166</v>
      </c>
      <c r="I16" s="71">
        <v>0.95033999165970018</v>
      </c>
      <c r="J16" s="71">
        <v>0.15888544868549123</v>
      </c>
      <c r="K16" s="71">
        <v>0.22974062943770868</v>
      </c>
      <c r="L16" s="71" t="e">
        <v>#N/A</v>
      </c>
      <c r="M16" s="71" t="e">
        <v>#N/A</v>
      </c>
      <c r="N16" s="71"/>
    </row>
    <row r="17" spans="1:14" s="73" customFormat="1" ht="8.25" x14ac:dyDescent="0.25">
      <c r="A17" s="29" t="s">
        <v>88</v>
      </c>
      <c r="B17" s="71">
        <v>8.6685353324909649</v>
      </c>
      <c r="C17" s="71">
        <v>0.20846441133865296</v>
      </c>
      <c r="D17" s="71">
        <v>0.63519423852518364</v>
      </c>
      <c r="E17" s="71">
        <v>1.867569144967747</v>
      </c>
      <c r="F17" s="71">
        <v>3.8729734453721623</v>
      </c>
      <c r="G17" s="71"/>
      <c r="H17" s="72" t="s">
        <v>118</v>
      </c>
      <c r="I17" s="71">
        <v>0.87744461355964842</v>
      </c>
      <c r="J17" s="71">
        <v>1.0093116354400746</v>
      </c>
      <c r="K17" s="71">
        <v>0.76079185716573383</v>
      </c>
      <c r="L17" s="71">
        <v>0.16615769509605366</v>
      </c>
      <c r="M17" s="71">
        <v>0.67728707212983663</v>
      </c>
      <c r="N17" s="71"/>
    </row>
    <row r="18" spans="1:14" s="73" customFormat="1" ht="8.25" x14ac:dyDescent="0.25">
      <c r="A18" s="29" t="s">
        <v>164</v>
      </c>
      <c r="B18" s="71">
        <v>8.6132521784860376</v>
      </c>
      <c r="C18" s="71">
        <v>1.0237232255257136</v>
      </c>
      <c r="D18" s="71">
        <v>0.54893582322991874</v>
      </c>
      <c r="E18" s="71">
        <v>0.46683429334701926</v>
      </c>
      <c r="F18" s="71">
        <v>0.93833856586418929</v>
      </c>
      <c r="G18" s="71"/>
      <c r="H18" s="72" t="s">
        <v>96</v>
      </c>
      <c r="I18" s="71">
        <v>0.82800105855596629</v>
      </c>
      <c r="J18" s="71">
        <v>9.6337848722808497E-2</v>
      </c>
      <c r="K18" s="71">
        <v>0.45394429426243621</v>
      </c>
      <c r="L18" s="71">
        <v>1.3716617521344132</v>
      </c>
      <c r="M18" s="71">
        <v>2.4589503419999397</v>
      </c>
      <c r="N18" s="71"/>
    </row>
    <row r="19" spans="1:14" s="73" customFormat="1" ht="8.25" x14ac:dyDescent="0.25">
      <c r="A19" s="29" t="s">
        <v>62</v>
      </c>
      <c r="B19" s="71">
        <v>8.4636504371805827</v>
      </c>
      <c r="C19" s="71">
        <v>0.26772982659232852</v>
      </c>
      <c r="D19" s="71">
        <v>0.40387252991808353</v>
      </c>
      <c r="E19" s="71">
        <v>0.62787578574875469</v>
      </c>
      <c r="F19" s="71">
        <v>1.1210948337677791</v>
      </c>
      <c r="G19" s="71"/>
      <c r="H19" s="72" t="s">
        <v>158</v>
      </c>
      <c r="I19" s="71">
        <v>0.80542101477272965</v>
      </c>
      <c r="J19" s="71">
        <v>9.234130731607465E-2</v>
      </c>
      <c r="K19" s="71">
        <v>5.9404779485550119E-2</v>
      </c>
      <c r="L19" s="71">
        <v>0.28519884266137285</v>
      </c>
      <c r="M19" s="71">
        <v>0.67938073408959165</v>
      </c>
      <c r="N19" s="71"/>
    </row>
    <row r="20" spans="1:14" s="73" customFormat="1" ht="8.25" x14ac:dyDescent="0.25">
      <c r="A20" s="29" t="s">
        <v>102</v>
      </c>
      <c r="B20" s="71">
        <v>6.5518847828457414</v>
      </c>
      <c r="C20" s="71">
        <v>0.17449771375216291</v>
      </c>
      <c r="D20" s="71">
        <v>0.25131006037321618</v>
      </c>
      <c r="E20" s="71">
        <v>0.46814686690423601</v>
      </c>
      <c r="F20" s="71">
        <v>0.70380688891299181</v>
      </c>
      <c r="G20" s="71"/>
      <c r="H20" s="72" t="s">
        <v>200</v>
      </c>
      <c r="I20" s="71">
        <v>0.80431631222051991</v>
      </c>
      <c r="J20" s="71">
        <v>0.20637768503648879</v>
      </c>
      <c r="K20" s="71" t="e">
        <v>#N/A</v>
      </c>
      <c r="L20" s="71" t="e">
        <v>#N/A</v>
      </c>
      <c r="M20" s="71" t="e">
        <v>#N/A</v>
      </c>
      <c r="N20" s="71"/>
    </row>
    <row r="21" spans="1:14" s="73" customFormat="1" ht="8.25" x14ac:dyDescent="0.25">
      <c r="A21" s="29" t="s">
        <v>36</v>
      </c>
      <c r="B21" s="71">
        <v>6.1108546956238072</v>
      </c>
      <c r="C21" s="71">
        <v>0.39570104383074861</v>
      </c>
      <c r="D21" s="71" t="e">
        <v>#N/A</v>
      </c>
      <c r="E21" s="71" t="e">
        <v>#N/A</v>
      </c>
      <c r="F21" s="71" t="e">
        <v>#N/A</v>
      </c>
      <c r="G21" s="71"/>
      <c r="H21" s="72" t="s">
        <v>80</v>
      </c>
      <c r="I21" s="71">
        <v>0.73945260862257001</v>
      </c>
      <c r="J21" s="71">
        <v>0.14782356620547241</v>
      </c>
      <c r="K21" s="71">
        <v>0.30283305434641544</v>
      </c>
      <c r="L21" s="71">
        <v>0.79111660832299857</v>
      </c>
      <c r="M21" s="71">
        <v>1.3587222785240023</v>
      </c>
      <c r="N21" s="71"/>
    </row>
    <row r="22" spans="1:14" s="73" customFormat="1" ht="8.25" x14ac:dyDescent="0.25">
      <c r="A22" s="29" t="s">
        <v>140</v>
      </c>
      <c r="B22" s="71">
        <v>6.0402466891352233</v>
      </c>
      <c r="C22" s="71">
        <v>1.2604937943649952</v>
      </c>
      <c r="D22" s="71" t="e">
        <v>#N/A</v>
      </c>
      <c r="E22" s="71" t="e">
        <v>#N/A</v>
      </c>
      <c r="F22" s="71" t="e">
        <v>#N/A</v>
      </c>
      <c r="G22" s="71"/>
      <c r="H22" s="72" t="s">
        <v>144</v>
      </c>
      <c r="I22" s="71">
        <v>0.70763383332210306</v>
      </c>
      <c r="J22" s="71">
        <v>7.2897539705762501E-2</v>
      </c>
      <c r="K22" s="71">
        <v>8.0913965068663662E-2</v>
      </c>
      <c r="L22" s="71">
        <v>0.41241459320872409</v>
      </c>
      <c r="M22" s="71">
        <v>0.93045889309368801</v>
      </c>
      <c r="N22" s="71"/>
    </row>
    <row r="23" spans="1:14" s="73" customFormat="1" ht="8.25" x14ac:dyDescent="0.25">
      <c r="A23" s="29" t="s">
        <v>70</v>
      </c>
      <c r="B23" s="71">
        <v>5.8797220461899453</v>
      </c>
      <c r="C23" s="71">
        <v>1.0490582512191025</v>
      </c>
      <c r="D23" s="71">
        <v>0.10839239124054696</v>
      </c>
      <c r="E23" s="71" t="e">
        <v>#N/A</v>
      </c>
      <c r="F23" s="71" t="e">
        <v>#N/A</v>
      </c>
      <c r="G23" s="71"/>
      <c r="H23" s="72" t="s">
        <v>48</v>
      </c>
      <c r="I23" s="71">
        <v>0.59246403308857631</v>
      </c>
      <c r="J23" s="71">
        <v>5.643164426338676E-2</v>
      </c>
      <c r="K23" s="71">
        <v>0.19281065243294837</v>
      </c>
      <c r="L23" s="71">
        <v>0.28309491704402645</v>
      </c>
      <c r="M23" s="71">
        <v>0.51466744019123645</v>
      </c>
      <c r="N23" s="71"/>
    </row>
    <row r="24" spans="1:14" s="73" customFormat="1" ht="8.25" x14ac:dyDescent="0.25">
      <c r="A24" s="29" t="s">
        <v>120</v>
      </c>
      <c r="B24" s="71">
        <v>5.4426708765250771</v>
      </c>
      <c r="C24" s="71">
        <v>0.85370232178268057</v>
      </c>
      <c r="D24" s="71">
        <v>0.63812773877425988</v>
      </c>
      <c r="E24" s="71" t="e">
        <v>#N/A</v>
      </c>
      <c r="F24" s="71" t="e">
        <v>#N/A</v>
      </c>
      <c r="G24" s="71"/>
      <c r="H24" s="72" t="s">
        <v>28</v>
      </c>
      <c r="I24" s="71">
        <v>0.55916546241166865</v>
      </c>
      <c r="J24" s="71">
        <v>7.695697449630827E-2</v>
      </c>
      <c r="K24" s="71">
        <v>4.5243609987136175E-2</v>
      </c>
      <c r="L24" s="71">
        <v>7.2673643652523795E-2</v>
      </c>
      <c r="M24" s="71">
        <v>0.11538315862323417</v>
      </c>
      <c r="N24" s="71"/>
    </row>
    <row r="25" spans="1:14" s="73" customFormat="1" ht="8.25" x14ac:dyDescent="0.25">
      <c r="A25" s="29" t="s">
        <v>106</v>
      </c>
      <c r="B25" s="71">
        <v>5.1531866519456306</v>
      </c>
      <c r="C25" s="71">
        <v>1.0796083074948752</v>
      </c>
      <c r="D25" s="71">
        <v>2.2186603884421685</v>
      </c>
      <c r="E25" s="71">
        <v>2.9272183387694142</v>
      </c>
      <c r="F25" s="71">
        <v>7.4021696117003435</v>
      </c>
      <c r="G25" s="71"/>
      <c r="H25" s="72" t="s">
        <v>162</v>
      </c>
      <c r="I25" s="71">
        <v>0.55049022944997028</v>
      </c>
      <c r="J25" s="71">
        <v>5.3381901039422815E-2</v>
      </c>
      <c r="K25" s="71">
        <v>4.15847859573251E-2</v>
      </c>
      <c r="L25" s="71">
        <v>0.3341005733822503</v>
      </c>
      <c r="M25" s="71">
        <v>0.62489808532804292</v>
      </c>
      <c r="N25" s="71"/>
    </row>
    <row r="26" spans="1:14" s="73" customFormat="1" ht="8.25" x14ac:dyDescent="0.25">
      <c r="A26" s="29" t="s">
        <v>20</v>
      </c>
      <c r="B26" s="71">
        <v>4.4922211307094768</v>
      </c>
      <c r="C26" s="71">
        <v>0.19286736956402353</v>
      </c>
      <c r="D26" s="71">
        <v>0.37661570716683934</v>
      </c>
      <c r="E26" s="71" t="e">
        <v>#N/A</v>
      </c>
      <c r="F26" s="71" t="e">
        <v>#N/A</v>
      </c>
      <c r="G26" s="71"/>
      <c r="H26" s="72" t="s">
        <v>98</v>
      </c>
      <c r="I26" s="71">
        <v>0.52136963284532967</v>
      </c>
      <c r="J26" s="71">
        <v>8.2804609027029269E-2</v>
      </c>
      <c r="K26" s="71">
        <v>0.12508289102694983</v>
      </c>
      <c r="L26" s="71">
        <v>0.29088533472261746</v>
      </c>
      <c r="M26" s="71">
        <v>0.29773147995481281</v>
      </c>
      <c r="N26" s="71"/>
    </row>
    <row r="27" spans="1:14" s="73" customFormat="1" ht="8.25" x14ac:dyDescent="0.25">
      <c r="A27" s="29" t="s">
        <v>30</v>
      </c>
      <c r="B27" s="71">
        <v>4.3789805497861209</v>
      </c>
      <c r="C27" s="71">
        <v>0.14066727110421193</v>
      </c>
      <c r="D27" s="71">
        <v>7.019730097876882E-2</v>
      </c>
      <c r="E27" s="71">
        <v>2.427263372066446E-2</v>
      </c>
      <c r="F27" s="71">
        <v>4.5631473095026173E-2</v>
      </c>
      <c r="G27" s="71"/>
      <c r="H27" s="72" t="s">
        <v>42</v>
      </c>
      <c r="I27" s="71">
        <v>0.49850799493917985</v>
      </c>
      <c r="J27" s="71">
        <v>8.216344136940756E-3</v>
      </c>
      <c r="K27" s="71">
        <v>3.4780009278644004E-2</v>
      </c>
      <c r="L27" s="71">
        <v>2.2866058754000464E-2</v>
      </c>
      <c r="M27" s="71">
        <v>4.3673829528050392E-2</v>
      </c>
      <c r="N27" s="71"/>
    </row>
    <row r="28" spans="1:14" s="73" customFormat="1" ht="8.25" x14ac:dyDescent="0.25">
      <c r="A28" s="29" t="s">
        <v>14</v>
      </c>
      <c r="B28" s="71">
        <v>4.3749562864330613</v>
      </c>
      <c r="C28" s="71">
        <v>3.2137512703232736E-2</v>
      </c>
      <c r="D28" s="71">
        <v>4.2957220923997896E-2</v>
      </c>
      <c r="E28" s="71">
        <v>1.659237540158999E-2</v>
      </c>
      <c r="F28" s="71">
        <v>2.4378669258070831E-2</v>
      </c>
      <c r="G28" s="71"/>
      <c r="H28" s="72" t="s">
        <v>60</v>
      </c>
      <c r="I28" s="71">
        <v>0.4254386882490962</v>
      </c>
      <c r="J28" s="71">
        <v>0.11483421540660535</v>
      </c>
      <c r="K28" s="71">
        <v>9.90381367258861E-2</v>
      </c>
      <c r="L28" s="71">
        <v>1.3101143091060002E-2</v>
      </c>
      <c r="M28" s="71">
        <v>2.9945610438007423E-2</v>
      </c>
      <c r="N28" s="71"/>
    </row>
    <row r="29" spans="1:14" s="73" customFormat="1" ht="8.25" x14ac:dyDescent="0.25">
      <c r="A29" s="29" t="s">
        <v>100</v>
      </c>
      <c r="B29" s="71">
        <v>4.2330311298465082</v>
      </c>
      <c r="C29" s="71">
        <v>0.40553662945386393</v>
      </c>
      <c r="D29" s="71">
        <v>0.4970627677321372</v>
      </c>
      <c r="E29" s="71">
        <v>0.53390893250058458</v>
      </c>
      <c r="F29" s="71">
        <v>0.67283409945746697</v>
      </c>
      <c r="G29" s="71"/>
      <c r="H29" s="72" t="s">
        <v>108</v>
      </c>
      <c r="I29" s="71">
        <v>0.37186616662366428</v>
      </c>
      <c r="J29" s="71">
        <v>0.1357581728020496</v>
      </c>
      <c r="K29" s="71">
        <v>0.12082941610938747</v>
      </c>
      <c r="L29" s="71">
        <v>0.26830388392780452</v>
      </c>
      <c r="M29" s="71">
        <v>0.67506753291304766</v>
      </c>
      <c r="N29" s="71"/>
    </row>
    <row r="30" spans="1:14" s="73" customFormat="1" ht="8.25" x14ac:dyDescent="0.25">
      <c r="A30" s="29" t="s">
        <v>56</v>
      </c>
      <c r="B30" s="71">
        <v>4.157054424109039</v>
      </c>
      <c r="C30" s="71">
        <v>0.73406475859920495</v>
      </c>
      <c r="D30" s="71">
        <v>0.71538763850030607</v>
      </c>
      <c r="E30" s="71">
        <v>1.0622802530230606</v>
      </c>
      <c r="F30" s="71">
        <v>1.4095685041995327</v>
      </c>
      <c r="G30" s="71"/>
      <c r="H30" s="72" t="s">
        <v>160</v>
      </c>
      <c r="I30" s="71">
        <v>0.35733183050221934</v>
      </c>
      <c r="J30" s="71">
        <v>3.160512926390973E-2</v>
      </c>
      <c r="K30" s="71">
        <v>1.5744722590887269E-2</v>
      </c>
      <c r="L30" s="71">
        <v>2.5718914933061263E-2</v>
      </c>
      <c r="M30" s="71">
        <v>3.5267635606770764E-2</v>
      </c>
      <c r="N30" s="71"/>
    </row>
    <row r="31" spans="1:14" s="73" customFormat="1" ht="8.25" x14ac:dyDescent="0.25">
      <c r="A31" s="29" t="s">
        <v>190</v>
      </c>
      <c r="B31" s="71">
        <v>4.0584061093551815</v>
      </c>
      <c r="C31" s="71">
        <v>0.33191669702174365</v>
      </c>
      <c r="D31" s="71">
        <v>0.21670059844023465</v>
      </c>
      <c r="E31" s="71">
        <v>0.72220564328944137</v>
      </c>
      <c r="F31" s="71">
        <v>1.422694147186828</v>
      </c>
      <c r="G31" s="71"/>
      <c r="H31" s="72" t="s">
        <v>18</v>
      </c>
      <c r="I31" s="71">
        <v>0.32965392816820932</v>
      </c>
      <c r="J31" s="71">
        <v>5.6006780989540039E-2</v>
      </c>
      <c r="K31" s="71">
        <v>0.35335950891853402</v>
      </c>
      <c r="L31" s="71">
        <v>4.9558520497844143E-2</v>
      </c>
      <c r="M31" s="71">
        <v>0.11019489269520924</v>
      </c>
      <c r="N31" s="71"/>
    </row>
    <row r="32" spans="1:14" s="73" customFormat="1" ht="8.25" x14ac:dyDescent="0.25">
      <c r="A32" s="29" t="s">
        <v>176</v>
      </c>
      <c r="B32" s="71">
        <v>3.9079518756783029</v>
      </c>
      <c r="C32" s="71">
        <v>1.6881726338987147E-2</v>
      </c>
      <c r="D32" s="71">
        <v>8.912031702680101E-2</v>
      </c>
      <c r="E32" s="71">
        <v>0.15213908289012559</v>
      </c>
      <c r="F32" s="71">
        <v>0.31643383549888299</v>
      </c>
      <c r="G32" s="71"/>
      <c r="H32" s="72" t="s">
        <v>194</v>
      </c>
      <c r="I32" s="71">
        <v>0.32722559479243962</v>
      </c>
      <c r="J32" s="71" t="e">
        <v>#N/A</v>
      </c>
      <c r="K32" s="71" t="e">
        <v>#N/A</v>
      </c>
      <c r="L32" s="71">
        <v>2.8527485110560739E-2</v>
      </c>
      <c r="M32" s="71">
        <v>4.1558045517572022E-2</v>
      </c>
      <c r="N32" s="71"/>
    </row>
    <row r="33" spans="1:14" s="73" customFormat="1" ht="8.25" x14ac:dyDescent="0.25">
      <c r="A33" s="29" t="s">
        <v>132</v>
      </c>
      <c r="B33" s="71">
        <v>3.8003395728466254</v>
      </c>
      <c r="C33" s="71">
        <v>0.17801839237821859</v>
      </c>
      <c r="D33" s="71">
        <v>0.42216309069191765</v>
      </c>
      <c r="E33" s="71">
        <v>0.98549271883921175</v>
      </c>
      <c r="F33" s="71">
        <v>1.2175719670914833</v>
      </c>
      <c r="G33" s="71"/>
      <c r="H33" s="72" t="s">
        <v>178</v>
      </c>
      <c r="I33" s="71">
        <v>0.31946673026158234</v>
      </c>
      <c r="J33" s="71">
        <v>3.230607999598932E-2</v>
      </c>
      <c r="K33" s="71">
        <v>7.3675060266069686E-3</v>
      </c>
      <c r="L33" s="71">
        <v>2.42193291198388E-2</v>
      </c>
      <c r="M33" s="71">
        <v>6.0108653684294695E-2</v>
      </c>
      <c r="N33" s="71"/>
    </row>
    <row r="34" spans="1:14" s="73" customFormat="1" ht="8.25" x14ac:dyDescent="0.25">
      <c r="A34" s="29" t="s">
        <v>78</v>
      </c>
      <c r="B34" s="71">
        <v>3.7681330058939717</v>
      </c>
      <c r="C34" s="71">
        <v>0.52599493351026594</v>
      </c>
      <c r="D34" s="71">
        <v>0.1679934619772156</v>
      </c>
      <c r="E34" s="71">
        <v>0.42893819690007068</v>
      </c>
      <c r="F34" s="71">
        <v>1.0306148605027294</v>
      </c>
      <c r="G34" s="71"/>
      <c r="H34" s="72" t="s">
        <v>170</v>
      </c>
      <c r="I34" s="71">
        <v>0.3113283330907049</v>
      </c>
      <c r="J34" s="71">
        <v>8.8291835619687068E-3</v>
      </c>
      <c r="K34" s="71">
        <v>3.0819768472535918E-2</v>
      </c>
      <c r="L34" s="71">
        <v>3.415222479234524E-2</v>
      </c>
      <c r="M34" s="71">
        <v>5.6485715508415933E-2</v>
      </c>
      <c r="N34" s="71"/>
    </row>
    <row r="35" spans="1:14" s="73" customFormat="1" ht="8.25" x14ac:dyDescent="0.25">
      <c r="A35" s="29" t="s">
        <v>186</v>
      </c>
      <c r="B35" s="71">
        <v>3.6666727123272262</v>
      </c>
      <c r="C35" s="71">
        <v>0.29333931080001496</v>
      </c>
      <c r="D35" s="71">
        <v>0.27252425509355743</v>
      </c>
      <c r="E35" s="71">
        <v>3.5512797639438252</v>
      </c>
      <c r="F35" s="71">
        <v>6.7727331937996622</v>
      </c>
      <c r="G35" s="71"/>
      <c r="H35" s="72" t="s">
        <v>182</v>
      </c>
      <c r="I35" s="71">
        <v>0.29729794947927007</v>
      </c>
      <c r="J35" s="71">
        <v>1.7672665463546008E-2</v>
      </c>
      <c r="K35" s="71">
        <v>1.0618312035795521E-3</v>
      </c>
      <c r="L35" s="71">
        <v>1.3671897749050534E-2</v>
      </c>
      <c r="M35" s="71">
        <v>3.0528436894090134E-2</v>
      </c>
      <c r="N35" s="71"/>
    </row>
    <row r="36" spans="1:14" s="73" customFormat="1" ht="8.25" x14ac:dyDescent="0.25">
      <c r="A36" s="29" t="s">
        <v>156</v>
      </c>
      <c r="B36" s="71">
        <v>3.6344396496997038</v>
      </c>
      <c r="C36" s="71">
        <v>2.4624813628509399</v>
      </c>
      <c r="D36" s="71">
        <v>0.38086963869713608</v>
      </c>
      <c r="E36" s="71" t="e">
        <v>#N/A</v>
      </c>
      <c r="F36" s="71" t="e">
        <v>#N/A</v>
      </c>
      <c r="G36" s="71"/>
      <c r="H36" s="72" t="s">
        <v>148</v>
      </c>
      <c r="I36" s="71">
        <v>0.28389650157930124</v>
      </c>
      <c r="J36" s="71">
        <v>9.9259568530184056E-2</v>
      </c>
      <c r="K36" s="71">
        <v>3.9838131190713034E-2</v>
      </c>
      <c r="L36" s="71">
        <v>9.1833738455896805E-2</v>
      </c>
      <c r="M36" s="71">
        <v>0.18561186531139609</v>
      </c>
      <c r="N36" s="71"/>
    </row>
    <row r="37" spans="1:14" s="73" customFormat="1" ht="8.25" x14ac:dyDescent="0.25">
      <c r="A37" s="29" t="s">
        <v>146</v>
      </c>
      <c r="B37" s="71">
        <v>3.4009590466518338</v>
      </c>
      <c r="C37" s="71">
        <v>0.12283464310545995</v>
      </c>
      <c r="D37" s="71">
        <v>8.8947928994406775E-2</v>
      </c>
      <c r="E37" s="71" t="e">
        <v>#N/A</v>
      </c>
      <c r="F37" s="71" t="e">
        <v>#N/A</v>
      </c>
      <c r="G37" s="71"/>
      <c r="H37" s="72" t="s">
        <v>142</v>
      </c>
      <c r="I37" s="71">
        <v>0.27384557737342102</v>
      </c>
      <c r="J37" s="71">
        <v>7.3806533019551718E-3</v>
      </c>
      <c r="K37" s="71">
        <v>2.2332592040002059E-2</v>
      </c>
      <c r="L37" s="71">
        <v>2.5799060899389541E-2</v>
      </c>
      <c r="M37" s="71">
        <v>4.5166982210110299E-2</v>
      </c>
      <c r="N37" s="71"/>
    </row>
    <row r="38" spans="1:14" s="73" customFormat="1" ht="8.25" x14ac:dyDescent="0.25">
      <c r="A38" s="29" t="s">
        <v>168</v>
      </c>
      <c r="B38" s="71">
        <v>3.2257238140592839</v>
      </c>
      <c r="C38" s="71">
        <v>0.41558068695210987</v>
      </c>
      <c r="D38" s="71">
        <v>0.26292084471945698</v>
      </c>
      <c r="E38" s="71">
        <v>0.64628205638186598</v>
      </c>
      <c r="F38" s="71">
        <v>1.339615491695586</v>
      </c>
      <c r="G38" s="71"/>
      <c r="H38" s="72" t="s">
        <v>192</v>
      </c>
      <c r="I38" s="71">
        <v>0.20045070806212756</v>
      </c>
      <c r="J38" s="71">
        <v>0.30386822254413315</v>
      </c>
      <c r="K38" s="71">
        <v>0.16937988525747413</v>
      </c>
      <c r="L38" s="71" t="e">
        <v>#N/A</v>
      </c>
      <c r="M38" s="71" t="e">
        <v>#N/A</v>
      </c>
      <c r="N38" s="71"/>
    </row>
    <row r="39" spans="1:14" s="73" customFormat="1" ht="8.25" x14ac:dyDescent="0.25">
      <c r="A39" s="29" t="s">
        <v>198</v>
      </c>
      <c r="B39" s="71">
        <v>3.1832233193702351</v>
      </c>
      <c r="C39" s="71">
        <v>0.21339313044881975</v>
      </c>
      <c r="D39" s="71">
        <v>0.79204216299612051</v>
      </c>
      <c r="E39" s="71">
        <v>1.3805183835533315</v>
      </c>
      <c r="F39" s="71">
        <v>2.728020339833424</v>
      </c>
      <c r="G39" s="71"/>
      <c r="H39" s="72" t="s">
        <v>90</v>
      </c>
      <c r="I39" s="71">
        <v>0.17839055715978189</v>
      </c>
      <c r="J39" s="71">
        <v>0.15568842056940904</v>
      </c>
      <c r="K39" s="71">
        <v>0.10447587856282664</v>
      </c>
      <c r="L39" s="71">
        <v>6.0749559938343807E-2</v>
      </c>
      <c r="M39" s="71">
        <v>0.28128666775489641</v>
      </c>
      <c r="N39" s="71"/>
    </row>
    <row r="40" spans="1:14" s="73" customFormat="1" ht="8.25" x14ac:dyDescent="0.25">
      <c r="A40" s="29" t="s">
        <v>52</v>
      </c>
      <c r="B40" s="71">
        <v>3.1116673334397937</v>
      </c>
      <c r="C40" s="71">
        <v>0.22844667630520579</v>
      </c>
      <c r="D40" s="71">
        <v>0.14233683656345281</v>
      </c>
      <c r="E40" s="71">
        <v>0.16396071172720886</v>
      </c>
      <c r="F40" s="71">
        <v>0.32473799486887389</v>
      </c>
      <c r="G40" s="71"/>
      <c r="H40" s="72" t="s">
        <v>112</v>
      </c>
      <c r="I40" s="71">
        <v>0.17670549668703123</v>
      </c>
      <c r="J40" s="71" t="e">
        <v>#N/A</v>
      </c>
      <c r="K40" s="71">
        <v>3.2312741478280255E-2</v>
      </c>
      <c r="L40" s="71">
        <v>4.8077207935051146E-3</v>
      </c>
      <c r="M40" s="71">
        <v>1.5568555369080079E-2</v>
      </c>
      <c r="N40" s="71"/>
    </row>
    <row r="41" spans="1:14" s="73" customFormat="1" ht="8.25" x14ac:dyDescent="0.25">
      <c r="A41" s="29" t="s">
        <v>202</v>
      </c>
      <c r="B41" s="71">
        <v>2.9625981313292371</v>
      </c>
      <c r="C41" s="71">
        <v>1.6796727460304304</v>
      </c>
      <c r="D41" s="71">
        <v>0.42406983898985734</v>
      </c>
      <c r="E41" s="71" t="e">
        <v>#N/A</v>
      </c>
      <c r="F41" s="71" t="e">
        <v>#N/A</v>
      </c>
      <c r="G41" s="71"/>
      <c r="H41" s="72" t="s">
        <v>172</v>
      </c>
      <c r="I41" s="71">
        <v>0.17033150379364828</v>
      </c>
      <c r="J41" s="71">
        <v>7.5495611977247426E-2</v>
      </c>
      <c r="K41" s="71">
        <v>3.3091622961889021E-2</v>
      </c>
      <c r="L41" s="71">
        <v>0.32618488630946424</v>
      </c>
      <c r="M41" s="71">
        <v>0.60196735210613017</v>
      </c>
      <c r="N41" s="71"/>
    </row>
    <row r="42" spans="1:14" s="73" customFormat="1" ht="8.25" x14ac:dyDescent="0.25">
      <c r="A42" s="29" t="s">
        <v>86</v>
      </c>
      <c r="B42" s="71">
        <v>2.9568901036431972</v>
      </c>
      <c r="C42" s="71">
        <v>0.66042943408516741</v>
      </c>
      <c r="D42" s="71">
        <v>0.46395821809353438</v>
      </c>
      <c r="E42" s="71">
        <v>0.13282881276227793</v>
      </c>
      <c r="F42" s="71">
        <v>0.23846801701949547</v>
      </c>
      <c r="G42" s="71"/>
      <c r="H42" s="72" t="s">
        <v>204</v>
      </c>
      <c r="I42" s="71">
        <v>0.12781554374626769</v>
      </c>
      <c r="J42" s="71">
        <v>1.3028586017504949E-2</v>
      </c>
      <c r="K42" s="71">
        <v>1.969585198909665E-3</v>
      </c>
      <c r="L42" s="71">
        <v>4.9358740186847105E-2</v>
      </c>
      <c r="M42" s="71">
        <v>0.28165249216730381</v>
      </c>
      <c r="N42" s="71"/>
    </row>
    <row r="43" spans="1:14" s="73" customFormat="1" ht="8.25" x14ac:dyDescent="0.25">
      <c r="A43" s="29" t="s">
        <v>104</v>
      </c>
      <c r="B43" s="71">
        <v>2.7979755622807669</v>
      </c>
      <c r="C43" s="71">
        <v>5.5767496703323191E-2</v>
      </c>
      <c r="D43" s="71">
        <v>0.35395787348975521</v>
      </c>
      <c r="E43" s="71">
        <v>1.065127689457706</v>
      </c>
      <c r="F43" s="71">
        <v>1.6528655266122751</v>
      </c>
      <c r="G43" s="71"/>
      <c r="H43" s="72" t="s">
        <v>82</v>
      </c>
      <c r="I43" s="71">
        <v>9.7168946650010926E-2</v>
      </c>
      <c r="J43" s="71">
        <v>4.2412755830214879E-3</v>
      </c>
      <c r="K43" s="71">
        <v>1.8126584802273523E-2</v>
      </c>
      <c r="L43" s="71" t="e">
        <v>#N/A</v>
      </c>
      <c r="M43" s="71" t="e">
        <v>#N/A</v>
      </c>
      <c r="N43" s="71"/>
    </row>
    <row r="44" spans="1:14" s="73" customFormat="1" ht="8.25" x14ac:dyDescent="0.25">
      <c r="A44" s="29" t="s">
        <v>188</v>
      </c>
      <c r="B44" s="71">
        <v>2.7720338379760237</v>
      </c>
      <c r="C44" s="71">
        <v>0.14097620241844966</v>
      </c>
      <c r="D44" s="71">
        <v>5.0997799053619577E-2</v>
      </c>
      <c r="E44" s="71">
        <v>0.93535516995332224</v>
      </c>
      <c r="F44" s="71">
        <v>1.1029801103181049</v>
      </c>
      <c r="G44" s="71"/>
      <c r="H44" s="72" t="s">
        <v>134</v>
      </c>
      <c r="I44" s="71">
        <v>7.3816790257109063E-2</v>
      </c>
      <c r="J44" s="71">
        <v>0.97485006638253224</v>
      </c>
      <c r="K44" s="71">
        <v>0.65449742827684765</v>
      </c>
      <c r="L44" s="71">
        <v>1.9592473781896106E-2</v>
      </c>
      <c r="M44" s="71">
        <v>2.1008022647471914E-2</v>
      </c>
      <c r="N44" s="71"/>
    </row>
    <row r="45" spans="1:14" s="73" customFormat="1" ht="8.25" x14ac:dyDescent="0.25">
      <c r="A45" s="29" t="s">
        <v>64</v>
      </c>
      <c r="B45" s="71">
        <v>2.7566408056760361</v>
      </c>
      <c r="C45" s="71">
        <v>0.17387947547663751</v>
      </c>
      <c r="D45" s="71">
        <v>8.5489634182281088E-2</v>
      </c>
      <c r="E45" s="71">
        <v>0.44140858571927427</v>
      </c>
      <c r="F45" s="71">
        <v>0.82026293290372632</v>
      </c>
      <c r="G45" s="71"/>
      <c r="H45" s="72" t="s">
        <v>128</v>
      </c>
      <c r="I45" s="71">
        <v>5.2157805355264639E-2</v>
      </c>
      <c r="J45" s="71">
        <v>5.3357482544093643E-2</v>
      </c>
      <c r="K45" s="71">
        <v>1.423469222583407E-2</v>
      </c>
      <c r="L45" s="71">
        <v>9.1847075097591074E-2</v>
      </c>
      <c r="M45" s="71">
        <v>0.6537221265014822</v>
      </c>
      <c r="N45" s="71"/>
    </row>
    <row r="46" spans="1:14" s="73" customFormat="1" ht="8.25" x14ac:dyDescent="0.25">
      <c r="A46" s="29" t="s">
        <v>114</v>
      </c>
      <c r="B46" s="71">
        <v>2.7124285949105182</v>
      </c>
      <c r="C46" s="71">
        <v>0.35586467928203419</v>
      </c>
      <c r="D46" s="71">
        <v>0.12281957155287966</v>
      </c>
      <c r="E46" s="71">
        <v>0.32650214307530045</v>
      </c>
      <c r="F46" s="71">
        <v>0.80209811597910319</v>
      </c>
      <c r="G46" s="71"/>
      <c r="H46" s="72" t="s">
        <v>84</v>
      </c>
      <c r="I46" s="71">
        <v>4.6188389482147658E-2</v>
      </c>
      <c r="J46" s="71">
        <v>1.5059477998274534E-2</v>
      </c>
      <c r="K46" s="71" t="e">
        <v>#N/A</v>
      </c>
      <c r="L46" s="71">
        <v>1.0805781116922605E-3</v>
      </c>
      <c r="M46" s="71">
        <v>2.6449654091366581E-3</v>
      </c>
      <c r="N46" s="71"/>
    </row>
    <row r="47" spans="1:14" s="73" customFormat="1" ht="8.25" x14ac:dyDescent="0.25">
      <c r="A47" s="29" t="s">
        <v>54</v>
      </c>
      <c r="B47" s="71">
        <v>2.7087277936206617</v>
      </c>
      <c r="C47" s="71">
        <v>0.50516140759329797</v>
      </c>
      <c r="D47" s="71">
        <v>0.18896042960214199</v>
      </c>
      <c r="E47" s="71">
        <v>0.10568405165998639</v>
      </c>
      <c r="F47" s="71">
        <v>0.27156564153393803</v>
      </c>
      <c r="G47" s="71"/>
      <c r="H47" s="72" t="s">
        <v>136</v>
      </c>
      <c r="I47" s="71">
        <v>0</v>
      </c>
      <c r="J47" s="71">
        <v>9.8858609263729027E-4</v>
      </c>
      <c r="K47" s="71" t="e">
        <v>#N/A</v>
      </c>
      <c r="L47" s="71">
        <v>9.3202419129317215E-3</v>
      </c>
      <c r="M47" s="71">
        <v>3.0005619041174218E-2</v>
      </c>
      <c r="N47" s="71"/>
    </row>
    <row r="48" spans="1:14" s="73" customFormat="1" ht="8.25" x14ac:dyDescent="0.25">
      <c r="A48" s="29" t="s">
        <v>184</v>
      </c>
      <c r="B48" s="71">
        <v>2.6694105275023778</v>
      </c>
      <c r="C48" s="71">
        <v>0.26766143489189215</v>
      </c>
      <c r="D48" s="71">
        <v>0.16573663272079245</v>
      </c>
      <c r="E48" s="71">
        <v>1.1168316742437376</v>
      </c>
      <c r="F48" s="71">
        <v>1.3838443134240557</v>
      </c>
      <c r="G48" s="71"/>
      <c r="H48" s="72" t="s">
        <v>212</v>
      </c>
      <c r="I48" s="71" t="e">
        <v>#N/A</v>
      </c>
      <c r="J48" s="71">
        <v>5.5771497951262294E-2</v>
      </c>
      <c r="K48" s="71">
        <v>0.18594769830609442</v>
      </c>
      <c r="L48" s="71" t="e">
        <v>#N/A</v>
      </c>
      <c r="M48" s="71" t="e">
        <v>#N/A</v>
      </c>
      <c r="N48" s="71"/>
    </row>
    <row r="49" spans="1:14" s="73" customFormat="1" ht="8.25" x14ac:dyDescent="0.25">
      <c r="A49" s="29" t="s">
        <v>150</v>
      </c>
      <c r="B49" s="71">
        <v>2.482676004926696</v>
      </c>
      <c r="C49" s="71">
        <v>0.17654824978976683</v>
      </c>
      <c r="D49" s="71">
        <v>6.0763860883174302E-4</v>
      </c>
      <c r="E49" s="71">
        <v>0.2549937462575867</v>
      </c>
      <c r="F49" s="71">
        <v>0.52357747862331627</v>
      </c>
      <c r="G49" s="71"/>
      <c r="H49" s="72" t="s">
        <v>213</v>
      </c>
      <c r="I49" s="71" t="e">
        <v>#N/A</v>
      </c>
      <c r="J49" s="71" t="e">
        <v>#N/A</v>
      </c>
      <c r="K49" s="71">
        <v>3.865290606294518E-3</v>
      </c>
      <c r="L49" s="71" t="e">
        <v>#N/A</v>
      </c>
      <c r="M49" s="71" t="e">
        <v>#N/A</v>
      </c>
      <c r="N49" s="71"/>
    </row>
    <row r="50" spans="1:14" s="73" customFormat="1" ht="8.25" x14ac:dyDescent="0.25">
      <c r="A50" s="29" t="s">
        <v>154</v>
      </c>
      <c r="B50" s="71">
        <v>2.3756404007480318</v>
      </c>
      <c r="C50" s="71">
        <v>0.54446604033803336</v>
      </c>
      <c r="D50" s="71">
        <v>1.1747614490695129E-2</v>
      </c>
      <c r="E50" s="71">
        <v>0.14108326785620345</v>
      </c>
      <c r="F50" s="71">
        <v>0.24556564740623935</v>
      </c>
      <c r="G50" s="71"/>
      <c r="H50" s="72" t="s">
        <v>214</v>
      </c>
      <c r="I50" s="71" t="e">
        <v>#N/A</v>
      </c>
      <c r="J50" s="71">
        <v>0.48824412097917902</v>
      </c>
      <c r="K50" s="71">
        <v>0.22241101740449126</v>
      </c>
      <c r="L50" s="71" t="e">
        <v>#N/A</v>
      </c>
      <c r="M50" s="71" t="e">
        <v>#N/A</v>
      </c>
      <c r="N50" s="71"/>
    </row>
    <row r="51" spans="1:14" s="73" customFormat="1" ht="8.25" x14ac:dyDescent="0.25">
      <c r="A51" s="29" t="s">
        <v>76</v>
      </c>
      <c r="B51" s="71">
        <v>2.2109175061847188</v>
      </c>
      <c r="C51" s="71">
        <v>8.7631135639419461E-2</v>
      </c>
      <c r="D51" s="71" t="e">
        <v>#N/A</v>
      </c>
      <c r="E51" s="71">
        <v>1.9294814782455723</v>
      </c>
      <c r="F51" s="71">
        <v>2.9292399572326748</v>
      </c>
      <c r="G51" s="71"/>
      <c r="H51" s="72" t="s">
        <v>215</v>
      </c>
      <c r="I51" s="71" t="e">
        <v>#N/A</v>
      </c>
      <c r="J51" s="71">
        <v>18.451212522189365</v>
      </c>
      <c r="K51" s="71" t="e">
        <v>#N/A</v>
      </c>
      <c r="L51" s="71" t="e">
        <v>#N/A</v>
      </c>
      <c r="M51" s="71" t="e">
        <v>#N/A</v>
      </c>
      <c r="N51" s="71"/>
    </row>
    <row r="52" spans="1:14" s="73" customFormat="1" ht="8.25" x14ac:dyDescent="0.25">
      <c r="A52" s="29" t="s">
        <v>152</v>
      </c>
      <c r="B52" s="71">
        <v>2.1972063524895002</v>
      </c>
      <c r="C52" s="71">
        <v>0.48388342840882859</v>
      </c>
      <c r="D52" s="71">
        <v>0.12842143858596181</v>
      </c>
      <c r="E52" s="71">
        <v>4.4200139354277738E-2</v>
      </c>
      <c r="F52" s="71">
        <v>0.23227234860137114</v>
      </c>
      <c r="G52" s="71"/>
      <c r="H52" s="72" t="s">
        <v>216</v>
      </c>
      <c r="I52" s="71" t="e">
        <v>#N/A</v>
      </c>
      <c r="J52" s="71" t="e">
        <v>#N/A</v>
      </c>
      <c r="K52" s="71" t="e">
        <v>#N/A</v>
      </c>
      <c r="L52" s="71" t="e">
        <v>#N/A</v>
      </c>
      <c r="M52" s="71" t="e">
        <v>#N/A</v>
      </c>
      <c r="N52" s="71"/>
    </row>
    <row r="53" spans="1:14" s="73" customFormat="1" ht="8.25" x14ac:dyDescent="0.25">
      <c r="A53" s="29" t="s">
        <v>94</v>
      </c>
      <c r="B53" s="71">
        <v>2.1766819911564861</v>
      </c>
      <c r="C53" s="71">
        <v>0.6630629848393178</v>
      </c>
      <c r="D53" s="71">
        <v>0.24885245005756487</v>
      </c>
      <c r="E53" s="71">
        <v>0.34529721598248381</v>
      </c>
      <c r="F53" s="71">
        <v>0.60243112229240048</v>
      </c>
      <c r="G53" s="71"/>
      <c r="H53" s="72" t="s">
        <v>217</v>
      </c>
      <c r="I53" s="71" t="e">
        <v>#N/A</v>
      </c>
      <c r="J53" s="71">
        <v>39.040162650331958</v>
      </c>
      <c r="K53" s="71" t="e">
        <v>#N/A</v>
      </c>
      <c r="L53" s="71" t="e">
        <v>#N/A</v>
      </c>
      <c r="M53" s="71" t="e">
        <v>#N/A</v>
      </c>
      <c r="N53" s="71"/>
    </row>
    <row r="54" spans="1:14" s="73" customFormat="1" ht="8.25" x14ac:dyDescent="0.25">
      <c r="A54" s="29" t="s">
        <v>126</v>
      </c>
      <c r="B54" s="71">
        <v>2.1431284413814216</v>
      </c>
      <c r="C54" s="71">
        <v>0.11625097401928569</v>
      </c>
      <c r="D54" s="71">
        <v>0.19649265529925999</v>
      </c>
      <c r="E54" s="71">
        <v>1.1828725756425156</v>
      </c>
      <c r="F54" s="71">
        <v>2.0476486758766805</v>
      </c>
      <c r="G54" s="71"/>
      <c r="H54" s="72" t="s">
        <v>218</v>
      </c>
      <c r="I54" s="71" t="e">
        <v>#N/A</v>
      </c>
      <c r="J54" s="71">
        <v>1.1818980858133931E-3</v>
      </c>
      <c r="K54" s="71" t="e">
        <v>#N/A</v>
      </c>
      <c r="L54" s="71" t="e">
        <v>#N/A</v>
      </c>
      <c r="M54" s="71" t="e">
        <v>#N/A</v>
      </c>
      <c r="N54" s="71"/>
    </row>
    <row r="55" spans="1:14" s="73" customFormat="1" ht="8.25" x14ac:dyDescent="0.25">
      <c r="A55" s="29" t="s">
        <v>74</v>
      </c>
      <c r="B55" s="71">
        <v>2.0858006328558116</v>
      </c>
      <c r="C55" s="71">
        <v>0.52946353865618967</v>
      </c>
      <c r="D55" s="71">
        <v>0.56360595708352057</v>
      </c>
      <c r="E55" s="71">
        <v>2.0072597900899809</v>
      </c>
      <c r="F55" s="71">
        <v>2.7728467031883564</v>
      </c>
      <c r="G55" s="71"/>
      <c r="H55" s="71"/>
      <c r="I55" s="71"/>
      <c r="J55" s="71"/>
      <c r="K55" s="71"/>
      <c r="N55" s="71"/>
    </row>
    <row r="56" spans="1:14" s="73" customFormat="1" ht="8.25" customHeight="1" x14ac:dyDescent="0.25">
      <c r="A56" s="29" t="s">
        <v>174</v>
      </c>
      <c r="B56" s="71">
        <v>2.0650612412187495</v>
      </c>
      <c r="C56" s="71">
        <v>0.14202678093360954</v>
      </c>
      <c r="D56" s="71">
        <v>0.18665028873562647</v>
      </c>
      <c r="E56" s="71">
        <v>0.36675837441710141</v>
      </c>
      <c r="F56" s="71">
        <v>0.49818234787087579</v>
      </c>
      <c r="G56" s="71"/>
      <c r="H56" s="39" t="s">
        <v>617</v>
      </c>
      <c r="I56" s="40">
        <v>3.7548464747920089</v>
      </c>
      <c r="J56" s="40">
        <v>0.91521503312993502</v>
      </c>
      <c r="K56" s="40">
        <v>0.26792251196798905</v>
      </c>
      <c r="L56" s="40">
        <v>0.58038993407400408</v>
      </c>
      <c r="M56" s="41">
        <v>1.0823719829007117</v>
      </c>
    </row>
    <row r="57" spans="1:14" s="73" customFormat="1" ht="8.25" customHeight="1" x14ac:dyDescent="0.25">
      <c r="A57" s="29" t="s">
        <v>206</v>
      </c>
      <c r="B57" s="71">
        <v>2.0431409254177728</v>
      </c>
      <c r="C57" s="71">
        <v>0.29484674336949251</v>
      </c>
      <c r="D57" s="71">
        <v>0.16525886682066118</v>
      </c>
      <c r="E57" s="71">
        <v>7.5303875637474732E-2</v>
      </c>
      <c r="F57" s="71">
        <v>0.18621756633742331</v>
      </c>
      <c r="G57" s="71"/>
      <c r="H57" s="42" t="s">
        <v>592</v>
      </c>
      <c r="I57" s="33">
        <v>5.7145787899044658</v>
      </c>
      <c r="J57" s="33">
        <v>4.2552213829853125</v>
      </c>
      <c r="K57" s="33">
        <v>0.31781979726825355</v>
      </c>
      <c r="L57" s="33">
        <v>0.83597617886792341</v>
      </c>
      <c r="M57" s="43">
        <v>1.6485317940790265</v>
      </c>
      <c r="N57" s="33"/>
    </row>
    <row r="58" spans="1:14" s="73" customFormat="1" ht="8.25" customHeight="1" x14ac:dyDescent="0.25">
      <c r="A58" s="29" t="s">
        <v>44</v>
      </c>
      <c r="B58" s="71">
        <v>1.8744673109016459</v>
      </c>
      <c r="C58" s="71">
        <v>0.30455935002112244</v>
      </c>
      <c r="D58" s="71">
        <v>0.51429237717952547</v>
      </c>
      <c r="E58" s="71">
        <v>0.52017500873168143</v>
      </c>
      <c r="F58" s="71">
        <v>0.96996093551874107</v>
      </c>
      <c r="G58" s="71"/>
      <c r="H58" s="50" t="s">
        <v>618</v>
      </c>
      <c r="I58" s="32"/>
      <c r="J58" s="38">
        <v>3.0342168761643971E-9</v>
      </c>
      <c r="K58" s="38">
        <v>3.3227701238680593E-9</v>
      </c>
      <c r="L58" s="38">
        <v>4.8897604902744179E-7</v>
      </c>
      <c r="M58" s="44">
        <v>1.1625844934575447E-5</v>
      </c>
      <c r="N58" s="33"/>
    </row>
    <row r="59" spans="1:14" s="73" customFormat="1" ht="8.25" customHeight="1" x14ac:dyDescent="0.25">
      <c r="A59" s="29" t="s">
        <v>46</v>
      </c>
      <c r="B59" s="71">
        <v>1.8677111525097403</v>
      </c>
      <c r="C59" s="71">
        <v>0.50842041227427559</v>
      </c>
      <c r="D59" s="71">
        <v>0.31172133620196946</v>
      </c>
      <c r="E59" s="71">
        <v>0.21877750290066497</v>
      </c>
      <c r="F59" s="71">
        <v>0.60803432983482508</v>
      </c>
      <c r="G59" s="71"/>
      <c r="H59" s="51"/>
      <c r="I59" s="32"/>
      <c r="J59" s="38"/>
      <c r="K59" s="38">
        <v>5.2033893822809096E-2</v>
      </c>
      <c r="L59" s="38">
        <v>5.3832187835387707E-4</v>
      </c>
      <c r="M59" s="44">
        <v>6.8318202067456848E-6</v>
      </c>
    </row>
    <row r="60" spans="1:14" s="73" customFormat="1" ht="8.25" customHeight="1" x14ac:dyDescent="0.25">
      <c r="A60" s="74" t="s">
        <v>40</v>
      </c>
      <c r="B60" s="69">
        <v>1.8449831148668736</v>
      </c>
      <c r="C60" s="69">
        <v>0.54948213305992066</v>
      </c>
      <c r="D60" s="69">
        <v>0.48875703549185689</v>
      </c>
      <c r="E60" s="71">
        <v>0.62546174362318374</v>
      </c>
      <c r="F60" s="69">
        <v>0.98222933756435749</v>
      </c>
      <c r="H60" s="75"/>
      <c r="I60" s="32"/>
      <c r="J60" s="38"/>
      <c r="K60" s="38"/>
      <c r="L60" s="38">
        <v>2.0980032536201346E-4</v>
      </c>
      <c r="M60" s="44">
        <v>5.9127991316697675E-6</v>
      </c>
    </row>
    <row r="61" spans="1:14" s="76" customFormat="1" ht="8.25" customHeight="1" x14ac:dyDescent="0.25">
      <c r="A61" s="72" t="s">
        <v>66</v>
      </c>
      <c r="B61" s="71">
        <v>1.7553878709463422</v>
      </c>
      <c r="C61" s="71">
        <v>8.6134357323604263E-2</v>
      </c>
      <c r="D61" s="71">
        <v>7.1779635718823023E-2</v>
      </c>
      <c r="E61" s="71">
        <v>0.34058357137739242</v>
      </c>
      <c r="F61" s="71">
        <v>0.57905895756169368</v>
      </c>
      <c r="H61" s="75"/>
      <c r="J61" s="38"/>
      <c r="K61" s="38"/>
      <c r="L61" s="38"/>
      <c r="M61" s="44">
        <v>8.7102586774740295E-7</v>
      </c>
    </row>
    <row r="62" spans="1:14" s="76" customFormat="1" ht="8.25" customHeight="1" x14ac:dyDescent="0.25">
      <c r="A62" s="72" t="s">
        <v>72</v>
      </c>
      <c r="B62" s="71">
        <v>1.7495989240370533</v>
      </c>
      <c r="C62" s="71">
        <v>9.4405783579246533E-2</v>
      </c>
      <c r="D62" s="71">
        <v>3.2246886948582978E-2</v>
      </c>
      <c r="E62" s="71">
        <v>0.23591902273810569</v>
      </c>
      <c r="F62" s="71">
        <v>0.41310070160903201</v>
      </c>
      <c r="H62" s="77"/>
      <c r="M62" s="78"/>
      <c r="N62" s="33"/>
    </row>
    <row r="63" spans="1:14" s="76" customFormat="1" ht="8.25" customHeight="1" x14ac:dyDescent="0.25">
      <c r="A63" s="72" t="s">
        <v>210</v>
      </c>
      <c r="B63" s="71">
        <v>1.715505912773658</v>
      </c>
      <c r="C63" s="71">
        <v>0.23478338200629043</v>
      </c>
      <c r="D63" s="71">
        <v>0.50751549013960084</v>
      </c>
      <c r="E63" s="71">
        <v>0.858642726795808</v>
      </c>
      <c r="F63" s="71">
        <v>1.5115487442557967</v>
      </c>
      <c r="H63" s="51" t="s">
        <v>594</v>
      </c>
      <c r="I63" s="33">
        <v>371.7298010044089</v>
      </c>
      <c r="J63" s="33">
        <v>92.436718346123442</v>
      </c>
      <c r="K63" s="33">
        <v>24.916793613022982</v>
      </c>
      <c r="L63" s="33">
        <v>47.011584659994334</v>
      </c>
      <c r="M63" s="43">
        <v>87.672130614957638</v>
      </c>
      <c r="N63" s="33"/>
    </row>
    <row r="64" spans="1:14" s="76" customFormat="1" ht="8.25" customHeight="1" x14ac:dyDescent="0.25">
      <c r="A64" s="72" t="s">
        <v>68</v>
      </c>
      <c r="B64" s="69">
        <v>1.7119686208287157</v>
      </c>
      <c r="C64" s="69">
        <v>0.46567236858461647</v>
      </c>
      <c r="D64" s="69">
        <v>0.87247794512359667</v>
      </c>
      <c r="E64" s="69">
        <v>1.1221588253732899</v>
      </c>
      <c r="F64" s="69">
        <v>1.9076661921120357</v>
      </c>
      <c r="H64" s="45" t="s">
        <v>595</v>
      </c>
      <c r="I64" s="60">
        <v>100</v>
      </c>
      <c r="J64" s="60">
        <v>24.866641871693005</v>
      </c>
      <c r="K64" s="60">
        <v>6.7029314156944491</v>
      </c>
      <c r="L64" s="60">
        <f>L63*100/I$64</f>
        <v>47.011584659994334</v>
      </c>
      <c r="M64" s="61">
        <f>M63*100/I$64</f>
        <v>87.672130614957638</v>
      </c>
    </row>
    <row r="99" spans="14:14" x14ac:dyDescent="0.25">
      <c r="N99" s="27" t="s">
        <v>636</v>
      </c>
    </row>
    <row r="100" spans="14:14" x14ac:dyDescent="0.25">
      <c r="N100" s="27" t="s">
        <v>637</v>
      </c>
    </row>
    <row r="101" spans="14:14" x14ac:dyDescent="0.25">
      <c r="N101" s="27" t="s">
        <v>638</v>
      </c>
    </row>
    <row r="102" spans="14:14" x14ac:dyDescent="0.25">
      <c r="N102" s="62" t="s">
        <v>639</v>
      </c>
    </row>
    <row r="103" spans="14:14" x14ac:dyDescent="0.25">
      <c r="N103" s="62" t="s">
        <v>640</v>
      </c>
    </row>
  </sheetData>
  <mergeCells count="1">
    <mergeCell ref="A1:M1"/>
  </mergeCells>
  <conditionalFormatting sqref="A61:D63 B7:D59 F7:G59 F61:F63 H55:K56 H7:H55">
    <cfRule type="colorScale" priority="312">
      <colorScale>
        <cfvo type="num" val="0"/>
        <cfvo type="num" val="50"/>
        <color rgb="FFFFFF00"/>
        <color rgb="FF0033CC"/>
      </colorScale>
    </cfRule>
  </conditionalFormatting>
  <conditionalFormatting sqref="A60:D63 B7:D59 F7:G59 F60:F63 B6:G6 H55:K56 H7:H55">
    <cfRule type="colorScale" priority="309">
      <colorScale>
        <cfvo type="num" val="0"/>
        <cfvo type="num" val="10"/>
        <cfvo type="num" val="40"/>
        <color rgb="FF00B0F0"/>
        <color rgb="FFFFFF00"/>
        <color rgb="FFFF0000"/>
      </colorScale>
    </cfRule>
    <cfRule type="colorScale" priority="310">
      <colorScale>
        <cfvo type="num" val="0"/>
        <cfvo type="num" val="10"/>
        <cfvo type="num" val="40"/>
        <color rgb="FF00B0F0"/>
        <color rgb="FFFFFF00"/>
        <color rgb="FFFF0000"/>
      </colorScale>
    </cfRule>
    <cfRule type="colorScale" priority="311">
      <colorScale>
        <cfvo type="num" val="0"/>
        <cfvo type="num" val="10"/>
        <cfvo type="num" val="40"/>
        <color rgb="FF00B0F0"/>
        <color rgb="FFFFFF00"/>
        <color rgb="FFFF0000"/>
      </colorScale>
    </cfRule>
  </conditionalFormatting>
  <conditionalFormatting sqref="A60:D63 B7:D59 F7:G59 F60:F63 B6:G6 H55:K56 H7:H55">
    <cfRule type="colorScale" priority="305">
      <colorScale>
        <cfvo type="num" val="0"/>
        <cfvo type="num" val="2"/>
        <cfvo type="num" val="40"/>
        <color rgb="FF00CCFF"/>
        <color rgb="FFFFFF00"/>
        <color rgb="FFFF0000"/>
      </colorScale>
    </cfRule>
    <cfRule type="colorScale" priority="306">
      <colorScale>
        <cfvo type="num" val="0"/>
        <cfvo type="num" val="1"/>
        <cfvo type="num" val="40"/>
        <color rgb="FF00CCFF"/>
        <color rgb="FFFFFF00"/>
        <color rgb="FFFF0000"/>
      </colorScale>
    </cfRule>
    <cfRule type="colorScale" priority="307">
      <colorScale>
        <cfvo type="num" val="0"/>
        <cfvo type="num" val="2"/>
        <cfvo type="num" val="100"/>
        <color rgb="FF00CCFF"/>
        <color rgb="FFFFFF00"/>
        <color rgb="FFFF0000"/>
      </colorScale>
    </cfRule>
    <cfRule type="colorScale" priority="308">
      <colorScale>
        <cfvo type="num" val="0"/>
        <cfvo type="num" val="5"/>
        <cfvo type="num" val="100"/>
        <color rgb="FF00CCFF"/>
        <color rgb="FFFFFF00"/>
        <color rgb="FFFF0000"/>
      </colorScale>
    </cfRule>
  </conditionalFormatting>
  <conditionalFormatting sqref="H58">
    <cfRule type="colorScale" priority="304">
      <colorScale>
        <cfvo type="num" val="0"/>
        <cfvo type="num" val="50"/>
        <color rgb="FFFFFF00"/>
        <color rgb="FF0033CC"/>
      </colorScale>
    </cfRule>
  </conditionalFormatting>
  <conditionalFormatting sqref="H58">
    <cfRule type="colorScale" priority="301">
      <colorScale>
        <cfvo type="num" val="0"/>
        <cfvo type="num" val="10"/>
        <cfvo type="num" val="40"/>
        <color rgb="FF00B0F0"/>
        <color rgb="FFFFFF00"/>
        <color rgb="FFFF0000"/>
      </colorScale>
    </cfRule>
    <cfRule type="colorScale" priority="302">
      <colorScale>
        <cfvo type="num" val="0"/>
        <cfvo type="num" val="10"/>
        <cfvo type="num" val="40"/>
        <color rgb="FF00B0F0"/>
        <color rgb="FFFFFF00"/>
        <color rgb="FFFF0000"/>
      </colorScale>
    </cfRule>
    <cfRule type="colorScale" priority="303">
      <colorScale>
        <cfvo type="num" val="0"/>
        <cfvo type="num" val="10"/>
        <cfvo type="num" val="40"/>
        <color rgb="FF00B0F0"/>
        <color rgb="FFFFFF00"/>
        <color rgb="FFFF0000"/>
      </colorScale>
    </cfRule>
  </conditionalFormatting>
  <conditionalFormatting sqref="H58">
    <cfRule type="colorScale" priority="297">
      <colorScale>
        <cfvo type="num" val="0"/>
        <cfvo type="num" val="2"/>
        <cfvo type="num" val="40"/>
        <color rgb="FF00CCFF"/>
        <color rgb="FFFFFF00"/>
        <color rgb="FFFF0000"/>
      </colorScale>
    </cfRule>
    <cfRule type="colorScale" priority="298">
      <colorScale>
        <cfvo type="num" val="0"/>
        <cfvo type="num" val="1"/>
        <cfvo type="num" val="40"/>
        <color rgb="FF00CCFF"/>
        <color rgb="FFFFFF00"/>
        <color rgb="FFFF0000"/>
      </colorScale>
    </cfRule>
    <cfRule type="colorScale" priority="299">
      <colorScale>
        <cfvo type="num" val="0"/>
        <cfvo type="num" val="2"/>
        <cfvo type="num" val="100"/>
        <color rgb="FF00CCFF"/>
        <color rgb="FFFFFF00"/>
        <color rgb="FFFF0000"/>
      </colorScale>
    </cfRule>
    <cfRule type="colorScale" priority="300">
      <colorScale>
        <cfvo type="num" val="0"/>
        <cfvo type="num" val="5"/>
        <cfvo type="num" val="100"/>
        <color rgb="FF00CCFF"/>
        <color rgb="FFFFFF00"/>
        <color rgb="FFFF0000"/>
      </colorScale>
    </cfRule>
  </conditionalFormatting>
  <conditionalFormatting sqref="A60:D63 B7:D59 F7:G59 F60:F63 B6:G6 H57:H58 H55:K56 H7:H55">
    <cfRule type="colorScale" priority="289">
      <colorScale>
        <cfvo type="num" val="0"/>
        <cfvo type="num" val="1"/>
        <cfvo type="num" val="40"/>
        <color rgb="FF00CCFF"/>
        <color rgb="FFFFFF00"/>
        <color rgb="FFFF0000"/>
      </colorScale>
    </cfRule>
    <cfRule type="colorScale" priority="290">
      <colorScale>
        <cfvo type="num" val="0"/>
        <cfvo type="num" val="0.91521503312993502"/>
        <cfvo type="num" val="40"/>
        <color rgb="FF00CCFF"/>
        <color rgb="FFFFFF00"/>
        <color rgb="FFFF0000"/>
      </colorScale>
    </cfRule>
    <cfRule type="colorScale" priority="291">
      <colorScale>
        <cfvo type="num" val="0"/>
        <cfvo type="percentile" val="0.91521503312993502"/>
        <cfvo type="num" val="40"/>
        <color rgb="FF00CCFF"/>
        <color rgb="FFFFFF00"/>
        <color rgb="FFFF0000"/>
      </colorScale>
    </cfRule>
    <cfRule type="colorScale" priority="292">
      <colorScale>
        <cfvo type="num" val="0"/>
        <cfvo type="num" val="0.91"/>
        <cfvo type="num" val="40"/>
        <color rgb="FF00CCFF"/>
        <color rgb="FFFFFF00"/>
        <color rgb="FFFF0000"/>
      </colorScale>
    </cfRule>
    <cfRule type="colorScale" priority="293">
      <colorScale>
        <cfvo type="num" val="0"/>
        <cfvo type="num" val="10"/>
        <cfvo type="num" val="40"/>
        <color rgb="FF00CCFF"/>
        <color rgb="FFFFFF00"/>
        <color rgb="FFFF0000"/>
      </colorScale>
    </cfRule>
    <cfRule type="colorScale" priority="294">
      <colorScale>
        <cfvo type="num" val="0"/>
        <cfvo type="num" val="0.5"/>
        <cfvo type="num" val="40"/>
        <color rgb="FF00CCFF"/>
        <color rgb="FFFFFF00"/>
        <color rgb="FFFF0000"/>
      </colorScale>
    </cfRule>
    <cfRule type="colorScale" priority="295">
      <colorScale>
        <cfvo type="num" val="0"/>
        <cfvo type="num" val="1.5"/>
        <cfvo type="num" val="40"/>
        <color rgb="FF00CCFF"/>
        <color rgb="FFFFFF00"/>
        <color rgb="FFFF0000"/>
      </colorScale>
    </cfRule>
    <cfRule type="colorScale" priority="296">
      <colorScale>
        <cfvo type="num" val="0"/>
        <cfvo type="num" val="2"/>
        <cfvo type="num" val="40"/>
        <color rgb="FF00CCFF"/>
        <color rgb="FFFFFF00"/>
        <color rgb="FFFF0000"/>
      </colorScale>
    </cfRule>
  </conditionalFormatting>
  <conditionalFormatting sqref="N63">
    <cfRule type="colorScale" priority="167">
      <colorScale>
        <cfvo type="num" val="0"/>
        <cfvo type="num" val="1"/>
        <cfvo type="num" val="40"/>
        <color rgb="FF00CCFF"/>
        <color rgb="FFFFFF00"/>
        <color rgb="FFFF0000"/>
      </colorScale>
    </cfRule>
  </conditionalFormatting>
  <conditionalFormatting sqref="E7:E63">
    <cfRule type="colorScale" priority="244">
      <colorScale>
        <cfvo type="num" val="0"/>
        <cfvo type="num" val="1"/>
        <cfvo type="num" val="40"/>
        <color rgb="FF00CCFF"/>
        <color rgb="FFFFFF00"/>
        <color rgb="FFFF0000"/>
      </colorScale>
    </cfRule>
    <cfRule type="colorScale" priority="245">
      <colorScale>
        <cfvo type="min"/>
        <cfvo type="num" val="10"/>
        <cfvo type="num" val="100"/>
        <color rgb="FF00B0F0"/>
        <color rgb="FFFFFF00"/>
        <color rgb="FFFF0000"/>
      </colorScale>
    </cfRule>
    <cfRule type="colorScale" priority="246">
      <colorScale>
        <cfvo type="min"/>
        <cfvo type="max"/>
        <color rgb="FFFFFF00"/>
        <color rgb="FF0070C0"/>
      </colorScale>
    </cfRule>
  </conditionalFormatting>
  <conditionalFormatting sqref="I8:N55 I7:M54">
    <cfRule type="colorScale" priority="243">
      <colorScale>
        <cfvo type="num" val="0"/>
        <cfvo type="num" val="50"/>
        <color rgb="FFFFFF00"/>
        <color rgb="FF0033CC"/>
      </colorScale>
    </cfRule>
  </conditionalFormatting>
  <conditionalFormatting sqref="I7:N55">
    <cfRule type="colorScale" priority="240">
      <colorScale>
        <cfvo type="num" val="0"/>
        <cfvo type="num" val="10"/>
        <cfvo type="num" val="40"/>
        <color rgb="FF00B0F0"/>
        <color rgb="FFFFFF00"/>
        <color rgb="FFFF0000"/>
      </colorScale>
    </cfRule>
    <cfRule type="colorScale" priority="241">
      <colorScale>
        <cfvo type="num" val="0"/>
        <cfvo type="num" val="10"/>
        <cfvo type="num" val="40"/>
        <color rgb="FF00B0F0"/>
        <color rgb="FFFFFF00"/>
        <color rgb="FFFF0000"/>
      </colorScale>
    </cfRule>
    <cfRule type="colorScale" priority="242">
      <colorScale>
        <cfvo type="num" val="0"/>
        <cfvo type="num" val="10"/>
        <cfvo type="num" val="40"/>
        <color rgb="FF00B0F0"/>
        <color rgb="FFFFFF00"/>
        <color rgb="FFFF0000"/>
      </colorScale>
    </cfRule>
  </conditionalFormatting>
  <conditionalFormatting sqref="I7:N55">
    <cfRule type="colorScale" priority="236">
      <colorScale>
        <cfvo type="num" val="0"/>
        <cfvo type="num" val="2"/>
        <cfvo type="num" val="40"/>
        <color rgb="FF00CCFF"/>
        <color rgb="FFFFFF00"/>
        <color rgb="FFFF0000"/>
      </colorScale>
    </cfRule>
    <cfRule type="colorScale" priority="237">
      <colorScale>
        <cfvo type="num" val="0"/>
        <cfvo type="num" val="1"/>
        <cfvo type="num" val="40"/>
        <color rgb="FF00CCFF"/>
        <color rgb="FFFFFF00"/>
        <color rgb="FFFF0000"/>
      </colorScale>
    </cfRule>
    <cfRule type="colorScale" priority="238">
      <colorScale>
        <cfvo type="num" val="0"/>
        <cfvo type="num" val="2"/>
        <cfvo type="num" val="100"/>
        <color rgb="FF00CCFF"/>
        <color rgb="FFFFFF00"/>
        <color rgb="FFFF0000"/>
      </colorScale>
    </cfRule>
    <cfRule type="colorScale" priority="239">
      <colorScale>
        <cfvo type="num" val="0"/>
        <cfvo type="num" val="5"/>
        <cfvo type="num" val="100"/>
        <color rgb="FF00CCFF"/>
        <color rgb="FFFFFF00"/>
        <color rgb="FFFF0000"/>
      </colorScale>
    </cfRule>
  </conditionalFormatting>
  <conditionalFormatting sqref="I7:N55">
    <cfRule type="colorScale" priority="228">
      <colorScale>
        <cfvo type="num" val="0"/>
        <cfvo type="num" val="1"/>
        <cfvo type="num" val="40"/>
        <color rgb="FF00CCFF"/>
        <color rgb="FFFFFF00"/>
        <color rgb="FFFF0000"/>
      </colorScale>
    </cfRule>
    <cfRule type="colorScale" priority="229">
      <colorScale>
        <cfvo type="num" val="0"/>
        <cfvo type="num" val="0.91521503312993502"/>
        <cfvo type="num" val="40"/>
        <color rgb="FF00CCFF"/>
        <color rgb="FFFFFF00"/>
        <color rgb="FFFF0000"/>
      </colorScale>
    </cfRule>
    <cfRule type="colorScale" priority="230">
      <colorScale>
        <cfvo type="num" val="0"/>
        <cfvo type="percentile" val="0.91521503312993502"/>
        <cfvo type="num" val="40"/>
        <color rgb="FF00CCFF"/>
        <color rgb="FFFFFF00"/>
        <color rgb="FFFF0000"/>
      </colorScale>
    </cfRule>
    <cfRule type="colorScale" priority="231">
      <colorScale>
        <cfvo type="num" val="0"/>
        <cfvo type="num" val="0.91"/>
        <cfvo type="num" val="40"/>
        <color rgb="FF00CCFF"/>
        <color rgb="FFFFFF00"/>
        <color rgb="FFFF0000"/>
      </colorScale>
    </cfRule>
    <cfRule type="colorScale" priority="232">
      <colorScale>
        <cfvo type="num" val="0"/>
        <cfvo type="num" val="10"/>
        <cfvo type="num" val="40"/>
        <color rgb="FF00CCFF"/>
        <color rgb="FFFFFF00"/>
        <color rgb="FFFF0000"/>
      </colorScale>
    </cfRule>
    <cfRule type="colorScale" priority="233">
      <colorScale>
        <cfvo type="num" val="0"/>
        <cfvo type="num" val="0.5"/>
        <cfvo type="num" val="40"/>
        <color rgb="FF00CCFF"/>
        <color rgb="FFFFFF00"/>
        <color rgb="FFFF0000"/>
      </colorScale>
    </cfRule>
    <cfRule type="colorScale" priority="234">
      <colorScale>
        <cfvo type="num" val="0"/>
        <cfvo type="num" val="1.5"/>
        <cfvo type="num" val="40"/>
        <color rgb="FF00CCFF"/>
        <color rgb="FFFFFF00"/>
        <color rgb="FFFF0000"/>
      </colorScale>
    </cfRule>
    <cfRule type="colorScale" priority="235">
      <colorScale>
        <cfvo type="num" val="0"/>
        <cfvo type="num" val="2"/>
        <cfvo type="num" val="40"/>
        <color rgb="FF00CCFF"/>
        <color rgb="FFFFFF00"/>
        <color rgb="FFFF0000"/>
      </colorScale>
    </cfRule>
  </conditionalFormatting>
  <conditionalFormatting sqref="I57:N57">
    <cfRule type="colorScale" priority="189">
      <colorScale>
        <cfvo type="num" val="0"/>
        <cfvo type="num" val="10"/>
        <cfvo type="num" val="40"/>
        <color rgb="FF00B0F0"/>
        <color rgb="FFFFFF00"/>
        <color rgb="FFFF0000"/>
      </colorScale>
    </cfRule>
    <cfRule type="colorScale" priority="190">
      <colorScale>
        <cfvo type="num" val="0"/>
        <cfvo type="num" val="10"/>
        <cfvo type="num" val="40"/>
        <color rgb="FF00B0F0"/>
        <color rgb="FFFFFF00"/>
        <color rgb="FFFF0000"/>
      </colorScale>
    </cfRule>
    <cfRule type="colorScale" priority="191">
      <colorScale>
        <cfvo type="num" val="0"/>
        <cfvo type="num" val="10"/>
        <cfvo type="num" val="40"/>
        <color rgb="FF00B0F0"/>
        <color rgb="FFFFFF00"/>
        <color rgb="FFFF0000"/>
      </colorScale>
    </cfRule>
  </conditionalFormatting>
  <conditionalFormatting sqref="I57:N57">
    <cfRule type="colorScale" priority="185">
      <colorScale>
        <cfvo type="num" val="0"/>
        <cfvo type="num" val="2"/>
        <cfvo type="num" val="40"/>
        <color rgb="FF00CCFF"/>
        <color rgb="FFFFFF00"/>
        <color rgb="FFFF0000"/>
      </colorScale>
    </cfRule>
    <cfRule type="colorScale" priority="186">
      <colorScale>
        <cfvo type="num" val="0"/>
        <cfvo type="num" val="1"/>
        <cfvo type="num" val="40"/>
        <color rgb="FF00CCFF"/>
        <color rgb="FFFFFF00"/>
        <color rgb="FFFF0000"/>
      </colorScale>
    </cfRule>
    <cfRule type="colorScale" priority="187">
      <colorScale>
        <cfvo type="num" val="0"/>
        <cfvo type="num" val="2"/>
        <cfvo type="num" val="100"/>
        <color rgb="FF00CCFF"/>
        <color rgb="FFFFFF00"/>
        <color rgb="FFFF0000"/>
      </colorScale>
    </cfRule>
    <cfRule type="colorScale" priority="188">
      <colorScale>
        <cfvo type="num" val="0"/>
        <cfvo type="num" val="5"/>
        <cfvo type="num" val="100"/>
        <color rgb="FF00CCFF"/>
        <color rgb="FFFFFF00"/>
        <color rgb="FFFF0000"/>
      </colorScale>
    </cfRule>
  </conditionalFormatting>
  <conditionalFormatting sqref="I57:N57">
    <cfRule type="colorScale" priority="177">
      <colorScale>
        <cfvo type="num" val="0"/>
        <cfvo type="num" val="1"/>
        <cfvo type="num" val="40"/>
        <color rgb="FF00CCFF"/>
        <color rgb="FFFFFF00"/>
        <color rgb="FFFF0000"/>
      </colorScale>
    </cfRule>
    <cfRule type="colorScale" priority="178">
      <colorScale>
        <cfvo type="num" val="0"/>
        <cfvo type="num" val="0.91521503312993502"/>
        <cfvo type="num" val="40"/>
        <color rgb="FF00CCFF"/>
        <color rgb="FFFFFF00"/>
        <color rgb="FFFF0000"/>
      </colorScale>
    </cfRule>
    <cfRule type="colorScale" priority="179">
      <colorScale>
        <cfvo type="num" val="0"/>
        <cfvo type="percentile" val="0.91521503312993502"/>
        <cfvo type="num" val="40"/>
        <color rgb="FF00CCFF"/>
        <color rgb="FFFFFF00"/>
        <color rgb="FFFF0000"/>
      </colorScale>
    </cfRule>
    <cfRule type="colorScale" priority="180">
      <colorScale>
        <cfvo type="num" val="0"/>
        <cfvo type="num" val="0.91"/>
        <cfvo type="num" val="40"/>
        <color rgb="FF00CCFF"/>
        <color rgb="FFFFFF00"/>
        <color rgb="FFFF0000"/>
      </colorScale>
    </cfRule>
    <cfRule type="colorScale" priority="181">
      <colorScale>
        <cfvo type="num" val="0"/>
        <cfvo type="num" val="10"/>
        <cfvo type="num" val="40"/>
        <color rgb="FF00CCFF"/>
        <color rgb="FFFFFF00"/>
        <color rgb="FFFF0000"/>
      </colorScale>
    </cfRule>
    <cfRule type="colorScale" priority="182">
      <colorScale>
        <cfvo type="num" val="0"/>
        <cfvo type="num" val="0.5"/>
        <cfvo type="num" val="40"/>
        <color rgb="FF00CCFF"/>
        <color rgb="FFFFFF00"/>
        <color rgb="FFFF0000"/>
      </colorScale>
    </cfRule>
    <cfRule type="colorScale" priority="183">
      <colorScale>
        <cfvo type="num" val="0"/>
        <cfvo type="num" val="1.5"/>
        <cfvo type="num" val="40"/>
        <color rgb="FF00CCFF"/>
        <color rgb="FFFFFF00"/>
        <color rgb="FFFF0000"/>
      </colorScale>
    </cfRule>
    <cfRule type="colorScale" priority="184">
      <colorScale>
        <cfvo type="num" val="0"/>
        <cfvo type="num" val="2"/>
        <cfvo type="num" val="40"/>
        <color rgb="FF00CCFF"/>
        <color rgb="FFFFFF00"/>
        <color rgb="FFFF0000"/>
      </colorScale>
    </cfRule>
  </conditionalFormatting>
  <conditionalFormatting sqref="I57:N57">
    <cfRule type="colorScale" priority="192">
      <colorScale>
        <cfvo type="num" val="0"/>
        <cfvo type="num" val="50"/>
        <color rgb="FFFFFF00"/>
        <color rgb="FF0033CC"/>
      </colorScale>
    </cfRule>
  </conditionalFormatting>
  <conditionalFormatting sqref="A64">
    <cfRule type="colorScale" priority="57">
      <colorScale>
        <cfvo type="num" val="0"/>
        <cfvo type="num" val="50"/>
        <color rgb="FFFFFF00"/>
        <color rgb="FF0033CC"/>
      </colorScale>
    </cfRule>
  </conditionalFormatting>
  <conditionalFormatting sqref="A64">
    <cfRule type="colorScale" priority="54">
      <colorScale>
        <cfvo type="num" val="0"/>
        <cfvo type="num" val="10"/>
        <cfvo type="num" val="40"/>
        <color rgb="FF00B0F0"/>
        <color rgb="FFFFFF00"/>
        <color rgb="FFFF0000"/>
      </colorScale>
    </cfRule>
    <cfRule type="colorScale" priority="55">
      <colorScale>
        <cfvo type="num" val="0"/>
        <cfvo type="num" val="10"/>
        <cfvo type="num" val="40"/>
        <color rgb="FF00B0F0"/>
        <color rgb="FFFFFF00"/>
        <color rgb="FFFF0000"/>
      </colorScale>
    </cfRule>
    <cfRule type="colorScale" priority="56">
      <colorScale>
        <cfvo type="num" val="0"/>
        <cfvo type="num" val="10"/>
        <cfvo type="num" val="40"/>
        <color rgb="FF00B0F0"/>
        <color rgb="FFFFFF00"/>
        <color rgb="FFFF0000"/>
      </colorScale>
    </cfRule>
  </conditionalFormatting>
  <conditionalFormatting sqref="A64">
    <cfRule type="colorScale" priority="50">
      <colorScale>
        <cfvo type="num" val="0"/>
        <cfvo type="num" val="2"/>
        <cfvo type="num" val="40"/>
        <color rgb="FF00CCFF"/>
        <color rgb="FFFFFF00"/>
        <color rgb="FFFF0000"/>
      </colorScale>
    </cfRule>
    <cfRule type="colorScale" priority="51">
      <colorScale>
        <cfvo type="num" val="0"/>
        <cfvo type="num" val="1"/>
        <cfvo type="num" val="40"/>
        <color rgb="FF00CCFF"/>
        <color rgb="FFFFFF00"/>
        <color rgb="FFFF0000"/>
      </colorScale>
    </cfRule>
    <cfRule type="colorScale" priority="52">
      <colorScale>
        <cfvo type="num" val="0"/>
        <cfvo type="num" val="2"/>
        <cfvo type="num" val="100"/>
        <color rgb="FF00CCFF"/>
        <color rgb="FFFFFF00"/>
        <color rgb="FFFF0000"/>
      </colorScale>
    </cfRule>
    <cfRule type="colorScale" priority="53">
      <colorScale>
        <cfvo type="num" val="0"/>
        <cfvo type="num" val="5"/>
        <cfvo type="num" val="100"/>
        <color rgb="FF00CCFF"/>
        <color rgb="FFFFFF00"/>
        <color rgb="FFFF0000"/>
      </colorScale>
    </cfRule>
  </conditionalFormatting>
  <conditionalFormatting sqref="A64">
    <cfRule type="colorScale" priority="42">
      <colorScale>
        <cfvo type="num" val="0"/>
        <cfvo type="num" val="1"/>
        <cfvo type="num" val="40"/>
        <color rgb="FF00CCFF"/>
        <color rgb="FFFFFF00"/>
        <color rgb="FFFF0000"/>
      </colorScale>
    </cfRule>
    <cfRule type="colorScale" priority="43">
      <colorScale>
        <cfvo type="num" val="0"/>
        <cfvo type="num" val="0.91521503312993502"/>
        <cfvo type="num" val="40"/>
        <color rgb="FF00CCFF"/>
        <color rgb="FFFFFF00"/>
        <color rgb="FFFF0000"/>
      </colorScale>
    </cfRule>
    <cfRule type="colorScale" priority="44">
      <colorScale>
        <cfvo type="num" val="0"/>
        <cfvo type="percentile" val="0.91521503312993502"/>
        <cfvo type="num" val="40"/>
        <color rgb="FF00CCFF"/>
        <color rgb="FFFFFF00"/>
        <color rgb="FFFF0000"/>
      </colorScale>
    </cfRule>
    <cfRule type="colorScale" priority="45">
      <colorScale>
        <cfvo type="num" val="0"/>
        <cfvo type="num" val="0.91"/>
        <cfvo type="num" val="40"/>
        <color rgb="FF00CCFF"/>
        <color rgb="FFFFFF00"/>
        <color rgb="FFFF0000"/>
      </colorScale>
    </cfRule>
    <cfRule type="colorScale" priority="46">
      <colorScale>
        <cfvo type="num" val="0"/>
        <cfvo type="num" val="10"/>
        <cfvo type="num" val="40"/>
        <color rgb="FF00CCFF"/>
        <color rgb="FFFFFF00"/>
        <color rgb="FFFF0000"/>
      </colorScale>
    </cfRule>
    <cfRule type="colorScale" priority="47">
      <colorScale>
        <cfvo type="num" val="0"/>
        <cfvo type="num" val="0.5"/>
        <cfvo type="num" val="40"/>
        <color rgb="FF00CCFF"/>
        <color rgb="FFFFFF00"/>
        <color rgb="FFFF0000"/>
      </colorScale>
    </cfRule>
    <cfRule type="colorScale" priority="48">
      <colorScale>
        <cfvo type="num" val="0"/>
        <cfvo type="num" val="1.5"/>
        <cfvo type="num" val="40"/>
        <color rgb="FF00CCFF"/>
        <color rgb="FFFFFF00"/>
        <color rgb="FFFF0000"/>
      </colorScale>
    </cfRule>
    <cfRule type="colorScale" priority="49">
      <colorScale>
        <cfvo type="num" val="0"/>
        <cfvo type="num" val="2"/>
        <cfvo type="num" val="40"/>
        <color rgb="FF00CCFF"/>
        <color rgb="FFFFFF00"/>
        <color rgb="FFFF0000"/>
      </colorScale>
    </cfRule>
  </conditionalFormatting>
  <conditionalFormatting sqref="B64:F64">
    <cfRule type="colorScale" priority="39">
      <colorScale>
        <cfvo type="num" val="0"/>
        <cfvo type="num" val="10"/>
        <cfvo type="num" val="40"/>
        <color rgb="FF00B0F0"/>
        <color rgb="FFFFFF00"/>
        <color rgb="FFFF0000"/>
      </colorScale>
    </cfRule>
    <cfRule type="colorScale" priority="40">
      <colorScale>
        <cfvo type="num" val="0"/>
        <cfvo type="num" val="10"/>
        <cfvo type="num" val="40"/>
        <color rgb="FF00B0F0"/>
        <color rgb="FFFFFF00"/>
        <color rgb="FFFF0000"/>
      </colorScale>
    </cfRule>
    <cfRule type="colorScale" priority="41">
      <colorScale>
        <cfvo type="num" val="0"/>
        <cfvo type="num" val="10"/>
        <cfvo type="num" val="40"/>
        <color rgb="FF00B0F0"/>
        <color rgb="FFFFFF00"/>
        <color rgb="FFFF0000"/>
      </colorScale>
    </cfRule>
  </conditionalFormatting>
  <conditionalFormatting sqref="B64:F64">
    <cfRule type="colorScale" priority="35">
      <colorScale>
        <cfvo type="num" val="0"/>
        <cfvo type="num" val="2"/>
        <cfvo type="num" val="40"/>
        <color rgb="FF00CCFF"/>
        <color rgb="FFFFFF00"/>
        <color rgb="FFFF0000"/>
      </colorScale>
    </cfRule>
    <cfRule type="colorScale" priority="36">
      <colorScale>
        <cfvo type="num" val="0"/>
        <cfvo type="num" val="1"/>
        <cfvo type="num" val="40"/>
        <color rgb="FF00CCFF"/>
        <color rgb="FFFFFF00"/>
        <color rgb="FFFF0000"/>
      </colorScale>
    </cfRule>
    <cfRule type="colorScale" priority="37">
      <colorScale>
        <cfvo type="num" val="0"/>
        <cfvo type="num" val="2"/>
        <cfvo type="num" val="100"/>
        <color rgb="FF00CCFF"/>
        <color rgb="FFFFFF00"/>
        <color rgb="FFFF0000"/>
      </colorScale>
    </cfRule>
    <cfRule type="colorScale" priority="38">
      <colorScale>
        <cfvo type="num" val="0"/>
        <cfvo type="num" val="5"/>
        <cfvo type="num" val="100"/>
        <color rgb="FF00CCFF"/>
        <color rgb="FFFFFF00"/>
        <color rgb="FFFF0000"/>
      </colorScale>
    </cfRule>
  </conditionalFormatting>
  <conditionalFormatting sqref="B64:F64">
    <cfRule type="colorScale" priority="27">
      <colorScale>
        <cfvo type="num" val="0"/>
        <cfvo type="num" val="1"/>
        <cfvo type="num" val="40"/>
        <color rgb="FF00CCFF"/>
        <color rgb="FFFFFF00"/>
        <color rgb="FFFF0000"/>
      </colorScale>
    </cfRule>
    <cfRule type="colorScale" priority="28">
      <colorScale>
        <cfvo type="num" val="0"/>
        <cfvo type="num" val="0.91521503312993502"/>
        <cfvo type="num" val="40"/>
        <color rgb="FF00CCFF"/>
        <color rgb="FFFFFF00"/>
        <color rgb="FFFF0000"/>
      </colorScale>
    </cfRule>
    <cfRule type="colorScale" priority="29">
      <colorScale>
        <cfvo type="num" val="0"/>
        <cfvo type="percentile" val="0.91521503312993502"/>
        <cfvo type="num" val="40"/>
        <color rgb="FF00CCFF"/>
        <color rgb="FFFFFF00"/>
        <color rgb="FFFF0000"/>
      </colorScale>
    </cfRule>
    <cfRule type="colorScale" priority="30">
      <colorScale>
        <cfvo type="num" val="0"/>
        <cfvo type="num" val="0.91"/>
        <cfvo type="num" val="40"/>
        <color rgb="FF00CCFF"/>
        <color rgb="FFFFFF00"/>
        <color rgb="FFFF0000"/>
      </colorScale>
    </cfRule>
    <cfRule type="colorScale" priority="31">
      <colorScale>
        <cfvo type="num" val="0"/>
        <cfvo type="num" val="10"/>
        <cfvo type="num" val="40"/>
        <color rgb="FF00CCFF"/>
        <color rgb="FFFFFF00"/>
        <color rgb="FFFF0000"/>
      </colorScale>
    </cfRule>
    <cfRule type="colorScale" priority="32">
      <colorScale>
        <cfvo type="num" val="0"/>
        <cfvo type="num" val="0.5"/>
        <cfvo type="num" val="40"/>
        <color rgb="FF00CCFF"/>
        <color rgb="FFFFFF00"/>
        <color rgb="FFFF0000"/>
      </colorScale>
    </cfRule>
    <cfRule type="colorScale" priority="33">
      <colorScale>
        <cfvo type="num" val="0"/>
        <cfvo type="num" val="1.5"/>
        <cfvo type="num" val="40"/>
        <color rgb="FF00CCFF"/>
        <color rgb="FFFFFF00"/>
        <color rgb="FFFF0000"/>
      </colorScale>
    </cfRule>
    <cfRule type="colorScale" priority="34">
      <colorScale>
        <cfvo type="num" val="0"/>
        <cfvo type="num" val="2"/>
        <cfvo type="num" val="40"/>
        <color rgb="FF00CCFF"/>
        <color rgb="FFFFFF00"/>
        <color rgb="FFFF0000"/>
      </colorScale>
    </cfRule>
  </conditionalFormatting>
  <conditionalFormatting sqref="H57">
    <cfRule type="colorScale" priority="26">
      <colorScale>
        <cfvo type="num" val="0"/>
        <cfvo type="num" val="50"/>
        <color rgb="FFFFFF00"/>
        <color rgb="FF0033CC"/>
      </colorScale>
    </cfRule>
  </conditionalFormatting>
  <conditionalFormatting sqref="H57">
    <cfRule type="colorScale" priority="23">
      <colorScale>
        <cfvo type="num" val="0"/>
        <cfvo type="num" val="10"/>
        <cfvo type="num" val="40"/>
        <color rgb="FF00B0F0"/>
        <color rgb="FFFFFF00"/>
        <color rgb="FFFF0000"/>
      </colorScale>
    </cfRule>
    <cfRule type="colorScale" priority="24">
      <colorScale>
        <cfvo type="num" val="0"/>
        <cfvo type="num" val="10"/>
        <cfvo type="num" val="40"/>
        <color rgb="FF00B0F0"/>
        <color rgb="FFFFFF00"/>
        <color rgb="FFFF0000"/>
      </colorScale>
    </cfRule>
    <cfRule type="colorScale" priority="25">
      <colorScale>
        <cfvo type="num" val="0"/>
        <cfvo type="num" val="10"/>
        <cfvo type="num" val="40"/>
        <color rgb="FF00B0F0"/>
        <color rgb="FFFFFF00"/>
        <color rgb="FFFF0000"/>
      </colorScale>
    </cfRule>
  </conditionalFormatting>
  <conditionalFormatting sqref="H57">
    <cfRule type="colorScale" priority="19">
      <colorScale>
        <cfvo type="num" val="0"/>
        <cfvo type="num" val="2"/>
        <cfvo type="num" val="40"/>
        <color rgb="FF00CCFF"/>
        <color rgb="FFFFFF00"/>
        <color rgb="FFFF0000"/>
      </colorScale>
    </cfRule>
    <cfRule type="colorScale" priority="20">
      <colorScale>
        <cfvo type="num" val="0"/>
        <cfvo type="num" val="1"/>
        <cfvo type="num" val="40"/>
        <color rgb="FF00CCFF"/>
        <color rgb="FFFFFF00"/>
        <color rgb="FFFF0000"/>
      </colorScale>
    </cfRule>
    <cfRule type="colorScale" priority="21">
      <colorScale>
        <cfvo type="num" val="0"/>
        <cfvo type="num" val="2"/>
        <cfvo type="num" val="100"/>
        <color rgb="FF00CCFF"/>
        <color rgb="FFFFFF00"/>
        <color rgb="FFFF0000"/>
      </colorScale>
    </cfRule>
    <cfRule type="colorScale" priority="22">
      <colorScale>
        <cfvo type="num" val="0"/>
        <cfvo type="num" val="5"/>
        <cfvo type="num" val="100"/>
        <color rgb="FF00CCFF"/>
        <color rgb="FFFFFF00"/>
        <color rgb="FFFF0000"/>
      </colorScale>
    </cfRule>
  </conditionalFormatting>
  <conditionalFormatting sqref="L64:M64">
    <cfRule type="colorScale" priority="1">
      <colorScale>
        <cfvo type="num" val="0"/>
        <cfvo type="num" val="1"/>
        <cfvo type="num" val="40"/>
        <color rgb="FF00CCFF"/>
        <color rgb="FFFFFF00"/>
        <color rgb="FFFF0000"/>
      </colorScale>
    </cfRule>
  </conditionalFormatting>
  <conditionalFormatting sqref="I64:K64">
    <cfRule type="colorScale" priority="18">
      <colorScale>
        <cfvo type="num" val="0"/>
        <cfvo type="num" val="1"/>
        <cfvo type="num" val="40"/>
        <color rgb="FF00CCFF"/>
        <color rgb="FFFFFF00"/>
        <color rgb="FFFF0000"/>
      </colorScale>
    </cfRule>
  </conditionalFormatting>
  <conditionalFormatting sqref="I56:M56">
    <cfRule type="colorScale" priority="14">
      <colorScale>
        <cfvo type="num" val="0"/>
        <cfvo type="num" val="10"/>
        <cfvo type="num" val="40"/>
        <color rgb="FF00B0F0"/>
        <color rgb="FFFFFF00"/>
        <color rgb="FFFF0000"/>
      </colorScale>
    </cfRule>
    <cfRule type="colorScale" priority="15">
      <colorScale>
        <cfvo type="num" val="0"/>
        <cfvo type="num" val="10"/>
        <cfvo type="num" val="40"/>
        <color rgb="FF00B0F0"/>
        <color rgb="FFFFFF00"/>
        <color rgb="FFFF0000"/>
      </colorScale>
    </cfRule>
    <cfRule type="colorScale" priority="16">
      <colorScale>
        <cfvo type="num" val="0"/>
        <cfvo type="num" val="10"/>
        <cfvo type="num" val="40"/>
        <color rgb="FF00B0F0"/>
        <color rgb="FFFFFF00"/>
        <color rgb="FFFF0000"/>
      </colorScale>
    </cfRule>
  </conditionalFormatting>
  <conditionalFormatting sqref="I56:M56">
    <cfRule type="colorScale" priority="10">
      <colorScale>
        <cfvo type="num" val="0"/>
        <cfvo type="num" val="2"/>
        <cfvo type="num" val="40"/>
        <color rgb="FF00CCFF"/>
        <color rgb="FFFFFF00"/>
        <color rgb="FFFF0000"/>
      </colorScale>
    </cfRule>
    <cfRule type="colorScale" priority="11">
      <colorScale>
        <cfvo type="num" val="0"/>
        <cfvo type="num" val="1"/>
        <cfvo type="num" val="40"/>
        <color rgb="FF00CCFF"/>
        <color rgb="FFFFFF00"/>
        <color rgb="FFFF0000"/>
      </colorScale>
    </cfRule>
    <cfRule type="colorScale" priority="12">
      <colorScale>
        <cfvo type="num" val="0"/>
        <cfvo type="num" val="2"/>
        <cfvo type="num" val="100"/>
        <color rgb="FF00CCFF"/>
        <color rgb="FFFFFF00"/>
        <color rgb="FFFF0000"/>
      </colorScale>
    </cfRule>
    <cfRule type="colorScale" priority="13">
      <colorScale>
        <cfvo type="num" val="0"/>
        <cfvo type="num" val="5"/>
        <cfvo type="num" val="100"/>
        <color rgb="FF00CCFF"/>
        <color rgb="FFFFFF00"/>
        <color rgb="FFFF0000"/>
      </colorScale>
    </cfRule>
  </conditionalFormatting>
  <conditionalFormatting sqref="I56:M56">
    <cfRule type="colorScale" priority="2">
      <colorScale>
        <cfvo type="num" val="0"/>
        <cfvo type="num" val="1"/>
        <cfvo type="num" val="40"/>
        <color rgb="FF00CCFF"/>
        <color rgb="FFFFFF00"/>
        <color rgb="FFFF0000"/>
      </colorScale>
    </cfRule>
    <cfRule type="colorScale" priority="3">
      <colorScale>
        <cfvo type="num" val="0"/>
        <cfvo type="num" val="0.91521503312993502"/>
        <cfvo type="num" val="40"/>
        <color rgb="FF00CCFF"/>
        <color rgb="FFFFFF00"/>
        <color rgb="FFFF0000"/>
      </colorScale>
    </cfRule>
    <cfRule type="colorScale" priority="4">
      <colorScale>
        <cfvo type="num" val="0"/>
        <cfvo type="percentile" val="0.91521503312993502"/>
        <cfvo type="num" val="40"/>
        <color rgb="FF00CCFF"/>
        <color rgb="FFFFFF00"/>
        <color rgb="FFFF0000"/>
      </colorScale>
    </cfRule>
    <cfRule type="colorScale" priority="5">
      <colorScale>
        <cfvo type="num" val="0"/>
        <cfvo type="num" val="0.91"/>
        <cfvo type="num" val="40"/>
        <color rgb="FF00CCFF"/>
        <color rgb="FFFFFF00"/>
        <color rgb="FFFF0000"/>
      </colorScale>
    </cfRule>
    <cfRule type="colorScale" priority="6">
      <colorScale>
        <cfvo type="num" val="0"/>
        <cfvo type="num" val="10"/>
        <cfvo type="num" val="40"/>
        <color rgb="FF00CCFF"/>
        <color rgb="FFFFFF00"/>
        <color rgb="FFFF0000"/>
      </colorScale>
    </cfRule>
    <cfRule type="colorScale" priority="7">
      <colorScale>
        <cfvo type="num" val="0"/>
        <cfvo type="num" val="0.5"/>
        <cfvo type="num" val="40"/>
        <color rgb="FF00CCFF"/>
        <color rgb="FFFFFF00"/>
        <color rgb="FFFF0000"/>
      </colorScale>
    </cfRule>
    <cfRule type="colorScale" priority="8">
      <colorScale>
        <cfvo type="num" val="0"/>
        <cfvo type="num" val="1.5"/>
        <cfvo type="num" val="40"/>
        <color rgb="FF00CCFF"/>
        <color rgb="FFFFFF00"/>
        <color rgb="FFFF0000"/>
      </colorScale>
    </cfRule>
    <cfRule type="colorScale" priority="9">
      <colorScale>
        <cfvo type="num" val="0"/>
        <cfvo type="num" val="2"/>
        <cfvo type="num" val="40"/>
        <color rgb="FF00CCFF"/>
        <color rgb="FFFFFF00"/>
        <color rgb="FFFF0000"/>
      </colorScale>
    </cfRule>
  </conditionalFormatting>
  <conditionalFormatting sqref="I56:M56">
    <cfRule type="colorScale" priority="17">
      <colorScale>
        <cfvo type="num" val="0"/>
        <cfvo type="num" val="50"/>
        <color rgb="FFFFFF00"/>
        <color rgb="FF0033CC"/>
      </colorScale>
    </cfRule>
  </conditionalFormatting>
  <pageMargins left="0.7" right="0.7" top="0.75" bottom="0.75" header="0.3" footer="0.3"/>
  <pageSetup paperSize="9" scale="69" fitToHeight="0"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 S10</vt:lpstr>
      <vt:lpstr>Fig 7 GRAPH (0-1-40)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burlat</dc:creator>
  <cp:lastModifiedBy>burlat</cp:lastModifiedBy>
  <cp:lastPrinted>2021-07-01T13:35:49Z</cp:lastPrinted>
  <dcterms:created xsi:type="dcterms:W3CDTF">2021-02-04T08:34:03Z</dcterms:created>
  <dcterms:modified xsi:type="dcterms:W3CDTF">2021-07-21T14:04:06Z</dcterms:modified>
</cp:coreProperties>
</file>