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d-cbz/Desktop/Larsson-et-al_cells-1671937_Supplemental-info_FINAL/"/>
    </mc:Choice>
  </mc:AlternateContent>
  <xr:revisionPtr revIDLastSave="0" documentId="13_ncr:1_{D396FC38-A48C-1746-A6AC-9CF36896B644}" xr6:coauthVersionLast="47" xr6:coauthVersionMax="47" xr10:uidLastSave="{00000000-0000-0000-0000-000000000000}"/>
  <bookViews>
    <workbookView xWindow="0" yWindow="500" windowWidth="35840" windowHeight="20940" xr2:uid="{7DB184EE-CF53-384C-9A6C-97DAC5D25B37}"/>
  </bookViews>
  <sheets>
    <sheet name="Fil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F88" i="1" l="1"/>
  <c r="CD88" i="1"/>
  <c r="CA88" i="1"/>
  <c r="BY88" i="1"/>
  <c r="BV88" i="1"/>
  <c r="BT88" i="1"/>
  <c r="BQ88" i="1"/>
  <c r="BO88" i="1"/>
  <c r="BL88" i="1"/>
  <c r="BJ88" i="1"/>
  <c r="BG88" i="1"/>
  <c r="BE88" i="1"/>
  <c r="BB88" i="1"/>
  <c r="AZ88" i="1"/>
  <c r="AW88" i="1"/>
  <c r="AU88" i="1"/>
  <c r="AR88" i="1"/>
  <c r="AP88" i="1"/>
  <c r="AM88" i="1"/>
  <c r="AK88" i="1"/>
  <c r="AH88" i="1"/>
  <c r="AF88" i="1"/>
  <c r="AC88" i="1"/>
  <c r="AA88" i="1"/>
  <c r="X88" i="1"/>
  <c r="V88" i="1"/>
  <c r="S88" i="1"/>
  <c r="Q88" i="1"/>
  <c r="N88" i="1"/>
  <c r="L88" i="1"/>
  <c r="I88" i="1"/>
  <c r="G88" i="1"/>
  <c r="D88" i="1"/>
  <c r="B88" i="1"/>
  <c r="CF65" i="1"/>
  <c r="CD65" i="1"/>
  <c r="CA65" i="1"/>
  <c r="BY65" i="1"/>
  <c r="BV65" i="1"/>
  <c r="BT65" i="1"/>
  <c r="BQ65" i="1"/>
  <c r="BO65" i="1"/>
  <c r="BL65" i="1"/>
  <c r="BJ65" i="1"/>
  <c r="BG65" i="1"/>
  <c r="BE65" i="1"/>
  <c r="BB65" i="1"/>
  <c r="AZ65" i="1"/>
  <c r="AW65" i="1"/>
  <c r="AU65" i="1"/>
  <c r="AR65" i="1"/>
  <c r="AP65" i="1"/>
  <c r="AM65" i="1"/>
  <c r="AK65" i="1"/>
  <c r="AH65" i="1"/>
  <c r="AF65" i="1"/>
  <c r="AC65" i="1"/>
  <c r="AA65" i="1"/>
  <c r="X65" i="1"/>
  <c r="V65" i="1"/>
  <c r="S65" i="1"/>
  <c r="Q65" i="1"/>
  <c r="N65" i="1"/>
  <c r="L65" i="1"/>
  <c r="I65" i="1"/>
  <c r="G65" i="1"/>
  <c r="D65" i="1"/>
  <c r="B65" i="1"/>
  <c r="CF61" i="1"/>
  <c r="CD61" i="1"/>
  <c r="CA61" i="1"/>
  <c r="BY61" i="1"/>
  <c r="BV61" i="1"/>
  <c r="BT61" i="1"/>
  <c r="BQ61" i="1"/>
  <c r="BO61" i="1"/>
  <c r="BL61" i="1"/>
  <c r="BJ61" i="1"/>
  <c r="BG61" i="1"/>
  <c r="BE61" i="1"/>
  <c r="BB61" i="1"/>
  <c r="AZ61" i="1"/>
  <c r="AW61" i="1"/>
  <c r="AU61" i="1"/>
  <c r="AR61" i="1"/>
  <c r="AP61" i="1"/>
  <c r="AM61" i="1"/>
  <c r="AK61" i="1"/>
  <c r="AH61" i="1"/>
  <c r="AF61" i="1"/>
  <c r="AC61" i="1"/>
  <c r="AA61" i="1"/>
  <c r="X61" i="1"/>
  <c r="V61" i="1"/>
  <c r="S61" i="1"/>
  <c r="Q61" i="1"/>
  <c r="N61" i="1"/>
  <c r="L61" i="1"/>
  <c r="I61" i="1"/>
  <c r="G61" i="1"/>
  <c r="D61" i="1"/>
  <c r="B61" i="1"/>
  <c r="CF58" i="1"/>
  <c r="CD58" i="1"/>
  <c r="CA58" i="1"/>
  <c r="BY58" i="1"/>
  <c r="BV58" i="1"/>
  <c r="BT58" i="1"/>
  <c r="BQ58" i="1"/>
  <c r="BO58" i="1"/>
  <c r="BL58" i="1"/>
  <c r="BJ58" i="1"/>
  <c r="BG58" i="1"/>
  <c r="BE58" i="1"/>
  <c r="BB58" i="1"/>
  <c r="AZ58" i="1"/>
  <c r="AW58" i="1"/>
  <c r="AU58" i="1"/>
  <c r="AR58" i="1"/>
  <c r="AP58" i="1"/>
  <c r="AM58" i="1"/>
  <c r="AK58" i="1"/>
  <c r="AH58" i="1"/>
  <c r="AF58" i="1"/>
  <c r="AC58" i="1"/>
  <c r="AA58" i="1"/>
  <c r="X58" i="1"/>
  <c r="V58" i="1"/>
  <c r="S58" i="1"/>
  <c r="Q58" i="1"/>
  <c r="N58" i="1"/>
  <c r="L58" i="1"/>
  <c r="I58" i="1"/>
  <c r="G58" i="1"/>
  <c r="D58" i="1"/>
  <c r="B58" i="1"/>
  <c r="CF54" i="1"/>
  <c r="CD54" i="1"/>
  <c r="CA54" i="1"/>
  <c r="BY54" i="1"/>
  <c r="BV54" i="1"/>
  <c r="BT54" i="1"/>
  <c r="BQ54" i="1"/>
  <c r="BO54" i="1"/>
  <c r="BL54" i="1"/>
  <c r="BJ54" i="1"/>
  <c r="BG54" i="1"/>
  <c r="BE54" i="1"/>
  <c r="BB54" i="1"/>
  <c r="AZ54" i="1"/>
  <c r="AW54" i="1"/>
  <c r="AU54" i="1"/>
  <c r="AR54" i="1"/>
  <c r="AP54" i="1"/>
  <c r="AM54" i="1"/>
  <c r="AK54" i="1"/>
  <c r="AH54" i="1"/>
  <c r="AF54" i="1"/>
  <c r="AC54" i="1"/>
  <c r="AA54" i="1"/>
  <c r="X54" i="1"/>
  <c r="V54" i="1"/>
  <c r="S54" i="1"/>
  <c r="Q54" i="1"/>
  <c r="N54" i="1"/>
  <c r="L54" i="1"/>
  <c r="I54" i="1"/>
  <c r="G54" i="1"/>
  <c r="D54" i="1"/>
  <c r="B54" i="1"/>
  <c r="CF50" i="1"/>
  <c r="CD50" i="1"/>
  <c r="CA50" i="1"/>
  <c r="BY50" i="1"/>
  <c r="BV50" i="1"/>
  <c r="BT50" i="1"/>
  <c r="BQ50" i="1"/>
  <c r="BO50" i="1"/>
  <c r="BL50" i="1"/>
  <c r="BJ50" i="1"/>
  <c r="BG50" i="1"/>
  <c r="BE50" i="1"/>
  <c r="BB50" i="1"/>
  <c r="AZ50" i="1"/>
  <c r="AW50" i="1"/>
  <c r="AU50" i="1"/>
  <c r="AR50" i="1"/>
  <c r="AP50" i="1"/>
  <c r="AM50" i="1"/>
  <c r="AK50" i="1"/>
  <c r="AH50" i="1"/>
  <c r="AF50" i="1"/>
  <c r="AC50" i="1"/>
  <c r="AA50" i="1"/>
  <c r="X50" i="1"/>
  <c r="V50" i="1"/>
  <c r="S50" i="1"/>
  <c r="Q50" i="1"/>
  <c r="N50" i="1"/>
  <c r="L50" i="1"/>
  <c r="I50" i="1"/>
  <c r="G50" i="1"/>
  <c r="D50" i="1"/>
  <c r="B50" i="1"/>
  <c r="CF47" i="1"/>
  <c r="CD47" i="1"/>
  <c r="CA47" i="1"/>
  <c r="BY47" i="1"/>
  <c r="BV47" i="1"/>
  <c r="BT47" i="1"/>
  <c r="BQ47" i="1"/>
  <c r="BO47" i="1"/>
  <c r="BL47" i="1"/>
  <c r="BJ47" i="1"/>
  <c r="BG47" i="1"/>
  <c r="BE47" i="1"/>
  <c r="BB47" i="1"/>
  <c r="AZ47" i="1"/>
  <c r="AW47" i="1"/>
  <c r="AU47" i="1"/>
  <c r="AR47" i="1"/>
  <c r="AP47" i="1"/>
  <c r="AM47" i="1"/>
  <c r="AK47" i="1"/>
  <c r="AH47" i="1"/>
  <c r="AF47" i="1"/>
  <c r="AC47" i="1"/>
  <c r="AA47" i="1"/>
  <c r="X47" i="1"/>
  <c r="V47" i="1"/>
  <c r="S47" i="1"/>
  <c r="Q47" i="1"/>
  <c r="N47" i="1"/>
  <c r="L47" i="1"/>
  <c r="I47" i="1"/>
  <c r="G47" i="1"/>
  <c r="D47" i="1"/>
  <c r="B47" i="1"/>
  <c r="CF43" i="1"/>
  <c r="CD43" i="1"/>
  <c r="CA43" i="1"/>
  <c r="BY43" i="1"/>
  <c r="BV43" i="1"/>
  <c r="BT43" i="1"/>
  <c r="BQ43" i="1"/>
  <c r="BO43" i="1"/>
  <c r="BL43" i="1"/>
  <c r="BJ43" i="1"/>
  <c r="BG43" i="1"/>
  <c r="BE43" i="1"/>
  <c r="BB43" i="1"/>
  <c r="AZ43" i="1"/>
  <c r="AW43" i="1"/>
  <c r="AU43" i="1"/>
  <c r="AR43" i="1"/>
  <c r="AP43" i="1"/>
  <c r="AM43" i="1"/>
  <c r="AK43" i="1"/>
  <c r="AH43" i="1"/>
  <c r="AF43" i="1"/>
  <c r="AC43" i="1"/>
  <c r="AA43" i="1"/>
  <c r="X43" i="1"/>
  <c r="V43" i="1"/>
  <c r="S43" i="1"/>
  <c r="Q43" i="1"/>
  <c r="N43" i="1"/>
  <c r="L43" i="1"/>
  <c r="I43" i="1"/>
  <c r="G43" i="1"/>
  <c r="D43" i="1"/>
  <c r="B43" i="1"/>
  <c r="CF39" i="1"/>
  <c r="CD39" i="1"/>
  <c r="CA39" i="1"/>
  <c r="BY39" i="1"/>
  <c r="BV39" i="1"/>
  <c r="BT39" i="1"/>
  <c r="BL39" i="1"/>
  <c r="BJ39" i="1"/>
  <c r="BG39" i="1"/>
  <c r="BE39" i="1"/>
  <c r="BB39" i="1"/>
  <c r="AZ39" i="1"/>
  <c r="AW39" i="1"/>
  <c r="AU39" i="1"/>
  <c r="AR39" i="1"/>
  <c r="AP39" i="1"/>
  <c r="AM39" i="1"/>
  <c r="AK39" i="1"/>
  <c r="AH39" i="1"/>
  <c r="AF39" i="1"/>
  <c r="AC39" i="1"/>
  <c r="AA39" i="1"/>
  <c r="X39" i="1"/>
  <c r="V39" i="1"/>
  <c r="S39" i="1"/>
  <c r="Q39" i="1"/>
  <c r="N39" i="1"/>
  <c r="L39" i="1"/>
  <c r="I39" i="1"/>
  <c r="G39" i="1"/>
  <c r="D39" i="1"/>
  <c r="B39" i="1"/>
  <c r="CF33" i="1"/>
  <c r="CD33" i="1"/>
  <c r="CA33" i="1"/>
  <c r="BY33" i="1"/>
  <c r="BV33" i="1"/>
  <c r="BT33" i="1"/>
  <c r="BQ33" i="1"/>
  <c r="BO33" i="1"/>
  <c r="BL33" i="1"/>
  <c r="BJ33" i="1"/>
  <c r="BG33" i="1"/>
  <c r="BE33" i="1"/>
  <c r="BB33" i="1"/>
  <c r="AZ33" i="1"/>
  <c r="AW33" i="1"/>
  <c r="AU33" i="1"/>
  <c r="AR33" i="1"/>
  <c r="AP33" i="1"/>
  <c r="AM33" i="1"/>
  <c r="AK33" i="1"/>
  <c r="AH33" i="1"/>
  <c r="AF33" i="1"/>
  <c r="AC33" i="1"/>
  <c r="AA33" i="1"/>
  <c r="X33" i="1"/>
  <c r="V33" i="1"/>
  <c r="S33" i="1"/>
  <c r="Q33" i="1"/>
  <c r="N33" i="1"/>
  <c r="L33" i="1"/>
  <c r="I33" i="1"/>
  <c r="G33" i="1"/>
  <c r="D33" i="1"/>
  <c r="B33" i="1"/>
  <c r="CF28" i="1"/>
  <c r="CD28" i="1"/>
  <c r="CA28" i="1"/>
  <c r="BY28" i="1"/>
  <c r="BV28" i="1"/>
  <c r="BT28" i="1"/>
  <c r="BQ28" i="1"/>
  <c r="BO28" i="1"/>
  <c r="BL28" i="1"/>
  <c r="BJ28" i="1"/>
  <c r="BG28" i="1"/>
  <c r="BE28" i="1"/>
  <c r="BB28" i="1"/>
  <c r="AZ28" i="1"/>
  <c r="AW28" i="1"/>
  <c r="AU28" i="1"/>
  <c r="AR28" i="1"/>
  <c r="AP28" i="1"/>
  <c r="AM28" i="1"/>
  <c r="AK28" i="1"/>
  <c r="AH28" i="1"/>
  <c r="AF28" i="1"/>
  <c r="AC28" i="1"/>
  <c r="AA28" i="1"/>
  <c r="X28" i="1"/>
  <c r="V28" i="1"/>
  <c r="S28" i="1"/>
  <c r="Q28" i="1"/>
  <c r="N28" i="1"/>
  <c r="L28" i="1"/>
  <c r="I28" i="1"/>
  <c r="G28" i="1"/>
  <c r="D28" i="1"/>
  <c r="B28" i="1"/>
  <c r="CF23" i="1"/>
  <c r="CD23" i="1"/>
  <c r="CA23" i="1"/>
  <c r="BY23" i="1"/>
  <c r="BV23" i="1"/>
  <c r="BT23" i="1"/>
  <c r="BQ23" i="1"/>
  <c r="BO23" i="1"/>
  <c r="BL23" i="1"/>
  <c r="BJ23" i="1"/>
  <c r="BG23" i="1"/>
  <c r="BE23" i="1"/>
  <c r="BB23" i="1"/>
  <c r="AZ23" i="1"/>
  <c r="AW23" i="1"/>
  <c r="AU23" i="1"/>
  <c r="AR23" i="1"/>
  <c r="AP23" i="1"/>
  <c r="AM23" i="1"/>
  <c r="AK23" i="1"/>
  <c r="AH23" i="1"/>
  <c r="AF23" i="1"/>
  <c r="AC23" i="1"/>
  <c r="AA23" i="1"/>
  <c r="X23" i="1"/>
  <c r="V23" i="1"/>
  <c r="S23" i="1"/>
  <c r="Q23" i="1"/>
  <c r="N23" i="1"/>
  <c r="L23" i="1"/>
  <c r="I23" i="1"/>
  <c r="G23" i="1"/>
</calcChain>
</file>

<file path=xl/sharedStrings.xml><?xml version="1.0" encoding="utf-8"?>
<sst xmlns="http://schemas.openxmlformats.org/spreadsheetml/2006/main" count="2269" uniqueCount="388">
  <si>
    <t>All T cells</t>
  </si>
  <si>
    <t>CTLs (CD8+)</t>
  </si>
  <si>
    <t>Th (CD4+)</t>
  </si>
  <si>
    <t>B cells (CD19+)</t>
  </si>
  <si>
    <t>NK cells (CD56+CD3-)</t>
  </si>
  <si>
    <t>NKT cells (CD56+CD3+)</t>
  </si>
  <si>
    <t>Classical Mo (CD14++CD16-)</t>
  </si>
  <si>
    <t>Intermediate Mo (CD14++CD16+/++)</t>
  </si>
  <si>
    <t>Non-classical Mo (CD14+CD16++)</t>
  </si>
  <si>
    <t>Clinicopathological variable</t>
  </si>
  <si>
    <t>Age (years)</t>
  </si>
  <si>
    <t>n</t>
  </si>
  <si>
    <t>%</t>
  </si>
  <si>
    <t>&lt;65</t>
  </si>
  <si>
    <t>56.3</t>
  </si>
  <si>
    <t>50.0</t>
  </si>
  <si>
    <t>37.5</t>
  </si>
  <si>
    <t>68.8</t>
  </si>
  <si>
    <t>62.5</t>
  </si>
  <si>
    <t>43.8</t>
  </si>
  <si>
    <t>66.7</t>
  </si>
  <si>
    <t>31.3</t>
  </si>
  <si>
    <t>75.0</t>
  </si>
  <si>
    <t>46.2</t>
  </si>
  <si>
    <t>53.8</t>
  </si>
  <si>
    <t>38.5</t>
  </si>
  <si>
    <t>64.3</t>
  </si>
  <si>
    <t>57.1</t>
  </si>
  <si>
    <t>61.5</t>
  </si>
  <si>
    <t>42.9</t>
  </si>
  <si>
    <t>60.0</t>
  </si>
  <si>
    <t>55.6</t>
  </si>
  <si>
    <t>&gt;/=65</t>
  </si>
  <si>
    <t>33.3</t>
  </si>
  <si>
    <t>25.0</t>
  </si>
  <si>
    <t>35.7</t>
  </si>
  <si>
    <t>40.0</t>
  </si>
  <si>
    <t>44.4</t>
  </si>
  <si>
    <t>69.2</t>
  </si>
  <si>
    <t>58.3</t>
  </si>
  <si>
    <t>100.0</t>
  </si>
  <si>
    <t>76.9</t>
  </si>
  <si>
    <t>85.7</t>
  </si>
  <si>
    <t>73.3</t>
  </si>
  <si>
    <t>61.1</t>
  </si>
  <si>
    <t>70.0</t>
  </si>
  <si>
    <t>12.5</t>
  </si>
  <si>
    <t>18.8</t>
  </si>
  <si>
    <t>13.3</t>
  </si>
  <si>
    <t>7.7</t>
  </si>
  <si>
    <t>0.0</t>
  </si>
  <si>
    <t>23.1</t>
  </si>
  <si>
    <t>21.4</t>
  </si>
  <si>
    <t>30.8</t>
  </si>
  <si>
    <t>14.3</t>
  </si>
  <si>
    <t>16.7</t>
  </si>
  <si>
    <t>6.3</t>
  </si>
  <si>
    <t>20.0</t>
  </si>
  <si>
    <t>28.6</t>
  </si>
  <si>
    <t>15.4</t>
  </si>
  <si>
    <t>22.2</t>
  </si>
  <si>
    <t>8.3</t>
  </si>
  <si>
    <t>unknown</t>
  </si>
  <si>
    <t>Ductal</t>
  </si>
  <si>
    <t>86.7</t>
  </si>
  <si>
    <t>46.7</t>
  </si>
  <si>
    <t>83.3</t>
  </si>
  <si>
    <t>87.5</t>
  </si>
  <si>
    <t>84.6</t>
  </si>
  <si>
    <t>78.6</t>
  </si>
  <si>
    <t>93.3</t>
  </si>
  <si>
    <t>77.8</t>
  </si>
  <si>
    <t>80.0</t>
  </si>
  <si>
    <t>53.3</t>
  </si>
  <si>
    <t>Lobular</t>
  </si>
  <si>
    <t>26.7</t>
  </si>
  <si>
    <t>7.1</t>
  </si>
  <si>
    <t>6.7</t>
  </si>
  <si>
    <t>Other</t>
  </si>
  <si>
    <t>5.6</t>
  </si>
  <si>
    <t>Unknown</t>
  </si>
  <si>
    <t>PT NHG</t>
  </si>
  <si>
    <t>I</t>
  </si>
  <si>
    <t>18.2</t>
  </si>
  <si>
    <t>10.0</t>
  </si>
  <si>
    <t>9.1</t>
  </si>
  <si>
    <t>11.1</t>
  </si>
  <si>
    <t>11.8</t>
  </si>
  <si>
    <t>II</t>
  </si>
  <si>
    <t>72.7</t>
  </si>
  <si>
    <t>45.5</t>
  </si>
  <si>
    <t>63.6</t>
  </si>
  <si>
    <t>54.5</t>
  </si>
  <si>
    <t>81.8</t>
  </si>
  <si>
    <t>41.7</t>
  </si>
  <si>
    <t>88.9</t>
  </si>
  <si>
    <t>52.9</t>
  </si>
  <si>
    <t>III</t>
  </si>
  <si>
    <t>27.3</t>
  </si>
  <si>
    <t>36.4</t>
  </si>
  <si>
    <t>30.0</t>
  </si>
  <si>
    <t>35.3</t>
  </si>
  <si>
    <t>PT tumor size</t>
  </si>
  <si>
    <t>T1</t>
  </si>
  <si>
    <t>T2</t>
  </si>
  <si>
    <t>29.4</t>
  </si>
  <si>
    <t>27.8</t>
  </si>
  <si>
    <t>T3</t>
  </si>
  <si>
    <t>T4</t>
  </si>
  <si>
    <t>5.9</t>
  </si>
  <si>
    <t>PT node status</t>
  </si>
  <si>
    <t>Negative</t>
  </si>
  <si>
    <t>Positive</t>
  </si>
  <si>
    <t>71.4</t>
  </si>
  <si>
    <t>64.7</t>
  </si>
  <si>
    <t>PT HR status</t>
  </si>
  <si>
    <t>ER-neg</t>
  </si>
  <si>
    <t>ER-pos</t>
  </si>
  <si>
    <t>92.9</t>
  </si>
  <si>
    <t>90.9</t>
  </si>
  <si>
    <t>90.0</t>
  </si>
  <si>
    <t>ER unknown</t>
  </si>
  <si>
    <t>PR-neg</t>
  </si>
  <si>
    <t>38.9</t>
  </si>
  <si>
    <t>PR-pos</t>
  </si>
  <si>
    <t>54.4</t>
  </si>
  <si>
    <t>64.5</t>
  </si>
  <si>
    <t>PR unknown</t>
  </si>
  <si>
    <t>PT HER2 status</t>
  </si>
  <si>
    <t>HER2-neg</t>
  </si>
  <si>
    <t>81.3</t>
  </si>
  <si>
    <t>HER2-pos</t>
  </si>
  <si>
    <t>HER2 unknown</t>
  </si>
  <si>
    <t>MET HR status</t>
  </si>
  <si>
    <t>92.3</t>
  </si>
  <si>
    <t>91.7</t>
  </si>
  <si>
    <t>93.8</t>
  </si>
  <si>
    <t>MET HER2 status</t>
  </si>
  <si>
    <t>Metastatic sites, number</t>
  </si>
  <si>
    <t>&lt;3</t>
  </si>
  <si>
    <t>Metastatic sites, localization</t>
  </si>
  <si>
    <t>72.2</t>
  </si>
  <si>
    <t>36.7</t>
  </si>
  <si>
    <t>Not bone-only</t>
  </si>
  <si>
    <t>Bone only</t>
  </si>
  <si>
    <t>Type of MBC</t>
  </si>
  <si>
    <t>CTC at baseline</t>
  </si>
  <si>
    <t>&lt;5</t>
  </si>
  <si>
    <t>&gt;/= 5</t>
  </si>
  <si>
    <r>
      <t>Low CD3+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=16</t>
    </r>
  </si>
  <si>
    <r>
      <t>High CD3+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=16</t>
    </r>
  </si>
  <si>
    <r>
      <t>Low CD8+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=16</t>
    </r>
  </si>
  <si>
    <r>
      <t>High CD8+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=16</t>
    </r>
  </si>
  <si>
    <r>
      <t>Low CD4+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=16</t>
    </r>
  </si>
  <si>
    <r>
      <t>High CD4+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=16</t>
    </r>
  </si>
  <si>
    <r>
      <t>Low Treg of CD4+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=15</t>
    </r>
  </si>
  <si>
    <r>
      <t>High Treg of CD4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=16</t>
    </r>
  </si>
  <si>
    <r>
      <t>Low CD8/CD3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=16</t>
    </r>
  </si>
  <si>
    <r>
      <t>High CD8/CD3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=16</t>
    </r>
  </si>
  <si>
    <r>
      <t>Low CD4/CD3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=16</t>
    </r>
  </si>
  <si>
    <r>
      <t>High CD4/CD3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=16</t>
    </r>
  </si>
  <si>
    <r>
      <t>Low CD4/CD8 ratio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=16</t>
    </r>
  </si>
  <si>
    <r>
      <t>High CD4/CD8 ratio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=16</t>
    </r>
  </si>
  <si>
    <r>
      <t>Low CD19+ Bc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=13</t>
    </r>
  </si>
  <si>
    <r>
      <t>High CD19+ Bc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=13</t>
    </r>
  </si>
  <si>
    <r>
      <t>Low CD56+NK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=16</t>
    </r>
  </si>
  <si>
    <r>
      <t>High CD56+ NK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=16</t>
    </r>
  </si>
  <si>
    <r>
      <t>Low CD56+CD3+NKT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=16</t>
    </r>
  </si>
  <si>
    <r>
      <t>High CD56+CD3+ NKT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=16</t>
    </r>
  </si>
  <si>
    <r>
      <t>Low Class-Mo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=14</t>
    </r>
  </si>
  <si>
    <r>
      <t xml:space="preserve">High Class-Mo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=14</t>
    </r>
  </si>
  <si>
    <r>
      <t>Low Int-Mo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=13</t>
    </r>
  </si>
  <si>
    <r>
      <t>High Int-Mo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=14</t>
    </r>
  </si>
  <si>
    <r>
      <t xml:space="preserve">Low NC-Mo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=13</t>
    </r>
  </si>
  <si>
    <r>
      <t>High NC-Mo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=14</t>
    </r>
  </si>
  <si>
    <r>
      <t xml:space="preserve">Low CD16+/CD16- ratio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=13</t>
    </r>
  </si>
  <si>
    <r>
      <t xml:space="preserve">High  CD16+/CD16- ratio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=14</t>
    </r>
  </si>
  <si>
    <r>
      <t xml:space="preserve">Low MDC1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=15</t>
    </r>
  </si>
  <si>
    <r>
      <t>High MDC1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=16</t>
    </r>
  </si>
  <si>
    <r>
      <t>Low ClassMo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=13</t>
    </r>
  </si>
  <si>
    <r>
      <t>High ClassMo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=18</t>
    </r>
  </si>
  <si>
    <r>
      <t>Low PDC</t>
    </r>
    <r>
      <rPr>
        <i/>
        <sz val="12"/>
        <color theme="1"/>
        <rFont val="Calibri"/>
        <family val="2"/>
        <scheme val="minor"/>
      </rPr>
      <t xml:space="preserve"> N</t>
    </r>
    <r>
      <rPr>
        <sz val="12"/>
        <color theme="1"/>
        <rFont val="Calibri"/>
        <family val="2"/>
        <scheme val="minor"/>
      </rPr>
      <t>=15</t>
    </r>
  </si>
  <si>
    <r>
      <t xml:space="preserve">High PDC </t>
    </r>
    <r>
      <rPr>
        <i/>
        <sz val="12"/>
        <color theme="1"/>
        <rFont val="Calibri"/>
        <family val="2"/>
        <scheme val="minor"/>
      </rPr>
      <t>N</t>
    </r>
    <r>
      <rPr>
        <sz val="12"/>
        <color theme="1"/>
        <rFont val="Calibri"/>
        <family val="2"/>
        <scheme val="minor"/>
      </rPr>
      <t>=16</t>
    </r>
  </si>
  <si>
    <t>0.723a</t>
  </si>
  <si>
    <t>0.493b</t>
  </si>
  <si>
    <t>1.000b</t>
  </si>
  <si>
    <t>0.362b</t>
  </si>
  <si>
    <t>0.860b</t>
  </si>
  <si>
    <t>0.296a</t>
  </si>
  <si>
    <t>0.209b</t>
  </si>
  <si>
    <t>0.863a</t>
  </si>
  <si>
    <t>0.635b</t>
  </si>
  <si>
    <t>0.464b</t>
  </si>
  <si>
    <t>0.556b</t>
  </si>
  <si>
    <t>0.719a</t>
  </si>
  <si>
    <t>0.465a</t>
  </si>
  <si>
    <t>0.144a</t>
  </si>
  <si>
    <t>0.113b</t>
  </si>
  <si>
    <t>0.280a</t>
  </si>
  <si>
    <t>0.433b</t>
  </si>
  <si>
    <t>0.333b</t>
  </si>
  <si>
    <t>0.480a</t>
  </si>
  <si>
    <t>0.077a</t>
  </si>
  <si>
    <t>0.109b</t>
  </si>
  <si>
    <t>0.754b</t>
  </si>
  <si>
    <t>0.336b</t>
  </si>
  <si>
    <t>0.812b</t>
  </si>
  <si>
    <t>0.176a</t>
  </si>
  <si>
    <t>0.033b</t>
  </si>
  <si>
    <t>0.001a</t>
  </si>
  <si>
    <t>0.429b</t>
  </si>
  <si>
    <t>0.072a</t>
  </si>
  <si>
    <t>1.000a</t>
  </si>
  <si>
    <t>0.288a</t>
  </si>
  <si>
    <t>0.666b</t>
  </si>
  <si>
    <t>0.572b</t>
  </si>
  <si>
    <t>0.675b</t>
  </si>
  <si>
    <t>0.774a</t>
  </si>
  <si>
    <t>0.221b</t>
  </si>
  <si>
    <t>0.452b</t>
  </si>
  <si>
    <t>0.200a</t>
  </si>
  <si>
    <t>0.049b</t>
  </si>
  <si>
    <t>0.021b</t>
  </si>
  <si>
    <t>0.507b</t>
  </si>
  <si>
    <t>0.662a</t>
  </si>
  <si>
    <t>0.691a</t>
  </si>
  <si>
    <t>0.338b</t>
  </si>
  <si>
    <t>0.248b</t>
  </si>
  <si>
    <t>0.593b</t>
  </si>
  <si>
    <t>0.347a</t>
  </si>
  <si>
    <t>0.886a</t>
  </si>
  <si>
    <t>0.552a</t>
  </si>
  <si>
    <t>0.685b</t>
  </si>
  <si>
    <t>0.172b</t>
  </si>
  <si>
    <t>0.210a</t>
  </si>
  <si>
    <t>P-value</t>
  </si>
  <si>
    <t>MDC2 (BDCA-3+)</t>
  </si>
  <si>
    <t>MDC1 (BDCA-1+)</t>
  </si>
  <si>
    <t>PDC (BDCA-2+)</t>
  </si>
  <si>
    <t>0.013a</t>
  </si>
  <si>
    <t>0.660b</t>
  </si>
  <si>
    <t>0.524b</t>
  </si>
  <si>
    <t>0.410b</t>
  </si>
  <si>
    <t>0.004a</t>
  </si>
  <si>
    <t>0.045b</t>
  </si>
  <si>
    <t>0.310a</t>
  </si>
  <si>
    <t>0.225b</t>
  </si>
  <si>
    <t>0.043b</t>
  </si>
  <si>
    <t>CTLs of all T cells (CD8+ of CD3+)</t>
  </si>
  <si>
    <t>Th of all T cells (CD4+ of CD3+)</t>
  </si>
  <si>
    <t>0.208b</t>
  </si>
  <si>
    <t>0.550a</t>
  </si>
  <si>
    <t>0.096b</t>
  </si>
  <si>
    <t>0.000052a</t>
  </si>
  <si>
    <t>0.311b</t>
  </si>
  <si>
    <t>0.047b</t>
  </si>
  <si>
    <t>0.308b</t>
  </si>
  <si>
    <t>0.394b</t>
  </si>
  <si>
    <t>Ratio CD4+/CD8+</t>
  </si>
  <si>
    <t>0.695a</t>
  </si>
  <si>
    <t>0.181b</t>
  </si>
  <si>
    <t>0.053b</t>
  </si>
  <si>
    <t>0.322b</t>
  </si>
  <si>
    <t>0.760b</t>
  </si>
  <si>
    <t>0.680b</t>
  </si>
  <si>
    <t>0.405b</t>
  </si>
  <si>
    <t>0.478b</t>
  </si>
  <si>
    <t>0.391b</t>
  </si>
  <si>
    <t>0.553b</t>
  </si>
  <si>
    <t>0.047a</t>
  </si>
  <si>
    <t>0.107a</t>
  </si>
  <si>
    <t>0.160b</t>
  </si>
  <si>
    <t>0.420a</t>
  </si>
  <si>
    <t>0.859b</t>
  </si>
  <si>
    <t>0.050b</t>
  </si>
  <si>
    <t>0.865b</t>
  </si>
  <si>
    <t>0.489b</t>
  </si>
  <si>
    <t>0.038a</t>
  </si>
  <si>
    <t>0.149b</t>
  </si>
  <si>
    <t>0.696b</t>
  </si>
  <si>
    <t>0.238b</t>
  </si>
  <si>
    <t>0.362a</t>
  </si>
  <si>
    <t>0.085a</t>
  </si>
  <si>
    <t>0.842a</t>
  </si>
  <si>
    <t>0.134b</t>
  </si>
  <si>
    <t>0.446b</t>
  </si>
  <si>
    <t>0.822b</t>
  </si>
  <si>
    <t>0.682a</t>
  </si>
  <si>
    <t>0.371b</t>
  </si>
  <si>
    <t>0.006a</t>
  </si>
  <si>
    <t>0.099b</t>
  </si>
  <si>
    <t>0.440b</t>
  </si>
  <si>
    <t>0.581a</t>
  </si>
  <si>
    <t>0.385b</t>
  </si>
  <si>
    <t>0.695b</t>
  </si>
  <si>
    <t>0.816a</t>
  </si>
  <si>
    <t>Ratio CD16+ / CD16 - Mo  (CD14+CD16+ / CD14+CD16-)</t>
  </si>
  <si>
    <t>0.180a</t>
  </si>
  <si>
    <t>0.720b</t>
  </si>
  <si>
    <t>0.664b</t>
  </si>
  <si>
    <t>0.078b</t>
  </si>
  <si>
    <t>0.292a</t>
  </si>
  <si>
    <t>0.435b</t>
  </si>
  <si>
    <t>0.229b</t>
  </si>
  <si>
    <t>0.168a</t>
  </si>
  <si>
    <t>0.420b</t>
  </si>
  <si>
    <t>0.034a</t>
  </si>
  <si>
    <t>0.568a</t>
  </si>
  <si>
    <t>0.023b</t>
  </si>
  <si>
    <t>0.092b</t>
  </si>
  <si>
    <t>0.087b</t>
  </si>
  <si>
    <t>0.083b</t>
  </si>
  <si>
    <t>0.093a</t>
  </si>
  <si>
    <t>0.659b</t>
  </si>
  <si>
    <t>0.827a</t>
  </si>
  <si>
    <t>0.387b</t>
  </si>
  <si>
    <t>0.343a</t>
  </si>
  <si>
    <t>0.236b</t>
  </si>
  <si>
    <t>0.678b</t>
  </si>
  <si>
    <t>0.596b</t>
  </si>
  <si>
    <t>0.332a</t>
  </si>
  <si>
    <t>0.189b</t>
  </si>
  <si>
    <t>0.041a</t>
  </si>
  <si>
    <t>0.192b</t>
  </si>
  <si>
    <t>0.031a</t>
  </si>
  <si>
    <t>0.103b</t>
  </si>
  <si>
    <t>0.120b</t>
  </si>
  <si>
    <t>0.182a</t>
  </si>
  <si>
    <t>0.576a</t>
  </si>
  <si>
    <t>0.007b</t>
  </si>
  <si>
    <t>0.811b</t>
  </si>
  <si>
    <t>0.137b</t>
  </si>
  <si>
    <t>0.152a</t>
  </si>
  <si>
    <t>0.462a</t>
  </si>
  <si>
    <t>0.228b</t>
  </si>
  <si>
    <t>0.565b</t>
  </si>
  <si>
    <t>0.213a</t>
  </si>
  <si>
    <t>0.252b</t>
  </si>
  <si>
    <t>0.220b</t>
  </si>
  <si>
    <t>0.654b</t>
  </si>
  <si>
    <t>0.366a</t>
  </si>
  <si>
    <t>0.925a</t>
  </si>
  <si>
    <t>0.441b</t>
  </si>
  <si>
    <t>0.689b</t>
  </si>
  <si>
    <t>0.686a</t>
  </si>
  <si>
    <t>0.141a</t>
  </si>
  <si>
    <t>0.413b</t>
  </si>
  <si>
    <t>0.129a</t>
  </si>
  <si>
    <t>0.095b</t>
  </si>
  <si>
    <t>0.833a</t>
  </si>
  <si>
    <t>0.138b</t>
  </si>
  <si>
    <t>0.705b</t>
  </si>
  <si>
    <t>0.662b</t>
  </si>
  <si>
    <t>0.422b</t>
  </si>
  <si>
    <t>Clinicopathological variables, stratified according to the median level of indicated immune cell population (see Supplemental Table 3). Number of patients (n) and percentage (%) distribution of patients within each variable.</t>
  </si>
  <si>
    <t>b. Statistics by Fisher's exact test, used when expected counts are &lt;5 in one or more cells. Significance level defined as P&lt;0.05 (bold)</t>
  </si>
  <si>
    <t>a. Statistics by Pearson's Chi-squared test. Significance level defined as P&lt;0.05 (bold)</t>
  </si>
  <si>
    <t xml:space="preserve">c. Baseline denotes time point before starting treatment for MBC. </t>
  </si>
  <si>
    <t xml:space="preserve">d. ECOG indicates the performance status. </t>
  </si>
  <si>
    <r>
      <t>Baseline ECOG,</t>
    </r>
    <r>
      <rPr>
        <sz val="12"/>
        <color theme="1"/>
        <rFont val="Calibri (Body)"/>
      </rPr>
      <t xml:space="preserve"> c-d</t>
    </r>
  </si>
  <si>
    <t xml:space="preserve">PR; progesterone receptor, HER2; human epidermal growth factor receptor 2, pos; positive, neg; negative, MET; metastasis, DRFI; disease recurrent-free interval, LN; lymph node, </t>
  </si>
  <si>
    <t>CTC; circulating tumor cells.</t>
  </si>
  <si>
    <t xml:space="preserve">Abbreviations: </t>
  </si>
  <si>
    <t xml:space="preserve">ECOG; Eastern Cooperative Oncology Group, NHG; Nottingham Histological Grade, PT; primary tumor, HR; hormone receptor, ER; estrogen receptor status, </t>
  </si>
  <si>
    <t>Tregs of Th (CD25+CD127low/- of CD4+)</t>
  </si>
  <si>
    <t>&gt;/= 3</t>
  </si>
  <si>
    <t>LN no</t>
  </si>
  <si>
    <t>LN yes</t>
  </si>
  <si>
    <t>Lung no</t>
  </si>
  <si>
    <t>Lung yes</t>
  </si>
  <si>
    <t>Liver no</t>
  </si>
  <si>
    <t>Liver yes</t>
  </si>
  <si>
    <t>Bone no</t>
  </si>
  <si>
    <t>Bone yes</t>
  </si>
  <si>
    <t>Non-visceral, e</t>
  </si>
  <si>
    <t>Visceral, e</t>
  </si>
  <si>
    <t>e. Visceral metastasis is defined as involvement of lung, liver, peritoneal and/or pleura.</t>
  </si>
  <si>
    <t>Distant recurrent, g</t>
  </si>
  <si>
    <t>f. De novo MBC denotes MBC at initial breast cancer diagnosis</t>
  </si>
  <si>
    <t>g. Distant recurrent MBC denotes MBC diagnosis after &gt;0 years after the primary diagnosis.</t>
  </si>
  <si>
    <t>Tumor histological subtype</t>
  </si>
  <si>
    <t>Dead vs alive at last follow up</t>
  </si>
  <si>
    <t>Alive</t>
  </si>
  <si>
    <t>0.22b</t>
  </si>
  <si>
    <t>0.037b</t>
  </si>
  <si>
    <t>1.00b</t>
  </si>
  <si>
    <r>
      <rPr>
        <sz val="12"/>
        <color theme="1"/>
        <rFont val="Calibri"/>
        <family val="2"/>
        <scheme val="minor"/>
      </rPr>
      <t>De novo</t>
    </r>
    <r>
      <rPr>
        <i/>
        <sz val="12"/>
        <color theme="1"/>
        <rFont val="Calibri"/>
        <family val="2"/>
        <scheme val="minor"/>
      </rPr>
      <t xml:space="preserve">, </t>
    </r>
    <r>
      <rPr>
        <sz val="12"/>
        <color theme="1"/>
        <rFont val="Calibri"/>
        <family val="2"/>
        <scheme val="minor"/>
      </rPr>
      <t>f</t>
    </r>
  </si>
  <si>
    <t xml:space="preserve">Supplementary File 1. Correlation of circulating peripheral blood mononuclear cells (PBMCs) with clinicopathological variables.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</si>
</sst>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sz val="12"/>
      <color rgb="FFFF8515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sz val="12"/>
      <color theme="1"/>
      <name val="Calibri (Body)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0" fontId="0" fillId="0" borderId="0" xfId="0" applyFill="1"/>
    <xf numFmtId="0" fontId="7" fillId="0" borderId="6" xfId="0" applyFont="1" applyFill="1" applyBorder="1"/>
    <xf numFmtId="0" fontId="2" fillId="0" borderId="6" xfId="0" applyFont="1" applyFill="1" applyBorder="1"/>
    <xf numFmtId="0" fontId="0" fillId="0" borderId="0" xfId="0" applyFont="1" applyFill="1"/>
    <xf numFmtId="0" fontId="0" fillId="0" borderId="6" xfId="0" applyFont="1" applyFill="1" applyBorder="1"/>
    <xf numFmtId="0" fontId="0" fillId="0" borderId="1" xfId="0" applyFont="1" applyFill="1" applyBorder="1"/>
    <xf numFmtId="0" fontId="0" fillId="0" borderId="6" xfId="0" applyFont="1" applyFill="1" applyBorder="1" applyAlignment="1">
      <alignment horizontal="left"/>
    </xf>
    <xf numFmtId="0" fontId="0" fillId="0" borderId="7" xfId="0" applyFont="1" applyFill="1" applyBorder="1"/>
    <xf numFmtId="0" fontId="6" fillId="0" borderId="11" xfId="0" applyFont="1" applyFill="1" applyBorder="1"/>
    <xf numFmtId="0" fontId="1" fillId="0" borderId="15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0" fillId="2" borderId="0" xfId="0" applyFont="1" applyFill="1" applyBorder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0" xfId="0" applyFill="1" applyBorder="1"/>
    <xf numFmtId="0" fontId="4" fillId="0" borderId="0" xfId="0" applyFont="1" applyFill="1" applyBorder="1"/>
    <xf numFmtId="0" fontId="9" fillId="0" borderId="0" xfId="0" applyFont="1" applyFill="1"/>
    <xf numFmtId="0" fontId="0" fillId="2" borderId="0" xfId="0" applyFill="1" applyBorder="1"/>
    <xf numFmtId="0" fontId="3" fillId="2" borderId="0" xfId="0" applyFont="1" applyFill="1" applyBorder="1"/>
    <xf numFmtId="0" fontId="2" fillId="2" borderId="0" xfId="0" applyFont="1" applyFill="1" applyBorder="1"/>
    <xf numFmtId="0" fontId="1" fillId="2" borderId="12" xfId="0" applyFont="1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2" xfId="0" applyFill="1" applyBorder="1"/>
    <xf numFmtId="0" fontId="0" fillId="2" borderId="1" xfId="0" applyFill="1" applyBorder="1"/>
    <xf numFmtId="0" fontId="0" fillId="2" borderId="3" xfId="0" applyFont="1" applyFill="1" applyBorder="1"/>
    <xf numFmtId="0" fontId="3" fillId="2" borderId="4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3" borderId="0" xfId="0" applyFill="1"/>
    <xf numFmtId="0" fontId="0" fillId="0" borderId="0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0" fillId="0" borderId="1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1" fillId="0" borderId="16" xfId="0" applyFont="1" applyFill="1" applyBorder="1"/>
    <xf numFmtId="0" fontId="0" fillId="0" borderId="15" xfId="0" applyFont="1" applyFill="1" applyBorder="1"/>
    <xf numFmtId="0" fontId="1" fillId="0" borderId="15" xfId="0" applyFont="1" applyFill="1" applyBorder="1"/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EAAC3-73E8-244D-A346-22F8D3BC5CCC}">
  <dimension ref="A1:CH91"/>
  <sheetViews>
    <sheetView tabSelected="1" zoomScale="87" zoomScaleNormal="90" workbookViewId="0">
      <selection activeCell="A2" sqref="A2"/>
    </sheetView>
  </sheetViews>
  <sheetFormatPr baseColWidth="10" defaultRowHeight="16" x14ac:dyDescent="0.2"/>
  <cols>
    <col min="1" max="1" width="32.83203125" style="2" customWidth="1"/>
    <col min="2" max="16384" width="10.83203125" style="2"/>
  </cols>
  <sheetData>
    <row r="1" spans="1:86" ht="19" x14ac:dyDescent="0.25">
      <c r="A1" s="18" t="s">
        <v>387</v>
      </c>
    </row>
    <row r="2" spans="1:86" x14ac:dyDescent="0.2">
      <c r="A2" s="1"/>
    </row>
    <row r="3" spans="1:86" x14ac:dyDescent="0.2">
      <c r="A3" s="22" t="s">
        <v>354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4"/>
      <c r="X3" s="16"/>
    </row>
    <row r="4" spans="1:86" x14ac:dyDescent="0.2">
      <c r="A4" s="14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25"/>
      <c r="X4" s="16"/>
    </row>
    <row r="5" spans="1:86" x14ac:dyDescent="0.2">
      <c r="A5" s="14" t="s">
        <v>356</v>
      </c>
      <c r="B5" s="20"/>
      <c r="C5" s="19"/>
      <c r="D5" s="19"/>
      <c r="E5" s="19"/>
      <c r="F5" s="19"/>
      <c r="G5" s="19"/>
      <c r="H5" s="19"/>
      <c r="I5" s="19"/>
      <c r="J5" s="21" t="s">
        <v>362</v>
      </c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5"/>
      <c r="X5" s="16"/>
    </row>
    <row r="6" spans="1:86" x14ac:dyDescent="0.2">
      <c r="A6" s="26" t="s">
        <v>355</v>
      </c>
      <c r="B6" s="20"/>
      <c r="C6" s="19"/>
      <c r="D6" s="19"/>
      <c r="E6" s="19"/>
      <c r="F6" s="19"/>
      <c r="G6" s="19"/>
      <c r="H6" s="19"/>
      <c r="I6" s="19"/>
      <c r="J6" s="19" t="s">
        <v>363</v>
      </c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25"/>
      <c r="X6" s="16"/>
    </row>
    <row r="7" spans="1:86" x14ac:dyDescent="0.2">
      <c r="A7" s="14" t="s">
        <v>357</v>
      </c>
      <c r="B7" s="20"/>
      <c r="C7" s="19"/>
      <c r="D7" s="19"/>
      <c r="E7" s="19"/>
      <c r="F7" s="19"/>
      <c r="G7" s="19"/>
      <c r="H7" s="19"/>
      <c r="I7" s="19"/>
      <c r="J7" s="19" t="s">
        <v>360</v>
      </c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5"/>
      <c r="X7" s="16"/>
    </row>
    <row r="8" spans="1:86" x14ac:dyDescent="0.2">
      <c r="A8" s="14" t="s">
        <v>358</v>
      </c>
      <c r="B8" s="20"/>
      <c r="C8" s="19"/>
      <c r="D8" s="19"/>
      <c r="E8" s="19"/>
      <c r="F8" s="19"/>
      <c r="G8" s="19"/>
      <c r="H8" s="19"/>
      <c r="I8" s="19"/>
      <c r="J8" s="19" t="s">
        <v>361</v>
      </c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25"/>
      <c r="X8" s="16"/>
    </row>
    <row r="9" spans="1:86" x14ac:dyDescent="0.2">
      <c r="A9" s="14" t="s">
        <v>376</v>
      </c>
      <c r="B9" s="20"/>
      <c r="C9" s="19"/>
      <c r="D9" s="19"/>
      <c r="E9" s="31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25"/>
      <c r="X9" s="16"/>
    </row>
    <row r="10" spans="1:86" x14ac:dyDescent="0.2">
      <c r="A10" s="14" t="s">
        <v>378</v>
      </c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25"/>
      <c r="X10" s="16"/>
    </row>
    <row r="11" spans="1:86" x14ac:dyDescent="0.2">
      <c r="A11" s="27" t="s">
        <v>379</v>
      </c>
      <c r="B11" s="28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30"/>
      <c r="X11" s="16"/>
    </row>
    <row r="12" spans="1:86" x14ac:dyDescent="0.2">
      <c r="A12" s="16"/>
      <c r="B12" s="17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86" ht="17" thickBot="1" x14ac:dyDescent="0.25"/>
    <row r="14" spans="1:86" ht="17" thickBot="1" x14ac:dyDescent="0.25">
      <c r="A14" s="5"/>
      <c r="B14" s="47" t="s">
        <v>0</v>
      </c>
      <c r="C14" s="48"/>
      <c r="D14" s="48"/>
      <c r="E14" s="48"/>
      <c r="F14" s="48"/>
      <c r="G14" s="47" t="s">
        <v>1</v>
      </c>
      <c r="H14" s="48"/>
      <c r="I14" s="48"/>
      <c r="J14" s="48"/>
      <c r="K14" s="48"/>
      <c r="L14" s="47" t="s">
        <v>2</v>
      </c>
      <c r="M14" s="48"/>
      <c r="N14" s="48"/>
      <c r="O14" s="48"/>
      <c r="P14" s="48"/>
      <c r="Q14" s="47" t="s">
        <v>364</v>
      </c>
      <c r="R14" s="48"/>
      <c r="S14" s="48"/>
      <c r="T14" s="48"/>
      <c r="U14" s="49"/>
      <c r="V14" s="47" t="s">
        <v>248</v>
      </c>
      <c r="W14" s="48"/>
      <c r="X14" s="48"/>
      <c r="Y14" s="48"/>
      <c r="Z14" s="48"/>
      <c r="AA14" s="47" t="s">
        <v>249</v>
      </c>
      <c r="AB14" s="48"/>
      <c r="AC14" s="48"/>
      <c r="AD14" s="48"/>
      <c r="AE14" s="48"/>
      <c r="AF14" s="47" t="s">
        <v>258</v>
      </c>
      <c r="AG14" s="48"/>
      <c r="AH14" s="48"/>
      <c r="AI14" s="48"/>
      <c r="AJ14" s="49"/>
      <c r="AK14" s="47" t="s">
        <v>3</v>
      </c>
      <c r="AL14" s="48"/>
      <c r="AM14" s="48"/>
      <c r="AN14" s="48"/>
      <c r="AO14" s="49"/>
      <c r="AP14" s="47" t="s">
        <v>4</v>
      </c>
      <c r="AQ14" s="48"/>
      <c r="AR14" s="48"/>
      <c r="AS14" s="48"/>
      <c r="AT14" s="49"/>
      <c r="AU14" s="47" t="s">
        <v>5</v>
      </c>
      <c r="AV14" s="48"/>
      <c r="AW14" s="48"/>
      <c r="AX14" s="48"/>
      <c r="AY14" s="48"/>
      <c r="AZ14" s="47" t="s">
        <v>6</v>
      </c>
      <c r="BA14" s="48"/>
      <c r="BB14" s="48"/>
      <c r="BC14" s="48"/>
      <c r="BD14" s="48"/>
      <c r="BE14" s="47" t="s">
        <v>7</v>
      </c>
      <c r="BF14" s="48"/>
      <c r="BG14" s="48"/>
      <c r="BH14" s="48"/>
      <c r="BI14" s="49"/>
      <c r="BJ14" s="47" t="s">
        <v>8</v>
      </c>
      <c r="BK14" s="48"/>
      <c r="BL14" s="48"/>
      <c r="BM14" s="48"/>
      <c r="BN14" s="49"/>
      <c r="BO14" s="47" t="s">
        <v>296</v>
      </c>
      <c r="BP14" s="48"/>
      <c r="BQ14" s="48"/>
      <c r="BR14" s="48"/>
      <c r="BS14" s="49"/>
      <c r="BT14" s="47" t="s">
        <v>237</v>
      </c>
      <c r="BU14" s="48"/>
      <c r="BV14" s="48"/>
      <c r="BW14" s="48"/>
      <c r="BX14" s="49"/>
      <c r="BY14" s="47" t="s">
        <v>236</v>
      </c>
      <c r="BZ14" s="48"/>
      <c r="CA14" s="48"/>
      <c r="CB14" s="48"/>
      <c r="CC14" s="48"/>
      <c r="CD14" s="47" t="s">
        <v>238</v>
      </c>
      <c r="CE14" s="48"/>
      <c r="CF14" s="48"/>
      <c r="CG14" s="48"/>
      <c r="CH14" s="49"/>
    </row>
    <row r="15" spans="1:86" ht="17" thickBot="1" x14ac:dyDescent="0.25">
      <c r="A15" s="10" t="s">
        <v>9</v>
      </c>
      <c r="B15" s="46" t="s">
        <v>149</v>
      </c>
      <c r="C15" s="45"/>
      <c r="D15" s="46" t="s">
        <v>150</v>
      </c>
      <c r="E15" s="45"/>
      <c r="F15" s="11" t="s">
        <v>235</v>
      </c>
      <c r="G15" s="44" t="s">
        <v>151</v>
      </c>
      <c r="H15" s="45"/>
      <c r="I15" s="46" t="s">
        <v>152</v>
      </c>
      <c r="J15" s="45"/>
      <c r="K15" s="11" t="s">
        <v>235</v>
      </c>
      <c r="L15" s="50" t="s">
        <v>153</v>
      </c>
      <c r="M15" s="51"/>
      <c r="N15" s="52" t="s">
        <v>154</v>
      </c>
      <c r="O15" s="51"/>
      <c r="P15" s="11" t="s">
        <v>235</v>
      </c>
      <c r="Q15" s="44" t="s">
        <v>155</v>
      </c>
      <c r="R15" s="45"/>
      <c r="S15" s="46" t="s">
        <v>156</v>
      </c>
      <c r="T15" s="45"/>
      <c r="U15" s="12" t="s">
        <v>235</v>
      </c>
      <c r="V15" s="44" t="s">
        <v>157</v>
      </c>
      <c r="W15" s="45"/>
      <c r="X15" s="46" t="s">
        <v>158</v>
      </c>
      <c r="Y15" s="45"/>
      <c r="Z15" s="11" t="s">
        <v>235</v>
      </c>
      <c r="AA15" s="44" t="s">
        <v>159</v>
      </c>
      <c r="AB15" s="45"/>
      <c r="AC15" s="46" t="s">
        <v>160</v>
      </c>
      <c r="AD15" s="45"/>
      <c r="AE15" s="11" t="s">
        <v>235</v>
      </c>
      <c r="AF15" s="44" t="s">
        <v>161</v>
      </c>
      <c r="AG15" s="45"/>
      <c r="AH15" s="46" t="s">
        <v>162</v>
      </c>
      <c r="AI15" s="45"/>
      <c r="AJ15" s="11" t="s">
        <v>235</v>
      </c>
      <c r="AK15" s="44" t="s">
        <v>163</v>
      </c>
      <c r="AL15" s="45"/>
      <c r="AM15" s="46" t="s">
        <v>164</v>
      </c>
      <c r="AN15" s="45"/>
      <c r="AO15" s="11" t="s">
        <v>235</v>
      </c>
      <c r="AP15" s="44" t="s">
        <v>165</v>
      </c>
      <c r="AQ15" s="45"/>
      <c r="AR15" s="46" t="s">
        <v>166</v>
      </c>
      <c r="AS15" s="45"/>
      <c r="AT15" s="11" t="s">
        <v>235</v>
      </c>
      <c r="AU15" s="44" t="s">
        <v>167</v>
      </c>
      <c r="AV15" s="45"/>
      <c r="AW15" s="46" t="s">
        <v>168</v>
      </c>
      <c r="AX15" s="45"/>
      <c r="AY15" s="11" t="s">
        <v>235</v>
      </c>
      <c r="AZ15" s="44" t="s">
        <v>169</v>
      </c>
      <c r="BA15" s="45"/>
      <c r="BB15" s="46" t="s">
        <v>170</v>
      </c>
      <c r="BC15" s="45"/>
      <c r="BD15" s="11" t="s">
        <v>235</v>
      </c>
      <c r="BE15" s="44" t="s">
        <v>171</v>
      </c>
      <c r="BF15" s="45"/>
      <c r="BG15" s="46" t="s">
        <v>172</v>
      </c>
      <c r="BH15" s="45"/>
      <c r="BI15" s="11" t="s">
        <v>235</v>
      </c>
      <c r="BJ15" s="44" t="s">
        <v>173</v>
      </c>
      <c r="BK15" s="45"/>
      <c r="BL15" s="46" t="s">
        <v>174</v>
      </c>
      <c r="BM15" s="45"/>
      <c r="BN15" s="11" t="s">
        <v>235</v>
      </c>
      <c r="BO15" s="44" t="s">
        <v>175</v>
      </c>
      <c r="BP15" s="45"/>
      <c r="BQ15" s="46" t="s">
        <v>176</v>
      </c>
      <c r="BR15" s="45"/>
      <c r="BS15" s="11" t="s">
        <v>235</v>
      </c>
      <c r="BT15" s="44" t="s">
        <v>177</v>
      </c>
      <c r="BU15" s="45"/>
      <c r="BV15" s="46" t="s">
        <v>178</v>
      </c>
      <c r="BW15" s="45"/>
      <c r="BX15" s="11" t="s">
        <v>235</v>
      </c>
      <c r="BY15" s="44" t="s">
        <v>179</v>
      </c>
      <c r="BZ15" s="45"/>
      <c r="CA15" s="46" t="s">
        <v>180</v>
      </c>
      <c r="CB15" s="45"/>
      <c r="CC15" s="11" t="s">
        <v>235</v>
      </c>
      <c r="CD15" s="44" t="s">
        <v>181</v>
      </c>
      <c r="CE15" s="45"/>
      <c r="CF15" s="46" t="s">
        <v>182</v>
      </c>
      <c r="CG15" s="45"/>
      <c r="CH15" s="12" t="s">
        <v>235</v>
      </c>
    </row>
    <row r="16" spans="1:86" x14ac:dyDescent="0.2">
      <c r="A16" s="3" t="s">
        <v>10</v>
      </c>
      <c r="B16" s="34" t="s">
        <v>11</v>
      </c>
      <c r="C16" s="34" t="s">
        <v>12</v>
      </c>
      <c r="D16" s="34" t="s">
        <v>11</v>
      </c>
      <c r="E16" s="34" t="s">
        <v>12</v>
      </c>
      <c r="F16" s="35" t="s">
        <v>235</v>
      </c>
      <c r="G16" s="33" t="s">
        <v>11</v>
      </c>
      <c r="H16" s="34" t="s">
        <v>12</v>
      </c>
      <c r="I16" s="34" t="s">
        <v>11</v>
      </c>
      <c r="J16" s="34" t="s">
        <v>12</v>
      </c>
      <c r="K16" s="35" t="s">
        <v>235</v>
      </c>
      <c r="L16" s="33" t="s">
        <v>11</v>
      </c>
      <c r="M16" s="34" t="s">
        <v>12</v>
      </c>
      <c r="N16" s="34" t="s">
        <v>11</v>
      </c>
      <c r="O16" s="34" t="s">
        <v>12</v>
      </c>
      <c r="P16" s="35" t="s">
        <v>235</v>
      </c>
      <c r="Q16" s="33" t="s">
        <v>11</v>
      </c>
      <c r="R16" s="34" t="s">
        <v>12</v>
      </c>
      <c r="S16" s="34" t="s">
        <v>11</v>
      </c>
      <c r="T16" s="34" t="s">
        <v>12</v>
      </c>
      <c r="U16" s="35" t="s">
        <v>235</v>
      </c>
      <c r="V16" s="33" t="s">
        <v>11</v>
      </c>
      <c r="W16" s="34" t="s">
        <v>12</v>
      </c>
      <c r="X16" s="34" t="s">
        <v>11</v>
      </c>
      <c r="Y16" s="34" t="s">
        <v>12</v>
      </c>
      <c r="Z16" s="35" t="s">
        <v>235</v>
      </c>
      <c r="AA16" s="33" t="s">
        <v>11</v>
      </c>
      <c r="AB16" s="34" t="s">
        <v>12</v>
      </c>
      <c r="AC16" s="34" t="s">
        <v>11</v>
      </c>
      <c r="AD16" s="34" t="s">
        <v>12</v>
      </c>
      <c r="AE16" s="35" t="s">
        <v>235</v>
      </c>
      <c r="AF16" s="33" t="s">
        <v>11</v>
      </c>
      <c r="AG16" s="34" t="s">
        <v>12</v>
      </c>
      <c r="AH16" s="34" t="s">
        <v>11</v>
      </c>
      <c r="AI16" s="34" t="s">
        <v>12</v>
      </c>
      <c r="AJ16" s="35" t="s">
        <v>235</v>
      </c>
      <c r="AK16" s="33" t="s">
        <v>11</v>
      </c>
      <c r="AL16" s="34" t="s">
        <v>12</v>
      </c>
      <c r="AM16" s="34" t="s">
        <v>11</v>
      </c>
      <c r="AN16" s="34" t="s">
        <v>12</v>
      </c>
      <c r="AO16" s="35" t="s">
        <v>235</v>
      </c>
      <c r="AP16" s="33" t="s">
        <v>11</v>
      </c>
      <c r="AQ16" s="34" t="s">
        <v>12</v>
      </c>
      <c r="AR16" s="34" t="s">
        <v>11</v>
      </c>
      <c r="AS16" s="34" t="s">
        <v>12</v>
      </c>
      <c r="AT16" s="35" t="s">
        <v>235</v>
      </c>
      <c r="AU16" s="33" t="s">
        <v>11</v>
      </c>
      <c r="AV16" s="34" t="s">
        <v>12</v>
      </c>
      <c r="AW16" s="34" t="s">
        <v>11</v>
      </c>
      <c r="AX16" s="34" t="s">
        <v>12</v>
      </c>
      <c r="AY16" s="35" t="s">
        <v>235</v>
      </c>
      <c r="AZ16" s="33" t="s">
        <v>11</v>
      </c>
      <c r="BA16" s="34" t="s">
        <v>12</v>
      </c>
      <c r="BB16" s="34" t="s">
        <v>11</v>
      </c>
      <c r="BC16" s="34" t="s">
        <v>12</v>
      </c>
      <c r="BD16" s="35" t="s">
        <v>235</v>
      </c>
      <c r="BE16" s="33" t="s">
        <v>11</v>
      </c>
      <c r="BF16" s="34" t="s">
        <v>12</v>
      </c>
      <c r="BG16" s="34" t="s">
        <v>11</v>
      </c>
      <c r="BH16" s="34" t="s">
        <v>12</v>
      </c>
      <c r="BI16" s="35" t="s">
        <v>235</v>
      </c>
      <c r="BJ16" s="33" t="s">
        <v>11</v>
      </c>
      <c r="BK16" s="34" t="s">
        <v>12</v>
      </c>
      <c r="BL16" s="34" t="s">
        <v>11</v>
      </c>
      <c r="BM16" s="34" t="s">
        <v>12</v>
      </c>
      <c r="BN16" s="35" t="s">
        <v>235</v>
      </c>
      <c r="BO16" s="33" t="s">
        <v>11</v>
      </c>
      <c r="BP16" s="34" t="s">
        <v>12</v>
      </c>
      <c r="BQ16" s="34" t="s">
        <v>11</v>
      </c>
      <c r="BR16" s="34" t="s">
        <v>12</v>
      </c>
      <c r="BS16" s="35" t="s">
        <v>235</v>
      </c>
      <c r="BT16" s="33" t="s">
        <v>11</v>
      </c>
      <c r="BU16" s="34" t="s">
        <v>12</v>
      </c>
      <c r="BV16" s="34" t="s">
        <v>11</v>
      </c>
      <c r="BW16" s="34" t="s">
        <v>12</v>
      </c>
      <c r="BX16" s="35" t="s">
        <v>235</v>
      </c>
      <c r="BY16" s="33" t="s">
        <v>11</v>
      </c>
      <c r="BZ16" s="34" t="s">
        <v>12</v>
      </c>
      <c r="CA16" s="34" t="s">
        <v>11</v>
      </c>
      <c r="CB16" s="34" t="s">
        <v>12</v>
      </c>
      <c r="CC16" s="35" t="s">
        <v>235</v>
      </c>
      <c r="CD16" s="33" t="s">
        <v>11</v>
      </c>
      <c r="CE16" s="34" t="s">
        <v>12</v>
      </c>
      <c r="CF16" s="34" t="s">
        <v>11</v>
      </c>
      <c r="CG16" s="34" t="s">
        <v>12</v>
      </c>
      <c r="CH16" s="35" t="s">
        <v>235</v>
      </c>
    </row>
    <row r="17" spans="1:86" x14ac:dyDescent="0.2">
      <c r="A17" s="6" t="s">
        <v>13</v>
      </c>
      <c r="B17" s="32">
        <v>9</v>
      </c>
      <c r="C17" s="32" t="s">
        <v>14</v>
      </c>
      <c r="D17" s="32">
        <v>8</v>
      </c>
      <c r="E17" s="32" t="s">
        <v>15</v>
      </c>
      <c r="F17" s="40" t="s">
        <v>183</v>
      </c>
      <c r="G17" s="7">
        <v>6</v>
      </c>
      <c r="H17" s="32" t="s">
        <v>16</v>
      </c>
      <c r="I17" s="32">
        <v>11</v>
      </c>
      <c r="J17" s="32" t="s">
        <v>17</v>
      </c>
      <c r="K17" s="40" t="s">
        <v>202</v>
      </c>
      <c r="L17" s="7">
        <v>10</v>
      </c>
      <c r="M17" s="32" t="s">
        <v>18</v>
      </c>
      <c r="N17" s="32">
        <v>7</v>
      </c>
      <c r="O17" s="32" t="s">
        <v>19</v>
      </c>
      <c r="P17" s="40" t="s">
        <v>213</v>
      </c>
      <c r="Q17" s="7">
        <v>10</v>
      </c>
      <c r="R17" s="32" t="s">
        <v>20</v>
      </c>
      <c r="S17" s="32">
        <v>7</v>
      </c>
      <c r="T17" s="32" t="s">
        <v>19</v>
      </c>
      <c r="U17" s="40" t="s">
        <v>220</v>
      </c>
      <c r="V17" s="7">
        <v>5</v>
      </c>
      <c r="W17" s="32" t="s">
        <v>21</v>
      </c>
      <c r="X17" s="32">
        <v>12</v>
      </c>
      <c r="Y17" s="32" t="s">
        <v>22</v>
      </c>
      <c r="Z17" s="41" t="s">
        <v>239</v>
      </c>
      <c r="AA17" s="7">
        <v>11</v>
      </c>
      <c r="AB17" s="32" t="s">
        <v>17</v>
      </c>
      <c r="AC17" s="32">
        <v>6</v>
      </c>
      <c r="AD17" s="32" t="s">
        <v>16</v>
      </c>
      <c r="AE17" s="40" t="s">
        <v>202</v>
      </c>
      <c r="AF17" s="7">
        <v>11</v>
      </c>
      <c r="AG17" s="32" t="s">
        <v>17</v>
      </c>
      <c r="AH17" s="32">
        <v>6</v>
      </c>
      <c r="AI17" s="32" t="s">
        <v>16</v>
      </c>
      <c r="AJ17" s="40" t="s">
        <v>202</v>
      </c>
      <c r="AK17" s="7">
        <v>6</v>
      </c>
      <c r="AL17" s="32" t="s">
        <v>23</v>
      </c>
      <c r="AM17" s="32">
        <v>7</v>
      </c>
      <c r="AN17" s="32" t="s">
        <v>24</v>
      </c>
      <c r="AO17" s="40" t="s">
        <v>259</v>
      </c>
      <c r="AP17" s="7">
        <v>9</v>
      </c>
      <c r="AQ17" s="32" t="s">
        <v>14</v>
      </c>
      <c r="AR17" s="32">
        <v>8</v>
      </c>
      <c r="AS17" s="32" t="s">
        <v>15</v>
      </c>
      <c r="AT17" s="40" t="s">
        <v>183</v>
      </c>
      <c r="AU17" s="7">
        <v>7</v>
      </c>
      <c r="AV17" s="32" t="s">
        <v>19</v>
      </c>
      <c r="AW17" s="32">
        <v>10</v>
      </c>
      <c r="AX17" s="32" t="s">
        <v>18</v>
      </c>
      <c r="AY17" s="40" t="s">
        <v>213</v>
      </c>
      <c r="AZ17" s="7">
        <v>7</v>
      </c>
      <c r="BA17" s="32" t="s">
        <v>24</v>
      </c>
      <c r="BB17" s="32">
        <v>7</v>
      </c>
      <c r="BC17" s="32" t="s">
        <v>15</v>
      </c>
      <c r="BD17" s="40" t="s">
        <v>283</v>
      </c>
      <c r="BE17" s="7">
        <v>5</v>
      </c>
      <c r="BF17" s="32" t="s">
        <v>25</v>
      </c>
      <c r="BG17" s="32">
        <v>9</v>
      </c>
      <c r="BH17" s="32" t="s">
        <v>26</v>
      </c>
      <c r="BI17" s="40" t="s">
        <v>297</v>
      </c>
      <c r="BJ17" s="7">
        <v>6</v>
      </c>
      <c r="BK17" s="32" t="s">
        <v>23</v>
      </c>
      <c r="BL17" s="32">
        <v>8</v>
      </c>
      <c r="BM17" s="32" t="s">
        <v>27</v>
      </c>
      <c r="BN17" s="40" t="s">
        <v>307</v>
      </c>
      <c r="BO17" s="7">
        <v>8</v>
      </c>
      <c r="BP17" s="32" t="s">
        <v>28</v>
      </c>
      <c r="BQ17" s="32">
        <v>6</v>
      </c>
      <c r="BR17" s="32" t="s">
        <v>29</v>
      </c>
      <c r="BS17" s="40" t="s">
        <v>320</v>
      </c>
      <c r="BT17" s="7">
        <v>9</v>
      </c>
      <c r="BU17" s="32" t="s">
        <v>30</v>
      </c>
      <c r="BV17" s="32">
        <v>8</v>
      </c>
      <c r="BW17" s="32" t="s">
        <v>15</v>
      </c>
      <c r="BX17" s="40" t="s">
        <v>328</v>
      </c>
      <c r="BY17" s="7">
        <v>7</v>
      </c>
      <c r="BZ17" s="32" t="s">
        <v>24</v>
      </c>
      <c r="CA17" s="32">
        <v>10</v>
      </c>
      <c r="CB17" s="32" t="s">
        <v>31</v>
      </c>
      <c r="CC17" s="40" t="s">
        <v>341</v>
      </c>
      <c r="CD17" s="7">
        <v>9</v>
      </c>
      <c r="CE17" s="32" t="s">
        <v>30</v>
      </c>
      <c r="CF17" s="32">
        <v>8</v>
      </c>
      <c r="CG17" s="32" t="s">
        <v>15</v>
      </c>
      <c r="CH17" s="40" t="s">
        <v>328</v>
      </c>
    </row>
    <row r="18" spans="1:86" x14ac:dyDescent="0.2">
      <c r="A18" s="6" t="s">
        <v>32</v>
      </c>
      <c r="B18" s="32">
        <v>7</v>
      </c>
      <c r="C18" s="32" t="s">
        <v>19</v>
      </c>
      <c r="D18" s="32">
        <v>8</v>
      </c>
      <c r="E18" s="32" t="s">
        <v>15</v>
      </c>
      <c r="F18" s="40"/>
      <c r="G18" s="7">
        <v>10</v>
      </c>
      <c r="H18" s="32" t="s">
        <v>18</v>
      </c>
      <c r="I18" s="32">
        <v>5</v>
      </c>
      <c r="J18" s="32" t="s">
        <v>21</v>
      </c>
      <c r="K18" s="40"/>
      <c r="L18" s="7">
        <v>6</v>
      </c>
      <c r="M18" s="32" t="s">
        <v>16</v>
      </c>
      <c r="N18" s="32">
        <v>9</v>
      </c>
      <c r="O18" s="32" t="s">
        <v>14</v>
      </c>
      <c r="P18" s="40"/>
      <c r="Q18" s="7">
        <v>5</v>
      </c>
      <c r="R18" s="32" t="s">
        <v>33</v>
      </c>
      <c r="S18" s="32">
        <v>9</v>
      </c>
      <c r="T18" s="32" t="s">
        <v>14</v>
      </c>
      <c r="U18" s="40"/>
      <c r="V18" s="7">
        <v>11</v>
      </c>
      <c r="W18" s="32" t="s">
        <v>17</v>
      </c>
      <c r="X18" s="32">
        <v>4</v>
      </c>
      <c r="Y18" s="32" t="s">
        <v>34</v>
      </c>
      <c r="Z18" s="41"/>
      <c r="AA18" s="7">
        <v>5</v>
      </c>
      <c r="AB18" s="32" t="s">
        <v>21</v>
      </c>
      <c r="AC18" s="32">
        <v>10</v>
      </c>
      <c r="AD18" s="32" t="s">
        <v>18</v>
      </c>
      <c r="AE18" s="40"/>
      <c r="AF18" s="7">
        <v>5</v>
      </c>
      <c r="AG18" s="32" t="s">
        <v>21</v>
      </c>
      <c r="AH18" s="32">
        <v>10</v>
      </c>
      <c r="AI18" s="32" t="s">
        <v>18</v>
      </c>
      <c r="AJ18" s="40"/>
      <c r="AK18" s="7">
        <v>7</v>
      </c>
      <c r="AL18" s="32" t="s">
        <v>24</v>
      </c>
      <c r="AM18" s="32">
        <v>6</v>
      </c>
      <c r="AN18" s="32" t="s">
        <v>23</v>
      </c>
      <c r="AO18" s="40"/>
      <c r="AP18" s="7">
        <v>7</v>
      </c>
      <c r="AQ18" s="32" t="s">
        <v>19</v>
      </c>
      <c r="AR18" s="32">
        <v>8</v>
      </c>
      <c r="AS18" s="32" t="s">
        <v>15</v>
      </c>
      <c r="AT18" s="40"/>
      <c r="AU18" s="7">
        <v>9</v>
      </c>
      <c r="AV18" s="32" t="s">
        <v>14</v>
      </c>
      <c r="AW18" s="32">
        <v>6</v>
      </c>
      <c r="AX18" s="32" t="s">
        <v>16</v>
      </c>
      <c r="AY18" s="40"/>
      <c r="AZ18" s="7">
        <v>6</v>
      </c>
      <c r="BA18" s="32" t="s">
        <v>23</v>
      </c>
      <c r="BB18" s="32">
        <v>7</v>
      </c>
      <c r="BC18" s="32" t="s">
        <v>15</v>
      </c>
      <c r="BD18" s="40"/>
      <c r="BE18" s="7">
        <v>8</v>
      </c>
      <c r="BF18" s="32" t="s">
        <v>28</v>
      </c>
      <c r="BG18" s="32">
        <v>5</v>
      </c>
      <c r="BH18" s="32" t="s">
        <v>35</v>
      </c>
      <c r="BI18" s="40"/>
      <c r="BJ18" s="7">
        <v>7</v>
      </c>
      <c r="BK18" s="32" t="s">
        <v>24</v>
      </c>
      <c r="BL18" s="32">
        <v>6</v>
      </c>
      <c r="BM18" s="32" t="s">
        <v>29</v>
      </c>
      <c r="BN18" s="40"/>
      <c r="BO18" s="7">
        <v>5</v>
      </c>
      <c r="BP18" s="32" t="s">
        <v>25</v>
      </c>
      <c r="BQ18" s="32">
        <v>8</v>
      </c>
      <c r="BR18" s="32" t="s">
        <v>27</v>
      </c>
      <c r="BS18" s="40"/>
      <c r="BT18" s="7">
        <v>6</v>
      </c>
      <c r="BU18" s="32" t="s">
        <v>36</v>
      </c>
      <c r="BV18" s="32">
        <v>8</v>
      </c>
      <c r="BW18" s="32" t="s">
        <v>15</v>
      </c>
      <c r="BX18" s="40"/>
      <c r="BY18" s="7">
        <v>6</v>
      </c>
      <c r="BZ18" s="32" t="s">
        <v>23</v>
      </c>
      <c r="CA18" s="32">
        <v>8</v>
      </c>
      <c r="CB18" s="32" t="s">
        <v>37</v>
      </c>
      <c r="CC18" s="40"/>
      <c r="CD18" s="7">
        <v>6</v>
      </c>
      <c r="CE18" s="32" t="s">
        <v>36</v>
      </c>
      <c r="CF18" s="32">
        <v>8</v>
      </c>
      <c r="CG18" s="32" t="s">
        <v>15</v>
      </c>
      <c r="CH18" s="40"/>
    </row>
    <row r="19" spans="1:86" x14ac:dyDescent="0.2">
      <c r="A19" s="3" t="s">
        <v>359</v>
      </c>
      <c r="B19" s="13"/>
      <c r="C19" s="13"/>
      <c r="D19" s="13"/>
      <c r="E19" s="13"/>
      <c r="F19" s="15"/>
      <c r="G19" s="14"/>
      <c r="H19" s="13"/>
      <c r="I19" s="13"/>
      <c r="J19" s="13"/>
      <c r="K19" s="15"/>
      <c r="L19" s="14"/>
      <c r="M19" s="13"/>
      <c r="N19" s="13"/>
      <c r="O19" s="13"/>
      <c r="P19" s="15"/>
      <c r="Q19" s="14"/>
      <c r="R19" s="13"/>
      <c r="S19" s="13"/>
      <c r="T19" s="13"/>
      <c r="U19" s="15"/>
      <c r="V19" s="14"/>
      <c r="W19" s="13"/>
      <c r="X19" s="13"/>
      <c r="Y19" s="13"/>
      <c r="Z19" s="15"/>
      <c r="AA19" s="14"/>
      <c r="AB19" s="13"/>
      <c r="AC19" s="13"/>
      <c r="AD19" s="13"/>
      <c r="AE19" s="15"/>
      <c r="AF19" s="14"/>
      <c r="AG19" s="13"/>
      <c r="AH19" s="13"/>
      <c r="AI19" s="13"/>
      <c r="AJ19" s="15"/>
      <c r="AK19" s="14"/>
      <c r="AL19" s="13"/>
      <c r="AM19" s="13"/>
      <c r="AN19" s="13"/>
      <c r="AO19" s="15"/>
      <c r="AP19" s="14"/>
      <c r="AQ19" s="13"/>
      <c r="AR19" s="13"/>
      <c r="AS19" s="13"/>
      <c r="AT19" s="15"/>
      <c r="AU19" s="14"/>
      <c r="AV19" s="13"/>
      <c r="AW19" s="13"/>
      <c r="AX19" s="13"/>
      <c r="AY19" s="15"/>
      <c r="AZ19" s="14"/>
      <c r="BA19" s="13"/>
      <c r="BB19" s="13"/>
      <c r="BC19" s="13"/>
      <c r="BD19" s="15"/>
      <c r="BE19" s="14"/>
      <c r="BF19" s="13"/>
      <c r="BG19" s="13"/>
      <c r="BH19" s="13"/>
      <c r="BI19" s="15"/>
      <c r="BJ19" s="14"/>
      <c r="BK19" s="13"/>
      <c r="BL19" s="13"/>
      <c r="BM19" s="13"/>
      <c r="BN19" s="15"/>
      <c r="BO19" s="14"/>
      <c r="BP19" s="13"/>
      <c r="BQ19" s="13"/>
      <c r="BR19" s="13"/>
      <c r="BS19" s="15"/>
      <c r="BT19" s="14"/>
      <c r="BU19" s="13"/>
      <c r="BV19" s="13"/>
      <c r="BW19" s="13"/>
      <c r="BX19" s="15"/>
      <c r="BY19" s="14"/>
      <c r="BZ19" s="13"/>
      <c r="CA19" s="13"/>
      <c r="CB19" s="13"/>
      <c r="CC19" s="15"/>
      <c r="CD19" s="14"/>
      <c r="CE19" s="13"/>
      <c r="CF19" s="13"/>
      <c r="CG19" s="13"/>
      <c r="CH19" s="15"/>
    </row>
    <row r="20" spans="1:86" x14ac:dyDescent="0.2">
      <c r="A20" s="8">
        <v>0</v>
      </c>
      <c r="B20" s="32">
        <v>11</v>
      </c>
      <c r="C20" s="32" t="s">
        <v>17</v>
      </c>
      <c r="D20" s="32">
        <v>11</v>
      </c>
      <c r="E20" s="32" t="s">
        <v>17</v>
      </c>
      <c r="F20" s="40" t="s">
        <v>184</v>
      </c>
      <c r="G20" s="7">
        <v>10</v>
      </c>
      <c r="H20" s="32" t="s">
        <v>18</v>
      </c>
      <c r="I20" s="32">
        <v>12</v>
      </c>
      <c r="J20" s="32" t="s">
        <v>22</v>
      </c>
      <c r="K20" s="40" t="s">
        <v>203</v>
      </c>
      <c r="L20" s="7">
        <v>10</v>
      </c>
      <c r="M20" s="32" t="s">
        <v>18</v>
      </c>
      <c r="N20" s="32">
        <v>12</v>
      </c>
      <c r="O20" s="32" t="s">
        <v>22</v>
      </c>
      <c r="P20" s="40" t="s">
        <v>214</v>
      </c>
      <c r="Q20" s="7">
        <v>10</v>
      </c>
      <c r="R20" s="32" t="s">
        <v>20</v>
      </c>
      <c r="S20" s="32">
        <v>11</v>
      </c>
      <c r="T20" s="32" t="s">
        <v>17</v>
      </c>
      <c r="U20" s="40" t="s">
        <v>184</v>
      </c>
      <c r="V20" s="7">
        <v>10</v>
      </c>
      <c r="W20" s="32" t="s">
        <v>18</v>
      </c>
      <c r="X20" s="32">
        <v>12</v>
      </c>
      <c r="Y20" s="32" t="s">
        <v>22</v>
      </c>
      <c r="Z20" s="40" t="s">
        <v>214</v>
      </c>
      <c r="AA20" s="7">
        <v>12</v>
      </c>
      <c r="AB20" s="32" t="s">
        <v>22</v>
      </c>
      <c r="AC20" s="32">
        <v>10</v>
      </c>
      <c r="AD20" s="32" t="s">
        <v>18</v>
      </c>
      <c r="AE20" s="40" t="s">
        <v>214</v>
      </c>
      <c r="AF20" s="7">
        <v>12</v>
      </c>
      <c r="AG20" s="32" t="s">
        <v>22</v>
      </c>
      <c r="AH20" s="32">
        <v>10</v>
      </c>
      <c r="AI20" s="32" t="s">
        <v>18</v>
      </c>
      <c r="AJ20" s="40" t="s">
        <v>214</v>
      </c>
      <c r="AK20" s="7">
        <v>9</v>
      </c>
      <c r="AL20" s="32" t="s">
        <v>38</v>
      </c>
      <c r="AM20" s="32">
        <v>7</v>
      </c>
      <c r="AN20" s="32" t="s">
        <v>24</v>
      </c>
      <c r="AO20" s="40" t="s">
        <v>260</v>
      </c>
      <c r="AP20" s="7">
        <v>12</v>
      </c>
      <c r="AQ20" s="32" t="s">
        <v>22</v>
      </c>
      <c r="AR20" s="32">
        <v>10</v>
      </c>
      <c r="AS20" s="32" t="s">
        <v>18</v>
      </c>
      <c r="AT20" s="40" t="s">
        <v>273</v>
      </c>
      <c r="AU20" s="7">
        <v>10</v>
      </c>
      <c r="AV20" s="32" t="s">
        <v>18</v>
      </c>
      <c r="AW20" s="32">
        <v>12</v>
      </c>
      <c r="AX20" s="32" t="s">
        <v>22</v>
      </c>
      <c r="AY20" s="40" t="s">
        <v>214</v>
      </c>
      <c r="AZ20" s="7">
        <v>10</v>
      </c>
      <c r="BA20" s="32" t="s">
        <v>41</v>
      </c>
      <c r="BB20" s="32">
        <v>7</v>
      </c>
      <c r="BC20" s="32" t="s">
        <v>15</v>
      </c>
      <c r="BD20" s="40" t="s">
        <v>284</v>
      </c>
      <c r="BE20" s="7">
        <v>8</v>
      </c>
      <c r="BF20" s="32" t="s">
        <v>28</v>
      </c>
      <c r="BG20" s="32">
        <v>9</v>
      </c>
      <c r="BH20" s="32" t="s">
        <v>26</v>
      </c>
      <c r="BI20" s="40" t="s">
        <v>185</v>
      </c>
      <c r="BJ20" s="7">
        <v>5</v>
      </c>
      <c r="BK20" s="32" t="s">
        <v>25</v>
      </c>
      <c r="BL20" s="32">
        <v>12</v>
      </c>
      <c r="BM20" s="32" t="s">
        <v>42</v>
      </c>
      <c r="BN20" s="41" t="s">
        <v>308</v>
      </c>
      <c r="BO20" s="7">
        <v>8</v>
      </c>
      <c r="BP20" s="32" t="s">
        <v>28</v>
      </c>
      <c r="BQ20" s="32">
        <v>9</v>
      </c>
      <c r="BR20" s="32" t="s">
        <v>26</v>
      </c>
      <c r="BS20" s="40" t="s">
        <v>185</v>
      </c>
      <c r="BT20" s="7">
        <v>11</v>
      </c>
      <c r="BU20" s="32" t="s">
        <v>43</v>
      </c>
      <c r="BV20" s="32">
        <v>10</v>
      </c>
      <c r="BW20" s="32" t="s">
        <v>18</v>
      </c>
      <c r="BX20" s="40" t="s">
        <v>273</v>
      </c>
      <c r="BY20" s="7">
        <v>10</v>
      </c>
      <c r="BZ20" s="32" t="s">
        <v>41</v>
      </c>
      <c r="CA20" s="32">
        <v>11</v>
      </c>
      <c r="CB20" s="32" t="s">
        <v>44</v>
      </c>
      <c r="CC20" s="40" t="s">
        <v>338</v>
      </c>
      <c r="CD20" s="7">
        <v>10</v>
      </c>
      <c r="CE20" s="32" t="s">
        <v>20</v>
      </c>
      <c r="CF20" s="32">
        <v>11</v>
      </c>
      <c r="CG20" s="32" t="s">
        <v>17</v>
      </c>
      <c r="CH20" s="40" t="s">
        <v>184</v>
      </c>
    </row>
    <row r="21" spans="1:86" x14ac:dyDescent="0.2">
      <c r="A21" s="8">
        <v>1</v>
      </c>
      <c r="B21" s="32">
        <v>2</v>
      </c>
      <c r="C21" s="32" t="s">
        <v>46</v>
      </c>
      <c r="D21" s="32">
        <v>4</v>
      </c>
      <c r="E21" s="32" t="s">
        <v>34</v>
      </c>
      <c r="F21" s="40"/>
      <c r="G21" s="7">
        <v>2</v>
      </c>
      <c r="H21" s="32" t="s">
        <v>46</v>
      </c>
      <c r="I21" s="32">
        <v>4</v>
      </c>
      <c r="J21" s="32" t="s">
        <v>34</v>
      </c>
      <c r="K21" s="40"/>
      <c r="L21" s="7">
        <v>3</v>
      </c>
      <c r="M21" s="32" t="s">
        <v>47</v>
      </c>
      <c r="N21" s="32">
        <v>3</v>
      </c>
      <c r="O21" s="32" t="s">
        <v>47</v>
      </c>
      <c r="P21" s="40"/>
      <c r="Q21" s="7">
        <v>2</v>
      </c>
      <c r="R21" s="32" t="s">
        <v>48</v>
      </c>
      <c r="S21" s="32">
        <v>4</v>
      </c>
      <c r="T21" s="32" t="s">
        <v>34</v>
      </c>
      <c r="U21" s="40"/>
      <c r="V21" s="7">
        <v>3</v>
      </c>
      <c r="W21" s="32" t="s">
        <v>47</v>
      </c>
      <c r="X21" s="32">
        <v>3</v>
      </c>
      <c r="Y21" s="32" t="s">
        <v>47</v>
      </c>
      <c r="Z21" s="40"/>
      <c r="AA21" s="7">
        <v>3</v>
      </c>
      <c r="AB21" s="32" t="s">
        <v>47</v>
      </c>
      <c r="AC21" s="32">
        <v>3</v>
      </c>
      <c r="AD21" s="32" t="s">
        <v>47</v>
      </c>
      <c r="AE21" s="40"/>
      <c r="AF21" s="7">
        <v>3</v>
      </c>
      <c r="AG21" s="32" t="s">
        <v>47</v>
      </c>
      <c r="AH21" s="32">
        <v>3</v>
      </c>
      <c r="AI21" s="32" t="s">
        <v>47</v>
      </c>
      <c r="AJ21" s="40"/>
      <c r="AK21" s="7">
        <v>1</v>
      </c>
      <c r="AL21" s="32" t="s">
        <v>49</v>
      </c>
      <c r="AM21" s="32">
        <v>5</v>
      </c>
      <c r="AN21" s="32" t="s">
        <v>25</v>
      </c>
      <c r="AO21" s="40"/>
      <c r="AP21" s="7">
        <v>2</v>
      </c>
      <c r="AQ21" s="32" t="s">
        <v>46</v>
      </c>
      <c r="AR21" s="32">
        <v>4</v>
      </c>
      <c r="AS21" s="32" t="s">
        <v>34</v>
      </c>
      <c r="AT21" s="40"/>
      <c r="AU21" s="7">
        <v>3</v>
      </c>
      <c r="AV21" s="32" t="s">
        <v>47</v>
      </c>
      <c r="AW21" s="32">
        <v>3</v>
      </c>
      <c r="AX21" s="32" t="s">
        <v>47</v>
      </c>
      <c r="AY21" s="40"/>
      <c r="AZ21" s="7">
        <v>3</v>
      </c>
      <c r="BA21" s="32" t="s">
        <v>51</v>
      </c>
      <c r="BB21" s="32">
        <v>3</v>
      </c>
      <c r="BC21" s="32" t="s">
        <v>52</v>
      </c>
      <c r="BD21" s="40"/>
      <c r="BE21" s="7">
        <v>3</v>
      </c>
      <c r="BF21" s="32" t="s">
        <v>51</v>
      </c>
      <c r="BG21" s="32">
        <v>3</v>
      </c>
      <c r="BH21" s="32" t="s">
        <v>52</v>
      </c>
      <c r="BI21" s="40"/>
      <c r="BJ21" s="7">
        <v>4</v>
      </c>
      <c r="BK21" s="32" t="s">
        <v>53</v>
      </c>
      <c r="BL21" s="32">
        <v>2</v>
      </c>
      <c r="BM21" s="32" t="s">
        <v>54</v>
      </c>
      <c r="BN21" s="41"/>
      <c r="BO21" s="7">
        <v>3</v>
      </c>
      <c r="BP21" s="32" t="s">
        <v>51</v>
      </c>
      <c r="BQ21" s="32">
        <v>3</v>
      </c>
      <c r="BR21" s="32" t="s">
        <v>52</v>
      </c>
      <c r="BS21" s="40"/>
      <c r="BT21" s="7">
        <v>2</v>
      </c>
      <c r="BU21" s="32" t="s">
        <v>48</v>
      </c>
      <c r="BV21" s="32">
        <v>4</v>
      </c>
      <c r="BW21" s="32" t="s">
        <v>34</v>
      </c>
      <c r="BX21" s="40"/>
      <c r="BY21" s="7">
        <v>3</v>
      </c>
      <c r="BZ21" s="32" t="s">
        <v>51</v>
      </c>
      <c r="CA21" s="32">
        <v>3</v>
      </c>
      <c r="CB21" s="32" t="s">
        <v>55</v>
      </c>
      <c r="CC21" s="40"/>
      <c r="CD21" s="7">
        <v>2</v>
      </c>
      <c r="CE21" s="32" t="s">
        <v>48</v>
      </c>
      <c r="CF21" s="32">
        <v>4</v>
      </c>
      <c r="CG21" s="32" t="s">
        <v>34</v>
      </c>
      <c r="CH21" s="40"/>
    </row>
    <row r="22" spans="1:86" x14ac:dyDescent="0.2">
      <c r="A22" s="8">
        <v>2</v>
      </c>
      <c r="B22" s="32">
        <v>3</v>
      </c>
      <c r="C22" s="32" t="s">
        <v>47</v>
      </c>
      <c r="D22" s="32">
        <v>1</v>
      </c>
      <c r="E22" s="32" t="s">
        <v>56</v>
      </c>
      <c r="F22" s="40"/>
      <c r="G22" s="7">
        <v>4</v>
      </c>
      <c r="H22" s="32" t="s">
        <v>34</v>
      </c>
      <c r="I22" s="32">
        <v>0</v>
      </c>
      <c r="J22" s="32" t="s">
        <v>50</v>
      </c>
      <c r="K22" s="40"/>
      <c r="L22" s="7">
        <v>3</v>
      </c>
      <c r="M22" s="32" t="s">
        <v>47</v>
      </c>
      <c r="N22" s="32">
        <v>1</v>
      </c>
      <c r="O22" s="32" t="s">
        <v>56</v>
      </c>
      <c r="P22" s="40"/>
      <c r="Q22" s="7">
        <v>3</v>
      </c>
      <c r="R22" s="32" t="s">
        <v>57</v>
      </c>
      <c r="S22" s="32">
        <v>1</v>
      </c>
      <c r="T22" s="32" t="s">
        <v>56</v>
      </c>
      <c r="U22" s="40"/>
      <c r="V22" s="7">
        <v>3</v>
      </c>
      <c r="W22" s="32" t="s">
        <v>47</v>
      </c>
      <c r="X22" s="32">
        <v>1</v>
      </c>
      <c r="Y22" s="32" t="s">
        <v>56</v>
      </c>
      <c r="Z22" s="40"/>
      <c r="AA22" s="7">
        <v>1</v>
      </c>
      <c r="AB22" s="32" t="s">
        <v>56</v>
      </c>
      <c r="AC22" s="32">
        <v>3</v>
      </c>
      <c r="AD22" s="32" t="s">
        <v>47</v>
      </c>
      <c r="AE22" s="40"/>
      <c r="AF22" s="7">
        <v>1</v>
      </c>
      <c r="AG22" s="32" t="s">
        <v>56</v>
      </c>
      <c r="AH22" s="32">
        <v>3</v>
      </c>
      <c r="AI22" s="32" t="s">
        <v>47</v>
      </c>
      <c r="AJ22" s="40"/>
      <c r="AK22" s="7">
        <v>3</v>
      </c>
      <c r="AL22" s="32" t="s">
        <v>51</v>
      </c>
      <c r="AM22" s="32">
        <v>1</v>
      </c>
      <c r="AN22" s="32" t="s">
        <v>49</v>
      </c>
      <c r="AO22" s="40"/>
      <c r="AP22" s="7">
        <v>2</v>
      </c>
      <c r="AQ22" s="32" t="s">
        <v>46</v>
      </c>
      <c r="AR22" s="32">
        <v>2</v>
      </c>
      <c r="AS22" s="32" t="s">
        <v>46</v>
      </c>
      <c r="AT22" s="40"/>
      <c r="AU22" s="7">
        <v>3</v>
      </c>
      <c r="AV22" s="32" t="s">
        <v>47</v>
      </c>
      <c r="AW22" s="32">
        <v>1</v>
      </c>
      <c r="AX22" s="32" t="s">
        <v>56</v>
      </c>
      <c r="AY22" s="40"/>
      <c r="AZ22" s="7">
        <v>0</v>
      </c>
      <c r="BA22" s="32" t="s">
        <v>50</v>
      </c>
      <c r="BB22" s="32">
        <v>4</v>
      </c>
      <c r="BC22" s="32" t="s">
        <v>58</v>
      </c>
      <c r="BD22" s="40"/>
      <c r="BE22" s="7">
        <v>2</v>
      </c>
      <c r="BF22" s="32" t="s">
        <v>59</v>
      </c>
      <c r="BG22" s="32">
        <v>2</v>
      </c>
      <c r="BH22" s="32" t="s">
        <v>54</v>
      </c>
      <c r="BI22" s="40"/>
      <c r="BJ22" s="7">
        <v>4</v>
      </c>
      <c r="BK22" s="32" t="s">
        <v>53</v>
      </c>
      <c r="BL22" s="32">
        <v>0</v>
      </c>
      <c r="BM22" s="32" t="s">
        <v>50</v>
      </c>
      <c r="BN22" s="41"/>
      <c r="BO22" s="7">
        <v>2</v>
      </c>
      <c r="BP22" s="32" t="s">
        <v>59</v>
      </c>
      <c r="BQ22" s="32">
        <v>2</v>
      </c>
      <c r="BR22" s="32" t="s">
        <v>54</v>
      </c>
      <c r="BS22" s="40"/>
      <c r="BT22" s="7">
        <v>2</v>
      </c>
      <c r="BU22" s="32" t="s">
        <v>48</v>
      </c>
      <c r="BV22" s="32">
        <v>2</v>
      </c>
      <c r="BW22" s="32" t="s">
        <v>46</v>
      </c>
      <c r="BX22" s="40"/>
      <c r="BY22" s="7">
        <v>0</v>
      </c>
      <c r="BZ22" s="32" t="s">
        <v>50</v>
      </c>
      <c r="CA22" s="32">
        <v>4</v>
      </c>
      <c r="CB22" s="32" t="s">
        <v>60</v>
      </c>
      <c r="CC22" s="40"/>
      <c r="CD22" s="7">
        <v>3</v>
      </c>
      <c r="CE22" s="32" t="s">
        <v>57</v>
      </c>
      <c r="CF22" s="32">
        <v>1</v>
      </c>
      <c r="CG22" s="32" t="s">
        <v>56</v>
      </c>
      <c r="CH22" s="40"/>
    </row>
    <row r="23" spans="1:86" x14ac:dyDescent="0.2">
      <c r="A23" s="6" t="s">
        <v>62</v>
      </c>
      <c r="B23" s="32">
        <v>0</v>
      </c>
      <c r="C23" s="32"/>
      <c r="D23" s="32">
        <v>0</v>
      </c>
      <c r="E23" s="32"/>
      <c r="F23" s="42"/>
      <c r="G23" s="7">
        <f>16-G20-G21-G22</f>
        <v>0</v>
      </c>
      <c r="H23" s="32"/>
      <c r="I23" s="32">
        <f>16-I20-I21-I22</f>
        <v>0</v>
      </c>
      <c r="J23" s="32"/>
      <c r="K23" s="42"/>
      <c r="L23" s="7">
        <f>16-L20-L21-L22</f>
        <v>0</v>
      </c>
      <c r="M23" s="32"/>
      <c r="N23" s="32">
        <f>16-N20-N21-N22</f>
        <v>0</v>
      </c>
      <c r="O23" s="32"/>
      <c r="P23" s="42"/>
      <c r="Q23" s="7">
        <f>15-Q20-Q21-Q22</f>
        <v>0</v>
      </c>
      <c r="R23" s="32"/>
      <c r="S23" s="32">
        <f>16-S20-S21-S22</f>
        <v>0</v>
      </c>
      <c r="T23" s="32"/>
      <c r="U23" s="42"/>
      <c r="V23" s="7">
        <f>16-V20-V21-V22</f>
        <v>0</v>
      </c>
      <c r="W23" s="32"/>
      <c r="X23" s="32">
        <f>16-X20-X21-X22</f>
        <v>0</v>
      </c>
      <c r="Y23" s="32"/>
      <c r="Z23" s="42"/>
      <c r="AA23" s="7">
        <f>16-AA20-AA21-AA22</f>
        <v>0</v>
      </c>
      <c r="AB23" s="32"/>
      <c r="AC23" s="32">
        <f>16-AC20-AC21-AC22</f>
        <v>0</v>
      </c>
      <c r="AD23" s="32"/>
      <c r="AE23" s="42"/>
      <c r="AF23" s="7">
        <f>16-AF20-AF21-AF22</f>
        <v>0</v>
      </c>
      <c r="AG23" s="32"/>
      <c r="AH23" s="32">
        <f>16-AH20-AH21-AH22</f>
        <v>0</v>
      </c>
      <c r="AI23" s="32"/>
      <c r="AJ23" s="42"/>
      <c r="AK23" s="7">
        <f>13-AK20-AK21-AK22</f>
        <v>0</v>
      </c>
      <c r="AL23" s="32"/>
      <c r="AM23" s="32">
        <f>13-AM20-AM21-AM22</f>
        <v>0</v>
      </c>
      <c r="AN23" s="32"/>
      <c r="AO23" s="42"/>
      <c r="AP23" s="7">
        <f>16-AP20-AP21-AP22</f>
        <v>0</v>
      </c>
      <c r="AQ23" s="32"/>
      <c r="AR23" s="32">
        <f>16-AR20-AR21-AR22</f>
        <v>0</v>
      </c>
      <c r="AS23" s="32"/>
      <c r="AT23" s="42"/>
      <c r="AU23" s="7">
        <f>16-AU20-AU21-AU22</f>
        <v>0</v>
      </c>
      <c r="AV23" s="32"/>
      <c r="AW23" s="32">
        <f>16-AW20-AW21-AW22</f>
        <v>0</v>
      </c>
      <c r="AX23" s="32"/>
      <c r="AY23" s="42"/>
      <c r="AZ23" s="7">
        <f>13-AZ20-AZ21-AZ22</f>
        <v>0</v>
      </c>
      <c r="BA23" s="32"/>
      <c r="BB23" s="32">
        <f>14-BB20-BB21-BB22</f>
        <v>0</v>
      </c>
      <c r="BC23" s="32"/>
      <c r="BD23" s="40"/>
      <c r="BE23" s="7">
        <f>13-BE20-BE21-BE22</f>
        <v>0</v>
      </c>
      <c r="BF23" s="32"/>
      <c r="BG23" s="32">
        <f>14-BG20-BG21-BG22</f>
        <v>0</v>
      </c>
      <c r="BH23" s="32"/>
      <c r="BI23" s="40"/>
      <c r="BJ23" s="7">
        <f>13-BJ20-BJ21-BJ22</f>
        <v>0</v>
      </c>
      <c r="BK23" s="32"/>
      <c r="BL23" s="32">
        <f>14-BL20-BL21-BL22</f>
        <v>0</v>
      </c>
      <c r="BM23" s="32"/>
      <c r="BN23" s="41"/>
      <c r="BO23" s="7">
        <f>13-BO20-BO21-BO22</f>
        <v>0</v>
      </c>
      <c r="BP23" s="32"/>
      <c r="BQ23" s="32">
        <f>14-BQ20-BQ21-BQ22</f>
        <v>0</v>
      </c>
      <c r="BR23" s="32"/>
      <c r="BS23" s="40"/>
      <c r="BT23" s="7">
        <f>15-BT20-BT21-BT22</f>
        <v>0</v>
      </c>
      <c r="BU23" s="32"/>
      <c r="BV23" s="32">
        <f>16-BV20-BV21-BV22</f>
        <v>0</v>
      </c>
      <c r="BW23" s="32"/>
      <c r="BX23" s="40"/>
      <c r="BY23" s="7">
        <f>13-BY20-BY21-BY22</f>
        <v>0</v>
      </c>
      <c r="BZ23" s="32"/>
      <c r="CA23" s="32">
        <f>18-CA20-CA21-CA22</f>
        <v>0</v>
      </c>
      <c r="CB23" s="32"/>
      <c r="CC23" s="40"/>
      <c r="CD23" s="7">
        <f>15-CD20-CD21-CD22</f>
        <v>0</v>
      </c>
      <c r="CE23" s="32"/>
      <c r="CF23" s="32">
        <f>16-CF20-CF21-CF22</f>
        <v>0</v>
      </c>
      <c r="CG23" s="32"/>
      <c r="CH23" s="40"/>
    </row>
    <row r="24" spans="1:86" x14ac:dyDescent="0.2">
      <c r="A24" s="3" t="s">
        <v>380</v>
      </c>
      <c r="B24" s="13"/>
      <c r="C24" s="13"/>
      <c r="D24" s="13"/>
      <c r="E24" s="13"/>
      <c r="F24" s="15"/>
      <c r="G24" s="14"/>
      <c r="H24" s="13"/>
      <c r="I24" s="13"/>
      <c r="J24" s="13"/>
      <c r="K24" s="15"/>
      <c r="L24" s="14"/>
      <c r="M24" s="13"/>
      <c r="N24" s="13"/>
      <c r="O24" s="13"/>
      <c r="P24" s="15"/>
      <c r="Q24" s="14"/>
      <c r="R24" s="13"/>
      <c r="S24" s="13"/>
      <c r="T24" s="13"/>
      <c r="U24" s="15"/>
      <c r="V24" s="14"/>
      <c r="W24" s="13"/>
      <c r="X24" s="13"/>
      <c r="Y24" s="13"/>
      <c r="Z24" s="15"/>
      <c r="AA24" s="14"/>
      <c r="AB24" s="13"/>
      <c r="AC24" s="13"/>
      <c r="AD24" s="13"/>
      <c r="AE24" s="15"/>
      <c r="AF24" s="14"/>
      <c r="AG24" s="13"/>
      <c r="AH24" s="13"/>
      <c r="AI24" s="13"/>
      <c r="AJ24" s="15"/>
      <c r="AK24" s="14"/>
      <c r="AL24" s="13"/>
      <c r="AM24" s="13"/>
      <c r="AN24" s="13"/>
      <c r="AO24" s="15"/>
      <c r="AP24" s="14"/>
      <c r="AQ24" s="13"/>
      <c r="AR24" s="13"/>
      <c r="AS24" s="13"/>
      <c r="AT24" s="15"/>
      <c r="AU24" s="14"/>
      <c r="AV24" s="13"/>
      <c r="AW24" s="13"/>
      <c r="AX24" s="13"/>
      <c r="AY24" s="15"/>
      <c r="AZ24" s="14"/>
      <c r="BA24" s="13"/>
      <c r="BB24" s="13"/>
      <c r="BC24" s="13"/>
      <c r="BD24" s="15"/>
      <c r="BE24" s="14"/>
      <c r="BF24" s="13"/>
      <c r="BG24" s="13"/>
      <c r="BH24" s="13"/>
      <c r="BI24" s="15"/>
      <c r="BJ24" s="14"/>
      <c r="BK24" s="13"/>
      <c r="BL24" s="13"/>
      <c r="BM24" s="13"/>
      <c r="BN24" s="15"/>
      <c r="BO24" s="14"/>
      <c r="BP24" s="13"/>
      <c r="BQ24" s="13"/>
      <c r="BR24" s="13"/>
      <c r="BS24" s="15"/>
      <c r="BT24" s="14"/>
      <c r="BU24" s="13"/>
      <c r="BV24" s="13"/>
      <c r="BW24" s="13"/>
      <c r="BX24" s="15"/>
      <c r="BY24" s="14"/>
      <c r="BZ24" s="13"/>
      <c r="CA24" s="13"/>
      <c r="CB24" s="13"/>
      <c r="CC24" s="15"/>
      <c r="CD24" s="14"/>
      <c r="CE24" s="13"/>
      <c r="CF24" s="13"/>
      <c r="CG24" s="13"/>
      <c r="CH24" s="15"/>
    </row>
    <row r="25" spans="1:86" x14ac:dyDescent="0.2">
      <c r="A25" s="6" t="s">
        <v>63</v>
      </c>
      <c r="B25" s="32">
        <v>10</v>
      </c>
      <c r="C25" s="32" t="s">
        <v>20</v>
      </c>
      <c r="D25" s="32">
        <v>11</v>
      </c>
      <c r="E25" s="32" t="s">
        <v>17</v>
      </c>
      <c r="F25" s="40" t="s">
        <v>185</v>
      </c>
      <c r="G25" s="7">
        <v>11</v>
      </c>
      <c r="H25" s="32" t="s">
        <v>43</v>
      </c>
      <c r="I25" s="32">
        <v>10</v>
      </c>
      <c r="J25" s="32" t="s">
        <v>18</v>
      </c>
      <c r="K25" s="40" t="s">
        <v>204</v>
      </c>
      <c r="L25" s="7">
        <v>9</v>
      </c>
      <c r="M25" s="32" t="s">
        <v>30</v>
      </c>
      <c r="N25" s="32">
        <v>12</v>
      </c>
      <c r="O25" s="32" t="s">
        <v>22</v>
      </c>
      <c r="P25" s="40" t="s">
        <v>215</v>
      </c>
      <c r="Q25" s="7">
        <v>13</v>
      </c>
      <c r="R25" s="32" t="s">
        <v>64</v>
      </c>
      <c r="S25" s="32">
        <v>7</v>
      </c>
      <c r="T25" s="32" t="s">
        <v>65</v>
      </c>
      <c r="U25" s="41" t="s">
        <v>221</v>
      </c>
      <c r="V25" s="7">
        <v>9</v>
      </c>
      <c r="W25" s="32" t="s">
        <v>30</v>
      </c>
      <c r="X25" s="32">
        <v>12</v>
      </c>
      <c r="Y25" s="32" t="s">
        <v>22</v>
      </c>
      <c r="Z25" s="40" t="s">
        <v>240</v>
      </c>
      <c r="AA25" s="7">
        <v>11</v>
      </c>
      <c r="AB25" s="32" t="s">
        <v>17</v>
      </c>
      <c r="AC25" s="32">
        <v>10</v>
      </c>
      <c r="AD25" s="32" t="s">
        <v>20</v>
      </c>
      <c r="AE25" s="40" t="s">
        <v>185</v>
      </c>
      <c r="AF25" s="7">
        <v>11</v>
      </c>
      <c r="AG25" s="32" t="s">
        <v>17</v>
      </c>
      <c r="AH25" s="32">
        <v>10</v>
      </c>
      <c r="AI25" s="32" t="s">
        <v>20</v>
      </c>
      <c r="AJ25" s="40" t="s">
        <v>184</v>
      </c>
      <c r="AK25" s="7">
        <v>10</v>
      </c>
      <c r="AL25" s="32" t="s">
        <v>66</v>
      </c>
      <c r="AM25" s="32">
        <v>6</v>
      </c>
      <c r="AN25" s="32" t="s">
        <v>23</v>
      </c>
      <c r="AO25" s="43" t="s">
        <v>261</v>
      </c>
      <c r="AP25" s="7">
        <v>14</v>
      </c>
      <c r="AQ25" s="32" t="s">
        <v>67</v>
      </c>
      <c r="AR25" s="32">
        <v>7</v>
      </c>
      <c r="AS25" s="32" t="s">
        <v>65</v>
      </c>
      <c r="AT25" s="41" t="s">
        <v>274</v>
      </c>
      <c r="AU25" s="7">
        <v>9</v>
      </c>
      <c r="AV25" s="32" t="s">
        <v>30</v>
      </c>
      <c r="AW25" s="32">
        <v>12</v>
      </c>
      <c r="AX25" s="32" t="s">
        <v>22</v>
      </c>
      <c r="AY25" s="40" t="s">
        <v>240</v>
      </c>
      <c r="AZ25" s="7">
        <v>9</v>
      </c>
      <c r="BA25" s="32" t="s">
        <v>22</v>
      </c>
      <c r="BB25" s="32">
        <v>8</v>
      </c>
      <c r="BC25" s="32" t="s">
        <v>27</v>
      </c>
      <c r="BD25" s="40" t="s">
        <v>285</v>
      </c>
      <c r="BE25" s="7">
        <v>8</v>
      </c>
      <c r="BF25" s="32" t="s">
        <v>28</v>
      </c>
      <c r="BG25" s="32">
        <v>9</v>
      </c>
      <c r="BH25" s="32" t="s">
        <v>38</v>
      </c>
      <c r="BI25" s="40" t="s">
        <v>298</v>
      </c>
      <c r="BJ25" s="7">
        <v>11</v>
      </c>
      <c r="BK25" s="32" t="s">
        <v>68</v>
      </c>
      <c r="BL25" s="32">
        <v>6</v>
      </c>
      <c r="BM25" s="32" t="s">
        <v>23</v>
      </c>
      <c r="BN25" s="40" t="s">
        <v>309</v>
      </c>
      <c r="BO25" s="7">
        <v>6</v>
      </c>
      <c r="BP25" s="32" t="s">
        <v>15</v>
      </c>
      <c r="BQ25" s="32">
        <v>11</v>
      </c>
      <c r="BR25" s="32" t="s">
        <v>69</v>
      </c>
      <c r="BS25" s="40" t="s">
        <v>321</v>
      </c>
      <c r="BT25" s="7">
        <v>14</v>
      </c>
      <c r="BU25" s="32" t="s">
        <v>70</v>
      </c>
      <c r="BV25" s="32">
        <v>6</v>
      </c>
      <c r="BW25" s="32" t="s">
        <v>36</v>
      </c>
      <c r="BX25" s="41" t="s">
        <v>329</v>
      </c>
      <c r="BY25" s="7">
        <v>6</v>
      </c>
      <c r="BZ25" s="32" t="s">
        <v>15</v>
      </c>
      <c r="CA25" s="32">
        <v>14</v>
      </c>
      <c r="CB25" s="32" t="s">
        <v>71</v>
      </c>
      <c r="CC25" s="40" t="s">
        <v>338</v>
      </c>
      <c r="CD25" s="7">
        <v>12</v>
      </c>
      <c r="CE25" s="32" t="s">
        <v>72</v>
      </c>
      <c r="CF25" s="32">
        <v>8</v>
      </c>
      <c r="CG25" s="32" t="s">
        <v>73</v>
      </c>
      <c r="CH25" s="40" t="s">
        <v>350</v>
      </c>
    </row>
    <row r="26" spans="1:86" x14ac:dyDescent="0.2">
      <c r="A26" s="6" t="s">
        <v>74</v>
      </c>
      <c r="B26" s="32">
        <v>3</v>
      </c>
      <c r="C26" s="32">
        <v>20</v>
      </c>
      <c r="D26" s="32">
        <v>3</v>
      </c>
      <c r="E26" s="32" t="s">
        <v>47</v>
      </c>
      <c r="F26" s="40"/>
      <c r="G26" s="7">
        <v>3</v>
      </c>
      <c r="H26" s="32" t="s">
        <v>57</v>
      </c>
      <c r="I26" s="32">
        <v>3</v>
      </c>
      <c r="J26" s="32" t="s">
        <v>47</v>
      </c>
      <c r="K26" s="40"/>
      <c r="L26" s="7">
        <v>3</v>
      </c>
      <c r="M26" s="32" t="s">
        <v>57</v>
      </c>
      <c r="N26" s="32">
        <v>3</v>
      </c>
      <c r="O26" s="32" t="s">
        <v>47</v>
      </c>
      <c r="P26" s="40"/>
      <c r="Q26" s="7">
        <v>2</v>
      </c>
      <c r="R26" s="32" t="s">
        <v>48</v>
      </c>
      <c r="S26" s="32">
        <v>4</v>
      </c>
      <c r="T26" s="32" t="s">
        <v>75</v>
      </c>
      <c r="U26" s="41"/>
      <c r="V26" s="7">
        <v>4</v>
      </c>
      <c r="W26" s="32" t="s">
        <v>75</v>
      </c>
      <c r="X26" s="32">
        <v>2</v>
      </c>
      <c r="Y26" s="32" t="s">
        <v>46</v>
      </c>
      <c r="Z26" s="40"/>
      <c r="AA26" s="7">
        <v>3</v>
      </c>
      <c r="AB26" s="32" t="s">
        <v>47</v>
      </c>
      <c r="AC26" s="32">
        <v>3</v>
      </c>
      <c r="AD26" s="32" t="s">
        <v>57</v>
      </c>
      <c r="AE26" s="40"/>
      <c r="AF26" s="7">
        <v>2</v>
      </c>
      <c r="AG26" s="32" t="s">
        <v>46</v>
      </c>
      <c r="AH26" s="32">
        <v>4</v>
      </c>
      <c r="AI26" s="32" t="s">
        <v>75</v>
      </c>
      <c r="AJ26" s="40"/>
      <c r="AK26" s="7">
        <v>0</v>
      </c>
      <c r="AL26" s="32" t="s">
        <v>50</v>
      </c>
      <c r="AM26" s="32">
        <v>5</v>
      </c>
      <c r="AN26" s="32" t="s">
        <v>25</v>
      </c>
      <c r="AO26" s="43"/>
      <c r="AP26" s="7">
        <v>1</v>
      </c>
      <c r="AQ26" s="32" t="s">
        <v>56</v>
      </c>
      <c r="AR26" s="32">
        <v>5</v>
      </c>
      <c r="AS26" s="32" t="s">
        <v>33</v>
      </c>
      <c r="AT26" s="41"/>
      <c r="AU26" s="7">
        <v>4</v>
      </c>
      <c r="AV26" s="32" t="s">
        <v>75</v>
      </c>
      <c r="AW26" s="32">
        <v>2</v>
      </c>
      <c r="AX26" s="32" t="s">
        <v>46</v>
      </c>
      <c r="AY26" s="40"/>
      <c r="AZ26" s="7">
        <v>1</v>
      </c>
      <c r="BA26" s="32" t="s">
        <v>61</v>
      </c>
      <c r="BB26" s="32">
        <v>4</v>
      </c>
      <c r="BC26" s="32" t="s">
        <v>58</v>
      </c>
      <c r="BD26" s="40"/>
      <c r="BE26" s="7">
        <v>2</v>
      </c>
      <c r="BF26" s="32" t="s">
        <v>59</v>
      </c>
      <c r="BG26" s="32">
        <v>3</v>
      </c>
      <c r="BH26" s="32" t="s">
        <v>51</v>
      </c>
      <c r="BI26" s="40"/>
      <c r="BJ26" s="7">
        <v>2</v>
      </c>
      <c r="BK26" s="32" t="s">
        <v>59</v>
      </c>
      <c r="BL26" s="32">
        <v>3</v>
      </c>
      <c r="BM26" s="32" t="s">
        <v>51</v>
      </c>
      <c r="BN26" s="40"/>
      <c r="BO26" s="7">
        <v>4</v>
      </c>
      <c r="BP26" s="32" t="s">
        <v>33</v>
      </c>
      <c r="BQ26" s="32">
        <v>1</v>
      </c>
      <c r="BR26" s="32" t="s">
        <v>76</v>
      </c>
      <c r="BS26" s="40"/>
      <c r="BT26" s="7">
        <v>1</v>
      </c>
      <c r="BU26" s="32" t="s">
        <v>77</v>
      </c>
      <c r="BV26" s="32">
        <v>5</v>
      </c>
      <c r="BW26" s="32" t="s">
        <v>33</v>
      </c>
      <c r="BX26" s="41"/>
      <c r="BY26" s="7">
        <v>3</v>
      </c>
      <c r="BZ26" s="32" t="s">
        <v>34</v>
      </c>
      <c r="CA26" s="32">
        <v>3</v>
      </c>
      <c r="CB26" s="32" t="s">
        <v>55</v>
      </c>
      <c r="CC26" s="40"/>
      <c r="CD26" s="7">
        <v>3</v>
      </c>
      <c r="CE26" s="32" t="s">
        <v>57</v>
      </c>
      <c r="CF26" s="32">
        <v>3</v>
      </c>
      <c r="CG26" s="32" t="s">
        <v>57</v>
      </c>
      <c r="CH26" s="40"/>
    </row>
    <row r="27" spans="1:86" x14ac:dyDescent="0.2">
      <c r="A27" s="6" t="s">
        <v>78</v>
      </c>
      <c r="B27" s="32">
        <v>2</v>
      </c>
      <c r="C27" s="32" t="s">
        <v>48</v>
      </c>
      <c r="D27" s="32">
        <v>2</v>
      </c>
      <c r="E27" s="32" t="s">
        <v>46</v>
      </c>
      <c r="F27" s="40"/>
      <c r="G27" s="7">
        <v>1</v>
      </c>
      <c r="H27" s="32" t="s">
        <v>77</v>
      </c>
      <c r="I27" s="32">
        <v>3</v>
      </c>
      <c r="J27" s="32" t="s">
        <v>47</v>
      </c>
      <c r="K27" s="40"/>
      <c r="L27" s="7">
        <v>3</v>
      </c>
      <c r="M27" s="32" t="s">
        <v>57</v>
      </c>
      <c r="N27" s="32">
        <v>1</v>
      </c>
      <c r="O27" s="32" t="s">
        <v>56</v>
      </c>
      <c r="P27" s="40"/>
      <c r="Q27" s="7">
        <v>0</v>
      </c>
      <c r="R27" s="32" t="s">
        <v>50</v>
      </c>
      <c r="S27" s="32">
        <v>4</v>
      </c>
      <c r="T27" s="32" t="s">
        <v>75</v>
      </c>
      <c r="U27" s="41"/>
      <c r="V27" s="7">
        <v>2</v>
      </c>
      <c r="W27" s="32" t="s">
        <v>48</v>
      </c>
      <c r="X27" s="32">
        <v>2</v>
      </c>
      <c r="Y27" s="32" t="s">
        <v>46</v>
      </c>
      <c r="Z27" s="40"/>
      <c r="AA27" s="7">
        <v>2</v>
      </c>
      <c r="AB27" s="32" t="s">
        <v>46</v>
      </c>
      <c r="AC27" s="32">
        <v>2</v>
      </c>
      <c r="AD27" s="32" t="s">
        <v>48</v>
      </c>
      <c r="AE27" s="40"/>
      <c r="AF27" s="7">
        <v>3</v>
      </c>
      <c r="AG27" s="32" t="s">
        <v>47</v>
      </c>
      <c r="AH27" s="32">
        <v>1</v>
      </c>
      <c r="AI27" s="32" t="s">
        <v>77</v>
      </c>
      <c r="AJ27" s="40"/>
      <c r="AK27" s="7">
        <v>2</v>
      </c>
      <c r="AL27" s="32" t="s">
        <v>55</v>
      </c>
      <c r="AM27" s="32">
        <v>2</v>
      </c>
      <c r="AN27" s="32" t="s">
        <v>59</v>
      </c>
      <c r="AO27" s="43"/>
      <c r="AP27" s="7">
        <v>1</v>
      </c>
      <c r="AQ27" s="32" t="s">
        <v>56</v>
      </c>
      <c r="AR27" s="32">
        <v>3</v>
      </c>
      <c r="AS27" s="32" t="s">
        <v>57</v>
      </c>
      <c r="AT27" s="41"/>
      <c r="AU27" s="7">
        <v>2</v>
      </c>
      <c r="AV27" s="32" t="s">
        <v>48</v>
      </c>
      <c r="AW27" s="32">
        <v>2</v>
      </c>
      <c r="AX27" s="32" t="s">
        <v>46</v>
      </c>
      <c r="AY27" s="40"/>
      <c r="AZ27" s="7">
        <v>2</v>
      </c>
      <c r="BA27" s="32" t="s">
        <v>55</v>
      </c>
      <c r="BB27" s="32">
        <v>2</v>
      </c>
      <c r="BC27" s="32" t="s">
        <v>54</v>
      </c>
      <c r="BD27" s="40"/>
      <c r="BE27" s="7">
        <v>3</v>
      </c>
      <c r="BF27" s="32" t="s">
        <v>51</v>
      </c>
      <c r="BG27" s="32">
        <v>1</v>
      </c>
      <c r="BH27" s="32" t="s">
        <v>49</v>
      </c>
      <c r="BI27" s="40"/>
      <c r="BJ27" s="7">
        <v>0</v>
      </c>
      <c r="BK27" s="32" t="s">
        <v>50</v>
      </c>
      <c r="BL27" s="32">
        <v>4</v>
      </c>
      <c r="BM27" s="32" t="s">
        <v>53</v>
      </c>
      <c r="BN27" s="40"/>
      <c r="BO27" s="7">
        <v>2</v>
      </c>
      <c r="BP27" s="32" t="s">
        <v>55</v>
      </c>
      <c r="BQ27" s="32">
        <v>2</v>
      </c>
      <c r="BR27" s="32" t="s">
        <v>54</v>
      </c>
      <c r="BS27" s="40"/>
      <c r="BT27" s="7">
        <v>0</v>
      </c>
      <c r="BU27" s="32" t="s">
        <v>50</v>
      </c>
      <c r="BV27" s="32">
        <v>4</v>
      </c>
      <c r="BW27" s="32" t="s">
        <v>75</v>
      </c>
      <c r="BX27" s="41"/>
      <c r="BY27" s="7">
        <v>3</v>
      </c>
      <c r="BZ27" s="32" t="s">
        <v>34</v>
      </c>
      <c r="CA27" s="32">
        <v>1</v>
      </c>
      <c r="CB27" s="32" t="s">
        <v>79</v>
      </c>
      <c r="CC27" s="40"/>
      <c r="CD27" s="7">
        <v>0</v>
      </c>
      <c r="CE27" s="32" t="s">
        <v>50</v>
      </c>
      <c r="CF27" s="32">
        <v>4</v>
      </c>
      <c r="CG27" s="32" t="s">
        <v>75</v>
      </c>
      <c r="CH27" s="40"/>
    </row>
    <row r="28" spans="1:86" x14ac:dyDescent="0.2">
      <c r="A28" s="6" t="s">
        <v>80</v>
      </c>
      <c r="B28" s="32">
        <f>16-B25-B26-B27</f>
        <v>1</v>
      </c>
      <c r="C28" s="32"/>
      <c r="D28" s="32">
        <f>16-D25-D26-D27</f>
        <v>0</v>
      </c>
      <c r="E28" s="32"/>
      <c r="F28" s="40"/>
      <c r="G28" s="7">
        <f>16-G25-G26-G27</f>
        <v>1</v>
      </c>
      <c r="H28" s="32"/>
      <c r="I28" s="32">
        <f>16-I25-I26-I27</f>
        <v>0</v>
      </c>
      <c r="J28" s="32"/>
      <c r="K28" s="40"/>
      <c r="L28" s="7">
        <f>16-L25-L26-L27</f>
        <v>1</v>
      </c>
      <c r="M28" s="32"/>
      <c r="N28" s="32">
        <f>16-N25-N26-N27</f>
        <v>0</v>
      </c>
      <c r="O28" s="32"/>
      <c r="P28" s="40"/>
      <c r="Q28" s="7">
        <f>15-Q25-Q26-Q27</f>
        <v>0</v>
      </c>
      <c r="R28" s="32"/>
      <c r="S28" s="32">
        <f>16-S25-S26-S27</f>
        <v>1</v>
      </c>
      <c r="T28" s="32"/>
      <c r="U28" s="41"/>
      <c r="V28" s="7">
        <f>16-V25-V26-V27</f>
        <v>1</v>
      </c>
      <c r="W28" s="32"/>
      <c r="X28" s="32">
        <f>16-X25-X26-X27</f>
        <v>0</v>
      </c>
      <c r="Y28" s="32"/>
      <c r="Z28" s="40"/>
      <c r="AA28" s="7">
        <f>16-AA25-AA26-AA27</f>
        <v>0</v>
      </c>
      <c r="AB28" s="32"/>
      <c r="AC28" s="32">
        <f>16-AC25-AC26-AC27</f>
        <v>1</v>
      </c>
      <c r="AD28" s="32"/>
      <c r="AE28" s="40"/>
      <c r="AF28" s="7">
        <f>16-AF25-AF26-AF27</f>
        <v>0</v>
      </c>
      <c r="AG28" s="32"/>
      <c r="AH28" s="32">
        <f>16-AH25-AH26-AH27</f>
        <v>1</v>
      </c>
      <c r="AI28" s="32"/>
      <c r="AJ28" s="40"/>
      <c r="AK28" s="7">
        <f>13-AK25-AK26-AK27</f>
        <v>1</v>
      </c>
      <c r="AL28" s="32"/>
      <c r="AM28" s="32">
        <f>13-AM25-AM26-AM27</f>
        <v>0</v>
      </c>
      <c r="AN28" s="32"/>
      <c r="AO28" s="43"/>
      <c r="AP28" s="7">
        <f>16-AP25-AP26-AP27</f>
        <v>0</v>
      </c>
      <c r="AQ28" s="32"/>
      <c r="AR28" s="32">
        <f>16-AR25-AR26-AR27</f>
        <v>1</v>
      </c>
      <c r="AS28" s="32"/>
      <c r="AT28" s="41"/>
      <c r="AU28" s="7">
        <f>16-AU25-AU26-AU27</f>
        <v>1</v>
      </c>
      <c r="AV28" s="32"/>
      <c r="AW28" s="32">
        <f>16-AW25-AW26-AW27</f>
        <v>0</v>
      </c>
      <c r="AX28" s="32"/>
      <c r="AY28" s="40"/>
      <c r="AZ28" s="7">
        <f>13-AZ25-AZ26-AZ27</f>
        <v>1</v>
      </c>
      <c r="BA28" s="32"/>
      <c r="BB28" s="32">
        <f>14-BB25-BB26-BB27</f>
        <v>0</v>
      </c>
      <c r="BC28" s="32"/>
      <c r="BD28" s="40"/>
      <c r="BE28" s="7">
        <f>13-BE25-BE26-BE27</f>
        <v>0</v>
      </c>
      <c r="BF28" s="32"/>
      <c r="BG28" s="32">
        <f>14-BG25-BG26-BG27</f>
        <v>1</v>
      </c>
      <c r="BH28" s="32"/>
      <c r="BI28" s="40"/>
      <c r="BJ28" s="7">
        <f>13-BJ25-BJ26-BJ27</f>
        <v>0</v>
      </c>
      <c r="BK28" s="32"/>
      <c r="BL28" s="32">
        <f>14-BL25-BL26-BL27</f>
        <v>1</v>
      </c>
      <c r="BM28" s="32"/>
      <c r="BN28" s="40"/>
      <c r="BO28" s="7">
        <f>13-BO25-BO26-BO27</f>
        <v>1</v>
      </c>
      <c r="BP28" s="32"/>
      <c r="BQ28" s="32">
        <f>14-BQ25-BQ26-BQ27</f>
        <v>0</v>
      </c>
      <c r="BR28" s="32"/>
      <c r="BS28" s="40"/>
      <c r="BT28" s="7">
        <f>15-BT25-BT26-BT27</f>
        <v>0</v>
      </c>
      <c r="BU28" s="32"/>
      <c r="BV28" s="32">
        <f>16-BV25-BV26-BV27</f>
        <v>1</v>
      </c>
      <c r="BW28" s="32"/>
      <c r="BX28" s="41"/>
      <c r="BY28" s="7">
        <f>13-BY25-BY26-BY27</f>
        <v>1</v>
      </c>
      <c r="BZ28" s="32"/>
      <c r="CA28" s="32">
        <f>18-CA25-CA26-CA27</f>
        <v>0</v>
      </c>
      <c r="CB28" s="32"/>
      <c r="CC28" s="40"/>
      <c r="CD28" s="7">
        <f>15-CD25-CD26-CD27</f>
        <v>0</v>
      </c>
      <c r="CE28" s="32"/>
      <c r="CF28" s="32">
        <f>16-CF25-CF26-CF27</f>
        <v>1</v>
      </c>
      <c r="CG28" s="32"/>
      <c r="CH28" s="40"/>
    </row>
    <row r="29" spans="1:86" x14ac:dyDescent="0.2">
      <c r="A29" s="3" t="s">
        <v>81</v>
      </c>
      <c r="B29" s="13"/>
      <c r="C29" s="13"/>
      <c r="D29" s="13"/>
      <c r="E29" s="13"/>
      <c r="F29" s="15"/>
      <c r="G29" s="14"/>
      <c r="H29" s="13"/>
      <c r="I29" s="13"/>
      <c r="J29" s="13"/>
      <c r="K29" s="15"/>
      <c r="L29" s="14"/>
      <c r="M29" s="13"/>
      <c r="N29" s="13"/>
      <c r="O29" s="13"/>
      <c r="P29" s="15"/>
      <c r="Q29" s="14"/>
      <c r="R29" s="13"/>
      <c r="S29" s="13"/>
      <c r="T29" s="13"/>
      <c r="U29" s="15"/>
      <c r="V29" s="14"/>
      <c r="W29" s="13"/>
      <c r="X29" s="13"/>
      <c r="Y29" s="13"/>
      <c r="Z29" s="15"/>
      <c r="AA29" s="14"/>
      <c r="AB29" s="13"/>
      <c r="AC29" s="13"/>
      <c r="AD29" s="13"/>
      <c r="AE29" s="15"/>
      <c r="AF29" s="14"/>
      <c r="AG29" s="13"/>
      <c r="AH29" s="13"/>
      <c r="AI29" s="13"/>
      <c r="AJ29" s="15"/>
      <c r="AK29" s="14"/>
      <c r="AL29" s="13"/>
      <c r="AM29" s="13"/>
      <c r="AN29" s="13"/>
      <c r="AO29" s="15"/>
      <c r="AP29" s="14"/>
      <c r="AQ29" s="13"/>
      <c r="AR29" s="13"/>
      <c r="AS29" s="13"/>
      <c r="AT29" s="15"/>
      <c r="AU29" s="14"/>
      <c r="AV29" s="13"/>
      <c r="AW29" s="13"/>
      <c r="AX29" s="13"/>
      <c r="AY29" s="15"/>
      <c r="AZ29" s="14"/>
      <c r="BA29" s="13"/>
      <c r="BB29" s="13"/>
      <c r="BC29" s="13"/>
      <c r="BD29" s="15"/>
      <c r="BE29" s="14"/>
      <c r="BF29" s="13"/>
      <c r="BG29" s="13"/>
      <c r="BH29" s="13"/>
      <c r="BI29" s="15"/>
      <c r="BJ29" s="14"/>
      <c r="BK29" s="13"/>
      <c r="BL29" s="13"/>
      <c r="BM29" s="13"/>
      <c r="BN29" s="15"/>
      <c r="BO29" s="14"/>
      <c r="BP29" s="13"/>
      <c r="BQ29" s="13"/>
      <c r="BR29" s="13"/>
      <c r="BS29" s="15"/>
      <c r="BT29" s="14"/>
      <c r="BU29" s="13"/>
      <c r="BV29" s="13"/>
      <c r="BW29" s="13"/>
      <c r="BX29" s="15"/>
      <c r="BY29" s="14"/>
      <c r="BZ29" s="13"/>
      <c r="CA29" s="13"/>
      <c r="CB29" s="13"/>
      <c r="CC29" s="15"/>
      <c r="CD29" s="14"/>
      <c r="CE29" s="13"/>
      <c r="CF29" s="13"/>
      <c r="CG29" s="13"/>
      <c r="CH29" s="15"/>
    </row>
    <row r="30" spans="1:86" x14ac:dyDescent="0.2">
      <c r="A30" s="6" t="s">
        <v>82</v>
      </c>
      <c r="B30" s="32">
        <v>0</v>
      </c>
      <c r="C30" s="32">
        <v>0</v>
      </c>
      <c r="D30" s="32">
        <v>2</v>
      </c>
      <c r="E30" s="32" t="s">
        <v>59</v>
      </c>
      <c r="F30" s="40" t="s">
        <v>186</v>
      </c>
      <c r="G30" s="7">
        <v>0</v>
      </c>
      <c r="H30" s="32" t="s">
        <v>50</v>
      </c>
      <c r="I30" s="32">
        <v>2</v>
      </c>
      <c r="J30" s="32" t="s">
        <v>83</v>
      </c>
      <c r="K30" s="40" t="s">
        <v>205</v>
      </c>
      <c r="L30" s="7">
        <v>1</v>
      </c>
      <c r="M30" s="32" t="s">
        <v>84</v>
      </c>
      <c r="N30" s="32">
        <v>1</v>
      </c>
      <c r="O30" s="32" t="s">
        <v>61</v>
      </c>
      <c r="P30" s="40" t="s">
        <v>216</v>
      </c>
      <c r="Q30" s="7">
        <v>0</v>
      </c>
      <c r="R30" s="32" t="s">
        <v>50</v>
      </c>
      <c r="S30" s="32">
        <v>2</v>
      </c>
      <c r="T30" s="32" t="s">
        <v>55</v>
      </c>
      <c r="U30" s="41" t="s">
        <v>222</v>
      </c>
      <c r="V30" s="7">
        <v>1</v>
      </c>
      <c r="W30" s="32" t="s">
        <v>61</v>
      </c>
      <c r="X30" s="32">
        <v>1</v>
      </c>
      <c r="Y30" s="32" t="s">
        <v>84</v>
      </c>
      <c r="Z30" s="40" t="s">
        <v>185</v>
      </c>
      <c r="AA30" s="7">
        <v>2</v>
      </c>
      <c r="AB30" s="32" t="s">
        <v>83</v>
      </c>
      <c r="AC30" s="32">
        <v>0</v>
      </c>
      <c r="AD30" s="32" t="s">
        <v>50</v>
      </c>
      <c r="AE30" s="40" t="s">
        <v>250</v>
      </c>
      <c r="AF30" s="7">
        <v>2</v>
      </c>
      <c r="AG30" s="32" t="s">
        <v>57</v>
      </c>
      <c r="AH30" s="32">
        <v>0</v>
      </c>
      <c r="AI30" s="32" t="s">
        <v>50</v>
      </c>
      <c r="AJ30" s="40" t="s">
        <v>256</v>
      </c>
      <c r="AK30" s="7">
        <v>2</v>
      </c>
      <c r="AL30" s="32" t="s">
        <v>57</v>
      </c>
      <c r="AM30" s="32">
        <v>0</v>
      </c>
      <c r="AN30" s="32" t="s">
        <v>50</v>
      </c>
      <c r="AO30" s="40" t="s">
        <v>262</v>
      </c>
      <c r="AP30" s="7">
        <v>1</v>
      </c>
      <c r="AQ30" s="32" t="s">
        <v>85</v>
      </c>
      <c r="AR30" s="32">
        <v>1</v>
      </c>
      <c r="AS30" s="32" t="s">
        <v>85</v>
      </c>
      <c r="AT30" s="40" t="s">
        <v>276</v>
      </c>
      <c r="AU30" s="7">
        <v>0</v>
      </c>
      <c r="AV30" s="32" t="s">
        <v>50</v>
      </c>
      <c r="AW30" s="32">
        <v>2</v>
      </c>
      <c r="AX30" s="32" t="s">
        <v>59</v>
      </c>
      <c r="AY30" s="40" t="s">
        <v>186</v>
      </c>
      <c r="AZ30" s="7">
        <v>1</v>
      </c>
      <c r="BA30" s="32" t="s">
        <v>84</v>
      </c>
      <c r="BB30" s="32">
        <v>1</v>
      </c>
      <c r="BC30" s="32" t="s">
        <v>84</v>
      </c>
      <c r="BD30" s="40" t="s">
        <v>185</v>
      </c>
      <c r="BE30" s="7">
        <v>1</v>
      </c>
      <c r="BF30" s="32" t="s">
        <v>84</v>
      </c>
      <c r="BG30" s="32">
        <v>1</v>
      </c>
      <c r="BH30" s="32" t="s">
        <v>84</v>
      </c>
      <c r="BI30" s="40" t="s">
        <v>185</v>
      </c>
      <c r="BJ30" s="7">
        <v>0</v>
      </c>
      <c r="BK30" s="32" t="s">
        <v>50</v>
      </c>
      <c r="BL30" s="32">
        <v>2</v>
      </c>
      <c r="BM30" s="32" t="s">
        <v>60</v>
      </c>
      <c r="BN30" s="40" t="s">
        <v>310</v>
      </c>
      <c r="BO30" s="7">
        <v>0</v>
      </c>
      <c r="BP30" s="32" t="s">
        <v>50</v>
      </c>
      <c r="BQ30" s="32">
        <v>2</v>
      </c>
      <c r="BR30" s="32" t="s">
        <v>55</v>
      </c>
      <c r="BS30" s="40" t="s">
        <v>271</v>
      </c>
      <c r="BT30" s="7">
        <v>1</v>
      </c>
      <c r="BU30" s="32" t="s">
        <v>61</v>
      </c>
      <c r="BV30" s="32">
        <v>1</v>
      </c>
      <c r="BW30" s="32" t="s">
        <v>86</v>
      </c>
      <c r="BX30" s="40" t="s">
        <v>330</v>
      </c>
      <c r="BY30" s="7">
        <v>1</v>
      </c>
      <c r="BZ30" s="32" t="s">
        <v>86</v>
      </c>
      <c r="CA30" s="32">
        <v>1</v>
      </c>
      <c r="CB30" s="32" t="s">
        <v>61</v>
      </c>
      <c r="CC30" s="40" t="s">
        <v>330</v>
      </c>
      <c r="CD30" s="7">
        <v>1</v>
      </c>
      <c r="CE30" s="32" t="s">
        <v>61</v>
      </c>
      <c r="CF30" s="32">
        <v>1</v>
      </c>
      <c r="CG30" s="32" t="s">
        <v>86</v>
      </c>
      <c r="CH30" s="40" t="s">
        <v>185</v>
      </c>
    </row>
    <row r="31" spans="1:86" x14ac:dyDescent="0.2">
      <c r="A31" s="6" t="s">
        <v>88</v>
      </c>
      <c r="B31" s="32">
        <v>7</v>
      </c>
      <c r="C31" s="32" t="s">
        <v>71</v>
      </c>
      <c r="D31" s="32">
        <v>6</v>
      </c>
      <c r="E31" s="32" t="s">
        <v>23</v>
      </c>
      <c r="F31" s="40"/>
      <c r="G31" s="7">
        <v>8</v>
      </c>
      <c r="H31" s="32" t="s">
        <v>89</v>
      </c>
      <c r="I31" s="32">
        <v>5</v>
      </c>
      <c r="J31" s="32" t="s">
        <v>90</v>
      </c>
      <c r="K31" s="40"/>
      <c r="L31" s="7">
        <v>7</v>
      </c>
      <c r="M31" s="32" t="s">
        <v>45</v>
      </c>
      <c r="N31" s="32">
        <v>6</v>
      </c>
      <c r="O31" s="32" t="s">
        <v>15</v>
      </c>
      <c r="P31" s="40"/>
      <c r="Q31" s="7">
        <v>3</v>
      </c>
      <c r="R31" s="32" t="s">
        <v>33</v>
      </c>
      <c r="S31" s="32">
        <v>9</v>
      </c>
      <c r="T31" s="32" t="s">
        <v>22</v>
      </c>
      <c r="U31" s="41"/>
      <c r="V31" s="7">
        <v>7</v>
      </c>
      <c r="W31" s="32" t="s">
        <v>39</v>
      </c>
      <c r="X31" s="32">
        <v>6</v>
      </c>
      <c r="Y31" s="32" t="s">
        <v>30</v>
      </c>
      <c r="Z31" s="40"/>
      <c r="AA31" s="7">
        <v>7</v>
      </c>
      <c r="AB31" s="32" t="s">
        <v>91</v>
      </c>
      <c r="AC31" s="32">
        <v>6</v>
      </c>
      <c r="AD31" s="32" t="s">
        <v>92</v>
      </c>
      <c r="AE31" s="40"/>
      <c r="AF31" s="7">
        <v>6</v>
      </c>
      <c r="AG31" s="32" t="s">
        <v>30</v>
      </c>
      <c r="AH31" s="32">
        <v>7</v>
      </c>
      <c r="AI31" s="32" t="s">
        <v>39</v>
      </c>
      <c r="AJ31" s="40"/>
      <c r="AK31" s="7">
        <v>7</v>
      </c>
      <c r="AL31" s="32" t="s">
        <v>45</v>
      </c>
      <c r="AM31" s="32">
        <v>6</v>
      </c>
      <c r="AN31" s="32" t="s">
        <v>20</v>
      </c>
      <c r="AO31" s="40"/>
      <c r="AP31" s="7">
        <v>8</v>
      </c>
      <c r="AQ31" s="32" t="s">
        <v>89</v>
      </c>
      <c r="AR31" s="32">
        <v>5</v>
      </c>
      <c r="AS31" s="32" t="s">
        <v>90</v>
      </c>
      <c r="AT31" s="40"/>
      <c r="AU31" s="7">
        <v>7</v>
      </c>
      <c r="AV31" s="32" t="s">
        <v>71</v>
      </c>
      <c r="AW31" s="32">
        <v>6</v>
      </c>
      <c r="AX31" s="32" t="s">
        <v>23</v>
      </c>
      <c r="AY31" s="40"/>
      <c r="AZ31" s="7">
        <v>6</v>
      </c>
      <c r="BA31" s="32" t="s">
        <v>30</v>
      </c>
      <c r="BB31" s="32">
        <v>6</v>
      </c>
      <c r="BC31" s="32" t="s">
        <v>30</v>
      </c>
      <c r="BD31" s="40"/>
      <c r="BE31" s="7">
        <v>6</v>
      </c>
      <c r="BF31" s="32" t="s">
        <v>30</v>
      </c>
      <c r="BG31" s="32">
        <v>6</v>
      </c>
      <c r="BH31" s="32" t="s">
        <v>30</v>
      </c>
      <c r="BI31" s="40"/>
      <c r="BJ31" s="7">
        <v>9</v>
      </c>
      <c r="BK31" s="32" t="s">
        <v>93</v>
      </c>
      <c r="BL31" s="32">
        <v>3</v>
      </c>
      <c r="BM31" s="32" t="s">
        <v>33</v>
      </c>
      <c r="BN31" s="40"/>
      <c r="BO31" s="7">
        <v>7</v>
      </c>
      <c r="BP31" s="32" t="s">
        <v>67</v>
      </c>
      <c r="BQ31" s="32">
        <v>5</v>
      </c>
      <c r="BR31" s="32" t="s">
        <v>94</v>
      </c>
      <c r="BS31" s="40"/>
      <c r="BT31" s="7">
        <v>6</v>
      </c>
      <c r="BU31" s="32" t="s">
        <v>15</v>
      </c>
      <c r="BV31" s="32">
        <v>6</v>
      </c>
      <c r="BW31" s="32" t="s">
        <v>20</v>
      </c>
      <c r="BX31" s="40"/>
      <c r="BY31" s="7">
        <v>6</v>
      </c>
      <c r="BZ31" s="32" t="s">
        <v>20</v>
      </c>
      <c r="CA31" s="32">
        <v>6</v>
      </c>
      <c r="CB31" s="32" t="s">
        <v>15</v>
      </c>
      <c r="CC31" s="40"/>
      <c r="CD31" s="7">
        <v>7</v>
      </c>
      <c r="CE31" s="32" t="s">
        <v>39</v>
      </c>
      <c r="CF31" s="32">
        <v>5</v>
      </c>
      <c r="CG31" s="32" t="s">
        <v>31</v>
      </c>
      <c r="CH31" s="40"/>
    </row>
    <row r="32" spans="1:86" x14ac:dyDescent="0.2">
      <c r="A32" s="6" t="s">
        <v>97</v>
      </c>
      <c r="B32" s="32">
        <v>2</v>
      </c>
      <c r="C32" s="32" t="s">
        <v>60</v>
      </c>
      <c r="D32" s="32">
        <v>5</v>
      </c>
      <c r="E32" s="32" t="s">
        <v>25</v>
      </c>
      <c r="F32" s="40"/>
      <c r="G32" s="7">
        <v>3</v>
      </c>
      <c r="H32" s="32" t="s">
        <v>98</v>
      </c>
      <c r="I32" s="32">
        <v>4</v>
      </c>
      <c r="J32" s="32" t="s">
        <v>99</v>
      </c>
      <c r="K32" s="40"/>
      <c r="L32" s="7">
        <v>2</v>
      </c>
      <c r="M32" s="32" t="s">
        <v>57</v>
      </c>
      <c r="N32" s="32">
        <v>5</v>
      </c>
      <c r="O32" s="32" t="s">
        <v>94</v>
      </c>
      <c r="P32" s="40"/>
      <c r="Q32" s="7">
        <v>6</v>
      </c>
      <c r="R32" s="32" t="s">
        <v>20</v>
      </c>
      <c r="S32" s="32">
        <v>1</v>
      </c>
      <c r="T32" s="32" t="s">
        <v>61</v>
      </c>
      <c r="U32" s="41"/>
      <c r="V32" s="7">
        <v>4</v>
      </c>
      <c r="W32" s="32" t="s">
        <v>33</v>
      </c>
      <c r="X32" s="32">
        <v>3</v>
      </c>
      <c r="Y32" s="32" t="s">
        <v>100</v>
      </c>
      <c r="Z32" s="40"/>
      <c r="AA32" s="7">
        <v>2</v>
      </c>
      <c r="AB32" s="32" t="s">
        <v>83</v>
      </c>
      <c r="AC32" s="32">
        <v>5</v>
      </c>
      <c r="AD32" s="32" t="s">
        <v>90</v>
      </c>
      <c r="AE32" s="40"/>
      <c r="AF32" s="7">
        <v>2</v>
      </c>
      <c r="AG32" s="32" t="s">
        <v>57</v>
      </c>
      <c r="AH32" s="32">
        <v>5</v>
      </c>
      <c r="AI32" s="32" t="s">
        <v>94</v>
      </c>
      <c r="AJ32" s="40"/>
      <c r="AK32" s="7">
        <v>1</v>
      </c>
      <c r="AL32" s="32" t="s">
        <v>84</v>
      </c>
      <c r="AM32" s="32">
        <v>3</v>
      </c>
      <c r="AN32" s="32" t="s">
        <v>33</v>
      </c>
      <c r="AO32" s="40"/>
      <c r="AP32" s="7">
        <v>2</v>
      </c>
      <c r="AQ32" s="32" t="s">
        <v>83</v>
      </c>
      <c r="AR32" s="32">
        <v>5</v>
      </c>
      <c r="AS32" s="32" t="s">
        <v>90</v>
      </c>
      <c r="AT32" s="40"/>
      <c r="AU32" s="7">
        <v>2</v>
      </c>
      <c r="AV32" s="32" t="s">
        <v>60</v>
      </c>
      <c r="AW32" s="32">
        <v>5</v>
      </c>
      <c r="AX32" s="32" t="s">
        <v>25</v>
      </c>
      <c r="AY32" s="40"/>
      <c r="AZ32" s="7">
        <v>3</v>
      </c>
      <c r="BA32" s="32" t="s">
        <v>100</v>
      </c>
      <c r="BB32" s="32">
        <v>3</v>
      </c>
      <c r="BC32" s="32" t="s">
        <v>100</v>
      </c>
      <c r="BD32" s="40"/>
      <c r="BE32" s="7">
        <v>3</v>
      </c>
      <c r="BF32" s="32" t="s">
        <v>100</v>
      </c>
      <c r="BG32" s="32">
        <v>3</v>
      </c>
      <c r="BH32" s="32" t="s">
        <v>100</v>
      </c>
      <c r="BI32" s="40"/>
      <c r="BJ32" s="7">
        <v>2</v>
      </c>
      <c r="BK32" s="32" t="s">
        <v>83</v>
      </c>
      <c r="BL32" s="32">
        <v>4</v>
      </c>
      <c r="BM32" s="32" t="s">
        <v>37</v>
      </c>
      <c r="BN32" s="40"/>
      <c r="BO32" s="7">
        <v>1</v>
      </c>
      <c r="BP32" s="32" t="s">
        <v>46</v>
      </c>
      <c r="BQ32" s="32">
        <v>5</v>
      </c>
      <c r="BR32" s="32" t="s">
        <v>94</v>
      </c>
      <c r="BS32" s="40"/>
      <c r="BT32" s="7">
        <v>5</v>
      </c>
      <c r="BU32" s="32" t="s">
        <v>94</v>
      </c>
      <c r="BV32" s="32">
        <v>2</v>
      </c>
      <c r="BW32" s="32" t="s">
        <v>60</v>
      </c>
      <c r="BX32" s="40"/>
      <c r="BY32" s="7">
        <v>2</v>
      </c>
      <c r="BZ32" s="32" t="s">
        <v>60</v>
      </c>
      <c r="CA32" s="32">
        <v>5</v>
      </c>
      <c r="CB32" s="32" t="s">
        <v>94</v>
      </c>
      <c r="CC32" s="40"/>
      <c r="CD32" s="7">
        <v>4</v>
      </c>
      <c r="CE32" s="32" t="s">
        <v>33</v>
      </c>
      <c r="CF32" s="32">
        <v>3</v>
      </c>
      <c r="CG32" s="32" t="s">
        <v>33</v>
      </c>
      <c r="CH32" s="40"/>
    </row>
    <row r="33" spans="1:86" x14ac:dyDescent="0.2">
      <c r="A33" s="6" t="s">
        <v>80</v>
      </c>
      <c r="B33" s="32">
        <f>16-B31-B32</f>
        <v>7</v>
      </c>
      <c r="C33" s="32"/>
      <c r="D33" s="32">
        <f>16-D30-D31-D32</f>
        <v>3</v>
      </c>
      <c r="E33" s="32"/>
      <c r="F33" s="40"/>
      <c r="G33" s="7">
        <f>16-G30-G31-G32</f>
        <v>5</v>
      </c>
      <c r="H33" s="32"/>
      <c r="I33" s="32">
        <f>16-I30-I31-I32</f>
        <v>5</v>
      </c>
      <c r="J33" s="32"/>
      <c r="K33" s="40"/>
      <c r="L33" s="7">
        <f>16-L30-L31-L32</f>
        <v>6</v>
      </c>
      <c r="M33" s="32"/>
      <c r="N33" s="32">
        <f>16-N30-N31-N32</f>
        <v>4</v>
      </c>
      <c r="O33" s="32"/>
      <c r="P33" s="40"/>
      <c r="Q33" s="7">
        <f>15-Q30-Q31-Q32</f>
        <v>6</v>
      </c>
      <c r="R33" s="32"/>
      <c r="S33" s="32">
        <f>16-S30-S31-S32</f>
        <v>4</v>
      </c>
      <c r="T33" s="32"/>
      <c r="U33" s="41"/>
      <c r="V33" s="7">
        <f>16-V30-V31-V32</f>
        <v>4</v>
      </c>
      <c r="W33" s="32"/>
      <c r="X33" s="32">
        <f>16-X30-X31-X32</f>
        <v>6</v>
      </c>
      <c r="Y33" s="32"/>
      <c r="Z33" s="40"/>
      <c r="AA33" s="7">
        <f>16-AA30-AA31-AA32</f>
        <v>5</v>
      </c>
      <c r="AB33" s="32"/>
      <c r="AC33" s="32">
        <f>16-AC30-AC31-AC32</f>
        <v>5</v>
      </c>
      <c r="AD33" s="32"/>
      <c r="AE33" s="40"/>
      <c r="AF33" s="7">
        <f>16-AF30-AF31-AF32</f>
        <v>6</v>
      </c>
      <c r="AG33" s="32"/>
      <c r="AH33" s="32">
        <f>16-AH30-AH31-AH32</f>
        <v>4</v>
      </c>
      <c r="AI33" s="32"/>
      <c r="AJ33" s="40"/>
      <c r="AK33" s="7">
        <f>13-AK30-AK31-AK32</f>
        <v>3</v>
      </c>
      <c r="AL33" s="32"/>
      <c r="AM33" s="32">
        <f>13-AM30-AM31-AM32</f>
        <v>4</v>
      </c>
      <c r="AN33" s="32"/>
      <c r="AO33" s="40"/>
      <c r="AP33" s="7">
        <f>16-AP30-AP31-AP32</f>
        <v>5</v>
      </c>
      <c r="AQ33" s="32"/>
      <c r="AR33" s="32">
        <f>16-AR30-AR31-AR32</f>
        <v>5</v>
      </c>
      <c r="AS33" s="32"/>
      <c r="AT33" s="40"/>
      <c r="AU33" s="7">
        <f>16-AU30-AU31-AU32</f>
        <v>7</v>
      </c>
      <c r="AV33" s="32"/>
      <c r="AW33" s="32">
        <f>16-AW30-AW31-AW32</f>
        <v>3</v>
      </c>
      <c r="AX33" s="32"/>
      <c r="AY33" s="40"/>
      <c r="AZ33" s="7">
        <f>13-AZ30-AZ31-AZ32</f>
        <v>3</v>
      </c>
      <c r="BA33" s="32"/>
      <c r="BB33" s="32">
        <f>14-BB30-BB31-BB32</f>
        <v>4</v>
      </c>
      <c r="BC33" s="32"/>
      <c r="BD33" s="40"/>
      <c r="BE33" s="7">
        <f>13-BE30-BE31-BE32</f>
        <v>3</v>
      </c>
      <c r="BF33" s="32"/>
      <c r="BG33" s="32">
        <f>14-BG30-BG31-BG32</f>
        <v>4</v>
      </c>
      <c r="BH33" s="32"/>
      <c r="BI33" s="40"/>
      <c r="BJ33" s="7">
        <f>13-BJ30-BJ31-BJ32</f>
        <v>2</v>
      </c>
      <c r="BK33" s="32"/>
      <c r="BL33" s="32">
        <f>14-BL30-BL31-BL32</f>
        <v>5</v>
      </c>
      <c r="BM33" s="32"/>
      <c r="BN33" s="40"/>
      <c r="BO33" s="7">
        <f>13-BO30-BO31-BO32</f>
        <v>5</v>
      </c>
      <c r="BP33" s="32"/>
      <c r="BQ33" s="32">
        <f>14-BQ30-BQ31-BQ32</f>
        <v>2</v>
      </c>
      <c r="BR33" s="32"/>
      <c r="BS33" s="40"/>
      <c r="BT33" s="7">
        <f>15-BT30-BT31-BT32</f>
        <v>3</v>
      </c>
      <c r="BU33" s="32"/>
      <c r="BV33" s="32">
        <f>16-BV30-BV31-BV32</f>
        <v>7</v>
      </c>
      <c r="BW33" s="32"/>
      <c r="BX33" s="40"/>
      <c r="BY33" s="7">
        <f>13-BY30-BY31-BY32</f>
        <v>4</v>
      </c>
      <c r="BZ33" s="32"/>
      <c r="CA33" s="32">
        <f>18-CA30-CA31-CA32</f>
        <v>6</v>
      </c>
      <c r="CB33" s="32"/>
      <c r="CC33" s="40"/>
      <c r="CD33" s="7">
        <f>15-CD30-CD31-CD32</f>
        <v>3</v>
      </c>
      <c r="CE33" s="32"/>
      <c r="CF33" s="32">
        <f>16-CF30-CF31-CF32</f>
        <v>7</v>
      </c>
      <c r="CG33" s="32"/>
      <c r="CH33" s="40"/>
    </row>
    <row r="34" spans="1:86" x14ac:dyDescent="0.2">
      <c r="A34" s="3" t="s">
        <v>102</v>
      </c>
      <c r="B34" s="13"/>
      <c r="C34" s="13"/>
      <c r="D34" s="13"/>
      <c r="E34" s="13"/>
      <c r="F34" s="15"/>
      <c r="G34" s="14"/>
      <c r="H34" s="13"/>
      <c r="I34" s="13"/>
      <c r="J34" s="13"/>
      <c r="K34" s="15"/>
      <c r="L34" s="14"/>
      <c r="M34" s="13"/>
      <c r="N34" s="13"/>
      <c r="O34" s="13"/>
      <c r="P34" s="15"/>
      <c r="Q34" s="14"/>
      <c r="R34" s="13"/>
      <c r="S34" s="13"/>
      <c r="T34" s="13"/>
      <c r="U34" s="15"/>
      <c r="V34" s="14"/>
      <c r="W34" s="13"/>
      <c r="X34" s="13"/>
      <c r="Y34" s="13"/>
      <c r="Z34" s="15"/>
      <c r="AA34" s="14"/>
      <c r="AB34" s="13"/>
      <c r="AC34" s="13"/>
      <c r="AD34" s="13"/>
      <c r="AE34" s="15"/>
      <c r="AF34" s="14"/>
      <c r="AG34" s="13"/>
      <c r="AH34" s="13"/>
      <c r="AI34" s="13"/>
      <c r="AJ34" s="15"/>
      <c r="AK34" s="14"/>
      <c r="AL34" s="13"/>
      <c r="AM34" s="13"/>
      <c r="AN34" s="13"/>
      <c r="AO34" s="15"/>
      <c r="AP34" s="14"/>
      <c r="AQ34" s="13"/>
      <c r="AR34" s="13"/>
      <c r="AS34" s="13"/>
      <c r="AT34" s="15"/>
      <c r="AU34" s="14"/>
      <c r="AV34" s="13"/>
      <c r="AW34" s="13"/>
      <c r="AX34" s="13"/>
      <c r="AY34" s="15"/>
      <c r="AZ34" s="14"/>
      <c r="BA34" s="13"/>
      <c r="BB34" s="13"/>
      <c r="BC34" s="13"/>
      <c r="BD34" s="15"/>
      <c r="BE34" s="14"/>
      <c r="BF34" s="13"/>
      <c r="BG34" s="13"/>
      <c r="BH34" s="13"/>
      <c r="BI34" s="15"/>
      <c r="BJ34" s="14"/>
      <c r="BK34" s="13"/>
      <c r="BL34" s="13"/>
      <c r="BM34" s="13"/>
      <c r="BN34" s="15"/>
      <c r="BO34" s="14"/>
      <c r="BP34" s="13"/>
      <c r="BQ34" s="13"/>
      <c r="BR34" s="13"/>
      <c r="BS34" s="15"/>
      <c r="BT34" s="14"/>
      <c r="BU34" s="13"/>
      <c r="BV34" s="13"/>
      <c r="BW34" s="13"/>
      <c r="BX34" s="15"/>
      <c r="BY34" s="14"/>
      <c r="BZ34" s="13"/>
      <c r="CA34" s="13"/>
      <c r="CB34" s="13"/>
      <c r="CC34" s="15"/>
      <c r="CD34" s="14"/>
      <c r="CE34" s="13"/>
      <c r="CF34" s="13"/>
      <c r="CG34" s="13"/>
      <c r="CH34" s="15"/>
    </row>
    <row r="35" spans="1:86" x14ac:dyDescent="0.2">
      <c r="A35" s="6" t="s">
        <v>103</v>
      </c>
      <c r="B35" s="32">
        <v>6</v>
      </c>
      <c r="C35" s="32">
        <v>50</v>
      </c>
      <c r="D35" s="32">
        <v>9</v>
      </c>
      <c r="E35" s="32" t="s">
        <v>14</v>
      </c>
      <c r="F35" s="40" t="s">
        <v>187</v>
      </c>
      <c r="G35" s="7">
        <v>6</v>
      </c>
      <c r="H35" s="32" t="s">
        <v>23</v>
      </c>
      <c r="I35" s="32">
        <v>9</v>
      </c>
      <c r="J35" s="32" t="s">
        <v>30</v>
      </c>
      <c r="K35" s="40" t="s">
        <v>206</v>
      </c>
      <c r="L35" s="7">
        <v>6</v>
      </c>
      <c r="M35" s="32" t="s">
        <v>15</v>
      </c>
      <c r="N35" s="32">
        <v>9</v>
      </c>
      <c r="O35" s="32" t="s">
        <v>14</v>
      </c>
      <c r="P35" s="40" t="s">
        <v>187</v>
      </c>
      <c r="Q35" s="7">
        <v>6</v>
      </c>
      <c r="R35" s="32" t="s">
        <v>23</v>
      </c>
      <c r="S35" s="32">
        <v>9</v>
      </c>
      <c r="T35" s="32" t="s">
        <v>26</v>
      </c>
      <c r="U35" s="40" t="s">
        <v>223</v>
      </c>
      <c r="V35" s="7">
        <v>9</v>
      </c>
      <c r="W35" s="32" t="s">
        <v>30</v>
      </c>
      <c r="X35" s="32">
        <v>6</v>
      </c>
      <c r="Y35" s="32" t="s">
        <v>23</v>
      </c>
      <c r="Z35" s="40" t="s">
        <v>241</v>
      </c>
      <c r="AA35" s="7">
        <v>6</v>
      </c>
      <c r="AB35" s="32" t="s">
        <v>23</v>
      </c>
      <c r="AC35" s="32">
        <v>9</v>
      </c>
      <c r="AD35" s="32" t="s">
        <v>30</v>
      </c>
      <c r="AE35" s="40" t="s">
        <v>241</v>
      </c>
      <c r="AF35" s="7">
        <v>6</v>
      </c>
      <c r="AG35" s="32" t="s">
        <v>23</v>
      </c>
      <c r="AH35" s="32">
        <v>9</v>
      </c>
      <c r="AI35" s="32" t="s">
        <v>30</v>
      </c>
      <c r="AJ35" s="40" t="s">
        <v>241</v>
      </c>
      <c r="AK35" s="7">
        <v>5</v>
      </c>
      <c r="AL35" s="32" t="s">
        <v>90</v>
      </c>
      <c r="AM35" s="32">
        <v>7</v>
      </c>
      <c r="AN35" s="32" t="s">
        <v>91</v>
      </c>
      <c r="AO35" s="40" t="s">
        <v>263</v>
      </c>
      <c r="AP35" s="7">
        <v>7</v>
      </c>
      <c r="AQ35" s="32" t="s">
        <v>15</v>
      </c>
      <c r="AR35" s="32">
        <v>8</v>
      </c>
      <c r="AS35" s="32" t="s">
        <v>27</v>
      </c>
      <c r="AT35" s="40" t="s">
        <v>275</v>
      </c>
      <c r="AU35" s="7">
        <v>8</v>
      </c>
      <c r="AV35" s="32" t="s">
        <v>73</v>
      </c>
      <c r="AW35" s="32">
        <v>7</v>
      </c>
      <c r="AX35" s="32" t="s">
        <v>24</v>
      </c>
      <c r="AY35" s="40" t="s">
        <v>185</v>
      </c>
      <c r="AZ35" s="7">
        <v>5</v>
      </c>
      <c r="BA35" s="32" t="s">
        <v>90</v>
      </c>
      <c r="BB35" s="32">
        <v>8</v>
      </c>
      <c r="BC35" s="32" t="s">
        <v>20</v>
      </c>
      <c r="BD35" s="40" t="s">
        <v>286</v>
      </c>
      <c r="BE35" s="7">
        <v>8</v>
      </c>
      <c r="BF35" s="32" t="s">
        <v>20</v>
      </c>
      <c r="BG35" s="32">
        <v>5</v>
      </c>
      <c r="BH35" s="32" t="s">
        <v>90</v>
      </c>
      <c r="BI35" s="40" t="s">
        <v>299</v>
      </c>
      <c r="BJ35" s="7">
        <v>3</v>
      </c>
      <c r="BK35" s="32" t="s">
        <v>100</v>
      </c>
      <c r="BL35" s="32">
        <v>10</v>
      </c>
      <c r="BM35" s="32" t="s">
        <v>41</v>
      </c>
      <c r="BN35" s="40" t="s">
        <v>311</v>
      </c>
      <c r="BO35" s="7">
        <v>7</v>
      </c>
      <c r="BP35" s="32" t="s">
        <v>39</v>
      </c>
      <c r="BQ35" s="32">
        <v>6</v>
      </c>
      <c r="BR35" s="32" t="s">
        <v>92</v>
      </c>
      <c r="BS35" s="40" t="s">
        <v>299</v>
      </c>
      <c r="BT35" s="7">
        <v>5</v>
      </c>
      <c r="BU35" s="32" t="s">
        <v>90</v>
      </c>
      <c r="BV35" s="32">
        <v>10</v>
      </c>
      <c r="BW35" s="32" t="s">
        <v>18</v>
      </c>
      <c r="BX35" s="40" t="s">
        <v>331</v>
      </c>
      <c r="BY35" s="7">
        <v>6</v>
      </c>
      <c r="BZ35" s="32" t="s">
        <v>30</v>
      </c>
      <c r="CA35" s="32">
        <v>9</v>
      </c>
      <c r="CB35" s="32" t="s">
        <v>96</v>
      </c>
      <c r="CC35" s="40" t="s">
        <v>185</v>
      </c>
      <c r="CD35" s="7">
        <v>7</v>
      </c>
      <c r="CE35" s="32" t="s">
        <v>24</v>
      </c>
      <c r="CF35" s="32">
        <v>8</v>
      </c>
      <c r="CG35" s="32" t="s">
        <v>27</v>
      </c>
      <c r="CH35" s="40" t="s">
        <v>351</v>
      </c>
    </row>
    <row r="36" spans="1:86" x14ac:dyDescent="0.2">
      <c r="A36" s="6" t="s">
        <v>104</v>
      </c>
      <c r="B36" s="32">
        <v>3</v>
      </c>
      <c r="C36" s="32">
        <v>25</v>
      </c>
      <c r="D36" s="32">
        <v>5</v>
      </c>
      <c r="E36" s="32" t="s">
        <v>21</v>
      </c>
      <c r="F36" s="40"/>
      <c r="G36" s="7">
        <v>4</v>
      </c>
      <c r="H36" s="32" t="s">
        <v>53</v>
      </c>
      <c r="I36" s="32">
        <v>4</v>
      </c>
      <c r="J36" s="32" t="s">
        <v>75</v>
      </c>
      <c r="K36" s="40"/>
      <c r="L36" s="7">
        <v>3</v>
      </c>
      <c r="M36" s="32" t="s">
        <v>34</v>
      </c>
      <c r="N36" s="32">
        <v>5</v>
      </c>
      <c r="O36" s="32" t="s">
        <v>21</v>
      </c>
      <c r="P36" s="40"/>
      <c r="Q36" s="7">
        <v>4</v>
      </c>
      <c r="R36" s="32" t="s">
        <v>53</v>
      </c>
      <c r="S36" s="32">
        <v>3</v>
      </c>
      <c r="T36" s="32" t="s">
        <v>52</v>
      </c>
      <c r="U36" s="40"/>
      <c r="V36" s="7">
        <v>4</v>
      </c>
      <c r="W36" s="32" t="s">
        <v>75</v>
      </c>
      <c r="X36" s="32">
        <v>4</v>
      </c>
      <c r="Y36" s="32" t="s">
        <v>53</v>
      </c>
      <c r="Z36" s="40"/>
      <c r="AA36" s="7">
        <v>4</v>
      </c>
      <c r="AB36" s="32" t="s">
        <v>53</v>
      </c>
      <c r="AC36" s="32">
        <v>4</v>
      </c>
      <c r="AD36" s="32" t="s">
        <v>75</v>
      </c>
      <c r="AE36" s="40"/>
      <c r="AF36" s="7">
        <v>4</v>
      </c>
      <c r="AG36" s="32" t="s">
        <v>53</v>
      </c>
      <c r="AH36" s="32">
        <v>4</v>
      </c>
      <c r="AI36" s="32" t="s">
        <v>75</v>
      </c>
      <c r="AJ36" s="40"/>
      <c r="AK36" s="7">
        <v>3</v>
      </c>
      <c r="AL36" s="32" t="s">
        <v>98</v>
      </c>
      <c r="AM36" s="32">
        <v>3</v>
      </c>
      <c r="AN36" s="32" t="s">
        <v>98</v>
      </c>
      <c r="AO36" s="40"/>
      <c r="AP36" s="7">
        <v>5</v>
      </c>
      <c r="AQ36" s="32" t="s">
        <v>35</v>
      </c>
      <c r="AR36" s="32">
        <v>3</v>
      </c>
      <c r="AS36" s="32" t="s">
        <v>52</v>
      </c>
      <c r="AT36" s="40"/>
      <c r="AU36" s="7">
        <v>4</v>
      </c>
      <c r="AV36" s="32" t="s">
        <v>75</v>
      </c>
      <c r="AW36" s="32">
        <v>4</v>
      </c>
      <c r="AX36" s="32" t="s">
        <v>53</v>
      </c>
      <c r="AY36" s="40"/>
      <c r="AZ36" s="7">
        <v>4</v>
      </c>
      <c r="BA36" s="32" t="s">
        <v>99</v>
      </c>
      <c r="BB36" s="32">
        <v>2</v>
      </c>
      <c r="BC36" s="32" t="s">
        <v>55</v>
      </c>
      <c r="BD36" s="40"/>
      <c r="BE36" s="7">
        <v>3</v>
      </c>
      <c r="BF36" s="32" t="s">
        <v>34</v>
      </c>
      <c r="BG36" s="32">
        <v>3</v>
      </c>
      <c r="BH36" s="32" t="s">
        <v>98</v>
      </c>
      <c r="BI36" s="40"/>
      <c r="BJ36" s="7">
        <v>4</v>
      </c>
      <c r="BK36" s="32" t="s">
        <v>36</v>
      </c>
      <c r="BL36" s="32">
        <v>2</v>
      </c>
      <c r="BM36" s="32" t="s">
        <v>59</v>
      </c>
      <c r="BN36" s="40"/>
      <c r="BO36" s="7">
        <v>2</v>
      </c>
      <c r="BP36" s="32" t="s">
        <v>55</v>
      </c>
      <c r="BQ36" s="32">
        <v>4</v>
      </c>
      <c r="BR36" s="32" t="s">
        <v>99</v>
      </c>
      <c r="BS36" s="40"/>
      <c r="BT36" s="7">
        <v>4</v>
      </c>
      <c r="BU36" s="32" t="s">
        <v>99</v>
      </c>
      <c r="BV36" s="32">
        <v>3</v>
      </c>
      <c r="BW36" s="32" t="s">
        <v>47</v>
      </c>
      <c r="BX36" s="40"/>
      <c r="BY36" s="7">
        <v>2</v>
      </c>
      <c r="BZ36" s="32" t="s">
        <v>57</v>
      </c>
      <c r="CA36" s="32">
        <v>5</v>
      </c>
      <c r="CB36" s="32" t="s">
        <v>105</v>
      </c>
      <c r="CC36" s="40"/>
      <c r="CD36" s="7">
        <v>3</v>
      </c>
      <c r="CE36" s="32" t="s">
        <v>51</v>
      </c>
      <c r="CF36" s="32">
        <v>4</v>
      </c>
      <c r="CG36" s="32" t="s">
        <v>58</v>
      </c>
      <c r="CH36" s="40"/>
    </row>
    <row r="37" spans="1:86" x14ac:dyDescent="0.2">
      <c r="A37" s="6" t="s">
        <v>107</v>
      </c>
      <c r="B37" s="32">
        <v>2</v>
      </c>
      <c r="C37" s="32" t="s">
        <v>55</v>
      </c>
      <c r="D37" s="32">
        <v>1</v>
      </c>
      <c r="E37" s="32" t="s">
        <v>56</v>
      </c>
      <c r="F37" s="40"/>
      <c r="G37" s="7">
        <v>2</v>
      </c>
      <c r="H37" s="32" t="s">
        <v>59</v>
      </c>
      <c r="I37" s="32">
        <v>1</v>
      </c>
      <c r="J37" s="32" t="s">
        <v>77</v>
      </c>
      <c r="K37" s="40"/>
      <c r="L37" s="7">
        <v>2</v>
      </c>
      <c r="M37" s="32" t="s">
        <v>55</v>
      </c>
      <c r="N37" s="32">
        <v>1</v>
      </c>
      <c r="O37" s="32" t="s">
        <v>56</v>
      </c>
      <c r="P37" s="40"/>
      <c r="Q37" s="7">
        <v>1</v>
      </c>
      <c r="R37" s="32" t="s">
        <v>49</v>
      </c>
      <c r="S37" s="32">
        <v>2</v>
      </c>
      <c r="T37" s="32" t="s">
        <v>54</v>
      </c>
      <c r="U37" s="40"/>
      <c r="V37" s="7">
        <v>2</v>
      </c>
      <c r="W37" s="32" t="s">
        <v>48</v>
      </c>
      <c r="X37" s="32">
        <v>1</v>
      </c>
      <c r="Y37" s="32" t="s">
        <v>49</v>
      </c>
      <c r="Z37" s="40"/>
      <c r="AA37" s="7">
        <v>1</v>
      </c>
      <c r="AB37" s="32" t="s">
        <v>49</v>
      </c>
      <c r="AC37" s="32">
        <v>2</v>
      </c>
      <c r="AD37" s="32" t="s">
        <v>48</v>
      </c>
      <c r="AE37" s="40"/>
      <c r="AF37" s="7">
        <v>1</v>
      </c>
      <c r="AG37" s="32" t="s">
        <v>49</v>
      </c>
      <c r="AH37" s="32">
        <v>2</v>
      </c>
      <c r="AI37" s="32" t="s">
        <v>48</v>
      </c>
      <c r="AJ37" s="40"/>
      <c r="AK37" s="7">
        <v>2</v>
      </c>
      <c r="AL37" s="32" t="s">
        <v>83</v>
      </c>
      <c r="AM37" s="32">
        <v>0</v>
      </c>
      <c r="AN37" s="32" t="s">
        <v>50</v>
      </c>
      <c r="AO37" s="40"/>
      <c r="AP37" s="7">
        <v>1</v>
      </c>
      <c r="AQ37" s="32" t="s">
        <v>76</v>
      </c>
      <c r="AR37" s="32">
        <v>2</v>
      </c>
      <c r="AS37" s="32" t="s">
        <v>54</v>
      </c>
      <c r="AT37" s="40"/>
      <c r="AU37" s="7">
        <v>2</v>
      </c>
      <c r="AV37" s="32" t="s">
        <v>48</v>
      </c>
      <c r="AW37" s="32">
        <v>1</v>
      </c>
      <c r="AX37" s="32" t="s">
        <v>49</v>
      </c>
      <c r="AY37" s="40"/>
      <c r="AZ37" s="7">
        <v>1</v>
      </c>
      <c r="BA37" s="32" t="s">
        <v>85</v>
      </c>
      <c r="BB37" s="32">
        <v>1</v>
      </c>
      <c r="BC37" s="32" t="s">
        <v>61</v>
      </c>
      <c r="BD37" s="40"/>
      <c r="BE37" s="7">
        <v>0</v>
      </c>
      <c r="BF37" s="32" t="s">
        <v>50</v>
      </c>
      <c r="BG37" s="32">
        <v>2</v>
      </c>
      <c r="BH37" s="32" t="s">
        <v>83</v>
      </c>
      <c r="BI37" s="40"/>
      <c r="BJ37" s="7">
        <v>1</v>
      </c>
      <c r="BK37" s="32" t="s">
        <v>84</v>
      </c>
      <c r="BL37" s="32">
        <v>1</v>
      </c>
      <c r="BM37" s="32" t="s">
        <v>49</v>
      </c>
      <c r="BN37" s="40"/>
      <c r="BO37" s="7">
        <v>1</v>
      </c>
      <c r="BP37" s="32" t="s">
        <v>61</v>
      </c>
      <c r="BQ37" s="32">
        <v>1</v>
      </c>
      <c r="BR37" s="32" t="s">
        <v>85</v>
      </c>
      <c r="BS37" s="40"/>
      <c r="BT37" s="7">
        <v>0</v>
      </c>
      <c r="BU37" s="32" t="s">
        <v>50</v>
      </c>
      <c r="BV37" s="32">
        <v>3</v>
      </c>
      <c r="BW37" s="32" t="s">
        <v>47</v>
      </c>
      <c r="BX37" s="40"/>
      <c r="BY37" s="7">
        <v>1</v>
      </c>
      <c r="BZ37" s="32" t="s">
        <v>84</v>
      </c>
      <c r="CA37" s="32">
        <v>2</v>
      </c>
      <c r="CB37" s="32" t="s">
        <v>87</v>
      </c>
      <c r="CC37" s="40"/>
      <c r="CD37" s="7">
        <v>1</v>
      </c>
      <c r="CE37" s="32" t="s">
        <v>49</v>
      </c>
      <c r="CF37" s="32">
        <v>2</v>
      </c>
      <c r="CG37" s="32" t="s">
        <v>54</v>
      </c>
      <c r="CH37" s="40"/>
    </row>
    <row r="38" spans="1:86" x14ac:dyDescent="0.2">
      <c r="A38" s="6" t="s">
        <v>108</v>
      </c>
      <c r="B38" s="32">
        <v>1</v>
      </c>
      <c r="C38" s="32" t="s">
        <v>61</v>
      </c>
      <c r="D38" s="32">
        <v>1</v>
      </c>
      <c r="E38" s="32" t="s">
        <v>56</v>
      </c>
      <c r="F38" s="40"/>
      <c r="G38" s="7">
        <v>1</v>
      </c>
      <c r="H38" s="32" t="s">
        <v>49</v>
      </c>
      <c r="I38" s="32">
        <v>1</v>
      </c>
      <c r="J38" s="32" t="s">
        <v>77</v>
      </c>
      <c r="K38" s="40"/>
      <c r="L38" s="7">
        <v>1</v>
      </c>
      <c r="M38" s="32" t="s">
        <v>61</v>
      </c>
      <c r="N38" s="32">
        <v>1</v>
      </c>
      <c r="O38" s="32" t="s">
        <v>56</v>
      </c>
      <c r="P38" s="40"/>
      <c r="Q38" s="7">
        <v>2</v>
      </c>
      <c r="R38" s="32" t="s">
        <v>59</v>
      </c>
      <c r="S38" s="32">
        <v>0</v>
      </c>
      <c r="T38" s="32" t="s">
        <v>50</v>
      </c>
      <c r="U38" s="40"/>
      <c r="V38" s="7">
        <v>0</v>
      </c>
      <c r="W38" s="32" t="s">
        <v>50</v>
      </c>
      <c r="X38" s="32">
        <v>2</v>
      </c>
      <c r="Y38" s="32" t="s">
        <v>59</v>
      </c>
      <c r="Z38" s="40"/>
      <c r="AA38" s="7">
        <v>2</v>
      </c>
      <c r="AB38" s="32" t="s">
        <v>59</v>
      </c>
      <c r="AC38" s="32">
        <v>0</v>
      </c>
      <c r="AD38" s="32" t="s">
        <v>50</v>
      </c>
      <c r="AE38" s="40"/>
      <c r="AF38" s="7">
        <v>2</v>
      </c>
      <c r="AG38" s="32" t="s">
        <v>59</v>
      </c>
      <c r="AH38" s="32">
        <v>0</v>
      </c>
      <c r="AI38" s="32" t="s">
        <v>50</v>
      </c>
      <c r="AJ38" s="40"/>
      <c r="AK38" s="7">
        <v>1</v>
      </c>
      <c r="AL38" s="32" t="s">
        <v>85</v>
      </c>
      <c r="AM38" s="32">
        <v>1</v>
      </c>
      <c r="AN38" s="32" t="s">
        <v>85</v>
      </c>
      <c r="AO38" s="40"/>
      <c r="AP38" s="7">
        <v>1</v>
      </c>
      <c r="AQ38" s="32" t="s">
        <v>76</v>
      </c>
      <c r="AR38" s="32">
        <v>1</v>
      </c>
      <c r="AS38" s="32" t="s">
        <v>76</v>
      </c>
      <c r="AT38" s="40"/>
      <c r="AU38" s="7">
        <v>1</v>
      </c>
      <c r="AV38" s="32" t="s">
        <v>77</v>
      </c>
      <c r="AW38" s="32">
        <v>1</v>
      </c>
      <c r="AX38" s="32" t="s">
        <v>49</v>
      </c>
      <c r="AY38" s="40"/>
      <c r="AZ38" s="7">
        <v>1</v>
      </c>
      <c r="BA38" s="32" t="s">
        <v>85</v>
      </c>
      <c r="BB38" s="32">
        <v>1</v>
      </c>
      <c r="BC38" s="32" t="s">
        <v>61</v>
      </c>
      <c r="BD38" s="40"/>
      <c r="BE38" s="7">
        <v>1</v>
      </c>
      <c r="BF38" s="32" t="s">
        <v>61</v>
      </c>
      <c r="BG38" s="32">
        <v>1</v>
      </c>
      <c r="BH38" s="32" t="s">
        <v>85</v>
      </c>
      <c r="BI38" s="40"/>
      <c r="BJ38" s="7">
        <v>2</v>
      </c>
      <c r="BK38" s="32" t="s">
        <v>57</v>
      </c>
      <c r="BL38" s="32">
        <v>0</v>
      </c>
      <c r="BM38" s="32" t="s">
        <v>50</v>
      </c>
      <c r="BN38" s="40"/>
      <c r="BO38" s="7">
        <v>2</v>
      </c>
      <c r="BP38" s="32" t="s">
        <v>55</v>
      </c>
      <c r="BQ38" s="32">
        <v>0</v>
      </c>
      <c r="BR38" s="32" t="s">
        <v>50</v>
      </c>
      <c r="BS38" s="40"/>
      <c r="BT38" s="7">
        <v>2</v>
      </c>
      <c r="BU38" s="32" t="s">
        <v>83</v>
      </c>
      <c r="BV38" s="32">
        <v>0</v>
      </c>
      <c r="BW38" s="32" t="s">
        <v>50</v>
      </c>
      <c r="BX38" s="40"/>
      <c r="BY38" s="7">
        <v>1</v>
      </c>
      <c r="BZ38" s="32" t="s">
        <v>84</v>
      </c>
      <c r="CA38" s="32">
        <v>1</v>
      </c>
      <c r="CB38" s="32" t="s">
        <v>109</v>
      </c>
      <c r="CC38" s="40"/>
      <c r="CD38" s="7">
        <v>2</v>
      </c>
      <c r="CE38" s="32" t="s">
        <v>59</v>
      </c>
      <c r="CF38" s="32">
        <v>0</v>
      </c>
      <c r="CG38" s="32" t="s">
        <v>50</v>
      </c>
      <c r="CH38" s="40"/>
    </row>
    <row r="39" spans="1:86" x14ac:dyDescent="0.2">
      <c r="A39" s="6" t="s">
        <v>80</v>
      </c>
      <c r="B39" s="32">
        <f>16-B35-B36-B37-B38</f>
        <v>4</v>
      </c>
      <c r="C39" s="32"/>
      <c r="D39" s="32">
        <f>16-D35-D36-D37-D38</f>
        <v>0</v>
      </c>
      <c r="E39" s="32"/>
      <c r="F39" s="40"/>
      <c r="G39" s="7">
        <f>16-G35-G36-G37-G38</f>
        <v>3</v>
      </c>
      <c r="H39" s="32"/>
      <c r="I39" s="32">
        <f>16-I35-I36-I37-I38</f>
        <v>1</v>
      </c>
      <c r="J39" s="32"/>
      <c r="K39" s="40"/>
      <c r="L39" s="7">
        <f>16-L35-L36-L37-L38</f>
        <v>4</v>
      </c>
      <c r="M39" s="32"/>
      <c r="N39" s="32">
        <f>16-N35-N36-N37-N38</f>
        <v>0</v>
      </c>
      <c r="O39" s="32"/>
      <c r="P39" s="40"/>
      <c r="Q39" s="7">
        <f>15-Q35-Q36-Q37-Q38</f>
        <v>2</v>
      </c>
      <c r="R39" s="32"/>
      <c r="S39" s="32">
        <f>16-S35-S36-S37-S38</f>
        <v>2</v>
      </c>
      <c r="T39" s="32"/>
      <c r="U39" s="40"/>
      <c r="V39" s="7">
        <f>16-V35-V36-V37-V38</f>
        <v>1</v>
      </c>
      <c r="W39" s="32"/>
      <c r="X39" s="32">
        <f>16-X35-X36-X37-X38</f>
        <v>3</v>
      </c>
      <c r="Y39" s="32"/>
      <c r="Z39" s="40"/>
      <c r="AA39" s="7">
        <f>16-AA35-AA36-AA37-AA38</f>
        <v>3</v>
      </c>
      <c r="AB39" s="32"/>
      <c r="AC39" s="32">
        <f>16-AC35-AC36-AC37-AC38</f>
        <v>1</v>
      </c>
      <c r="AD39" s="32"/>
      <c r="AE39" s="40"/>
      <c r="AF39" s="7">
        <f>16-AF35-AF36-AF37-AF38</f>
        <v>3</v>
      </c>
      <c r="AG39" s="32"/>
      <c r="AH39" s="32">
        <f>16-AH35-AH36-AH37-AH38</f>
        <v>1</v>
      </c>
      <c r="AI39" s="32"/>
      <c r="AJ39" s="40"/>
      <c r="AK39" s="7">
        <f>13-AK35-AK36-AK37-AK38</f>
        <v>2</v>
      </c>
      <c r="AL39" s="32"/>
      <c r="AM39" s="32">
        <f>13-AM35-AM36-AM37-AM38</f>
        <v>2</v>
      </c>
      <c r="AN39" s="32"/>
      <c r="AO39" s="40"/>
      <c r="AP39" s="7">
        <f>16-AP35-AP36-AP37-AP38</f>
        <v>2</v>
      </c>
      <c r="AQ39" s="32"/>
      <c r="AR39" s="32">
        <f>16-AR35-AR36-AR37-AR38</f>
        <v>2</v>
      </c>
      <c r="AS39" s="32"/>
      <c r="AT39" s="40"/>
      <c r="AU39" s="7">
        <f>16-AU35-AU36-AU37-AU38</f>
        <v>1</v>
      </c>
      <c r="AV39" s="32"/>
      <c r="AW39" s="32">
        <f>16-AW35-AW36-AW37-AW38</f>
        <v>3</v>
      </c>
      <c r="AX39" s="32"/>
      <c r="AY39" s="40"/>
      <c r="AZ39" s="7">
        <f>13-AZ35-AZ36-AZ37-AZ38</f>
        <v>2</v>
      </c>
      <c r="BA39" s="32"/>
      <c r="BB39" s="32">
        <f>14-BB35-BB36-BB37-BB38</f>
        <v>2</v>
      </c>
      <c r="BC39" s="32"/>
      <c r="BD39" s="42"/>
      <c r="BE39" s="7">
        <f>13-BE35-BE36-BE37-BE38</f>
        <v>1</v>
      </c>
      <c r="BF39" s="32"/>
      <c r="BG39" s="32">
        <f>14-BG35-BG36-BG37-BG38</f>
        <v>3</v>
      </c>
      <c r="BH39" s="32"/>
      <c r="BI39" s="42"/>
      <c r="BJ39" s="7">
        <f>13-BJ35-BJ36-BJ37-BJ38</f>
        <v>3</v>
      </c>
      <c r="BK39" s="32"/>
      <c r="BL39" s="32">
        <f>14-BL35-BL36-BL37-BL38</f>
        <v>1</v>
      </c>
      <c r="BM39" s="32"/>
      <c r="BN39" s="42"/>
      <c r="BO39" s="7"/>
      <c r="BP39" s="32"/>
      <c r="BQ39" s="32"/>
      <c r="BR39" s="32"/>
      <c r="BS39" s="42"/>
      <c r="BT39" s="7">
        <f>15-BT35-BT36-BT37-BT38</f>
        <v>4</v>
      </c>
      <c r="BU39" s="32"/>
      <c r="BV39" s="32">
        <f>16-BV35-BV36-BV37-BV38</f>
        <v>0</v>
      </c>
      <c r="BW39" s="32"/>
      <c r="BX39" s="42"/>
      <c r="BY39" s="7">
        <f>13-BY35-BY36-BY37-BY38</f>
        <v>3</v>
      </c>
      <c r="BZ39" s="32"/>
      <c r="CA39" s="32">
        <f>18-CA35-CA36-CA37-CA38</f>
        <v>1</v>
      </c>
      <c r="CB39" s="32"/>
      <c r="CC39" s="42"/>
      <c r="CD39" s="7">
        <f>15-CD35-CD36-CD37-CD38</f>
        <v>2</v>
      </c>
      <c r="CE39" s="32"/>
      <c r="CF39" s="32">
        <f>16-CF35-CF36-CF37-CF38</f>
        <v>2</v>
      </c>
      <c r="CG39" s="32"/>
      <c r="CH39" s="42"/>
    </row>
    <row r="40" spans="1:86" x14ac:dyDescent="0.2">
      <c r="A40" s="3" t="s">
        <v>110</v>
      </c>
      <c r="B40" s="13"/>
      <c r="C40" s="13"/>
      <c r="D40" s="13"/>
      <c r="E40" s="13"/>
      <c r="F40" s="15"/>
      <c r="G40" s="14"/>
      <c r="H40" s="13"/>
      <c r="I40" s="13"/>
      <c r="J40" s="13"/>
      <c r="K40" s="15"/>
      <c r="L40" s="14"/>
      <c r="M40" s="13"/>
      <c r="N40" s="13"/>
      <c r="O40" s="13"/>
      <c r="P40" s="15"/>
      <c r="Q40" s="14"/>
      <c r="R40" s="13"/>
      <c r="S40" s="13"/>
      <c r="T40" s="13"/>
      <c r="U40" s="15"/>
      <c r="V40" s="14"/>
      <c r="W40" s="13"/>
      <c r="X40" s="13"/>
      <c r="Y40" s="13"/>
      <c r="Z40" s="15"/>
      <c r="AA40" s="14"/>
      <c r="AB40" s="13"/>
      <c r="AC40" s="13"/>
      <c r="AD40" s="13"/>
      <c r="AE40" s="15"/>
      <c r="AF40" s="14"/>
      <c r="AG40" s="13"/>
      <c r="AH40" s="13"/>
      <c r="AI40" s="13"/>
      <c r="AJ40" s="15"/>
      <c r="AK40" s="14"/>
      <c r="AL40" s="13"/>
      <c r="AM40" s="13"/>
      <c r="AN40" s="13"/>
      <c r="AO40" s="15"/>
      <c r="AP40" s="14"/>
      <c r="AQ40" s="13"/>
      <c r="AR40" s="13"/>
      <c r="AS40" s="13"/>
      <c r="AT40" s="15"/>
      <c r="AU40" s="14"/>
      <c r="AV40" s="13"/>
      <c r="AW40" s="13"/>
      <c r="AX40" s="13"/>
      <c r="AY40" s="15"/>
      <c r="AZ40" s="14"/>
      <c r="BA40" s="13"/>
      <c r="BB40" s="13"/>
      <c r="BC40" s="13"/>
      <c r="BD40" s="15"/>
      <c r="BE40" s="14"/>
      <c r="BF40" s="13"/>
      <c r="BG40" s="13"/>
      <c r="BH40" s="13"/>
      <c r="BI40" s="15"/>
      <c r="BJ40" s="14"/>
      <c r="BK40" s="13"/>
      <c r="BL40" s="13"/>
      <c r="BM40" s="13"/>
      <c r="BN40" s="15"/>
      <c r="BO40" s="14"/>
      <c r="BP40" s="13"/>
      <c r="BQ40" s="13"/>
      <c r="BR40" s="13"/>
      <c r="BS40" s="15"/>
      <c r="BT40" s="14"/>
      <c r="BU40" s="13"/>
      <c r="BV40" s="13"/>
      <c r="BW40" s="13"/>
      <c r="BX40" s="15"/>
      <c r="BY40" s="14"/>
      <c r="BZ40" s="13"/>
      <c r="CA40" s="13"/>
      <c r="CB40" s="13"/>
      <c r="CC40" s="15"/>
      <c r="CD40" s="14"/>
      <c r="CE40" s="13"/>
      <c r="CF40" s="13"/>
      <c r="CG40" s="13"/>
      <c r="CH40" s="15"/>
    </row>
    <row r="41" spans="1:86" x14ac:dyDescent="0.2">
      <c r="A41" s="6" t="s">
        <v>111</v>
      </c>
      <c r="B41" s="32">
        <v>4</v>
      </c>
      <c r="C41" s="32" t="s">
        <v>53</v>
      </c>
      <c r="D41" s="32">
        <v>8</v>
      </c>
      <c r="E41" s="32" t="s">
        <v>15</v>
      </c>
      <c r="F41" s="40" t="s">
        <v>188</v>
      </c>
      <c r="G41" s="7">
        <v>4</v>
      </c>
      <c r="H41" s="32" t="s">
        <v>58</v>
      </c>
      <c r="I41" s="32">
        <v>8</v>
      </c>
      <c r="J41" s="32" t="s">
        <v>73</v>
      </c>
      <c r="K41" s="40" t="s">
        <v>207</v>
      </c>
      <c r="L41" s="7">
        <v>5</v>
      </c>
      <c r="M41" s="32" t="s">
        <v>25</v>
      </c>
      <c r="N41" s="32">
        <v>7</v>
      </c>
      <c r="O41" s="32" t="s">
        <v>19</v>
      </c>
      <c r="P41" s="40" t="s">
        <v>217</v>
      </c>
      <c r="Q41" s="7">
        <v>5</v>
      </c>
      <c r="R41" s="32" t="s">
        <v>25</v>
      </c>
      <c r="S41" s="32">
        <v>7</v>
      </c>
      <c r="T41" s="32" t="s">
        <v>65</v>
      </c>
      <c r="U41" s="40" t="s">
        <v>224</v>
      </c>
      <c r="V41" s="7">
        <v>7</v>
      </c>
      <c r="W41" s="32" t="s">
        <v>19</v>
      </c>
      <c r="X41" s="32">
        <v>5</v>
      </c>
      <c r="Y41" s="32" t="s">
        <v>25</v>
      </c>
      <c r="Z41" s="40" t="s">
        <v>217</v>
      </c>
      <c r="AA41" s="7">
        <v>5</v>
      </c>
      <c r="AB41" s="32" t="s">
        <v>35</v>
      </c>
      <c r="AC41" s="32">
        <v>7</v>
      </c>
      <c r="AD41" s="32" t="s">
        <v>65</v>
      </c>
      <c r="AE41" s="40" t="s">
        <v>251</v>
      </c>
      <c r="AF41" s="7">
        <v>5</v>
      </c>
      <c r="AG41" s="32" t="s">
        <v>25</v>
      </c>
      <c r="AH41" s="32">
        <v>7</v>
      </c>
      <c r="AI41" s="32" t="s">
        <v>19</v>
      </c>
      <c r="AJ41" s="40" t="s">
        <v>217</v>
      </c>
      <c r="AK41" s="7">
        <v>5</v>
      </c>
      <c r="AL41" s="32" t="s">
        <v>90</v>
      </c>
      <c r="AM41" s="32">
        <v>4</v>
      </c>
      <c r="AN41" s="32" t="s">
        <v>33</v>
      </c>
      <c r="AO41" s="40" t="s">
        <v>264</v>
      </c>
      <c r="AP41" s="7">
        <v>5</v>
      </c>
      <c r="AQ41" s="32" t="s">
        <v>35</v>
      </c>
      <c r="AR41" s="32">
        <v>7</v>
      </c>
      <c r="AS41" s="32" t="s">
        <v>65</v>
      </c>
      <c r="AT41" s="40" t="s">
        <v>251</v>
      </c>
      <c r="AU41" s="7">
        <v>5</v>
      </c>
      <c r="AV41" s="32" t="s">
        <v>33</v>
      </c>
      <c r="AW41" s="32">
        <v>7</v>
      </c>
      <c r="AX41" s="32" t="s">
        <v>15</v>
      </c>
      <c r="AY41" s="40" t="s">
        <v>281</v>
      </c>
      <c r="AZ41" s="7">
        <v>6</v>
      </c>
      <c r="BA41" s="32" t="s">
        <v>15</v>
      </c>
      <c r="BB41" s="32">
        <v>5</v>
      </c>
      <c r="BC41" s="32" t="s">
        <v>94</v>
      </c>
      <c r="BD41" s="40" t="s">
        <v>287</v>
      </c>
      <c r="BE41" s="7">
        <v>6</v>
      </c>
      <c r="BF41" s="32" t="s">
        <v>15</v>
      </c>
      <c r="BG41" s="32">
        <v>5</v>
      </c>
      <c r="BH41" s="32" t="s">
        <v>94</v>
      </c>
      <c r="BI41" s="40" t="s">
        <v>287</v>
      </c>
      <c r="BJ41" s="7">
        <v>3</v>
      </c>
      <c r="BK41" s="32" t="s">
        <v>98</v>
      </c>
      <c r="BL41" s="32">
        <v>8</v>
      </c>
      <c r="BM41" s="32" t="s">
        <v>28</v>
      </c>
      <c r="BN41" s="40" t="s">
        <v>312</v>
      </c>
      <c r="BO41" s="7">
        <v>3</v>
      </c>
      <c r="BP41" s="32" t="s">
        <v>34</v>
      </c>
      <c r="BQ41" s="32">
        <v>8</v>
      </c>
      <c r="BR41" s="32" t="s">
        <v>20</v>
      </c>
      <c r="BS41" s="41" t="s">
        <v>322</v>
      </c>
      <c r="BT41" s="7">
        <v>7</v>
      </c>
      <c r="BU41" s="32" t="s">
        <v>39</v>
      </c>
      <c r="BV41" s="32">
        <v>5</v>
      </c>
      <c r="BW41" s="32" t="s">
        <v>21</v>
      </c>
      <c r="BX41" s="40" t="s">
        <v>332</v>
      </c>
      <c r="BY41" s="7">
        <v>6</v>
      </c>
      <c r="BZ41" s="32" t="s">
        <v>92</v>
      </c>
      <c r="CA41" s="32">
        <v>6</v>
      </c>
      <c r="CB41" s="32" t="s">
        <v>101</v>
      </c>
      <c r="CC41" s="40" t="s">
        <v>342</v>
      </c>
      <c r="CD41" s="7">
        <v>6</v>
      </c>
      <c r="CE41" s="32" t="s">
        <v>29</v>
      </c>
      <c r="CF41" s="32">
        <v>6</v>
      </c>
      <c r="CG41" s="32" t="s">
        <v>29</v>
      </c>
      <c r="CH41" s="40" t="s">
        <v>212</v>
      </c>
    </row>
    <row r="42" spans="1:86" x14ac:dyDescent="0.2">
      <c r="A42" s="6" t="s">
        <v>112</v>
      </c>
      <c r="B42" s="32">
        <v>9</v>
      </c>
      <c r="C42" s="32" t="s">
        <v>38</v>
      </c>
      <c r="D42" s="32">
        <v>8</v>
      </c>
      <c r="E42" s="32" t="s">
        <v>15</v>
      </c>
      <c r="F42" s="40"/>
      <c r="G42" s="7">
        <v>10</v>
      </c>
      <c r="H42" s="32" t="s">
        <v>113</v>
      </c>
      <c r="I42" s="32">
        <v>7</v>
      </c>
      <c r="J42" s="32" t="s">
        <v>65</v>
      </c>
      <c r="K42" s="40"/>
      <c r="L42" s="7">
        <v>8</v>
      </c>
      <c r="M42" s="32" t="s">
        <v>28</v>
      </c>
      <c r="N42" s="32">
        <v>9</v>
      </c>
      <c r="O42" s="32" t="s">
        <v>14</v>
      </c>
      <c r="P42" s="40"/>
      <c r="Q42" s="7">
        <v>8</v>
      </c>
      <c r="R42" s="32" t="s">
        <v>28</v>
      </c>
      <c r="S42" s="32">
        <v>8</v>
      </c>
      <c r="T42" s="32" t="s">
        <v>73</v>
      </c>
      <c r="U42" s="40"/>
      <c r="V42" s="7">
        <v>9</v>
      </c>
      <c r="W42" s="32" t="s">
        <v>14</v>
      </c>
      <c r="X42" s="32">
        <v>8</v>
      </c>
      <c r="Y42" s="32" t="s">
        <v>28</v>
      </c>
      <c r="Z42" s="40"/>
      <c r="AA42" s="7">
        <v>9</v>
      </c>
      <c r="AB42" s="32" t="s">
        <v>26</v>
      </c>
      <c r="AC42" s="32">
        <v>8</v>
      </c>
      <c r="AD42" s="32" t="s">
        <v>73</v>
      </c>
      <c r="AE42" s="40"/>
      <c r="AF42" s="7">
        <v>8</v>
      </c>
      <c r="AG42" s="32" t="s">
        <v>28</v>
      </c>
      <c r="AH42" s="32">
        <v>9</v>
      </c>
      <c r="AI42" s="32" t="s">
        <v>14</v>
      </c>
      <c r="AJ42" s="40"/>
      <c r="AK42" s="7">
        <v>6</v>
      </c>
      <c r="AL42" s="32" t="s">
        <v>92</v>
      </c>
      <c r="AM42" s="32">
        <v>8</v>
      </c>
      <c r="AN42" s="32" t="s">
        <v>20</v>
      </c>
      <c r="AO42" s="40"/>
      <c r="AP42" s="7">
        <v>9</v>
      </c>
      <c r="AQ42" s="32" t="s">
        <v>26</v>
      </c>
      <c r="AR42" s="32">
        <v>8</v>
      </c>
      <c r="AS42" s="32" t="s">
        <v>73</v>
      </c>
      <c r="AT42" s="40"/>
      <c r="AU42" s="7">
        <v>10</v>
      </c>
      <c r="AV42" s="32" t="s">
        <v>20</v>
      </c>
      <c r="AW42" s="32">
        <v>7</v>
      </c>
      <c r="AX42" s="32" t="s">
        <v>15</v>
      </c>
      <c r="AY42" s="40"/>
      <c r="AZ42" s="7">
        <v>6</v>
      </c>
      <c r="BA42" s="32" t="s">
        <v>15</v>
      </c>
      <c r="BB42" s="32">
        <v>7</v>
      </c>
      <c r="BC42" s="32" t="s">
        <v>39</v>
      </c>
      <c r="BD42" s="40"/>
      <c r="BE42" s="7">
        <v>6</v>
      </c>
      <c r="BF42" s="32" t="s">
        <v>15</v>
      </c>
      <c r="BG42" s="32">
        <v>7</v>
      </c>
      <c r="BH42" s="32" t="s">
        <v>39</v>
      </c>
      <c r="BI42" s="40"/>
      <c r="BJ42" s="7">
        <v>8</v>
      </c>
      <c r="BK42" s="32" t="s">
        <v>89</v>
      </c>
      <c r="BL42" s="32">
        <v>5</v>
      </c>
      <c r="BM42" s="32" t="s">
        <v>25</v>
      </c>
      <c r="BN42" s="40"/>
      <c r="BO42" s="7">
        <v>9</v>
      </c>
      <c r="BP42" s="32" t="s">
        <v>22</v>
      </c>
      <c r="BQ42" s="32">
        <v>4</v>
      </c>
      <c r="BR42" s="32" t="s">
        <v>33</v>
      </c>
      <c r="BS42" s="41"/>
      <c r="BT42" s="7">
        <v>5</v>
      </c>
      <c r="BU42" s="32" t="s">
        <v>94</v>
      </c>
      <c r="BV42" s="32">
        <v>11</v>
      </c>
      <c r="BW42" s="32" t="s">
        <v>17</v>
      </c>
      <c r="BX42" s="40"/>
      <c r="BY42" s="7">
        <v>5</v>
      </c>
      <c r="BZ42" s="32" t="s">
        <v>90</v>
      </c>
      <c r="CA42" s="32">
        <v>11</v>
      </c>
      <c r="CB42" s="32" t="s">
        <v>114</v>
      </c>
      <c r="CC42" s="40"/>
      <c r="CD42" s="7">
        <v>8</v>
      </c>
      <c r="CE42" s="32" t="s">
        <v>27</v>
      </c>
      <c r="CF42" s="32">
        <v>8</v>
      </c>
      <c r="CG42" s="32" t="s">
        <v>27</v>
      </c>
      <c r="CH42" s="40"/>
    </row>
    <row r="43" spans="1:86" x14ac:dyDescent="0.2">
      <c r="A43" s="6" t="s">
        <v>80</v>
      </c>
      <c r="B43" s="32">
        <f>16-B41-B42</f>
        <v>3</v>
      </c>
      <c r="C43" s="32"/>
      <c r="D43" s="32">
        <f>16-D41-D42</f>
        <v>0</v>
      </c>
      <c r="E43" s="32"/>
      <c r="F43" s="40"/>
      <c r="G43" s="7">
        <f>16-G41-G42</f>
        <v>2</v>
      </c>
      <c r="H43" s="32"/>
      <c r="I43" s="32">
        <f>16-I41-I42</f>
        <v>1</v>
      </c>
      <c r="J43" s="32"/>
      <c r="K43" s="40"/>
      <c r="L43" s="7">
        <f>16-L41-L42</f>
        <v>3</v>
      </c>
      <c r="M43" s="32"/>
      <c r="N43" s="32">
        <f>16-N41-N42</f>
        <v>0</v>
      </c>
      <c r="O43" s="32"/>
      <c r="P43" s="40"/>
      <c r="Q43" s="7">
        <f>15-Q41-Q42</f>
        <v>2</v>
      </c>
      <c r="R43" s="32"/>
      <c r="S43" s="32">
        <f>16-S41-S42</f>
        <v>1</v>
      </c>
      <c r="T43" s="32"/>
      <c r="U43" s="40"/>
      <c r="V43" s="7">
        <f>16-V41-V42</f>
        <v>0</v>
      </c>
      <c r="W43" s="32"/>
      <c r="X43" s="32">
        <f>16-X41-X42</f>
        <v>3</v>
      </c>
      <c r="Y43" s="32"/>
      <c r="Z43" s="40"/>
      <c r="AA43" s="7">
        <f>16-AA41-AA42</f>
        <v>2</v>
      </c>
      <c r="AB43" s="32"/>
      <c r="AC43" s="32">
        <f>16-AC41-AC42</f>
        <v>1</v>
      </c>
      <c r="AD43" s="32"/>
      <c r="AE43" s="40"/>
      <c r="AF43" s="7">
        <f>16-AF41-AF42</f>
        <v>3</v>
      </c>
      <c r="AG43" s="32"/>
      <c r="AH43" s="32">
        <f>16-AH41-AH42</f>
        <v>0</v>
      </c>
      <c r="AI43" s="32"/>
      <c r="AJ43" s="40"/>
      <c r="AK43" s="7">
        <f>13-AK41-AK42</f>
        <v>2</v>
      </c>
      <c r="AL43" s="32"/>
      <c r="AM43" s="32">
        <f>13-AM41-AM42</f>
        <v>1</v>
      </c>
      <c r="AN43" s="32"/>
      <c r="AO43" s="40"/>
      <c r="AP43" s="7">
        <f>16-AP41-AP42</f>
        <v>2</v>
      </c>
      <c r="AQ43" s="32"/>
      <c r="AR43" s="32">
        <f>16-AR41-AR42</f>
        <v>1</v>
      </c>
      <c r="AS43" s="32"/>
      <c r="AT43" s="40"/>
      <c r="AU43" s="7">
        <f>16-AU41-AU42</f>
        <v>1</v>
      </c>
      <c r="AV43" s="32"/>
      <c r="AW43" s="32">
        <f>16-AW41-AW42</f>
        <v>2</v>
      </c>
      <c r="AX43" s="32"/>
      <c r="AY43" s="40"/>
      <c r="AZ43" s="7">
        <f>13-AZ41-AZ42</f>
        <v>1</v>
      </c>
      <c r="BA43" s="32"/>
      <c r="BB43" s="32">
        <f>14-BB41-BB42</f>
        <v>2</v>
      </c>
      <c r="BC43" s="32"/>
      <c r="BD43" s="40"/>
      <c r="BE43" s="7">
        <f>13-BE41-BE42</f>
        <v>1</v>
      </c>
      <c r="BF43" s="32"/>
      <c r="BG43" s="32">
        <f>14-BG41-BG42</f>
        <v>2</v>
      </c>
      <c r="BH43" s="32"/>
      <c r="BI43" s="40"/>
      <c r="BJ43" s="7">
        <f>13-BJ41-BJ42</f>
        <v>2</v>
      </c>
      <c r="BK43" s="32"/>
      <c r="BL43" s="32">
        <f>14-BL41-BL42</f>
        <v>1</v>
      </c>
      <c r="BM43" s="32"/>
      <c r="BN43" s="40"/>
      <c r="BO43" s="7">
        <f>13-BO41-BO42</f>
        <v>1</v>
      </c>
      <c r="BP43" s="32"/>
      <c r="BQ43" s="32">
        <f>14-BQ41-BQ42</f>
        <v>2</v>
      </c>
      <c r="BR43" s="32"/>
      <c r="BS43" s="41"/>
      <c r="BT43" s="7">
        <f>15-BT41-BT42</f>
        <v>3</v>
      </c>
      <c r="BU43" s="32"/>
      <c r="BV43" s="32">
        <f>16-BV41-BV42</f>
        <v>0</v>
      </c>
      <c r="BW43" s="32"/>
      <c r="BX43" s="40"/>
      <c r="BY43" s="7">
        <f>13-BY41-BY42</f>
        <v>2</v>
      </c>
      <c r="BZ43" s="32"/>
      <c r="CA43" s="32">
        <f>18-CA41-CA42</f>
        <v>1</v>
      </c>
      <c r="CB43" s="32"/>
      <c r="CC43" s="40"/>
      <c r="CD43" s="7">
        <f>15-CD41-CD42</f>
        <v>1</v>
      </c>
      <c r="CE43" s="32"/>
      <c r="CF43" s="32">
        <f>16-CF41-CF42</f>
        <v>2</v>
      </c>
      <c r="CG43" s="32"/>
      <c r="CH43" s="40"/>
    </row>
    <row r="44" spans="1:86" x14ac:dyDescent="0.2">
      <c r="A44" s="3" t="s">
        <v>115</v>
      </c>
      <c r="B44" s="13"/>
      <c r="C44" s="13"/>
      <c r="D44" s="13"/>
      <c r="E44" s="13"/>
      <c r="F44" s="15"/>
      <c r="G44" s="14"/>
      <c r="H44" s="13"/>
      <c r="I44" s="13"/>
      <c r="J44" s="13"/>
      <c r="K44" s="15"/>
      <c r="L44" s="14"/>
      <c r="M44" s="13"/>
      <c r="N44" s="13"/>
      <c r="O44" s="13"/>
      <c r="P44" s="15"/>
      <c r="Q44" s="14"/>
      <c r="R44" s="13"/>
      <c r="S44" s="13"/>
      <c r="T44" s="13"/>
      <c r="U44" s="15"/>
      <c r="V44" s="14"/>
      <c r="W44" s="13"/>
      <c r="X44" s="13"/>
      <c r="Y44" s="13"/>
      <c r="Z44" s="15"/>
      <c r="AA44" s="14"/>
      <c r="AB44" s="13"/>
      <c r="AC44" s="13"/>
      <c r="AD44" s="13"/>
      <c r="AE44" s="15"/>
      <c r="AF44" s="14"/>
      <c r="AG44" s="13"/>
      <c r="AH44" s="13"/>
      <c r="AI44" s="13"/>
      <c r="AJ44" s="15"/>
      <c r="AK44" s="14"/>
      <c r="AL44" s="13"/>
      <c r="AM44" s="13"/>
      <c r="AN44" s="13"/>
      <c r="AO44" s="15"/>
      <c r="AP44" s="14"/>
      <c r="AQ44" s="13"/>
      <c r="AR44" s="13"/>
      <c r="AS44" s="13"/>
      <c r="AT44" s="15"/>
      <c r="AU44" s="14"/>
      <c r="AV44" s="13"/>
      <c r="AW44" s="13"/>
      <c r="AX44" s="13"/>
      <c r="AY44" s="15"/>
      <c r="AZ44" s="14"/>
      <c r="BA44" s="13"/>
      <c r="BB44" s="13"/>
      <c r="BC44" s="13"/>
      <c r="BD44" s="15"/>
      <c r="BE44" s="14"/>
      <c r="BF44" s="13"/>
      <c r="BG44" s="13"/>
      <c r="BH44" s="13"/>
      <c r="BI44" s="15"/>
      <c r="BJ44" s="14"/>
      <c r="BK44" s="13"/>
      <c r="BL44" s="13"/>
      <c r="BM44" s="13"/>
      <c r="BN44" s="15"/>
      <c r="BO44" s="14"/>
      <c r="BP44" s="13"/>
      <c r="BQ44" s="13"/>
      <c r="BR44" s="13"/>
      <c r="BS44" s="15"/>
      <c r="BT44" s="14"/>
      <c r="BU44" s="13"/>
      <c r="BV44" s="13"/>
      <c r="BW44" s="13"/>
      <c r="BX44" s="15"/>
      <c r="BY44" s="14"/>
      <c r="BZ44" s="13"/>
      <c r="CA44" s="13"/>
      <c r="CB44" s="13"/>
      <c r="CC44" s="15"/>
      <c r="CD44" s="14"/>
      <c r="CE44" s="13"/>
      <c r="CF44" s="13"/>
      <c r="CG44" s="13"/>
      <c r="CH44" s="15"/>
    </row>
    <row r="45" spans="1:86" x14ac:dyDescent="0.2">
      <c r="A45" s="6" t="s">
        <v>116</v>
      </c>
      <c r="B45" s="32">
        <v>6</v>
      </c>
      <c r="C45" s="32" t="s">
        <v>29</v>
      </c>
      <c r="D45" s="32">
        <v>2</v>
      </c>
      <c r="E45" s="32" t="s">
        <v>54</v>
      </c>
      <c r="F45" s="40" t="s">
        <v>189</v>
      </c>
      <c r="G45" s="7">
        <v>7</v>
      </c>
      <c r="H45" s="32">
        <v>50</v>
      </c>
      <c r="I45" s="32">
        <v>1</v>
      </c>
      <c r="J45" s="32" t="s">
        <v>76</v>
      </c>
      <c r="K45" s="41" t="s">
        <v>208</v>
      </c>
      <c r="L45" s="7">
        <v>6</v>
      </c>
      <c r="M45" s="32" t="s">
        <v>36</v>
      </c>
      <c r="N45" s="32">
        <v>2</v>
      </c>
      <c r="O45" s="32" t="s">
        <v>59</v>
      </c>
      <c r="P45" s="40" t="s">
        <v>218</v>
      </c>
      <c r="Q45" s="7">
        <v>3</v>
      </c>
      <c r="R45" s="32" t="s">
        <v>51</v>
      </c>
      <c r="S45" s="32">
        <v>4</v>
      </c>
      <c r="T45" s="32" t="s">
        <v>58</v>
      </c>
      <c r="U45" s="40" t="s">
        <v>185</v>
      </c>
      <c r="V45" s="7">
        <v>5</v>
      </c>
      <c r="W45" s="32" t="s">
        <v>25</v>
      </c>
      <c r="X45" s="32">
        <v>3</v>
      </c>
      <c r="Y45" s="32" t="s">
        <v>57</v>
      </c>
      <c r="Z45" s="40" t="s">
        <v>242</v>
      </c>
      <c r="AA45" s="7">
        <v>2</v>
      </c>
      <c r="AB45" s="32" t="s">
        <v>48</v>
      </c>
      <c r="AC45" s="32">
        <v>6</v>
      </c>
      <c r="AD45" s="32" t="s">
        <v>23</v>
      </c>
      <c r="AE45" s="40" t="s">
        <v>252</v>
      </c>
      <c r="AF45" s="7">
        <v>3</v>
      </c>
      <c r="AG45" s="32" t="s">
        <v>57</v>
      </c>
      <c r="AH45" s="32">
        <v>5</v>
      </c>
      <c r="AI45" s="32" t="s">
        <v>25</v>
      </c>
      <c r="AJ45" s="40" t="s">
        <v>242</v>
      </c>
      <c r="AK45" s="7">
        <v>5</v>
      </c>
      <c r="AL45" s="32" t="s">
        <v>25</v>
      </c>
      <c r="AM45" s="32">
        <v>2</v>
      </c>
      <c r="AN45" s="32" t="s">
        <v>57</v>
      </c>
      <c r="AO45" s="40" t="s">
        <v>265</v>
      </c>
      <c r="AP45" s="7">
        <v>2</v>
      </c>
      <c r="AQ45" s="32" t="s">
        <v>48</v>
      </c>
      <c r="AR45" s="32">
        <v>6</v>
      </c>
      <c r="AS45" s="32" t="s">
        <v>23</v>
      </c>
      <c r="AT45" s="40" t="s">
        <v>252</v>
      </c>
      <c r="AU45" s="7">
        <v>5</v>
      </c>
      <c r="AV45" s="32" t="s">
        <v>25</v>
      </c>
      <c r="AW45" s="32">
        <v>3</v>
      </c>
      <c r="AX45" s="32" t="s">
        <v>57</v>
      </c>
      <c r="AY45" s="40" t="s">
        <v>242</v>
      </c>
      <c r="AZ45" s="7">
        <v>2</v>
      </c>
      <c r="BA45" s="32" t="s">
        <v>55</v>
      </c>
      <c r="BB45" s="32">
        <v>5</v>
      </c>
      <c r="BC45" s="32" t="s">
        <v>94</v>
      </c>
      <c r="BD45" s="40" t="s">
        <v>288</v>
      </c>
      <c r="BE45" s="7">
        <v>1</v>
      </c>
      <c r="BF45" s="32" t="s">
        <v>85</v>
      </c>
      <c r="BG45" s="32">
        <v>6</v>
      </c>
      <c r="BH45" s="32" t="s">
        <v>23</v>
      </c>
      <c r="BI45" s="40" t="s">
        <v>300</v>
      </c>
      <c r="BJ45" s="7">
        <v>3</v>
      </c>
      <c r="BK45" s="32" t="s">
        <v>51</v>
      </c>
      <c r="BL45" s="32">
        <v>4</v>
      </c>
      <c r="BM45" s="32" t="s">
        <v>99</v>
      </c>
      <c r="BN45" s="40" t="s">
        <v>313</v>
      </c>
      <c r="BO45" s="7">
        <v>1</v>
      </c>
      <c r="BP45" s="32" t="s">
        <v>84</v>
      </c>
      <c r="BQ45" s="32">
        <v>6</v>
      </c>
      <c r="BR45" s="32" t="s">
        <v>29</v>
      </c>
      <c r="BS45" s="40" t="s">
        <v>233</v>
      </c>
      <c r="BT45" s="7">
        <v>4</v>
      </c>
      <c r="BU45" s="32" t="s">
        <v>75</v>
      </c>
      <c r="BV45" s="32">
        <v>3</v>
      </c>
      <c r="BW45" s="32" t="s">
        <v>34</v>
      </c>
      <c r="BX45" s="40" t="s">
        <v>185</v>
      </c>
      <c r="BY45" s="7">
        <v>3</v>
      </c>
      <c r="BZ45" s="32" t="s">
        <v>34</v>
      </c>
      <c r="CA45" s="32">
        <v>4</v>
      </c>
      <c r="CB45" s="32" t="s">
        <v>75</v>
      </c>
      <c r="CC45" s="40" t="s">
        <v>185</v>
      </c>
      <c r="CD45" s="7">
        <v>3</v>
      </c>
      <c r="CE45" s="32" t="s">
        <v>57</v>
      </c>
      <c r="CF45" s="32">
        <v>4</v>
      </c>
      <c r="CG45" s="32" t="s">
        <v>33</v>
      </c>
      <c r="CH45" s="40" t="s">
        <v>352</v>
      </c>
    </row>
    <row r="46" spans="1:86" x14ac:dyDescent="0.2">
      <c r="A46" s="6" t="s">
        <v>117</v>
      </c>
      <c r="B46" s="32">
        <v>8</v>
      </c>
      <c r="C46" s="32" t="s">
        <v>27</v>
      </c>
      <c r="D46" s="32">
        <v>12</v>
      </c>
      <c r="E46" s="32" t="s">
        <v>42</v>
      </c>
      <c r="F46" s="40"/>
      <c r="G46" s="7">
        <v>7</v>
      </c>
      <c r="H46" s="32">
        <v>50</v>
      </c>
      <c r="I46" s="32">
        <v>13</v>
      </c>
      <c r="J46" s="32" t="s">
        <v>118</v>
      </c>
      <c r="K46" s="41"/>
      <c r="L46" s="7">
        <v>9</v>
      </c>
      <c r="M46" s="32" t="s">
        <v>30</v>
      </c>
      <c r="N46" s="32">
        <v>11</v>
      </c>
      <c r="O46" s="32" t="s">
        <v>68</v>
      </c>
      <c r="P46" s="40"/>
      <c r="Q46" s="7">
        <v>10</v>
      </c>
      <c r="R46" s="32" t="s">
        <v>41</v>
      </c>
      <c r="S46" s="32">
        <v>10</v>
      </c>
      <c r="T46" s="32" t="s">
        <v>113</v>
      </c>
      <c r="U46" s="40"/>
      <c r="V46" s="7">
        <v>8</v>
      </c>
      <c r="W46" s="32" t="s">
        <v>28</v>
      </c>
      <c r="X46" s="32">
        <v>12</v>
      </c>
      <c r="Y46" s="32" t="s">
        <v>72</v>
      </c>
      <c r="Z46" s="40"/>
      <c r="AA46" s="7">
        <v>13</v>
      </c>
      <c r="AB46" s="32" t="s">
        <v>64</v>
      </c>
      <c r="AC46" s="32">
        <v>7</v>
      </c>
      <c r="AD46" s="32" t="s">
        <v>24</v>
      </c>
      <c r="AE46" s="40"/>
      <c r="AF46" s="7">
        <v>12</v>
      </c>
      <c r="AG46" s="32" t="s">
        <v>72</v>
      </c>
      <c r="AH46" s="32">
        <v>8</v>
      </c>
      <c r="AI46" s="32" t="s">
        <v>28</v>
      </c>
      <c r="AJ46" s="40"/>
      <c r="AK46" s="7">
        <v>8</v>
      </c>
      <c r="AL46" s="32" t="s">
        <v>28</v>
      </c>
      <c r="AM46" s="32">
        <v>8</v>
      </c>
      <c r="AN46" s="32" t="s">
        <v>72</v>
      </c>
      <c r="AO46" s="40"/>
      <c r="AP46" s="7">
        <v>13</v>
      </c>
      <c r="AQ46" s="32" t="s">
        <v>64</v>
      </c>
      <c r="AR46" s="32">
        <v>7</v>
      </c>
      <c r="AS46" s="32" t="s">
        <v>24</v>
      </c>
      <c r="AT46" s="40"/>
      <c r="AU46" s="7">
        <v>8</v>
      </c>
      <c r="AV46" s="32" t="s">
        <v>28</v>
      </c>
      <c r="AW46" s="32">
        <v>12</v>
      </c>
      <c r="AX46" s="32" t="s">
        <v>72</v>
      </c>
      <c r="AY46" s="40"/>
      <c r="AZ46" s="7">
        <v>10</v>
      </c>
      <c r="BA46" s="32" t="s">
        <v>66</v>
      </c>
      <c r="BB46" s="32">
        <v>7</v>
      </c>
      <c r="BC46" s="32" t="s">
        <v>39</v>
      </c>
      <c r="BD46" s="40"/>
      <c r="BE46" s="7">
        <v>10</v>
      </c>
      <c r="BF46" s="32" t="s">
        <v>119</v>
      </c>
      <c r="BG46" s="32">
        <v>7</v>
      </c>
      <c r="BH46" s="32" t="s">
        <v>24</v>
      </c>
      <c r="BI46" s="40"/>
      <c r="BJ46" s="7">
        <v>10</v>
      </c>
      <c r="BK46" s="32" t="s">
        <v>41</v>
      </c>
      <c r="BL46" s="32">
        <v>7</v>
      </c>
      <c r="BM46" s="32" t="s">
        <v>91</v>
      </c>
      <c r="BN46" s="40"/>
      <c r="BO46" s="7">
        <v>9</v>
      </c>
      <c r="BP46" s="32" t="s">
        <v>120</v>
      </c>
      <c r="BQ46" s="32">
        <v>8</v>
      </c>
      <c r="BR46" s="32" t="s">
        <v>27</v>
      </c>
      <c r="BS46" s="40"/>
      <c r="BT46" s="7">
        <v>11</v>
      </c>
      <c r="BU46" s="32" t="s">
        <v>43</v>
      </c>
      <c r="BV46" s="32">
        <v>9</v>
      </c>
      <c r="BW46" s="32" t="s">
        <v>22</v>
      </c>
      <c r="BX46" s="40"/>
      <c r="BY46" s="7">
        <v>9</v>
      </c>
      <c r="BZ46" s="32" t="s">
        <v>22</v>
      </c>
      <c r="CA46" s="32">
        <v>11</v>
      </c>
      <c r="CB46" s="32" t="s">
        <v>43</v>
      </c>
      <c r="CC46" s="40"/>
      <c r="CD46" s="7">
        <v>12</v>
      </c>
      <c r="CE46" s="32" t="s">
        <v>72</v>
      </c>
      <c r="CF46" s="32">
        <v>8</v>
      </c>
      <c r="CG46" s="32" t="s">
        <v>20</v>
      </c>
      <c r="CH46" s="40"/>
    </row>
    <row r="47" spans="1:86" x14ac:dyDescent="0.2">
      <c r="A47" s="6" t="s">
        <v>121</v>
      </c>
      <c r="B47" s="32">
        <f>16-B45-B46</f>
        <v>2</v>
      </c>
      <c r="C47" s="32"/>
      <c r="D47" s="32">
        <f>16-D45-D46</f>
        <v>2</v>
      </c>
      <c r="E47" s="32"/>
      <c r="F47" s="40"/>
      <c r="G47" s="7">
        <f>16-G45-G46</f>
        <v>2</v>
      </c>
      <c r="H47" s="32"/>
      <c r="I47" s="32">
        <f>16-I45-I46</f>
        <v>2</v>
      </c>
      <c r="J47" s="32"/>
      <c r="K47" s="41"/>
      <c r="L47" s="7">
        <f>16-L45-L46</f>
        <v>1</v>
      </c>
      <c r="M47" s="32"/>
      <c r="N47" s="32">
        <f>16-N45-N46</f>
        <v>3</v>
      </c>
      <c r="O47" s="32"/>
      <c r="P47" s="40"/>
      <c r="Q47" s="7">
        <f>15-Q45-Q46</f>
        <v>2</v>
      </c>
      <c r="R47" s="32"/>
      <c r="S47" s="32">
        <f>16-S45-S46</f>
        <v>2</v>
      </c>
      <c r="T47" s="32"/>
      <c r="U47" s="40"/>
      <c r="V47" s="7">
        <f>16-V45-V46</f>
        <v>3</v>
      </c>
      <c r="W47" s="32"/>
      <c r="X47" s="32">
        <f>16-X45-X46</f>
        <v>1</v>
      </c>
      <c r="Y47" s="32"/>
      <c r="Z47" s="40"/>
      <c r="AA47" s="7">
        <f>16-AA45-AA46</f>
        <v>1</v>
      </c>
      <c r="AB47" s="32"/>
      <c r="AC47" s="32">
        <f>16-AC45-AC46</f>
        <v>3</v>
      </c>
      <c r="AD47" s="32"/>
      <c r="AE47" s="40"/>
      <c r="AF47" s="7">
        <f>16-AF45-AF46</f>
        <v>1</v>
      </c>
      <c r="AG47" s="32"/>
      <c r="AH47" s="32">
        <f>16-AH45-AH46</f>
        <v>3</v>
      </c>
      <c r="AI47" s="32"/>
      <c r="AJ47" s="40"/>
      <c r="AK47" s="7">
        <f>13-AK45-AK46</f>
        <v>0</v>
      </c>
      <c r="AL47" s="32"/>
      <c r="AM47" s="32">
        <f>13-AM45-AM46</f>
        <v>3</v>
      </c>
      <c r="AN47" s="32"/>
      <c r="AO47" s="40"/>
      <c r="AP47" s="7">
        <f>16-AP45-AP46</f>
        <v>1</v>
      </c>
      <c r="AQ47" s="32"/>
      <c r="AR47" s="32">
        <f>16-AR45-AR46</f>
        <v>3</v>
      </c>
      <c r="AS47" s="32"/>
      <c r="AT47" s="40"/>
      <c r="AU47" s="7">
        <f>16-AU45-AU46</f>
        <v>3</v>
      </c>
      <c r="AV47" s="32"/>
      <c r="AW47" s="32">
        <f>16-AW45-AW46</f>
        <v>1</v>
      </c>
      <c r="AX47" s="32"/>
      <c r="AY47" s="40"/>
      <c r="AZ47" s="7">
        <f>13-AZ45-AZ46</f>
        <v>1</v>
      </c>
      <c r="BA47" s="32"/>
      <c r="BB47" s="32">
        <f>14-BB45-BB46</f>
        <v>2</v>
      </c>
      <c r="BC47" s="32"/>
      <c r="BD47" s="40"/>
      <c r="BE47" s="7">
        <f>13-BE45-BE46</f>
        <v>2</v>
      </c>
      <c r="BF47" s="32"/>
      <c r="BG47" s="32">
        <f>14-BG45-BG46</f>
        <v>1</v>
      </c>
      <c r="BH47" s="32"/>
      <c r="BI47" s="40"/>
      <c r="BJ47" s="7">
        <f>13-BJ45-BJ46</f>
        <v>0</v>
      </c>
      <c r="BK47" s="32"/>
      <c r="BL47" s="32">
        <f>14-BL45-BL46</f>
        <v>3</v>
      </c>
      <c r="BM47" s="32"/>
      <c r="BN47" s="40"/>
      <c r="BO47" s="7">
        <f>13-BO45-BO46</f>
        <v>3</v>
      </c>
      <c r="BP47" s="32"/>
      <c r="BQ47" s="32">
        <f>14-BQ45-BQ46</f>
        <v>0</v>
      </c>
      <c r="BR47" s="32"/>
      <c r="BS47" s="40"/>
      <c r="BT47" s="7">
        <f>15-BT45-BT46</f>
        <v>0</v>
      </c>
      <c r="BU47" s="32"/>
      <c r="BV47" s="32">
        <f>16-BV45-BV46</f>
        <v>4</v>
      </c>
      <c r="BW47" s="32"/>
      <c r="BX47" s="40"/>
      <c r="BY47" s="7">
        <f>13-BY45-BY46</f>
        <v>1</v>
      </c>
      <c r="BZ47" s="32"/>
      <c r="CA47" s="32">
        <f>18-CA45-CA46</f>
        <v>3</v>
      </c>
      <c r="CB47" s="32"/>
      <c r="CC47" s="40"/>
      <c r="CD47" s="7">
        <f>15-CD45-CD46</f>
        <v>0</v>
      </c>
      <c r="CE47" s="32"/>
      <c r="CF47" s="32">
        <f>16-CF45-CF46</f>
        <v>4</v>
      </c>
      <c r="CG47" s="32"/>
      <c r="CH47" s="40"/>
    </row>
    <row r="48" spans="1:86" x14ac:dyDescent="0.2">
      <c r="A48" s="6" t="s">
        <v>122</v>
      </c>
      <c r="B48" s="32">
        <v>6</v>
      </c>
      <c r="C48" s="32" t="s">
        <v>23</v>
      </c>
      <c r="D48" s="32">
        <v>6</v>
      </c>
      <c r="E48" s="32" t="s">
        <v>29</v>
      </c>
      <c r="F48" s="40" t="s">
        <v>190</v>
      </c>
      <c r="G48" s="7">
        <v>10</v>
      </c>
      <c r="H48" s="32" t="s">
        <v>41</v>
      </c>
      <c r="I48" s="32">
        <v>2</v>
      </c>
      <c r="J48" s="32" t="s">
        <v>54</v>
      </c>
      <c r="K48" s="41" t="s">
        <v>209</v>
      </c>
      <c r="L48" s="7">
        <v>6</v>
      </c>
      <c r="M48" s="32" t="s">
        <v>29</v>
      </c>
      <c r="N48" s="32">
        <v>6</v>
      </c>
      <c r="O48" s="32" t="s">
        <v>23</v>
      </c>
      <c r="P48" s="40" t="s">
        <v>190</v>
      </c>
      <c r="Q48" s="7">
        <v>6</v>
      </c>
      <c r="R48" s="32" t="s">
        <v>23</v>
      </c>
      <c r="S48" s="32">
        <v>5</v>
      </c>
      <c r="T48" s="32" t="s">
        <v>25</v>
      </c>
      <c r="U48" s="40" t="s">
        <v>225</v>
      </c>
      <c r="V48" s="7">
        <v>9</v>
      </c>
      <c r="W48" s="32" t="s">
        <v>22</v>
      </c>
      <c r="X48" s="32">
        <v>3</v>
      </c>
      <c r="Y48" s="32" t="s">
        <v>57</v>
      </c>
      <c r="Z48" s="41" t="s">
        <v>243</v>
      </c>
      <c r="AA48" s="7">
        <v>1</v>
      </c>
      <c r="AB48" s="32" t="s">
        <v>76</v>
      </c>
      <c r="AC48" s="32">
        <v>11</v>
      </c>
      <c r="AD48" s="32" t="s">
        <v>68</v>
      </c>
      <c r="AE48" s="41" t="s">
        <v>253</v>
      </c>
      <c r="AF48" s="7">
        <v>3</v>
      </c>
      <c r="AG48" s="32" t="s">
        <v>57</v>
      </c>
      <c r="AH48" s="32">
        <v>9</v>
      </c>
      <c r="AI48" s="32" t="s">
        <v>22</v>
      </c>
      <c r="AJ48" s="41" t="s">
        <v>243</v>
      </c>
      <c r="AK48" s="7">
        <v>6</v>
      </c>
      <c r="AL48" s="32" t="s">
        <v>23</v>
      </c>
      <c r="AM48" s="32">
        <v>4</v>
      </c>
      <c r="AN48" s="32" t="s">
        <v>37</v>
      </c>
      <c r="AO48" s="40" t="s">
        <v>185</v>
      </c>
      <c r="AP48" s="7">
        <v>4</v>
      </c>
      <c r="AQ48" s="32" t="s">
        <v>75</v>
      </c>
      <c r="AR48" s="32">
        <v>8</v>
      </c>
      <c r="AS48" s="32" t="s">
        <v>20</v>
      </c>
      <c r="AT48" s="41" t="s">
        <v>277</v>
      </c>
      <c r="AU48" s="7">
        <v>8</v>
      </c>
      <c r="AV48" s="32" t="s">
        <v>28</v>
      </c>
      <c r="AW48" s="32">
        <v>4</v>
      </c>
      <c r="AX48" s="32" t="s">
        <v>58</v>
      </c>
      <c r="AY48" s="40" t="s">
        <v>282</v>
      </c>
      <c r="AZ48" s="7">
        <v>2</v>
      </c>
      <c r="BA48" s="32" t="s">
        <v>83</v>
      </c>
      <c r="BB48" s="32">
        <v>9</v>
      </c>
      <c r="BC48" s="32" t="s">
        <v>22</v>
      </c>
      <c r="BD48" s="41" t="s">
        <v>289</v>
      </c>
      <c r="BE48" s="7">
        <v>4</v>
      </c>
      <c r="BF48" s="32" t="s">
        <v>99</v>
      </c>
      <c r="BG48" s="32">
        <v>7</v>
      </c>
      <c r="BH48" s="32" t="s">
        <v>39</v>
      </c>
      <c r="BI48" s="40" t="s">
        <v>301</v>
      </c>
      <c r="BJ48" s="7">
        <v>6</v>
      </c>
      <c r="BK48" s="32" t="s">
        <v>15</v>
      </c>
      <c r="BL48" s="32">
        <v>5</v>
      </c>
      <c r="BM48" s="32" t="s">
        <v>90</v>
      </c>
      <c r="BN48" s="40" t="s">
        <v>314</v>
      </c>
      <c r="BO48" s="7">
        <v>4</v>
      </c>
      <c r="BP48" s="32" t="s">
        <v>36</v>
      </c>
      <c r="BQ48" s="32">
        <v>7</v>
      </c>
      <c r="BR48" s="32" t="s">
        <v>24</v>
      </c>
      <c r="BS48" s="40" t="s">
        <v>264</v>
      </c>
      <c r="BT48" s="7">
        <v>5</v>
      </c>
      <c r="BU48" s="32" t="s">
        <v>35</v>
      </c>
      <c r="BV48" s="32">
        <v>6</v>
      </c>
      <c r="BW48" s="32" t="s">
        <v>15</v>
      </c>
      <c r="BX48" s="40" t="s">
        <v>333</v>
      </c>
      <c r="BY48" s="7">
        <v>5</v>
      </c>
      <c r="BZ48" s="32" t="s">
        <v>90</v>
      </c>
      <c r="CA48" s="32">
        <v>6</v>
      </c>
      <c r="CB48" s="32" t="s">
        <v>36</v>
      </c>
      <c r="CC48" s="40" t="s">
        <v>185</v>
      </c>
      <c r="CD48" s="7">
        <v>5</v>
      </c>
      <c r="CE48" s="32" t="s">
        <v>35</v>
      </c>
      <c r="CF48" s="32">
        <v>6</v>
      </c>
      <c r="CG48" s="32" t="s">
        <v>15</v>
      </c>
      <c r="CH48" s="40" t="s">
        <v>333</v>
      </c>
    </row>
    <row r="49" spans="1:86" x14ac:dyDescent="0.2">
      <c r="A49" s="6" t="s">
        <v>124</v>
      </c>
      <c r="B49" s="32">
        <v>7</v>
      </c>
      <c r="C49" s="32" t="s">
        <v>24</v>
      </c>
      <c r="D49" s="32">
        <v>8</v>
      </c>
      <c r="E49" s="32" t="s">
        <v>27</v>
      </c>
      <c r="F49" s="40"/>
      <c r="G49" s="7">
        <v>3</v>
      </c>
      <c r="H49" s="32" t="s">
        <v>51</v>
      </c>
      <c r="I49" s="32">
        <v>12</v>
      </c>
      <c r="J49" s="32" t="s">
        <v>42</v>
      </c>
      <c r="K49" s="41"/>
      <c r="L49" s="7">
        <v>8</v>
      </c>
      <c r="M49" s="32" t="s">
        <v>27</v>
      </c>
      <c r="N49" s="32">
        <v>7</v>
      </c>
      <c r="O49" s="32" t="s">
        <v>24</v>
      </c>
      <c r="P49" s="40"/>
      <c r="Q49" s="7">
        <v>7</v>
      </c>
      <c r="R49" s="32" t="s">
        <v>24</v>
      </c>
      <c r="S49" s="32">
        <v>8</v>
      </c>
      <c r="T49" s="32" t="s">
        <v>28</v>
      </c>
      <c r="U49" s="40"/>
      <c r="V49" s="7">
        <v>3</v>
      </c>
      <c r="W49" s="32" t="s">
        <v>34</v>
      </c>
      <c r="X49" s="32">
        <v>12</v>
      </c>
      <c r="Y49" s="32" t="s">
        <v>72</v>
      </c>
      <c r="Z49" s="41"/>
      <c r="AA49" s="7">
        <v>13</v>
      </c>
      <c r="AB49" s="32" t="s">
        <v>118</v>
      </c>
      <c r="AC49" s="32">
        <v>2</v>
      </c>
      <c r="AD49" s="32" t="s">
        <v>59</v>
      </c>
      <c r="AE49" s="41"/>
      <c r="AF49" s="7">
        <v>12</v>
      </c>
      <c r="AG49" s="32" t="s">
        <v>72</v>
      </c>
      <c r="AH49" s="32">
        <v>3</v>
      </c>
      <c r="AI49" s="32" t="s">
        <v>34</v>
      </c>
      <c r="AJ49" s="41"/>
      <c r="AK49" s="7">
        <v>7</v>
      </c>
      <c r="AL49" s="32" t="s">
        <v>24</v>
      </c>
      <c r="AM49" s="32">
        <v>5</v>
      </c>
      <c r="AN49" s="32" t="s">
        <v>31</v>
      </c>
      <c r="AO49" s="40"/>
      <c r="AP49" s="7">
        <v>11</v>
      </c>
      <c r="AQ49" s="32" t="s">
        <v>43</v>
      </c>
      <c r="AR49" s="32">
        <v>4</v>
      </c>
      <c r="AS49" s="32" t="s">
        <v>33</v>
      </c>
      <c r="AT49" s="41"/>
      <c r="AU49" s="7">
        <v>5</v>
      </c>
      <c r="AV49" s="32" t="s">
        <v>25</v>
      </c>
      <c r="AW49" s="32">
        <v>10</v>
      </c>
      <c r="AX49" s="32" t="s">
        <v>113</v>
      </c>
      <c r="AY49" s="40"/>
      <c r="AZ49" s="7">
        <v>9</v>
      </c>
      <c r="BA49" s="32" t="s">
        <v>93</v>
      </c>
      <c r="BB49" s="32">
        <v>3</v>
      </c>
      <c r="BC49" s="32" t="s">
        <v>34</v>
      </c>
      <c r="BD49" s="41"/>
      <c r="BE49" s="7">
        <v>7</v>
      </c>
      <c r="BF49" s="32" t="s">
        <v>91</v>
      </c>
      <c r="BG49" s="32">
        <v>5</v>
      </c>
      <c r="BH49" s="32" t="s">
        <v>94</v>
      </c>
      <c r="BI49" s="40"/>
      <c r="BJ49" s="7">
        <v>6</v>
      </c>
      <c r="BK49" s="32" t="s">
        <v>15</v>
      </c>
      <c r="BL49" s="32">
        <v>6</v>
      </c>
      <c r="BM49" s="32" t="s">
        <v>125</v>
      </c>
      <c r="BN49" s="40"/>
      <c r="BO49" s="7">
        <v>6</v>
      </c>
      <c r="BP49" s="32" t="s">
        <v>30</v>
      </c>
      <c r="BQ49" s="32">
        <v>6</v>
      </c>
      <c r="BR49" s="32" t="s">
        <v>23</v>
      </c>
      <c r="BS49" s="40"/>
      <c r="BT49" s="7">
        <v>9</v>
      </c>
      <c r="BU49" s="32" t="s">
        <v>26</v>
      </c>
      <c r="BV49" s="32">
        <v>6</v>
      </c>
      <c r="BW49" s="32" t="s">
        <v>15</v>
      </c>
      <c r="BX49" s="40"/>
      <c r="BY49" s="7">
        <v>6</v>
      </c>
      <c r="BZ49" s="32" t="s">
        <v>92</v>
      </c>
      <c r="CA49" s="32">
        <v>9</v>
      </c>
      <c r="CB49" s="32" t="s">
        <v>30</v>
      </c>
      <c r="CC49" s="40"/>
      <c r="CD49" s="7">
        <v>9</v>
      </c>
      <c r="CE49" s="32" t="s">
        <v>126</v>
      </c>
      <c r="CF49" s="32">
        <v>6</v>
      </c>
      <c r="CG49" s="32" t="s">
        <v>15</v>
      </c>
      <c r="CH49" s="40"/>
    </row>
    <row r="50" spans="1:86" x14ac:dyDescent="0.2">
      <c r="A50" s="6" t="s">
        <v>127</v>
      </c>
      <c r="B50" s="32">
        <f>16-B48-B49</f>
        <v>3</v>
      </c>
      <c r="C50" s="32"/>
      <c r="D50" s="32">
        <f>16-D48-D49</f>
        <v>2</v>
      </c>
      <c r="E50" s="32"/>
      <c r="F50" s="40"/>
      <c r="G50" s="7">
        <f>16-G48-G49</f>
        <v>3</v>
      </c>
      <c r="H50" s="32"/>
      <c r="I50" s="32">
        <f>16-I48-I49</f>
        <v>2</v>
      </c>
      <c r="J50" s="32"/>
      <c r="K50" s="41"/>
      <c r="L50" s="7">
        <f>16-L48-L49</f>
        <v>2</v>
      </c>
      <c r="M50" s="32"/>
      <c r="N50" s="32">
        <f>16-N48-N49</f>
        <v>3</v>
      </c>
      <c r="O50" s="32"/>
      <c r="P50" s="40"/>
      <c r="Q50" s="7">
        <f>15-Q48-Q49</f>
        <v>2</v>
      </c>
      <c r="R50" s="32"/>
      <c r="S50" s="32">
        <f>16-S48-S49</f>
        <v>3</v>
      </c>
      <c r="T50" s="32"/>
      <c r="U50" s="40"/>
      <c r="V50" s="7">
        <f>16-V48-V49</f>
        <v>4</v>
      </c>
      <c r="W50" s="32"/>
      <c r="X50" s="32">
        <f>16-X48-X49</f>
        <v>1</v>
      </c>
      <c r="Y50" s="32"/>
      <c r="Z50" s="41"/>
      <c r="AA50" s="7">
        <f>16-AA48-AA49</f>
        <v>2</v>
      </c>
      <c r="AB50" s="32"/>
      <c r="AC50" s="32">
        <f>16-AC48-AC49</f>
        <v>3</v>
      </c>
      <c r="AD50" s="32"/>
      <c r="AE50" s="41"/>
      <c r="AF50" s="7">
        <f>16-AF48-AF49</f>
        <v>1</v>
      </c>
      <c r="AG50" s="32"/>
      <c r="AH50" s="32">
        <f>16-AH48-AH49</f>
        <v>4</v>
      </c>
      <c r="AI50" s="32"/>
      <c r="AJ50" s="41"/>
      <c r="AK50" s="7">
        <f>13-AK48-AK49</f>
        <v>0</v>
      </c>
      <c r="AL50" s="32"/>
      <c r="AM50" s="32">
        <f>13-AM48-AM49</f>
        <v>4</v>
      </c>
      <c r="AN50" s="32"/>
      <c r="AO50" s="40"/>
      <c r="AP50" s="7">
        <f>16-AP48-AP49</f>
        <v>1</v>
      </c>
      <c r="AQ50" s="32"/>
      <c r="AR50" s="32">
        <f>16-AR48-AR49</f>
        <v>4</v>
      </c>
      <c r="AS50" s="32"/>
      <c r="AT50" s="41"/>
      <c r="AU50" s="7">
        <f>16-AU48-AU49</f>
        <v>3</v>
      </c>
      <c r="AV50" s="32"/>
      <c r="AW50" s="32">
        <f>16-AW48-AW49</f>
        <v>2</v>
      </c>
      <c r="AX50" s="32"/>
      <c r="AY50" s="40"/>
      <c r="AZ50" s="7">
        <f>13-AZ48-AZ49</f>
        <v>2</v>
      </c>
      <c r="BA50" s="32"/>
      <c r="BB50" s="32">
        <f>14-BB48-BB49</f>
        <v>2</v>
      </c>
      <c r="BC50" s="32"/>
      <c r="BD50" s="41"/>
      <c r="BE50" s="7">
        <f>13-BE48-BE49</f>
        <v>2</v>
      </c>
      <c r="BF50" s="32"/>
      <c r="BG50" s="32">
        <f>14-BG48-BG49</f>
        <v>2</v>
      </c>
      <c r="BH50" s="32"/>
      <c r="BI50" s="40"/>
      <c r="BJ50" s="7">
        <f>13-BJ48-BJ49</f>
        <v>1</v>
      </c>
      <c r="BK50" s="32"/>
      <c r="BL50" s="32">
        <f>14-BL48-BL49</f>
        <v>3</v>
      </c>
      <c r="BM50" s="32"/>
      <c r="BN50" s="40"/>
      <c r="BO50" s="7">
        <f>13-BO48-BO49</f>
        <v>3</v>
      </c>
      <c r="BP50" s="32"/>
      <c r="BQ50" s="32">
        <f>14-BQ48-BQ49</f>
        <v>1</v>
      </c>
      <c r="BR50" s="32"/>
      <c r="BS50" s="40"/>
      <c r="BT50" s="7">
        <f>15-BT48-BT49</f>
        <v>1</v>
      </c>
      <c r="BU50" s="32"/>
      <c r="BV50" s="32">
        <f>16-BV48-BV49</f>
        <v>4</v>
      </c>
      <c r="BW50" s="32"/>
      <c r="BX50" s="40"/>
      <c r="BY50" s="7">
        <f>13-BY48-BY49</f>
        <v>2</v>
      </c>
      <c r="BZ50" s="32"/>
      <c r="CA50" s="32">
        <f>18-CA48-CA49</f>
        <v>3</v>
      </c>
      <c r="CB50" s="32"/>
      <c r="CC50" s="40"/>
      <c r="CD50" s="7">
        <f>15-CD48-CD49</f>
        <v>1</v>
      </c>
      <c r="CE50" s="32"/>
      <c r="CF50" s="32">
        <f>16-CF48-CF49</f>
        <v>4</v>
      </c>
      <c r="CG50" s="32"/>
      <c r="CH50" s="40"/>
    </row>
    <row r="51" spans="1:86" x14ac:dyDescent="0.2">
      <c r="A51" s="3" t="s">
        <v>128</v>
      </c>
      <c r="B51" s="13"/>
      <c r="C51" s="13"/>
      <c r="D51" s="13"/>
      <c r="E51" s="13"/>
      <c r="F51" s="15"/>
      <c r="G51" s="14"/>
      <c r="H51" s="13"/>
      <c r="I51" s="13"/>
      <c r="J51" s="13"/>
      <c r="K51" s="15"/>
      <c r="L51" s="14"/>
      <c r="M51" s="13"/>
      <c r="N51" s="13"/>
      <c r="O51" s="13"/>
      <c r="P51" s="15"/>
      <c r="Q51" s="14"/>
      <c r="R51" s="13"/>
      <c r="S51" s="13"/>
      <c r="T51" s="13"/>
      <c r="U51" s="15"/>
      <c r="V51" s="14"/>
      <c r="W51" s="13"/>
      <c r="X51" s="13"/>
      <c r="Y51" s="13"/>
      <c r="Z51" s="15"/>
      <c r="AA51" s="14"/>
      <c r="AB51" s="13"/>
      <c r="AC51" s="13"/>
      <c r="AD51" s="13"/>
      <c r="AE51" s="15"/>
      <c r="AF51" s="14"/>
      <c r="AG51" s="13"/>
      <c r="AH51" s="13"/>
      <c r="AI51" s="13"/>
      <c r="AJ51" s="15"/>
      <c r="AK51" s="14"/>
      <c r="AL51" s="13"/>
      <c r="AM51" s="13"/>
      <c r="AN51" s="13"/>
      <c r="AO51" s="15"/>
      <c r="AP51" s="14"/>
      <c r="AQ51" s="13"/>
      <c r="AR51" s="13"/>
      <c r="AS51" s="13"/>
      <c r="AT51" s="15"/>
      <c r="AU51" s="14"/>
      <c r="AV51" s="13"/>
      <c r="AW51" s="13"/>
      <c r="AX51" s="13"/>
      <c r="AY51" s="15"/>
      <c r="AZ51" s="14"/>
      <c r="BA51" s="13"/>
      <c r="BB51" s="13"/>
      <c r="BC51" s="13"/>
      <c r="BD51" s="15"/>
      <c r="BE51" s="14"/>
      <c r="BF51" s="13"/>
      <c r="BG51" s="13"/>
      <c r="BH51" s="13"/>
      <c r="BI51" s="15"/>
      <c r="BJ51" s="14"/>
      <c r="BK51" s="13"/>
      <c r="BL51" s="13"/>
      <c r="BM51" s="13"/>
      <c r="BN51" s="15"/>
      <c r="BO51" s="14"/>
      <c r="BP51" s="13"/>
      <c r="BQ51" s="13"/>
      <c r="BR51" s="13"/>
      <c r="BS51" s="15"/>
      <c r="BT51" s="14"/>
      <c r="BU51" s="13"/>
      <c r="BV51" s="13"/>
      <c r="BW51" s="13"/>
      <c r="BX51" s="15"/>
      <c r="BY51" s="14"/>
      <c r="BZ51" s="13"/>
      <c r="CA51" s="13"/>
      <c r="CB51" s="13"/>
      <c r="CC51" s="15"/>
      <c r="CD51" s="14"/>
      <c r="CE51" s="13"/>
      <c r="CF51" s="13"/>
      <c r="CG51" s="13"/>
      <c r="CH51" s="15"/>
    </row>
    <row r="52" spans="1:86" x14ac:dyDescent="0.2">
      <c r="A52" s="6" t="s">
        <v>129</v>
      </c>
      <c r="B52" s="32">
        <v>7</v>
      </c>
      <c r="C52" s="32">
        <v>70</v>
      </c>
      <c r="D52" s="32">
        <v>9</v>
      </c>
      <c r="E52" s="32" t="s">
        <v>93</v>
      </c>
      <c r="F52" s="40" t="s">
        <v>191</v>
      </c>
      <c r="G52" s="7">
        <v>8</v>
      </c>
      <c r="H52" s="32" t="s">
        <v>72</v>
      </c>
      <c r="I52" s="32">
        <v>8</v>
      </c>
      <c r="J52" s="32" t="s">
        <v>89</v>
      </c>
      <c r="K52" s="40" t="s">
        <v>185</v>
      </c>
      <c r="L52" s="7">
        <v>8</v>
      </c>
      <c r="M52" s="32" t="s">
        <v>89</v>
      </c>
      <c r="N52" s="32">
        <v>8</v>
      </c>
      <c r="O52" s="32" t="s">
        <v>72</v>
      </c>
      <c r="P52" s="40" t="s">
        <v>185</v>
      </c>
      <c r="Q52" s="7">
        <v>8</v>
      </c>
      <c r="R52" s="32" t="s">
        <v>20</v>
      </c>
      <c r="S52" s="32">
        <v>8</v>
      </c>
      <c r="T52" s="32" t="s">
        <v>95</v>
      </c>
      <c r="U52" s="40" t="s">
        <v>226</v>
      </c>
      <c r="V52" s="7">
        <v>9</v>
      </c>
      <c r="W52" s="32" t="s">
        <v>40</v>
      </c>
      <c r="X52" s="32">
        <v>7</v>
      </c>
      <c r="Y52" s="32" t="s">
        <v>39</v>
      </c>
      <c r="Z52" s="41" t="s">
        <v>244</v>
      </c>
      <c r="AA52" s="7">
        <v>7</v>
      </c>
      <c r="AB52" s="32" t="s">
        <v>91</v>
      </c>
      <c r="AC52" s="32">
        <v>9</v>
      </c>
      <c r="AD52" s="32" t="s">
        <v>120</v>
      </c>
      <c r="AE52" s="40" t="s">
        <v>254</v>
      </c>
      <c r="AF52" s="7">
        <v>7</v>
      </c>
      <c r="AG52" s="32" t="s">
        <v>39</v>
      </c>
      <c r="AH52" s="32">
        <v>9</v>
      </c>
      <c r="AI52" s="32" t="s">
        <v>40</v>
      </c>
      <c r="AJ52" s="41" t="s">
        <v>244</v>
      </c>
      <c r="AK52" s="7">
        <v>6</v>
      </c>
      <c r="AL52" s="32" t="s">
        <v>22</v>
      </c>
      <c r="AM52" s="32">
        <v>6</v>
      </c>
      <c r="AN52" s="32" t="s">
        <v>22</v>
      </c>
      <c r="AO52" s="40" t="s">
        <v>185</v>
      </c>
      <c r="AP52" s="7">
        <v>6</v>
      </c>
      <c r="AQ52" s="32" t="s">
        <v>30</v>
      </c>
      <c r="AR52" s="32">
        <v>10</v>
      </c>
      <c r="AS52" s="32" t="s">
        <v>119</v>
      </c>
      <c r="AT52" s="40" t="s">
        <v>278</v>
      </c>
      <c r="AU52" s="7">
        <v>7</v>
      </c>
      <c r="AV52" s="32" t="s">
        <v>71</v>
      </c>
      <c r="AW52" s="32">
        <v>9</v>
      </c>
      <c r="AX52" s="32" t="s">
        <v>22</v>
      </c>
      <c r="AY52" s="40" t="s">
        <v>185</v>
      </c>
      <c r="AZ52" s="7">
        <v>6</v>
      </c>
      <c r="BA52" s="32" t="s">
        <v>22</v>
      </c>
      <c r="BB52" s="32">
        <v>8</v>
      </c>
      <c r="BC52" s="32" t="s">
        <v>72</v>
      </c>
      <c r="BD52" s="40" t="s">
        <v>185</v>
      </c>
      <c r="BE52" s="7">
        <v>6</v>
      </c>
      <c r="BF52" s="32" t="s">
        <v>22</v>
      </c>
      <c r="BG52" s="32">
        <v>8</v>
      </c>
      <c r="BH52" s="32" t="s">
        <v>72</v>
      </c>
      <c r="BI52" s="40" t="s">
        <v>185</v>
      </c>
      <c r="BJ52" s="7">
        <v>8</v>
      </c>
      <c r="BK52" s="32" t="s">
        <v>72</v>
      </c>
      <c r="BL52" s="32">
        <v>6</v>
      </c>
      <c r="BM52" s="32" t="s">
        <v>22</v>
      </c>
      <c r="BN52" s="40" t="s">
        <v>185</v>
      </c>
      <c r="BO52" s="7">
        <v>6</v>
      </c>
      <c r="BP52" s="32" t="s">
        <v>22</v>
      </c>
      <c r="BQ52" s="32">
        <v>8</v>
      </c>
      <c r="BR52" s="32" t="s">
        <v>72</v>
      </c>
      <c r="BS52" s="40" t="s">
        <v>185</v>
      </c>
      <c r="BT52" s="7">
        <v>6</v>
      </c>
      <c r="BU52" s="32" t="s">
        <v>30</v>
      </c>
      <c r="BV52" s="32">
        <v>10</v>
      </c>
      <c r="BW52" s="32" t="s">
        <v>119</v>
      </c>
      <c r="BX52" s="40" t="s">
        <v>278</v>
      </c>
      <c r="BY52" s="7">
        <v>6</v>
      </c>
      <c r="BZ52" s="32" t="s">
        <v>22</v>
      </c>
      <c r="CA52" s="32">
        <v>10</v>
      </c>
      <c r="CB52" s="32" t="s">
        <v>41</v>
      </c>
      <c r="CC52" s="40" t="s">
        <v>185</v>
      </c>
      <c r="CD52" s="7">
        <v>9</v>
      </c>
      <c r="CE52" s="32" t="s">
        <v>93</v>
      </c>
      <c r="CF52" s="32">
        <v>7</v>
      </c>
      <c r="CG52" s="32" t="s">
        <v>45</v>
      </c>
      <c r="CH52" s="40" t="s">
        <v>191</v>
      </c>
    </row>
    <row r="53" spans="1:86" x14ac:dyDescent="0.2">
      <c r="A53" s="6" t="s">
        <v>131</v>
      </c>
      <c r="B53" s="32">
        <v>3</v>
      </c>
      <c r="C53" s="32">
        <v>30</v>
      </c>
      <c r="D53" s="32">
        <v>2</v>
      </c>
      <c r="E53" s="32" t="s">
        <v>83</v>
      </c>
      <c r="F53" s="40"/>
      <c r="G53" s="7">
        <v>2</v>
      </c>
      <c r="H53" s="32" t="s">
        <v>57</v>
      </c>
      <c r="I53" s="32">
        <v>3</v>
      </c>
      <c r="J53" s="32" t="s">
        <v>98</v>
      </c>
      <c r="K53" s="40"/>
      <c r="L53" s="7">
        <v>3</v>
      </c>
      <c r="M53" s="32" t="s">
        <v>98</v>
      </c>
      <c r="N53" s="32">
        <v>2</v>
      </c>
      <c r="O53" s="32" t="s">
        <v>57</v>
      </c>
      <c r="P53" s="40"/>
      <c r="Q53" s="7">
        <v>4</v>
      </c>
      <c r="R53" s="32" t="s">
        <v>33</v>
      </c>
      <c r="S53" s="32">
        <v>1</v>
      </c>
      <c r="T53" s="32" t="s">
        <v>86</v>
      </c>
      <c r="U53" s="40"/>
      <c r="V53" s="7">
        <v>0</v>
      </c>
      <c r="W53" s="32" t="s">
        <v>50</v>
      </c>
      <c r="X53" s="32">
        <v>5</v>
      </c>
      <c r="Y53" s="32" t="s">
        <v>94</v>
      </c>
      <c r="Z53" s="41"/>
      <c r="AA53" s="7">
        <v>4</v>
      </c>
      <c r="AB53" s="32" t="s">
        <v>99</v>
      </c>
      <c r="AC53" s="32">
        <v>1</v>
      </c>
      <c r="AD53" s="32" t="s">
        <v>84</v>
      </c>
      <c r="AE53" s="40"/>
      <c r="AF53" s="7">
        <v>5</v>
      </c>
      <c r="AG53" s="32" t="s">
        <v>94</v>
      </c>
      <c r="AH53" s="32">
        <v>0</v>
      </c>
      <c r="AI53" s="32" t="s">
        <v>50</v>
      </c>
      <c r="AJ53" s="41"/>
      <c r="AK53" s="7">
        <v>2</v>
      </c>
      <c r="AL53" s="32" t="s">
        <v>34</v>
      </c>
      <c r="AM53" s="32">
        <v>2</v>
      </c>
      <c r="AN53" s="32" t="s">
        <v>34</v>
      </c>
      <c r="AO53" s="40"/>
      <c r="AP53" s="7">
        <v>4</v>
      </c>
      <c r="AQ53" s="32" t="s">
        <v>36</v>
      </c>
      <c r="AR53" s="32">
        <v>1</v>
      </c>
      <c r="AS53" s="32" t="s">
        <v>85</v>
      </c>
      <c r="AT53" s="40"/>
      <c r="AU53" s="7">
        <v>2</v>
      </c>
      <c r="AV53" s="32" t="s">
        <v>60</v>
      </c>
      <c r="AW53" s="32">
        <v>3</v>
      </c>
      <c r="AX53" s="32" t="s">
        <v>34</v>
      </c>
      <c r="AY53" s="40"/>
      <c r="AZ53" s="7">
        <v>2</v>
      </c>
      <c r="BA53" s="32" t="s">
        <v>34</v>
      </c>
      <c r="BB53" s="32">
        <v>2</v>
      </c>
      <c r="BC53" s="32" t="s">
        <v>57</v>
      </c>
      <c r="BD53" s="40"/>
      <c r="BE53" s="7">
        <v>2</v>
      </c>
      <c r="BF53" s="32" t="s">
        <v>34</v>
      </c>
      <c r="BG53" s="32">
        <v>2</v>
      </c>
      <c r="BH53" s="32" t="s">
        <v>57</v>
      </c>
      <c r="BI53" s="40"/>
      <c r="BJ53" s="7">
        <v>2</v>
      </c>
      <c r="BK53" s="32" t="s">
        <v>57</v>
      </c>
      <c r="BL53" s="32">
        <v>2</v>
      </c>
      <c r="BM53" s="32" t="s">
        <v>34</v>
      </c>
      <c r="BN53" s="40"/>
      <c r="BO53" s="7">
        <v>2</v>
      </c>
      <c r="BP53" s="32" t="s">
        <v>34</v>
      </c>
      <c r="BQ53" s="32">
        <v>2</v>
      </c>
      <c r="BR53" s="32" t="s">
        <v>57</v>
      </c>
      <c r="BS53" s="40"/>
      <c r="BT53" s="7">
        <v>4</v>
      </c>
      <c r="BU53" s="32" t="s">
        <v>36</v>
      </c>
      <c r="BV53" s="32">
        <v>1</v>
      </c>
      <c r="BW53" s="32" t="s">
        <v>85</v>
      </c>
      <c r="BX53" s="40"/>
      <c r="BY53" s="7">
        <v>2</v>
      </c>
      <c r="BZ53" s="32" t="s">
        <v>34</v>
      </c>
      <c r="CA53" s="32">
        <v>3</v>
      </c>
      <c r="CB53" s="32" t="s">
        <v>51</v>
      </c>
      <c r="CC53" s="40"/>
      <c r="CD53" s="7">
        <v>2</v>
      </c>
      <c r="CE53" s="32" t="s">
        <v>83</v>
      </c>
      <c r="CF53" s="32">
        <v>3</v>
      </c>
      <c r="CG53" s="32" t="s">
        <v>100</v>
      </c>
      <c r="CH53" s="40"/>
    </row>
    <row r="54" spans="1:86" x14ac:dyDescent="0.2">
      <c r="A54" s="6" t="s">
        <v>132</v>
      </c>
      <c r="B54" s="32">
        <f>16-B52-B53</f>
        <v>6</v>
      </c>
      <c r="C54" s="32"/>
      <c r="D54" s="32">
        <f>16-D52-D53</f>
        <v>5</v>
      </c>
      <c r="E54" s="32"/>
      <c r="F54" s="40"/>
      <c r="G54" s="7">
        <f>16-G52-G53</f>
        <v>6</v>
      </c>
      <c r="H54" s="32"/>
      <c r="I54" s="32">
        <f>16-I52-I53</f>
        <v>5</v>
      </c>
      <c r="J54" s="32"/>
      <c r="K54" s="40"/>
      <c r="L54" s="7">
        <f>16-L52-L53</f>
        <v>5</v>
      </c>
      <c r="M54" s="32"/>
      <c r="N54" s="32">
        <f>16-N52-N53</f>
        <v>6</v>
      </c>
      <c r="O54" s="32"/>
      <c r="P54" s="40"/>
      <c r="Q54" s="7">
        <f>15-Q52-Q53</f>
        <v>3</v>
      </c>
      <c r="R54" s="32"/>
      <c r="S54" s="32">
        <f>16-S52-S53</f>
        <v>7</v>
      </c>
      <c r="T54" s="32"/>
      <c r="U54" s="40"/>
      <c r="V54" s="7">
        <f>16-V52-V53</f>
        <v>7</v>
      </c>
      <c r="W54" s="32"/>
      <c r="X54" s="32">
        <f>16-X52-X53</f>
        <v>4</v>
      </c>
      <c r="Y54" s="32"/>
      <c r="Z54" s="41"/>
      <c r="AA54" s="7">
        <f>16-AA52-AA53</f>
        <v>5</v>
      </c>
      <c r="AB54" s="32"/>
      <c r="AC54" s="32">
        <f>16-AC52-AC53</f>
        <v>6</v>
      </c>
      <c r="AD54" s="32"/>
      <c r="AE54" s="40"/>
      <c r="AF54" s="7">
        <f>16-AF52-AF53</f>
        <v>4</v>
      </c>
      <c r="AG54" s="32"/>
      <c r="AH54" s="32">
        <f>16-AH52-AH53</f>
        <v>7</v>
      </c>
      <c r="AI54" s="32"/>
      <c r="AJ54" s="41"/>
      <c r="AK54" s="7">
        <f>13-AK52-AK53</f>
        <v>5</v>
      </c>
      <c r="AL54" s="32"/>
      <c r="AM54" s="32">
        <f>13-AM52-AM53</f>
        <v>5</v>
      </c>
      <c r="AN54" s="32"/>
      <c r="AO54" s="40"/>
      <c r="AP54" s="7">
        <f>16-AP52-AP53</f>
        <v>6</v>
      </c>
      <c r="AQ54" s="32"/>
      <c r="AR54" s="32">
        <f>16-AR52-AR53</f>
        <v>5</v>
      </c>
      <c r="AS54" s="32"/>
      <c r="AT54" s="40"/>
      <c r="AU54" s="7">
        <f>16-AU52-AU53</f>
        <v>7</v>
      </c>
      <c r="AV54" s="32"/>
      <c r="AW54" s="32">
        <f>16-AW52-AW53</f>
        <v>4</v>
      </c>
      <c r="AX54" s="32"/>
      <c r="AY54" s="40"/>
      <c r="AZ54" s="7">
        <f>13-AZ52-AZ53</f>
        <v>5</v>
      </c>
      <c r="BA54" s="32"/>
      <c r="BB54" s="32">
        <f>14-BB52-BB53</f>
        <v>4</v>
      </c>
      <c r="BC54" s="32"/>
      <c r="BD54" s="40"/>
      <c r="BE54" s="7">
        <f>13-BE52-BE53</f>
        <v>5</v>
      </c>
      <c r="BF54" s="32"/>
      <c r="BG54" s="32">
        <f>14-BG52-BG53</f>
        <v>4</v>
      </c>
      <c r="BH54" s="32"/>
      <c r="BI54" s="40"/>
      <c r="BJ54" s="7">
        <f>13-BJ52-BJ53</f>
        <v>3</v>
      </c>
      <c r="BK54" s="32"/>
      <c r="BL54" s="32">
        <f>14-BL52-BL53</f>
        <v>6</v>
      </c>
      <c r="BM54" s="32"/>
      <c r="BN54" s="40"/>
      <c r="BO54" s="7">
        <f>13-BO52-BO53</f>
        <v>5</v>
      </c>
      <c r="BP54" s="32"/>
      <c r="BQ54" s="32">
        <f>14-BQ52-BQ53</f>
        <v>4</v>
      </c>
      <c r="BR54" s="32"/>
      <c r="BS54" s="40"/>
      <c r="BT54" s="7">
        <f>15-BT52-BT53</f>
        <v>5</v>
      </c>
      <c r="BU54" s="32"/>
      <c r="BV54" s="32">
        <f>16-BV52-BV53</f>
        <v>5</v>
      </c>
      <c r="BW54" s="32"/>
      <c r="BX54" s="40"/>
      <c r="BY54" s="7">
        <f>13-BY52-BY53</f>
        <v>5</v>
      </c>
      <c r="BZ54" s="32"/>
      <c r="CA54" s="32">
        <f>18-CA52-CA53</f>
        <v>5</v>
      </c>
      <c r="CB54" s="32"/>
      <c r="CC54" s="40"/>
      <c r="CD54" s="7">
        <f>15-CD52-CD53</f>
        <v>4</v>
      </c>
      <c r="CE54" s="32"/>
      <c r="CF54" s="32">
        <f>16-CF52-CF53</f>
        <v>6</v>
      </c>
      <c r="CG54" s="32"/>
      <c r="CH54" s="40"/>
    </row>
    <row r="55" spans="1:86" x14ac:dyDescent="0.2">
      <c r="A55" s="3" t="s">
        <v>133</v>
      </c>
      <c r="B55" s="13"/>
      <c r="C55" s="13"/>
      <c r="D55" s="13"/>
      <c r="E55" s="13"/>
      <c r="F55" s="15"/>
      <c r="G55" s="14"/>
      <c r="H55" s="13"/>
      <c r="I55" s="13"/>
      <c r="J55" s="13"/>
      <c r="K55" s="15"/>
      <c r="L55" s="14"/>
      <c r="M55" s="13"/>
      <c r="N55" s="13"/>
      <c r="O55" s="13"/>
      <c r="P55" s="15"/>
      <c r="Q55" s="14"/>
      <c r="R55" s="13"/>
      <c r="S55" s="13"/>
      <c r="T55" s="13"/>
      <c r="U55" s="15"/>
      <c r="V55" s="14"/>
      <c r="W55" s="13"/>
      <c r="X55" s="13"/>
      <c r="Y55" s="13"/>
      <c r="Z55" s="15"/>
      <c r="AA55" s="14"/>
      <c r="AB55" s="13"/>
      <c r="AC55" s="13"/>
      <c r="AD55" s="13"/>
      <c r="AE55" s="15"/>
      <c r="AF55" s="14"/>
      <c r="AG55" s="13"/>
      <c r="AH55" s="13"/>
      <c r="AI55" s="13"/>
      <c r="AJ55" s="15"/>
      <c r="AK55" s="14"/>
      <c r="AL55" s="13"/>
      <c r="AM55" s="13"/>
      <c r="AN55" s="13"/>
      <c r="AO55" s="15"/>
      <c r="AP55" s="14"/>
      <c r="AQ55" s="13"/>
      <c r="AR55" s="13"/>
      <c r="AS55" s="13"/>
      <c r="AT55" s="15"/>
      <c r="AU55" s="14"/>
      <c r="AV55" s="13"/>
      <c r="AW55" s="13"/>
      <c r="AX55" s="13"/>
      <c r="AY55" s="15"/>
      <c r="AZ55" s="14"/>
      <c r="BA55" s="13"/>
      <c r="BB55" s="13"/>
      <c r="BC55" s="13"/>
      <c r="BD55" s="15"/>
      <c r="BE55" s="14"/>
      <c r="BF55" s="13"/>
      <c r="BG55" s="13"/>
      <c r="BH55" s="13"/>
      <c r="BI55" s="15"/>
      <c r="BJ55" s="14"/>
      <c r="BK55" s="13"/>
      <c r="BL55" s="13"/>
      <c r="BM55" s="13"/>
      <c r="BN55" s="15"/>
      <c r="BO55" s="14"/>
      <c r="BP55" s="13"/>
      <c r="BQ55" s="13"/>
      <c r="BR55" s="13"/>
      <c r="BS55" s="15"/>
      <c r="BT55" s="14"/>
      <c r="BU55" s="13"/>
      <c r="BV55" s="13"/>
      <c r="BW55" s="13"/>
      <c r="BX55" s="15"/>
      <c r="BY55" s="14"/>
      <c r="BZ55" s="13"/>
      <c r="CA55" s="13"/>
      <c r="CB55" s="13"/>
      <c r="CC55" s="15"/>
      <c r="CD55" s="14"/>
      <c r="CE55" s="13"/>
      <c r="CF55" s="13"/>
      <c r="CG55" s="13"/>
      <c r="CH55" s="15"/>
    </row>
    <row r="56" spans="1:86" x14ac:dyDescent="0.2">
      <c r="A56" s="6" t="s">
        <v>116</v>
      </c>
      <c r="B56" s="32">
        <v>1</v>
      </c>
      <c r="C56" s="32" t="s">
        <v>49</v>
      </c>
      <c r="D56" s="32">
        <v>0</v>
      </c>
      <c r="E56" s="32">
        <v>0</v>
      </c>
      <c r="F56" s="40" t="s">
        <v>192</v>
      </c>
      <c r="G56" s="7">
        <v>1</v>
      </c>
      <c r="H56" s="32" t="s">
        <v>61</v>
      </c>
      <c r="I56" s="32">
        <v>0</v>
      </c>
      <c r="J56" s="32" t="s">
        <v>50</v>
      </c>
      <c r="K56" s="40" t="s">
        <v>210</v>
      </c>
      <c r="L56" s="7">
        <v>1</v>
      </c>
      <c r="M56" s="32" t="s">
        <v>49</v>
      </c>
      <c r="N56" s="32">
        <v>0</v>
      </c>
      <c r="O56" s="32" t="s">
        <v>50</v>
      </c>
      <c r="P56" s="40" t="s">
        <v>192</v>
      </c>
      <c r="Q56" s="7">
        <v>0</v>
      </c>
      <c r="R56" s="32" t="s">
        <v>50</v>
      </c>
      <c r="S56" s="32">
        <v>1</v>
      </c>
      <c r="T56" s="32" t="s">
        <v>76</v>
      </c>
      <c r="U56" s="40" t="s">
        <v>185</v>
      </c>
      <c r="V56" s="7">
        <v>1</v>
      </c>
      <c r="W56" s="32" t="s">
        <v>76</v>
      </c>
      <c r="X56" s="32">
        <v>0</v>
      </c>
      <c r="Y56" s="32" t="s">
        <v>50</v>
      </c>
      <c r="Z56" s="40" t="s">
        <v>185</v>
      </c>
      <c r="AA56" s="7">
        <v>0</v>
      </c>
      <c r="AB56" s="32" t="s">
        <v>50</v>
      </c>
      <c r="AC56" s="32">
        <v>1</v>
      </c>
      <c r="AD56" s="32" t="s">
        <v>49</v>
      </c>
      <c r="AE56" s="40" t="s">
        <v>192</v>
      </c>
      <c r="AF56" s="7">
        <v>0</v>
      </c>
      <c r="AG56" s="32" t="s">
        <v>50</v>
      </c>
      <c r="AH56" s="32">
        <v>1</v>
      </c>
      <c r="AI56" s="32" t="s">
        <v>76</v>
      </c>
      <c r="AJ56" s="40" t="s">
        <v>185</v>
      </c>
      <c r="AK56" s="7">
        <v>1</v>
      </c>
      <c r="AL56" s="32" t="s">
        <v>85</v>
      </c>
      <c r="AM56" s="32">
        <v>0</v>
      </c>
      <c r="AN56" s="32" t="s">
        <v>50</v>
      </c>
      <c r="AO56" s="40" t="s">
        <v>266</v>
      </c>
      <c r="AP56" s="7">
        <v>0</v>
      </c>
      <c r="AQ56" s="32" t="s">
        <v>50</v>
      </c>
      <c r="AR56" s="32">
        <v>1</v>
      </c>
      <c r="AS56" s="32" t="s">
        <v>49</v>
      </c>
      <c r="AT56" s="40" t="s">
        <v>192</v>
      </c>
      <c r="AU56" s="7">
        <v>0</v>
      </c>
      <c r="AV56" s="32" t="s">
        <v>50</v>
      </c>
      <c r="AW56" s="32">
        <v>1</v>
      </c>
      <c r="AX56" s="32" t="s">
        <v>77</v>
      </c>
      <c r="AY56" s="40" t="s">
        <v>185</v>
      </c>
      <c r="AZ56" s="7">
        <v>0</v>
      </c>
      <c r="BA56" s="32" t="s">
        <v>50</v>
      </c>
      <c r="BB56" s="32">
        <v>1</v>
      </c>
      <c r="BC56" s="32" t="s">
        <v>85</v>
      </c>
      <c r="BD56" s="40" t="s">
        <v>266</v>
      </c>
      <c r="BE56" s="7">
        <v>0</v>
      </c>
      <c r="BF56" s="32" t="s">
        <v>50</v>
      </c>
      <c r="BG56" s="32">
        <v>1</v>
      </c>
      <c r="BH56" s="32" t="s">
        <v>84</v>
      </c>
      <c r="BI56" s="40" t="s">
        <v>302</v>
      </c>
      <c r="BJ56" s="7">
        <v>1</v>
      </c>
      <c r="BK56" s="32" t="s">
        <v>61</v>
      </c>
      <c r="BL56" s="32">
        <v>0</v>
      </c>
      <c r="BM56" s="32" t="s">
        <v>50</v>
      </c>
      <c r="BN56" s="40" t="s">
        <v>185</v>
      </c>
      <c r="BO56" s="7">
        <v>0</v>
      </c>
      <c r="BP56" s="32" t="s">
        <v>50</v>
      </c>
      <c r="BQ56" s="32">
        <v>1</v>
      </c>
      <c r="BR56" s="32" t="s">
        <v>85</v>
      </c>
      <c r="BS56" s="40" t="s">
        <v>266</v>
      </c>
      <c r="BT56" s="7">
        <v>0</v>
      </c>
      <c r="BU56" s="32" t="s">
        <v>50</v>
      </c>
      <c r="BV56" s="32">
        <v>1</v>
      </c>
      <c r="BW56" s="32" t="s">
        <v>77</v>
      </c>
      <c r="BX56" s="40" t="s">
        <v>185</v>
      </c>
      <c r="BY56" s="7">
        <v>0</v>
      </c>
      <c r="BZ56" s="32" t="s">
        <v>50</v>
      </c>
      <c r="CA56" s="32">
        <v>1</v>
      </c>
      <c r="CB56" s="32" t="s">
        <v>56</v>
      </c>
      <c r="CC56" s="40" t="s">
        <v>185</v>
      </c>
      <c r="CD56" s="7">
        <v>0</v>
      </c>
      <c r="CE56" s="32" t="s">
        <v>50</v>
      </c>
      <c r="CF56" s="32">
        <v>1</v>
      </c>
      <c r="CG56" s="32" t="s">
        <v>76</v>
      </c>
      <c r="CH56" s="40" t="s">
        <v>185</v>
      </c>
    </row>
    <row r="57" spans="1:86" x14ac:dyDescent="0.2">
      <c r="A57" s="6" t="s">
        <v>117</v>
      </c>
      <c r="B57" s="32">
        <v>12</v>
      </c>
      <c r="C57" s="32" t="s">
        <v>134</v>
      </c>
      <c r="D57" s="32">
        <v>15</v>
      </c>
      <c r="E57" s="32">
        <v>100</v>
      </c>
      <c r="F57" s="40"/>
      <c r="G57" s="7">
        <v>11</v>
      </c>
      <c r="H57" s="32" t="s">
        <v>135</v>
      </c>
      <c r="I57" s="32">
        <v>16</v>
      </c>
      <c r="J57" s="32" t="s">
        <v>40</v>
      </c>
      <c r="K57" s="40"/>
      <c r="L57" s="7">
        <v>12</v>
      </c>
      <c r="M57" s="32" t="s">
        <v>134</v>
      </c>
      <c r="N57" s="32">
        <v>15</v>
      </c>
      <c r="O57" s="32" t="s">
        <v>40</v>
      </c>
      <c r="P57" s="40"/>
      <c r="Q57" s="7">
        <v>13</v>
      </c>
      <c r="R57" s="32" t="s">
        <v>40</v>
      </c>
      <c r="S57" s="32">
        <v>13</v>
      </c>
      <c r="T57" s="32" t="s">
        <v>118</v>
      </c>
      <c r="U57" s="40"/>
      <c r="V57" s="7">
        <v>13</v>
      </c>
      <c r="W57" s="32" t="s">
        <v>118</v>
      </c>
      <c r="X57" s="32">
        <v>14</v>
      </c>
      <c r="Y57" s="32" t="s">
        <v>40</v>
      </c>
      <c r="Z57" s="40"/>
      <c r="AA57" s="7">
        <v>15</v>
      </c>
      <c r="AB57" s="32" t="s">
        <v>40</v>
      </c>
      <c r="AC57" s="32">
        <v>12</v>
      </c>
      <c r="AD57" s="32" t="s">
        <v>134</v>
      </c>
      <c r="AE57" s="40"/>
      <c r="AF57" s="7">
        <v>14</v>
      </c>
      <c r="AG57" s="32" t="s">
        <v>40</v>
      </c>
      <c r="AH57" s="32">
        <v>13</v>
      </c>
      <c r="AI57" s="32" t="s">
        <v>118</v>
      </c>
      <c r="AJ57" s="40"/>
      <c r="AK57" s="7">
        <v>10</v>
      </c>
      <c r="AL57" s="32" t="s">
        <v>119</v>
      </c>
      <c r="AM57" s="32">
        <v>12</v>
      </c>
      <c r="AN57" s="32" t="s">
        <v>40</v>
      </c>
      <c r="AO57" s="40"/>
      <c r="AP57" s="7">
        <v>15</v>
      </c>
      <c r="AQ57" s="32" t="s">
        <v>40</v>
      </c>
      <c r="AR57" s="32">
        <v>12</v>
      </c>
      <c r="AS57" s="32" t="s">
        <v>134</v>
      </c>
      <c r="AT57" s="40"/>
      <c r="AU57" s="7">
        <v>13</v>
      </c>
      <c r="AV57" s="32" t="s">
        <v>40</v>
      </c>
      <c r="AW57" s="32">
        <v>14</v>
      </c>
      <c r="AX57" s="32" t="s">
        <v>70</v>
      </c>
      <c r="AY57" s="40"/>
      <c r="AZ57" s="7">
        <v>12</v>
      </c>
      <c r="BA57" s="32" t="s">
        <v>40</v>
      </c>
      <c r="BB57" s="32">
        <v>10</v>
      </c>
      <c r="BC57" s="32" t="s">
        <v>119</v>
      </c>
      <c r="BD57" s="40"/>
      <c r="BE57" s="7">
        <v>13</v>
      </c>
      <c r="BF57" s="32" t="s">
        <v>40</v>
      </c>
      <c r="BG57" s="32">
        <v>9</v>
      </c>
      <c r="BH57" s="32" t="s">
        <v>120</v>
      </c>
      <c r="BI57" s="40"/>
      <c r="BJ57" s="7">
        <v>11</v>
      </c>
      <c r="BK57" s="32" t="s">
        <v>135</v>
      </c>
      <c r="BL57" s="32">
        <v>11</v>
      </c>
      <c r="BM57" s="32" t="s">
        <v>40</v>
      </c>
      <c r="BN57" s="40"/>
      <c r="BO57" s="7">
        <v>12</v>
      </c>
      <c r="BP57" s="32" t="s">
        <v>40</v>
      </c>
      <c r="BQ57" s="32">
        <v>10</v>
      </c>
      <c r="BR57" s="32" t="s">
        <v>119</v>
      </c>
      <c r="BS57" s="40"/>
      <c r="BT57" s="7">
        <v>12</v>
      </c>
      <c r="BU57" s="32" t="s">
        <v>40</v>
      </c>
      <c r="BV57" s="32">
        <v>14</v>
      </c>
      <c r="BW57" s="32" t="s">
        <v>70</v>
      </c>
      <c r="BX57" s="40"/>
      <c r="BY57" s="7">
        <v>11</v>
      </c>
      <c r="BZ57" s="32" t="s">
        <v>40</v>
      </c>
      <c r="CA57" s="32">
        <v>13</v>
      </c>
      <c r="CB57" s="32" t="s">
        <v>136</v>
      </c>
      <c r="CC57" s="40"/>
      <c r="CD57" s="7">
        <v>13</v>
      </c>
      <c r="CE57" s="32" t="s">
        <v>40</v>
      </c>
      <c r="CF57" s="32">
        <v>13</v>
      </c>
      <c r="CG57" s="32" t="s">
        <v>118</v>
      </c>
      <c r="CH57" s="40"/>
    </row>
    <row r="58" spans="1:86" x14ac:dyDescent="0.2">
      <c r="A58" s="6" t="s">
        <v>121</v>
      </c>
      <c r="B58" s="32">
        <f>16-B56-B57</f>
        <v>3</v>
      </c>
      <c r="C58" s="32"/>
      <c r="D58" s="32">
        <f>16-D56-D57</f>
        <v>1</v>
      </c>
      <c r="E58" s="32"/>
      <c r="F58" s="40"/>
      <c r="G58" s="7">
        <f>16-G56-G57</f>
        <v>4</v>
      </c>
      <c r="H58" s="32"/>
      <c r="I58" s="32">
        <f>16-I56-I57</f>
        <v>0</v>
      </c>
      <c r="J58" s="32"/>
      <c r="K58" s="40"/>
      <c r="L58" s="7">
        <f>16-L56-L57</f>
        <v>3</v>
      </c>
      <c r="M58" s="32"/>
      <c r="N58" s="32">
        <f>16-N56-N57</f>
        <v>1</v>
      </c>
      <c r="O58" s="32"/>
      <c r="P58" s="40"/>
      <c r="Q58" s="7">
        <f>15-Q56-Q57</f>
        <v>2</v>
      </c>
      <c r="R58" s="32"/>
      <c r="S58" s="32">
        <f>16-S56-S57</f>
        <v>2</v>
      </c>
      <c r="T58" s="32"/>
      <c r="U58" s="40"/>
      <c r="V58" s="7">
        <f>16-V56-V57</f>
        <v>2</v>
      </c>
      <c r="W58" s="32"/>
      <c r="X58" s="32">
        <f>16-X56-X57</f>
        <v>2</v>
      </c>
      <c r="Y58" s="32"/>
      <c r="Z58" s="40"/>
      <c r="AA58" s="7">
        <f>16-AA56-AA57</f>
        <v>1</v>
      </c>
      <c r="AB58" s="32"/>
      <c r="AC58" s="32">
        <f>16-AC56-AC57</f>
        <v>3</v>
      </c>
      <c r="AD58" s="32"/>
      <c r="AE58" s="40"/>
      <c r="AF58" s="7">
        <f>16-AF56-AF57</f>
        <v>2</v>
      </c>
      <c r="AG58" s="32"/>
      <c r="AH58" s="32">
        <f>16-AH56-AH57</f>
        <v>2</v>
      </c>
      <c r="AI58" s="32"/>
      <c r="AJ58" s="40"/>
      <c r="AK58" s="7">
        <f>13-AK56-AK57</f>
        <v>2</v>
      </c>
      <c r="AL58" s="32"/>
      <c r="AM58" s="32">
        <f>13-AM56-AM57</f>
        <v>1</v>
      </c>
      <c r="AN58" s="32"/>
      <c r="AO58" s="40"/>
      <c r="AP58" s="7">
        <f>16-AP56-AP57</f>
        <v>1</v>
      </c>
      <c r="AQ58" s="32"/>
      <c r="AR58" s="32">
        <f>16-AR56-AR57</f>
        <v>3</v>
      </c>
      <c r="AS58" s="32"/>
      <c r="AT58" s="40"/>
      <c r="AU58" s="7">
        <f>16-AU56-AU57</f>
        <v>3</v>
      </c>
      <c r="AV58" s="32"/>
      <c r="AW58" s="32">
        <f>16-AW56-AW57</f>
        <v>1</v>
      </c>
      <c r="AX58" s="32"/>
      <c r="AY58" s="40"/>
      <c r="AZ58" s="7">
        <f>13-AZ56-AZ57</f>
        <v>1</v>
      </c>
      <c r="BA58" s="32"/>
      <c r="BB58" s="32">
        <f>14-BB56-BB57</f>
        <v>3</v>
      </c>
      <c r="BC58" s="32"/>
      <c r="BD58" s="40"/>
      <c r="BE58" s="7">
        <f>13-BE56-BE57</f>
        <v>0</v>
      </c>
      <c r="BF58" s="32"/>
      <c r="BG58" s="32">
        <f>14-BG56-BG57</f>
        <v>4</v>
      </c>
      <c r="BH58" s="32"/>
      <c r="BI58" s="40"/>
      <c r="BJ58" s="7">
        <f>13-BJ56-BJ57</f>
        <v>1</v>
      </c>
      <c r="BK58" s="32"/>
      <c r="BL58" s="32">
        <f>14-BL56-BL57</f>
        <v>3</v>
      </c>
      <c r="BM58" s="32"/>
      <c r="BN58" s="40"/>
      <c r="BO58" s="7">
        <f>13-BO56-BO57</f>
        <v>1</v>
      </c>
      <c r="BP58" s="32"/>
      <c r="BQ58" s="32">
        <f>14-BQ56-BQ57</f>
        <v>3</v>
      </c>
      <c r="BR58" s="32"/>
      <c r="BS58" s="40"/>
      <c r="BT58" s="7">
        <f>15-BT56-BT57</f>
        <v>3</v>
      </c>
      <c r="BU58" s="32"/>
      <c r="BV58" s="32">
        <f>16-BV56-BV57</f>
        <v>1</v>
      </c>
      <c r="BW58" s="32"/>
      <c r="BX58" s="40"/>
      <c r="BY58" s="7">
        <f>13-BY56-BY57</f>
        <v>2</v>
      </c>
      <c r="BZ58" s="32"/>
      <c r="CA58" s="32">
        <f>18-CA56-CA57</f>
        <v>4</v>
      </c>
      <c r="CB58" s="32"/>
      <c r="CC58" s="40"/>
      <c r="CD58" s="7">
        <f>15-CD56-CD57</f>
        <v>2</v>
      </c>
      <c r="CE58" s="32"/>
      <c r="CF58" s="32">
        <f>16-CF56-CF57</f>
        <v>2</v>
      </c>
      <c r="CG58" s="32"/>
      <c r="CH58" s="40"/>
    </row>
    <row r="59" spans="1:86" x14ac:dyDescent="0.2">
      <c r="A59" s="6" t="s">
        <v>122</v>
      </c>
      <c r="B59" s="32">
        <v>7</v>
      </c>
      <c r="C59" s="32" t="s">
        <v>39</v>
      </c>
      <c r="D59" s="32">
        <v>9</v>
      </c>
      <c r="E59" s="32" t="s">
        <v>30</v>
      </c>
      <c r="F59" s="40" t="s">
        <v>185</v>
      </c>
      <c r="G59" s="7">
        <v>7</v>
      </c>
      <c r="H59" s="32" t="s">
        <v>91</v>
      </c>
      <c r="I59" s="32">
        <v>9</v>
      </c>
      <c r="J59" s="32" t="s">
        <v>14</v>
      </c>
      <c r="K59" s="40" t="s">
        <v>185</v>
      </c>
      <c r="L59" s="7">
        <v>6</v>
      </c>
      <c r="M59" s="32" t="s">
        <v>15</v>
      </c>
      <c r="N59" s="32">
        <v>10</v>
      </c>
      <c r="O59" s="32" t="s">
        <v>20</v>
      </c>
      <c r="P59" s="40" t="s">
        <v>219</v>
      </c>
      <c r="Q59" s="7">
        <v>9</v>
      </c>
      <c r="R59" s="32" t="s">
        <v>22</v>
      </c>
      <c r="S59" s="32">
        <v>7</v>
      </c>
      <c r="T59" s="32" t="s">
        <v>15</v>
      </c>
      <c r="U59" s="40" t="s">
        <v>227</v>
      </c>
      <c r="V59" s="7">
        <v>9</v>
      </c>
      <c r="W59" s="32" t="s">
        <v>38</v>
      </c>
      <c r="X59" s="32">
        <v>7</v>
      </c>
      <c r="Y59" s="32" t="s">
        <v>15</v>
      </c>
      <c r="Z59" s="40" t="s">
        <v>245</v>
      </c>
      <c r="AA59" s="7">
        <v>6</v>
      </c>
      <c r="AB59" s="32" t="s">
        <v>36</v>
      </c>
      <c r="AC59" s="32">
        <v>10</v>
      </c>
      <c r="AD59" s="32" t="s">
        <v>66</v>
      </c>
      <c r="AE59" s="41" t="s">
        <v>255</v>
      </c>
      <c r="AF59" s="7">
        <v>6</v>
      </c>
      <c r="AG59" s="32" t="s">
        <v>29</v>
      </c>
      <c r="AH59" s="32">
        <v>10</v>
      </c>
      <c r="AI59" s="32" t="s">
        <v>41</v>
      </c>
      <c r="AJ59" s="40" t="s">
        <v>211</v>
      </c>
      <c r="AK59" s="7">
        <v>4</v>
      </c>
      <c r="AL59" s="32" t="s">
        <v>36</v>
      </c>
      <c r="AM59" s="32">
        <v>8</v>
      </c>
      <c r="AN59" s="32" t="s">
        <v>20</v>
      </c>
      <c r="AO59" s="40" t="s">
        <v>267</v>
      </c>
      <c r="AP59" s="7">
        <v>8</v>
      </c>
      <c r="AQ59" s="32" t="s">
        <v>73</v>
      </c>
      <c r="AR59" s="32">
        <v>8</v>
      </c>
      <c r="AS59" s="32" t="s">
        <v>20</v>
      </c>
      <c r="AT59" s="40" t="s">
        <v>279</v>
      </c>
      <c r="AU59" s="7">
        <v>8</v>
      </c>
      <c r="AV59" s="32" t="s">
        <v>20</v>
      </c>
      <c r="AW59" s="32">
        <v>8</v>
      </c>
      <c r="AX59" s="32" t="s">
        <v>73</v>
      </c>
      <c r="AY59" s="40" t="s">
        <v>279</v>
      </c>
      <c r="AZ59" s="7">
        <v>5</v>
      </c>
      <c r="BA59" s="32" t="s">
        <v>94</v>
      </c>
      <c r="BB59" s="32">
        <v>8</v>
      </c>
      <c r="BC59" s="32" t="s">
        <v>72</v>
      </c>
      <c r="BD59" s="40" t="s">
        <v>290</v>
      </c>
      <c r="BE59" s="7">
        <v>7</v>
      </c>
      <c r="BF59" s="32" t="s">
        <v>39</v>
      </c>
      <c r="BG59" s="32">
        <v>6</v>
      </c>
      <c r="BH59" s="32" t="s">
        <v>30</v>
      </c>
      <c r="BI59" s="40" t="s">
        <v>185</v>
      </c>
      <c r="BJ59" s="7">
        <v>5</v>
      </c>
      <c r="BK59" s="32" t="s">
        <v>90</v>
      </c>
      <c r="BL59" s="32">
        <v>8</v>
      </c>
      <c r="BM59" s="32" t="s">
        <v>89</v>
      </c>
      <c r="BN59" s="40" t="s">
        <v>315</v>
      </c>
      <c r="BO59" s="7">
        <v>9</v>
      </c>
      <c r="BP59" s="32" t="s">
        <v>22</v>
      </c>
      <c r="BQ59" s="32">
        <v>4</v>
      </c>
      <c r="BR59" s="32" t="s">
        <v>36</v>
      </c>
      <c r="BS59" s="40" t="s">
        <v>323</v>
      </c>
      <c r="BT59" s="7">
        <v>5</v>
      </c>
      <c r="BU59" s="32" t="s">
        <v>90</v>
      </c>
      <c r="BV59" s="32">
        <v>11</v>
      </c>
      <c r="BW59" s="32" t="s">
        <v>43</v>
      </c>
      <c r="BX59" s="40" t="s">
        <v>334</v>
      </c>
      <c r="BY59" s="7">
        <v>6</v>
      </c>
      <c r="BZ59" s="32" t="s">
        <v>92</v>
      </c>
      <c r="CA59" s="32">
        <v>10</v>
      </c>
      <c r="CB59" s="32" t="s">
        <v>20</v>
      </c>
      <c r="CC59" s="40" t="s">
        <v>343</v>
      </c>
      <c r="CD59" s="7">
        <v>6</v>
      </c>
      <c r="CE59" s="32" t="s">
        <v>15</v>
      </c>
      <c r="CF59" s="32">
        <v>10</v>
      </c>
      <c r="CG59" s="32" t="s">
        <v>113</v>
      </c>
      <c r="CH59" s="40" t="s">
        <v>353</v>
      </c>
    </row>
    <row r="60" spans="1:86" x14ac:dyDescent="0.2">
      <c r="A60" s="6" t="s">
        <v>124</v>
      </c>
      <c r="B60" s="32">
        <v>5</v>
      </c>
      <c r="C60" s="32" t="s">
        <v>94</v>
      </c>
      <c r="D60" s="32">
        <v>6</v>
      </c>
      <c r="E60" s="32">
        <v>40</v>
      </c>
      <c r="F60" s="40"/>
      <c r="G60" s="7">
        <v>4</v>
      </c>
      <c r="H60" s="32" t="s">
        <v>99</v>
      </c>
      <c r="I60" s="32">
        <v>7</v>
      </c>
      <c r="J60" s="32" t="s">
        <v>19</v>
      </c>
      <c r="K60" s="40"/>
      <c r="L60" s="7">
        <v>6</v>
      </c>
      <c r="M60" s="32" t="s">
        <v>15</v>
      </c>
      <c r="N60" s="32">
        <v>5</v>
      </c>
      <c r="O60" s="32" t="s">
        <v>33</v>
      </c>
      <c r="P60" s="40"/>
      <c r="Q60" s="7">
        <v>3</v>
      </c>
      <c r="R60" s="32" t="s">
        <v>34</v>
      </c>
      <c r="S60" s="32">
        <v>7</v>
      </c>
      <c r="T60" s="32" t="s">
        <v>15</v>
      </c>
      <c r="U60" s="40"/>
      <c r="V60" s="7">
        <v>4</v>
      </c>
      <c r="W60" s="32" t="s">
        <v>53</v>
      </c>
      <c r="X60" s="32">
        <v>7</v>
      </c>
      <c r="Y60" s="32" t="s">
        <v>15</v>
      </c>
      <c r="Z60" s="40"/>
      <c r="AA60" s="7">
        <v>9</v>
      </c>
      <c r="AB60" s="32" t="s">
        <v>30</v>
      </c>
      <c r="AC60" s="32">
        <v>2</v>
      </c>
      <c r="AD60" s="32" t="s">
        <v>55</v>
      </c>
      <c r="AE60" s="41"/>
      <c r="AF60" s="7">
        <v>8</v>
      </c>
      <c r="AG60" s="32" t="s">
        <v>27</v>
      </c>
      <c r="AH60" s="32">
        <v>3</v>
      </c>
      <c r="AI60" s="32" t="s">
        <v>51</v>
      </c>
      <c r="AJ60" s="40"/>
      <c r="AK60" s="7">
        <v>6</v>
      </c>
      <c r="AL60" s="32" t="s">
        <v>30</v>
      </c>
      <c r="AM60" s="32">
        <v>4</v>
      </c>
      <c r="AN60" s="32" t="s">
        <v>33</v>
      </c>
      <c r="AO60" s="40"/>
      <c r="AP60" s="7">
        <v>7</v>
      </c>
      <c r="AQ60" s="32" t="s">
        <v>65</v>
      </c>
      <c r="AR60" s="32">
        <v>4</v>
      </c>
      <c r="AS60" s="32" t="s">
        <v>33</v>
      </c>
      <c r="AT60" s="40"/>
      <c r="AU60" s="7">
        <v>4</v>
      </c>
      <c r="AV60" s="32" t="s">
        <v>33</v>
      </c>
      <c r="AW60" s="32">
        <v>7</v>
      </c>
      <c r="AX60" s="32" t="s">
        <v>65</v>
      </c>
      <c r="AY60" s="40"/>
      <c r="AZ60" s="7">
        <v>7</v>
      </c>
      <c r="BA60" s="32" t="s">
        <v>39</v>
      </c>
      <c r="BB60" s="32">
        <v>2</v>
      </c>
      <c r="BC60" s="32" t="s">
        <v>57</v>
      </c>
      <c r="BD60" s="40"/>
      <c r="BE60" s="7">
        <v>5</v>
      </c>
      <c r="BF60" s="32" t="s">
        <v>94</v>
      </c>
      <c r="BG60" s="32">
        <v>4</v>
      </c>
      <c r="BH60" s="32" t="s">
        <v>36</v>
      </c>
      <c r="BI60" s="40"/>
      <c r="BJ60" s="7">
        <v>6</v>
      </c>
      <c r="BK60" s="32" t="s">
        <v>92</v>
      </c>
      <c r="BL60" s="32">
        <v>3</v>
      </c>
      <c r="BM60" s="32" t="s">
        <v>98</v>
      </c>
      <c r="BN60" s="40"/>
      <c r="BO60" s="7">
        <v>3</v>
      </c>
      <c r="BP60" s="32" t="s">
        <v>34</v>
      </c>
      <c r="BQ60" s="32">
        <v>6</v>
      </c>
      <c r="BR60" s="32" t="s">
        <v>30</v>
      </c>
      <c r="BS60" s="40"/>
      <c r="BT60" s="7">
        <v>6</v>
      </c>
      <c r="BU60" s="32" t="s">
        <v>92</v>
      </c>
      <c r="BV60" s="32">
        <v>4</v>
      </c>
      <c r="BW60" s="32" t="s">
        <v>75</v>
      </c>
      <c r="BX60" s="40"/>
      <c r="BY60" s="7">
        <v>5</v>
      </c>
      <c r="BZ60" s="32" t="s">
        <v>90</v>
      </c>
      <c r="CA60" s="32">
        <v>5</v>
      </c>
      <c r="CB60" s="32" t="s">
        <v>33</v>
      </c>
      <c r="CC60" s="40"/>
      <c r="CD60" s="7">
        <v>6</v>
      </c>
      <c r="CE60" s="32" t="s">
        <v>15</v>
      </c>
      <c r="CF60" s="32">
        <v>4</v>
      </c>
      <c r="CG60" s="32" t="s">
        <v>58</v>
      </c>
      <c r="CH60" s="40"/>
    </row>
    <row r="61" spans="1:86" x14ac:dyDescent="0.2">
      <c r="A61" s="6" t="s">
        <v>127</v>
      </c>
      <c r="B61" s="32">
        <f>16-B59-B60</f>
        <v>4</v>
      </c>
      <c r="C61" s="32"/>
      <c r="D61" s="32">
        <f>16-D59-D60</f>
        <v>1</v>
      </c>
      <c r="E61" s="32"/>
      <c r="F61" s="40"/>
      <c r="G61" s="7">
        <f>16-G59-G60</f>
        <v>5</v>
      </c>
      <c r="H61" s="32"/>
      <c r="I61" s="32">
        <f>16-I59-I60</f>
        <v>0</v>
      </c>
      <c r="J61" s="32"/>
      <c r="K61" s="40"/>
      <c r="L61" s="7">
        <f>16-L59-L60</f>
        <v>4</v>
      </c>
      <c r="M61" s="32"/>
      <c r="N61" s="32">
        <f>16-N59-N60</f>
        <v>1</v>
      </c>
      <c r="O61" s="32"/>
      <c r="P61" s="40"/>
      <c r="Q61" s="7">
        <f>15-Q59-Q60</f>
        <v>3</v>
      </c>
      <c r="R61" s="32"/>
      <c r="S61" s="32">
        <f>16-S59-S60</f>
        <v>2</v>
      </c>
      <c r="T61" s="32"/>
      <c r="U61" s="40"/>
      <c r="V61" s="7">
        <f>16-V59-V60</f>
        <v>3</v>
      </c>
      <c r="W61" s="32"/>
      <c r="X61" s="32">
        <f>16-X59-X60</f>
        <v>2</v>
      </c>
      <c r="Y61" s="32"/>
      <c r="Z61" s="40"/>
      <c r="AA61" s="7">
        <f>16-AA59-AA60</f>
        <v>1</v>
      </c>
      <c r="AB61" s="32"/>
      <c r="AC61" s="32">
        <f>16-AC59-AC60</f>
        <v>4</v>
      </c>
      <c r="AD61" s="32"/>
      <c r="AE61" s="41"/>
      <c r="AF61" s="7">
        <f>16-AF59-AF60</f>
        <v>2</v>
      </c>
      <c r="AG61" s="32"/>
      <c r="AH61" s="32">
        <f>16-AH59-AH60</f>
        <v>3</v>
      </c>
      <c r="AI61" s="32"/>
      <c r="AJ61" s="40"/>
      <c r="AK61" s="7">
        <f>13-AK59-AK60</f>
        <v>3</v>
      </c>
      <c r="AL61" s="32"/>
      <c r="AM61" s="32">
        <f>13-AM59-AM60</f>
        <v>1</v>
      </c>
      <c r="AN61" s="32"/>
      <c r="AO61" s="40"/>
      <c r="AP61" s="7">
        <f>16-AP59-AP60</f>
        <v>1</v>
      </c>
      <c r="AQ61" s="32"/>
      <c r="AR61" s="32">
        <f>16-AR59-AR60</f>
        <v>4</v>
      </c>
      <c r="AS61" s="32"/>
      <c r="AT61" s="40"/>
      <c r="AU61" s="7">
        <f>16-AU59-AU60</f>
        <v>4</v>
      </c>
      <c r="AV61" s="32"/>
      <c r="AW61" s="32">
        <f>16-AW59-AW60</f>
        <v>1</v>
      </c>
      <c r="AX61" s="32"/>
      <c r="AY61" s="40"/>
      <c r="AZ61" s="7">
        <f>13-AZ59-AZ60</f>
        <v>1</v>
      </c>
      <c r="BA61" s="32"/>
      <c r="BB61" s="32">
        <f>14-BB59-BB60</f>
        <v>4</v>
      </c>
      <c r="BC61" s="32"/>
      <c r="BD61" s="40"/>
      <c r="BE61" s="7">
        <f>13-BE59-BE60</f>
        <v>1</v>
      </c>
      <c r="BF61" s="32"/>
      <c r="BG61" s="32">
        <f>14-BG59-BG60</f>
        <v>4</v>
      </c>
      <c r="BH61" s="32"/>
      <c r="BI61" s="40"/>
      <c r="BJ61" s="7">
        <f>13-BJ59-BJ60</f>
        <v>2</v>
      </c>
      <c r="BK61" s="32"/>
      <c r="BL61" s="32">
        <f>14-BL59-BL60</f>
        <v>3</v>
      </c>
      <c r="BM61" s="32"/>
      <c r="BN61" s="40"/>
      <c r="BO61" s="7">
        <f>13-BO59-BO60</f>
        <v>1</v>
      </c>
      <c r="BP61" s="32"/>
      <c r="BQ61" s="32">
        <f>14-BQ59-BQ60</f>
        <v>4</v>
      </c>
      <c r="BR61" s="32"/>
      <c r="BS61" s="40"/>
      <c r="BT61" s="7">
        <f>15-BT59-BT60</f>
        <v>4</v>
      </c>
      <c r="BU61" s="32"/>
      <c r="BV61" s="32">
        <f>16-BV59-BV60</f>
        <v>1</v>
      </c>
      <c r="BW61" s="32"/>
      <c r="BX61" s="40"/>
      <c r="BY61" s="7">
        <f>13-BY59-BY60</f>
        <v>2</v>
      </c>
      <c r="BZ61" s="32"/>
      <c r="CA61" s="32">
        <f>18-CA59-CA60</f>
        <v>3</v>
      </c>
      <c r="CB61" s="32"/>
      <c r="CC61" s="40"/>
      <c r="CD61" s="7">
        <f>15-CD59-CD60</f>
        <v>3</v>
      </c>
      <c r="CE61" s="32"/>
      <c r="CF61" s="32">
        <f>16-CF59-CF60</f>
        <v>2</v>
      </c>
      <c r="CG61" s="32"/>
      <c r="CH61" s="40"/>
    </row>
    <row r="62" spans="1:86" x14ac:dyDescent="0.2">
      <c r="A62" s="3" t="s">
        <v>137</v>
      </c>
      <c r="B62" s="13"/>
      <c r="C62" s="13"/>
      <c r="D62" s="13"/>
      <c r="E62" s="13"/>
      <c r="F62" s="15"/>
      <c r="G62" s="14"/>
      <c r="H62" s="13"/>
      <c r="I62" s="13"/>
      <c r="J62" s="13"/>
      <c r="K62" s="15"/>
      <c r="L62" s="14"/>
      <c r="M62" s="13"/>
      <c r="N62" s="13"/>
      <c r="O62" s="13"/>
      <c r="P62" s="15"/>
      <c r="Q62" s="14"/>
      <c r="R62" s="13"/>
      <c r="S62" s="13"/>
      <c r="T62" s="13"/>
      <c r="U62" s="15"/>
      <c r="V62" s="14"/>
      <c r="W62" s="13"/>
      <c r="X62" s="13"/>
      <c r="Y62" s="13"/>
      <c r="Z62" s="15"/>
      <c r="AA62" s="14"/>
      <c r="AB62" s="13"/>
      <c r="AC62" s="13"/>
      <c r="AD62" s="13"/>
      <c r="AE62" s="15"/>
      <c r="AF62" s="14"/>
      <c r="AG62" s="13"/>
      <c r="AH62" s="13"/>
      <c r="AI62" s="13"/>
      <c r="AJ62" s="15"/>
      <c r="AK62" s="14"/>
      <c r="AL62" s="13"/>
      <c r="AM62" s="13"/>
      <c r="AN62" s="13"/>
      <c r="AO62" s="15"/>
      <c r="AP62" s="14"/>
      <c r="AQ62" s="13"/>
      <c r="AR62" s="13"/>
      <c r="AS62" s="13"/>
      <c r="AT62" s="15"/>
      <c r="AU62" s="14"/>
      <c r="AV62" s="13"/>
      <c r="AW62" s="13"/>
      <c r="AX62" s="13"/>
      <c r="AY62" s="15"/>
      <c r="AZ62" s="14"/>
      <c r="BA62" s="13"/>
      <c r="BB62" s="13"/>
      <c r="BC62" s="13"/>
      <c r="BD62" s="15"/>
      <c r="BE62" s="14"/>
      <c r="BF62" s="13"/>
      <c r="BG62" s="13"/>
      <c r="BH62" s="13"/>
      <c r="BI62" s="15"/>
      <c r="BJ62" s="14"/>
      <c r="BK62" s="13"/>
      <c r="BL62" s="13"/>
      <c r="BM62" s="13"/>
      <c r="BN62" s="15"/>
      <c r="BO62" s="14"/>
      <c r="BP62" s="13"/>
      <c r="BQ62" s="13"/>
      <c r="BR62" s="13"/>
      <c r="BS62" s="15"/>
      <c r="BT62" s="14"/>
      <c r="BU62" s="13"/>
      <c r="BV62" s="13"/>
      <c r="BW62" s="13"/>
      <c r="BX62" s="15"/>
      <c r="BY62" s="14"/>
      <c r="BZ62" s="13"/>
      <c r="CA62" s="13"/>
      <c r="CB62" s="13"/>
      <c r="CC62" s="15"/>
      <c r="CD62" s="14"/>
      <c r="CE62" s="13"/>
      <c r="CF62" s="13"/>
      <c r="CG62" s="13"/>
      <c r="CH62" s="15"/>
    </row>
    <row r="63" spans="1:86" x14ac:dyDescent="0.2">
      <c r="A63" s="6" t="s">
        <v>129</v>
      </c>
      <c r="B63" s="32">
        <v>9</v>
      </c>
      <c r="C63" s="32" t="s">
        <v>93</v>
      </c>
      <c r="D63" s="32">
        <v>14</v>
      </c>
      <c r="E63" s="32" t="s">
        <v>70</v>
      </c>
      <c r="F63" s="40" t="s">
        <v>193</v>
      </c>
      <c r="G63" s="7">
        <v>9</v>
      </c>
      <c r="H63" s="32" t="s">
        <v>120</v>
      </c>
      <c r="I63" s="32">
        <v>14</v>
      </c>
      <c r="J63" s="32" t="s">
        <v>67</v>
      </c>
      <c r="K63" s="40" t="s">
        <v>185</v>
      </c>
      <c r="L63" s="7">
        <v>9</v>
      </c>
      <c r="M63" s="32" t="s">
        <v>93</v>
      </c>
      <c r="N63" s="32">
        <v>14</v>
      </c>
      <c r="O63" s="32" t="s">
        <v>70</v>
      </c>
      <c r="P63" s="40" t="s">
        <v>193</v>
      </c>
      <c r="Q63" s="7">
        <v>10</v>
      </c>
      <c r="R63" s="32" t="s">
        <v>66</v>
      </c>
      <c r="S63" s="32">
        <v>12</v>
      </c>
      <c r="T63" s="32" t="s">
        <v>134</v>
      </c>
      <c r="U63" s="40" t="s">
        <v>228</v>
      </c>
      <c r="V63" s="7">
        <v>12</v>
      </c>
      <c r="W63" s="32" t="s">
        <v>40</v>
      </c>
      <c r="X63" s="32">
        <v>11</v>
      </c>
      <c r="Y63" s="32" t="s">
        <v>69</v>
      </c>
      <c r="Z63" s="40" t="s">
        <v>246</v>
      </c>
      <c r="AA63" s="7">
        <v>13</v>
      </c>
      <c r="AB63" s="32" t="s">
        <v>64</v>
      </c>
      <c r="AC63" s="32">
        <v>10</v>
      </c>
      <c r="AD63" s="32" t="s">
        <v>119</v>
      </c>
      <c r="AE63" s="40" t="s">
        <v>185</v>
      </c>
      <c r="AF63" s="7">
        <v>11</v>
      </c>
      <c r="AG63" s="32" t="s">
        <v>69</v>
      </c>
      <c r="AH63" s="32">
        <v>12</v>
      </c>
      <c r="AI63" s="32" t="s">
        <v>40</v>
      </c>
      <c r="AJ63" s="40" t="s">
        <v>246</v>
      </c>
      <c r="AK63" s="7">
        <v>7</v>
      </c>
      <c r="AL63" s="32" t="s">
        <v>71</v>
      </c>
      <c r="AM63" s="32">
        <v>11</v>
      </c>
      <c r="AN63" s="32" t="s">
        <v>135</v>
      </c>
      <c r="AO63" s="40" t="s">
        <v>268</v>
      </c>
      <c r="AP63" s="7">
        <v>12</v>
      </c>
      <c r="AQ63" s="32" t="s">
        <v>72</v>
      </c>
      <c r="AR63" s="32">
        <v>11</v>
      </c>
      <c r="AS63" s="32" t="s">
        <v>40</v>
      </c>
      <c r="AT63" s="40" t="s">
        <v>280</v>
      </c>
      <c r="AU63" s="7">
        <v>11</v>
      </c>
      <c r="AV63" s="32" t="s">
        <v>135</v>
      </c>
      <c r="AW63" s="32">
        <v>12</v>
      </c>
      <c r="AX63" s="32" t="s">
        <v>42</v>
      </c>
      <c r="AY63" s="40" t="s">
        <v>185</v>
      </c>
      <c r="AZ63" s="7">
        <v>10</v>
      </c>
      <c r="BA63" s="32" t="s">
        <v>66</v>
      </c>
      <c r="BB63" s="32">
        <v>8</v>
      </c>
      <c r="BC63" s="32" t="s">
        <v>95</v>
      </c>
      <c r="BD63" s="40" t="s">
        <v>185</v>
      </c>
      <c r="BE63" s="7">
        <v>9</v>
      </c>
      <c r="BF63" s="32" t="s">
        <v>22</v>
      </c>
      <c r="BG63" s="32">
        <v>9</v>
      </c>
      <c r="BH63" s="32" t="s">
        <v>40</v>
      </c>
      <c r="BI63" s="40" t="s">
        <v>303</v>
      </c>
      <c r="BJ63" s="7">
        <v>9</v>
      </c>
      <c r="BK63" s="32" t="s">
        <v>120</v>
      </c>
      <c r="BL63" s="32">
        <v>9</v>
      </c>
      <c r="BM63" s="32" t="s">
        <v>93</v>
      </c>
      <c r="BN63" s="40" t="s">
        <v>185</v>
      </c>
      <c r="BO63" s="7">
        <v>9</v>
      </c>
      <c r="BP63" s="32" t="s">
        <v>22</v>
      </c>
      <c r="BQ63" s="32">
        <v>9</v>
      </c>
      <c r="BR63" s="32" t="s">
        <v>40</v>
      </c>
      <c r="BS63" s="40" t="s">
        <v>303</v>
      </c>
      <c r="BT63" s="7">
        <v>9</v>
      </c>
      <c r="BU63" s="32" t="s">
        <v>93</v>
      </c>
      <c r="BV63" s="32">
        <v>13</v>
      </c>
      <c r="BW63" s="32" t="s">
        <v>118</v>
      </c>
      <c r="BX63" s="40" t="s">
        <v>335</v>
      </c>
      <c r="BY63" s="7">
        <v>9</v>
      </c>
      <c r="BZ63" s="32" t="s">
        <v>93</v>
      </c>
      <c r="CA63" s="32">
        <v>13</v>
      </c>
      <c r="CB63" s="32" t="s">
        <v>118</v>
      </c>
      <c r="CC63" s="40" t="s">
        <v>335</v>
      </c>
      <c r="CD63" s="7">
        <v>12</v>
      </c>
      <c r="CE63" s="32" t="s">
        <v>40</v>
      </c>
      <c r="CF63" s="32">
        <v>10</v>
      </c>
      <c r="CG63" s="32" t="s">
        <v>41</v>
      </c>
      <c r="CH63" s="40" t="s">
        <v>338</v>
      </c>
    </row>
    <row r="64" spans="1:86" x14ac:dyDescent="0.2">
      <c r="A64" s="6" t="s">
        <v>131</v>
      </c>
      <c r="B64" s="32">
        <v>2</v>
      </c>
      <c r="C64" s="32" t="s">
        <v>83</v>
      </c>
      <c r="D64" s="32">
        <v>1</v>
      </c>
      <c r="E64" s="32" t="s">
        <v>77</v>
      </c>
      <c r="F64" s="40"/>
      <c r="G64" s="7">
        <v>1</v>
      </c>
      <c r="H64" s="32" t="s">
        <v>84</v>
      </c>
      <c r="I64" s="32">
        <v>2</v>
      </c>
      <c r="J64" s="32" t="s">
        <v>46</v>
      </c>
      <c r="K64" s="40"/>
      <c r="L64" s="7">
        <v>2</v>
      </c>
      <c r="M64" s="32" t="s">
        <v>83</v>
      </c>
      <c r="N64" s="32">
        <v>1</v>
      </c>
      <c r="O64" s="32" t="s">
        <v>77</v>
      </c>
      <c r="P64" s="40"/>
      <c r="Q64" s="7">
        <v>2</v>
      </c>
      <c r="R64" s="32" t="s">
        <v>55</v>
      </c>
      <c r="S64" s="32">
        <v>1</v>
      </c>
      <c r="T64" s="32" t="s">
        <v>49</v>
      </c>
      <c r="U64" s="40"/>
      <c r="V64" s="7">
        <v>0</v>
      </c>
      <c r="W64" s="32" t="s">
        <v>50</v>
      </c>
      <c r="X64" s="32">
        <v>3</v>
      </c>
      <c r="Y64" s="32" t="s">
        <v>52</v>
      </c>
      <c r="Z64" s="40"/>
      <c r="AA64" s="7">
        <v>2</v>
      </c>
      <c r="AB64" s="32" t="s">
        <v>48</v>
      </c>
      <c r="AC64" s="32">
        <v>1</v>
      </c>
      <c r="AD64" s="32" t="s">
        <v>85</v>
      </c>
      <c r="AE64" s="40"/>
      <c r="AF64" s="7">
        <v>3</v>
      </c>
      <c r="AG64" s="32" t="s">
        <v>52</v>
      </c>
      <c r="AH64" s="32">
        <v>0</v>
      </c>
      <c r="AI64" s="32" t="s">
        <v>50</v>
      </c>
      <c r="AJ64" s="40"/>
      <c r="AK64" s="7">
        <v>2</v>
      </c>
      <c r="AL64" s="32" t="s">
        <v>60</v>
      </c>
      <c r="AM64" s="32">
        <v>1</v>
      </c>
      <c r="AN64" s="32" t="s">
        <v>61</v>
      </c>
      <c r="AO64" s="40"/>
      <c r="AP64" s="7">
        <v>3</v>
      </c>
      <c r="AQ64" s="32" t="s">
        <v>57</v>
      </c>
      <c r="AR64" s="32">
        <v>0</v>
      </c>
      <c r="AS64" s="32" t="s">
        <v>50</v>
      </c>
      <c r="AT64" s="40"/>
      <c r="AU64" s="7">
        <v>1</v>
      </c>
      <c r="AV64" s="32" t="s">
        <v>61</v>
      </c>
      <c r="AW64" s="32">
        <v>2</v>
      </c>
      <c r="AX64" s="32" t="s">
        <v>54</v>
      </c>
      <c r="AY64" s="40"/>
      <c r="AZ64" s="7">
        <v>2</v>
      </c>
      <c r="BA64" s="32" t="s">
        <v>55</v>
      </c>
      <c r="BB64" s="32">
        <v>1</v>
      </c>
      <c r="BC64" s="32" t="s">
        <v>86</v>
      </c>
      <c r="BD64" s="40"/>
      <c r="BE64" s="7">
        <v>3</v>
      </c>
      <c r="BF64" s="32" t="s">
        <v>34</v>
      </c>
      <c r="BG64" s="32">
        <v>0</v>
      </c>
      <c r="BH64" s="32" t="s">
        <v>50</v>
      </c>
      <c r="BI64" s="40"/>
      <c r="BJ64" s="7">
        <v>1</v>
      </c>
      <c r="BK64" s="32" t="s">
        <v>84</v>
      </c>
      <c r="BL64" s="32">
        <v>2</v>
      </c>
      <c r="BM64" s="32" t="s">
        <v>83</v>
      </c>
      <c r="BN64" s="40"/>
      <c r="BO64" s="7">
        <v>3</v>
      </c>
      <c r="BP64" s="32" t="s">
        <v>34</v>
      </c>
      <c r="BQ64" s="32">
        <v>0</v>
      </c>
      <c r="BR64" s="32" t="s">
        <v>50</v>
      </c>
      <c r="BS64" s="40"/>
      <c r="BT64" s="7">
        <v>2</v>
      </c>
      <c r="BU64" s="32" t="s">
        <v>83</v>
      </c>
      <c r="BV64" s="32">
        <v>1</v>
      </c>
      <c r="BW64" s="32" t="s">
        <v>76</v>
      </c>
      <c r="BX64" s="40"/>
      <c r="BY64" s="7">
        <v>2</v>
      </c>
      <c r="BZ64" s="32" t="s">
        <v>83</v>
      </c>
      <c r="CA64" s="32">
        <v>1</v>
      </c>
      <c r="CB64" s="32" t="s">
        <v>76</v>
      </c>
      <c r="CC64" s="40"/>
      <c r="CD64" s="7">
        <v>0</v>
      </c>
      <c r="CE64" s="32" t="s">
        <v>50</v>
      </c>
      <c r="CF64" s="32">
        <v>3</v>
      </c>
      <c r="CG64" s="32" t="s">
        <v>51</v>
      </c>
      <c r="CH64" s="40"/>
    </row>
    <row r="65" spans="1:86" x14ac:dyDescent="0.2">
      <c r="A65" s="6" t="s">
        <v>132</v>
      </c>
      <c r="B65" s="32">
        <f>16-B63-B64</f>
        <v>5</v>
      </c>
      <c r="C65" s="32"/>
      <c r="D65" s="32">
        <f>16-D63-D64</f>
        <v>1</v>
      </c>
      <c r="E65" s="32"/>
      <c r="F65" s="40"/>
      <c r="G65" s="7">
        <f>16-G63-G64</f>
        <v>6</v>
      </c>
      <c r="H65" s="32"/>
      <c r="I65" s="32">
        <f>16-I63-I64</f>
        <v>0</v>
      </c>
      <c r="J65" s="32"/>
      <c r="K65" s="40"/>
      <c r="L65" s="7">
        <f>16-L63-L64</f>
        <v>5</v>
      </c>
      <c r="M65" s="32"/>
      <c r="N65" s="32">
        <f>16-N63-N64</f>
        <v>1</v>
      </c>
      <c r="O65" s="32"/>
      <c r="P65" s="40"/>
      <c r="Q65" s="7">
        <f>15-Q63-Q64</f>
        <v>3</v>
      </c>
      <c r="R65" s="32"/>
      <c r="S65" s="32">
        <f>16-S63-S64</f>
        <v>3</v>
      </c>
      <c r="T65" s="32"/>
      <c r="U65" s="40"/>
      <c r="V65" s="7">
        <f>16-V63-V64</f>
        <v>4</v>
      </c>
      <c r="W65" s="32"/>
      <c r="X65" s="32">
        <f>16-X63-X64</f>
        <v>2</v>
      </c>
      <c r="Y65" s="32"/>
      <c r="Z65" s="40"/>
      <c r="AA65" s="7">
        <f>16-AA63-AA64</f>
        <v>1</v>
      </c>
      <c r="AB65" s="32"/>
      <c r="AC65" s="32">
        <f>16-AC63-AC64</f>
        <v>5</v>
      </c>
      <c r="AD65" s="32"/>
      <c r="AE65" s="40"/>
      <c r="AF65" s="7">
        <f>16-AF63-AF64</f>
        <v>2</v>
      </c>
      <c r="AG65" s="32"/>
      <c r="AH65" s="32">
        <f>16-AH63-AH64</f>
        <v>4</v>
      </c>
      <c r="AI65" s="32"/>
      <c r="AJ65" s="40"/>
      <c r="AK65" s="7">
        <f>13-AK63-AK64</f>
        <v>4</v>
      </c>
      <c r="AL65" s="32"/>
      <c r="AM65" s="32">
        <f>13-AM63-AM64</f>
        <v>1</v>
      </c>
      <c r="AN65" s="32"/>
      <c r="AO65" s="40"/>
      <c r="AP65" s="7">
        <f>16-AP63-AP64</f>
        <v>1</v>
      </c>
      <c r="AQ65" s="32"/>
      <c r="AR65" s="32">
        <f>16-AR63-AR64</f>
        <v>5</v>
      </c>
      <c r="AS65" s="32"/>
      <c r="AT65" s="40"/>
      <c r="AU65" s="7">
        <f>16-AU63-AU64</f>
        <v>4</v>
      </c>
      <c r="AV65" s="32"/>
      <c r="AW65" s="32">
        <f>16-AW63-AW64</f>
        <v>2</v>
      </c>
      <c r="AX65" s="32"/>
      <c r="AY65" s="40"/>
      <c r="AZ65" s="7">
        <f>13-AZ63-AZ64</f>
        <v>1</v>
      </c>
      <c r="BA65" s="32"/>
      <c r="BB65" s="32">
        <f>14-BB63-BB64</f>
        <v>5</v>
      </c>
      <c r="BC65" s="32"/>
      <c r="BD65" s="40"/>
      <c r="BE65" s="7">
        <f>13-BE63-BE64</f>
        <v>1</v>
      </c>
      <c r="BF65" s="32"/>
      <c r="BG65" s="32">
        <f>14-BG63-BG64</f>
        <v>5</v>
      </c>
      <c r="BH65" s="32"/>
      <c r="BI65" s="40"/>
      <c r="BJ65" s="7">
        <f>13-BJ63-BJ64</f>
        <v>3</v>
      </c>
      <c r="BK65" s="32"/>
      <c r="BL65" s="32">
        <f>14-BL63-BL64</f>
        <v>3</v>
      </c>
      <c r="BM65" s="32"/>
      <c r="BN65" s="40"/>
      <c r="BO65" s="7">
        <f>13-BO63-BO64</f>
        <v>1</v>
      </c>
      <c r="BP65" s="32"/>
      <c r="BQ65" s="32">
        <f>14-BQ63-BQ64</f>
        <v>5</v>
      </c>
      <c r="BR65" s="32"/>
      <c r="BS65" s="40"/>
      <c r="BT65" s="7">
        <f>15-BT63-BT64</f>
        <v>4</v>
      </c>
      <c r="BU65" s="32"/>
      <c r="BV65" s="32">
        <f>16-BV63-BV64</f>
        <v>2</v>
      </c>
      <c r="BW65" s="32"/>
      <c r="BX65" s="40"/>
      <c r="BY65" s="7">
        <f>13-BY63-BY64</f>
        <v>2</v>
      </c>
      <c r="BZ65" s="32"/>
      <c r="CA65" s="32">
        <f>18-CA63-CA64</f>
        <v>4</v>
      </c>
      <c r="CB65" s="32"/>
      <c r="CC65" s="40"/>
      <c r="CD65" s="7">
        <f>15-CD63-CD64</f>
        <v>3</v>
      </c>
      <c r="CE65" s="32"/>
      <c r="CF65" s="32">
        <f>16-CF63-CF64</f>
        <v>3</v>
      </c>
      <c r="CG65" s="32"/>
      <c r="CH65" s="40"/>
    </row>
    <row r="66" spans="1:86" x14ac:dyDescent="0.2">
      <c r="A66" s="3" t="s">
        <v>138</v>
      </c>
      <c r="B66" s="13"/>
      <c r="C66" s="13"/>
      <c r="D66" s="13"/>
      <c r="E66" s="13"/>
      <c r="F66" s="15"/>
      <c r="G66" s="14"/>
      <c r="H66" s="13"/>
      <c r="I66" s="13"/>
      <c r="J66" s="13"/>
      <c r="K66" s="15"/>
      <c r="L66" s="14"/>
      <c r="M66" s="13"/>
      <c r="N66" s="13"/>
      <c r="O66" s="13"/>
      <c r="P66" s="15"/>
      <c r="Q66" s="14"/>
      <c r="R66" s="13"/>
      <c r="S66" s="13"/>
      <c r="T66" s="13"/>
      <c r="U66" s="15"/>
      <c r="V66" s="14"/>
      <c r="W66" s="13"/>
      <c r="X66" s="13"/>
      <c r="Y66" s="13"/>
      <c r="Z66" s="15"/>
      <c r="AA66" s="14"/>
      <c r="AB66" s="13"/>
      <c r="AC66" s="13"/>
      <c r="AD66" s="13"/>
      <c r="AE66" s="15"/>
      <c r="AF66" s="14"/>
      <c r="AG66" s="13"/>
      <c r="AH66" s="13"/>
      <c r="AI66" s="13"/>
      <c r="AJ66" s="15"/>
      <c r="AK66" s="14"/>
      <c r="AL66" s="13"/>
      <c r="AM66" s="13"/>
      <c r="AN66" s="13"/>
      <c r="AO66" s="15"/>
      <c r="AP66" s="14"/>
      <c r="AQ66" s="13"/>
      <c r="AR66" s="13"/>
      <c r="AS66" s="13"/>
      <c r="AT66" s="15"/>
      <c r="AU66" s="14"/>
      <c r="AV66" s="13"/>
      <c r="AW66" s="13"/>
      <c r="AX66" s="13"/>
      <c r="AY66" s="15"/>
      <c r="AZ66" s="14"/>
      <c r="BA66" s="13"/>
      <c r="BB66" s="13"/>
      <c r="BC66" s="13"/>
      <c r="BD66" s="15"/>
      <c r="BE66" s="14"/>
      <c r="BF66" s="13"/>
      <c r="BG66" s="13"/>
      <c r="BH66" s="13"/>
      <c r="BI66" s="15"/>
      <c r="BJ66" s="14"/>
      <c r="BK66" s="13"/>
      <c r="BL66" s="13"/>
      <c r="BM66" s="13"/>
      <c r="BN66" s="15"/>
      <c r="BO66" s="14"/>
      <c r="BP66" s="13"/>
      <c r="BQ66" s="13"/>
      <c r="BR66" s="13"/>
      <c r="BS66" s="15"/>
      <c r="BT66" s="14"/>
      <c r="BU66" s="13"/>
      <c r="BV66" s="13"/>
      <c r="BW66" s="13"/>
      <c r="BX66" s="15"/>
      <c r="BY66" s="14"/>
      <c r="BZ66" s="13"/>
      <c r="CA66" s="13"/>
      <c r="CB66" s="13"/>
      <c r="CC66" s="15"/>
      <c r="CD66" s="14"/>
      <c r="CE66" s="13"/>
      <c r="CF66" s="13"/>
      <c r="CG66" s="13"/>
      <c r="CH66" s="15"/>
    </row>
    <row r="67" spans="1:86" x14ac:dyDescent="0.2">
      <c r="A67" s="6" t="s">
        <v>139</v>
      </c>
      <c r="B67" s="32">
        <v>9</v>
      </c>
      <c r="C67" s="32" t="s">
        <v>14</v>
      </c>
      <c r="D67" s="32">
        <v>10</v>
      </c>
      <c r="E67" s="32" t="s">
        <v>18</v>
      </c>
      <c r="F67" s="40" t="s">
        <v>194</v>
      </c>
      <c r="G67" s="7">
        <v>7</v>
      </c>
      <c r="H67" s="32" t="s">
        <v>19</v>
      </c>
      <c r="I67" s="32">
        <v>12</v>
      </c>
      <c r="J67" s="32" t="s">
        <v>22</v>
      </c>
      <c r="K67" s="40" t="s">
        <v>211</v>
      </c>
      <c r="L67" s="7">
        <v>9</v>
      </c>
      <c r="M67" s="32" t="s">
        <v>14</v>
      </c>
      <c r="N67" s="32">
        <v>10</v>
      </c>
      <c r="O67" s="32" t="s">
        <v>18</v>
      </c>
      <c r="P67" s="40" t="s">
        <v>194</v>
      </c>
      <c r="Q67" s="7">
        <v>10</v>
      </c>
      <c r="R67" s="32" t="s">
        <v>20</v>
      </c>
      <c r="S67" s="32">
        <v>8</v>
      </c>
      <c r="T67" s="32" t="s">
        <v>15</v>
      </c>
      <c r="U67" s="40" t="s">
        <v>229</v>
      </c>
      <c r="V67" s="7">
        <v>9</v>
      </c>
      <c r="W67" s="32" t="s">
        <v>14</v>
      </c>
      <c r="X67" s="32">
        <v>10</v>
      </c>
      <c r="Y67" s="32" t="s">
        <v>18</v>
      </c>
      <c r="Z67" s="40" t="s">
        <v>194</v>
      </c>
      <c r="AA67" s="7">
        <v>11</v>
      </c>
      <c r="AB67" s="32" t="s">
        <v>17</v>
      </c>
      <c r="AC67" s="32">
        <v>8</v>
      </c>
      <c r="AD67" s="32" t="s">
        <v>15</v>
      </c>
      <c r="AE67" s="40" t="s">
        <v>198</v>
      </c>
      <c r="AF67" s="7">
        <v>11</v>
      </c>
      <c r="AG67" s="32" t="s">
        <v>17</v>
      </c>
      <c r="AH67" s="32">
        <v>8</v>
      </c>
      <c r="AI67" s="32" t="s">
        <v>15</v>
      </c>
      <c r="AJ67" s="40" t="s">
        <v>198</v>
      </c>
      <c r="AK67" s="7">
        <v>10</v>
      </c>
      <c r="AL67" s="32" t="s">
        <v>41</v>
      </c>
      <c r="AM67" s="32">
        <v>5</v>
      </c>
      <c r="AN67" s="32" t="s">
        <v>25</v>
      </c>
      <c r="AO67" s="41" t="s">
        <v>269</v>
      </c>
      <c r="AP67" s="7">
        <v>11</v>
      </c>
      <c r="AQ67" s="32" t="s">
        <v>17</v>
      </c>
      <c r="AR67" s="32">
        <v>8</v>
      </c>
      <c r="AS67" s="32" t="s">
        <v>15</v>
      </c>
      <c r="AT67" s="40" t="s">
        <v>198</v>
      </c>
      <c r="AU67" s="7">
        <v>10</v>
      </c>
      <c r="AV67" s="32" t="s">
        <v>18</v>
      </c>
      <c r="AW67" s="32">
        <v>9</v>
      </c>
      <c r="AX67" s="32" t="s">
        <v>14</v>
      </c>
      <c r="AY67" s="40" t="s">
        <v>194</v>
      </c>
      <c r="AZ67" s="7">
        <v>7</v>
      </c>
      <c r="BA67" s="32" t="s">
        <v>24</v>
      </c>
      <c r="BB67" s="32">
        <v>8</v>
      </c>
      <c r="BC67" s="32" t="s">
        <v>27</v>
      </c>
      <c r="BD67" s="40" t="s">
        <v>190</v>
      </c>
      <c r="BE67" s="7">
        <v>9</v>
      </c>
      <c r="BF67" s="32" t="s">
        <v>38</v>
      </c>
      <c r="BG67" s="32">
        <v>6</v>
      </c>
      <c r="BH67" s="32" t="s">
        <v>29</v>
      </c>
      <c r="BI67" s="40" t="s">
        <v>304</v>
      </c>
      <c r="BJ67" s="7">
        <v>6</v>
      </c>
      <c r="BK67" s="32" t="s">
        <v>23</v>
      </c>
      <c r="BL67" s="32">
        <v>9</v>
      </c>
      <c r="BM67" s="32" t="s">
        <v>26</v>
      </c>
      <c r="BN67" s="40" t="s">
        <v>316</v>
      </c>
      <c r="BO67" s="7">
        <v>10</v>
      </c>
      <c r="BP67" s="32" t="s">
        <v>41</v>
      </c>
      <c r="BQ67" s="32">
        <v>5</v>
      </c>
      <c r="BR67" s="32" t="s">
        <v>35</v>
      </c>
      <c r="BS67" s="41" t="s">
        <v>324</v>
      </c>
      <c r="BT67" s="7">
        <v>7</v>
      </c>
      <c r="BU67" s="32" t="s">
        <v>65</v>
      </c>
      <c r="BV67" s="32">
        <v>11</v>
      </c>
      <c r="BW67" s="32" t="s">
        <v>17</v>
      </c>
      <c r="BX67" s="40" t="s">
        <v>336</v>
      </c>
      <c r="BY67" s="7">
        <v>7</v>
      </c>
      <c r="BZ67" s="32" t="s">
        <v>24</v>
      </c>
      <c r="CA67" s="32">
        <v>11</v>
      </c>
      <c r="CB67" s="32" t="s">
        <v>44</v>
      </c>
      <c r="CC67" s="40" t="s">
        <v>344</v>
      </c>
      <c r="CD67" s="7">
        <v>9</v>
      </c>
      <c r="CE67" s="32" t="s">
        <v>30</v>
      </c>
      <c r="CF67" s="32">
        <v>9</v>
      </c>
      <c r="CG67" s="32" t="s">
        <v>14</v>
      </c>
      <c r="CH67" s="40" t="s">
        <v>349</v>
      </c>
    </row>
    <row r="68" spans="1:86" x14ac:dyDescent="0.2">
      <c r="A68" s="6" t="s">
        <v>365</v>
      </c>
      <c r="B68" s="32">
        <v>7</v>
      </c>
      <c r="C68" s="32" t="s">
        <v>19</v>
      </c>
      <c r="D68" s="32">
        <v>6</v>
      </c>
      <c r="E68" s="32" t="s">
        <v>16</v>
      </c>
      <c r="F68" s="40"/>
      <c r="G68" s="7">
        <v>9</v>
      </c>
      <c r="H68" s="32" t="s">
        <v>14</v>
      </c>
      <c r="I68" s="32">
        <v>4</v>
      </c>
      <c r="J68" s="32" t="s">
        <v>34</v>
      </c>
      <c r="K68" s="40"/>
      <c r="L68" s="7">
        <v>7</v>
      </c>
      <c r="M68" s="32" t="s">
        <v>19</v>
      </c>
      <c r="N68" s="32">
        <v>6</v>
      </c>
      <c r="O68" s="32" t="s">
        <v>16</v>
      </c>
      <c r="P68" s="40"/>
      <c r="Q68" s="7">
        <v>5</v>
      </c>
      <c r="R68" s="32" t="s">
        <v>33</v>
      </c>
      <c r="S68" s="32">
        <v>8</v>
      </c>
      <c r="T68" s="32" t="s">
        <v>15</v>
      </c>
      <c r="U68" s="40"/>
      <c r="V68" s="7">
        <v>7</v>
      </c>
      <c r="W68" s="32" t="s">
        <v>19</v>
      </c>
      <c r="X68" s="32">
        <v>6</v>
      </c>
      <c r="Y68" s="32" t="s">
        <v>16</v>
      </c>
      <c r="Z68" s="40"/>
      <c r="AA68" s="7">
        <v>5</v>
      </c>
      <c r="AB68" s="32" t="s">
        <v>21</v>
      </c>
      <c r="AC68" s="32">
        <v>8</v>
      </c>
      <c r="AD68" s="32" t="s">
        <v>15</v>
      </c>
      <c r="AE68" s="40"/>
      <c r="AF68" s="7">
        <v>5</v>
      </c>
      <c r="AG68" s="32" t="s">
        <v>21</v>
      </c>
      <c r="AH68" s="32">
        <v>8</v>
      </c>
      <c r="AI68" s="32" t="s">
        <v>15</v>
      </c>
      <c r="AJ68" s="40"/>
      <c r="AK68" s="7">
        <v>3</v>
      </c>
      <c r="AL68" s="32" t="s">
        <v>51</v>
      </c>
      <c r="AM68" s="32">
        <v>8</v>
      </c>
      <c r="AN68" s="32" t="s">
        <v>28</v>
      </c>
      <c r="AO68" s="41"/>
      <c r="AP68" s="7">
        <v>5</v>
      </c>
      <c r="AQ68" s="32" t="s">
        <v>21</v>
      </c>
      <c r="AR68" s="32">
        <v>8</v>
      </c>
      <c r="AS68" s="32" t="s">
        <v>15</v>
      </c>
      <c r="AT68" s="40"/>
      <c r="AU68" s="7">
        <v>6</v>
      </c>
      <c r="AV68" s="32" t="s">
        <v>16</v>
      </c>
      <c r="AW68" s="32">
        <v>7</v>
      </c>
      <c r="AX68" s="32" t="s">
        <v>19</v>
      </c>
      <c r="AY68" s="40"/>
      <c r="AZ68" s="7">
        <v>6</v>
      </c>
      <c r="BA68" s="32" t="s">
        <v>23</v>
      </c>
      <c r="BB68" s="32">
        <v>6</v>
      </c>
      <c r="BC68" s="32" t="s">
        <v>29</v>
      </c>
      <c r="BD68" s="40"/>
      <c r="BE68" s="7">
        <v>4</v>
      </c>
      <c r="BF68" s="32" t="s">
        <v>53</v>
      </c>
      <c r="BG68" s="32">
        <v>8</v>
      </c>
      <c r="BH68" s="32" t="s">
        <v>27</v>
      </c>
      <c r="BI68" s="40"/>
      <c r="BJ68" s="7">
        <v>7</v>
      </c>
      <c r="BK68" s="32" t="s">
        <v>24</v>
      </c>
      <c r="BL68" s="32">
        <v>5</v>
      </c>
      <c r="BM68" s="32" t="s">
        <v>35</v>
      </c>
      <c r="BN68" s="40"/>
      <c r="BO68" s="7">
        <v>3</v>
      </c>
      <c r="BP68" s="32" t="s">
        <v>51</v>
      </c>
      <c r="BQ68" s="32">
        <v>9</v>
      </c>
      <c r="BR68" s="32" t="s">
        <v>26</v>
      </c>
      <c r="BS68" s="41"/>
      <c r="BT68" s="7">
        <v>8</v>
      </c>
      <c r="BU68" s="32" t="s">
        <v>73</v>
      </c>
      <c r="BV68" s="32">
        <v>5</v>
      </c>
      <c r="BW68" s="32" t="s">
        <v>21</v>
      </c>
      <c r="BX68" s="40"/>
      <c r="BY68" s="7">
        <v>6</v>
      </c>
      <c r="BZ68" s="32" t="s">
        <v>23</v>
      </c>
      <c r="CA68" s="32">
        <v>7</v>
      </c>
      <c r="CB68" s="32" t="s">
        <v>123</v>
      </c>
      <c r="CC68" s="40"/>
      <c r="CD68" s="7">
        <v>6</v>
      </c>
      <c r="CE68" s="32" t="s">
        <v>36</v>
      </c>
      <c r="CF68" s="32">
        <v>7</v>
      </c>
      <c r="CG68" s="32" t="s">
        <v>19</v>
      </c>
      <c r="CH68" s="40"/>
    </row>
    <row r="69" spans="1:86" x14ac:dyDescent="0.2">
      <c r="A69" s="3" t="s">
        <v>140</v>
      </c>
      <c r="B69" s="13"/>
      <c r="C69" s="13"/>
      <c r="D69" s="13"/>
      <c r="E69" s="13"/>
      <c r="F69" s="15"/>
      <c r="G69" s="14"/>
      <c r="H69" s="13"/>
      <c r="I69" s="13"/>
      <c r="J69" s="13"/>
      <c r="K69" s="15"/>
      <c r="L69" s="14"/>
      <c r="M69" s="13"/>
      <c r="N69" s="13"/>
      <c r="O69" s="13"/>
      <c r="P69" s="15"/>
      <c r="Q69" s="14"/>
      <c r="R69" s="13"/>
      <c r="S69" s="13"/>
      <c r="T69" s="13"/>
      <c r="U69" s="15"/>
      <c r="V69" s="14"/>
      <c r="W69" s="13"/>
      <c r="X69" s="13"/>
      <c r="Y69" s="13"/>
      <c r="Z69" s="15"/>
      <c r="AA69" s="14"/>
      <c r="AB69" s="13"/>
      <c r="AC69" s="13"/>
      <c r="AD69" s="13"/>
      <c r="AE69" s="15"/>
      <c r="AF69" s="14"/>
      <c r="AG69" s="13"/>
      <c r="AH69" s="13"/>
      <c r="AI69" s="13"/>
      <c r="AJ69" s="15"/>
      <c r="AK69" s="14"/>
      <c r="AL69" s="13"/>
      <c r="AM69" s="13"/>
      <c r="AN69" s="13"/>
      <c r="AO69" s="15"/>
      <c r="AP69" s="14"/>
      <c r="AQ69" s="13"/>
      <c r="AR69" s="13"/>
      <c r="AS69" s="13"/>
      <c r="AT69" s="15"/>
      <c r="AU69" s="14"/>
      <c r="AV69" s="13"/>
      <c r="AW69" s="13"/>
      <c r="AX69" s="13"/>
      <c r="AY69" s="15"/>
      <c r="AZ69" s="14"/>
      <c r="BA69" s="13"/>
      <c r="BB69" s="13"/>
      <c r="BC69" s="13"/>
      <c r="BD69" s="15"/>
      <c r="BE69" s="14"/>
      <c r="BF69" s="13"/>
      <c r="BG69" s="13"/>
      <c r="BH69" s="13"/>
      <c r="BI69" s="15"/>
      <c r="BJ69" s="14"/>
      <c r="BK69" s="13"/>
      <c r="BL69" s="13"/>
      <c r="BM69" s="13"/>
      <c r="BN69" s="15"/>
      <c r="BO69" s="14"/>
      <c r="BP69" s="13"/>
      <c r="BQ69" s="13"/>
      <c r="BR69" s="13"/>
      <c r="BS69" s="15"/>
      <c r="BT69" s="14"/>
      <c r="BU69" s="13"/>
      <c r="BV69" s="13"/>
      <c r="BW69" s="13"/>
      <c r="BX69" s="15"/>
      <c r="BY69" s="14"/>
      <c r="BZ69" s="13"/>
      <c r="CA69" s="13"/>
      <c r="CB69" s="13"/>
      <c r="CC69" s="15"/>
      <c r="CD69" s="14"/>
      <c r="CE69" s="13"/>
      <c r="CF69" s="13"/>
      <c r="CG69" s="13"/>
      <c r="CH69" s="15"/>
    </row>
    <row r="70" spans="1:86" x14ac:dyDescent="0.2">
      <c r="A70" s="6" t="s">
        <v>366</v>
      </c>
      <c r="B70" s="32">
        <v>9</v>
      </c>
      <c r="C70" s="32" t="s">
        <v>14</v>
      </c>
      <c r="D70" s="32">
        <v>11</v>
      </c>
      <c r="E70" s="32" t="s">
        <v>17</v>
      </c>
      <c r="F70" s="40" t="s">
        <v>195</v>
      </c>
      <c r="G70" s="7">
        <v>11</v>
      </c>
      <c r="H70" s="32" t="s">
        <v>17</v>
      </c>
      <c r="I70" s="32">
        <v>9</v>
      </c>
      <c r="J70" s="32" t="s">
        <v>14</v>
      </c>
      <c r="K70" s="40" t="s">
        <v>195</v>
      </c>
      <c r="L70" s="7">
        <v>9</v>
      </c>
      <c r="M70" s="32" t="s">
        <v>14</v>
      </c>
      <c r="N70" s="32">
        <v>11</v>
      </c>
      <c r="O70" s="32" t="s">
        <v>17</v>
      </c>
      <c r="P70" s="40" t="s">
        <v>195</v>
      </c>
      <c r="Q70" s="7">
        <v>9</v>
      </c>
      <c r="R70" s="32" t="s">
        <v>30</v>
      </c>
      <c r="S70" s="32">
        <v>10</v>
      </c>
      <c r="T70" s="32" t="s">
        <v>18</v>
      </c>
      <c r="U70" s="40" t="s">
        <v>230</v>
      </c>
      <c r="V70" s="7">
        <v>11</v>
      </c>
      <c r="W70" s="32" t="s">
        <v>17</v>
      </c>
      <c r="X70" s="32">
        <v>9</v>
      </c>
      <c r="Y70" s="32" t="s">
        <v>14</v>
      </c>
      <c r="Z70" s="40" t="s">
        <v>195</v>
      </c>
      <c r="AA70" s="7">
        <v>9</v>
      </c>
      <c r="AB70" s="32" t="s">
        <v>14</v>
      </c>
      <c r="AC70" s="32">
        <v>11</v>
      </c>
      <c r="AD70" s="32" t="s">
        <v>17</v>
      </c>
      <c r="AE70" s="40" t="s">
        <v>195</v>
      </c>
      <c r="AF70" s="7">
        <v>9</v>
      </c>
      <c r="AG70" s="32" t="s">
        <v>14</v>
      </c>
      <c r="AH70" s="32">
        <v>11</v>
      </c>
      <c r="AI70" s="32" t="s">
        <v>17</v>
      </c>
      <c r="AJ70" s="40" t="s">
        <v>195</v>
      </c>
      <c r="AK70" s="7">
        <v>8</v>
      </c>
      <c r="AL70" s="32" t="s">
        <v>28</v>
      </c>
      <c r="AM70" s="32">
        <v>8</v>
      </c>
      <c r="AN70" s="32" t="s">
        <v>28</v>
      </c>
      <c r="AO70" s="40" t="s">
        <v>212</v>
      </c>
      <c r="AP70" s="7">
        <v>10</v>
      </c>
      <c r="AQ70" s="32" t="s">
        <v>18</v>
      </c>
      <c r="AR70" s="32">
        <v>10</v>
      </c>
      <c r="AS70" s="32" t="s">
        <v>18</v>
      </c>
      <c r="AT70" s="40" t="s">
        <v>212</v>
      </c>
      <c r="AU70" s="7">
        <v>10</v>
      </c>
      <c r="AV70" s="32" t="s">
        <v>18</v>
      </c>
      <c r="AW70" s="32">
        <v>10</v>
      </c>
      <c r="AX70" s="32" t="s">
        <v>18</v>
      </c>
      <c r="AY70" s="40" t="s">
        <v>212</v>
      </c>
      <c r="AZ70" s="7">
        <v>7</v>
      </c>
      <c r="BA70" s="32" t="s">
        <v>24</v>
      </c>
      <c r="BB70" s="32">
        <v>10</v>
      </c>
      <c r="BC70" s="32" t="s">
        <v>113</v>
      </c>
      <c r="BD70" s="40" t="s">
        <v>291</v>
      </c>
      <c r="BE70" s="7">
        <v>8</v>
      </c>
      <c r="BF70" s="32" t="s">
        <v>28</v>
      </c>
      <c r="BG70" s="32">
        <v>9</v>
      </c>
      <c r="BH70" s="32" t="s">
        <v>26</v>
      </c>
      <c r="BI70" s="40" t="s">
        <v>185</v>
      </c>
      <c r="BJ70" s="7">
        <v>8</v>
      </c>
      <c r="BK70" s="32" t="s">
        <v>28</v>
      </c>
      <c r="BL70" s="32">
        <v>9</v>
      </c>
      <c r="BM70" s="32" t="s">
        <v>26</v>
      </c>
      <c r="BN70" s="40" t="s">
        <v>185</v>
      </c>
      <c r="BO70" s="7">
        <v>7</v>
      </c>
      <c r="BP70" s="32" t="s">
        <v>24</v>
      </c>
      <c r="BQ70" s="32">
        <v>10</v>
      </c>
      <c r="BR70" s="32" t="s">
        <v>113</v>
      </c>
      <c r="BS70" s="40" t="s">
        <v>291</v>
      </c>
      <c r="BT70" s="7">
        <v>10</v>
      </c>
      <c r="BU70" s="32" t="s">
        <v>20</v>
      </c>
      <c r="BV70" s="32">
        <v>9</v>
      </c>
      <c r="BW70" s="32" t="s">
        <v>14</v>
      </c>
      <c r="BX70" s="40" t="s">
        <v>231</v>
      </c>
      <c r="BY70" s="7">
        <v>6</v>
      </c>
      <c r="BZ70" s="32" t="s">
        <v>23</v>
      </c>
      <c r="CA70" s="32">
        <v>13</v>
      </c>
      <c r="CB70" s="32" t="s">
        <v>141</v>
      </c>
      <c r="CC70" s="40" t="s">
        <v>345</v>
      </c>
      <c r="CD70" s="7">
        <v>9</v>
      </c>
      <c r="CE70" s="32" t="s">
        <v>30</v>
      </c>
      <c r="CF70" s="32">
        <v>10</v>
      </c>
      <c r="CG70" s="32" t="s">
        <v>18</v>
      </c>
      <c r="CH70" s="40" t="s">
        <v>230</v>
      </c>
    </row>
    <row r="71" spans="1:86" x14ac:dyDescent="0.2">
      <c r="A71" s="6" t="s">
        <v>367</v>
      </c>
      <c r="B71" s="32">
        <v>7</v>
      </c>
      <c r="C71" s="32" t="s">
        <v>19</v>
      </c>
      <c r="D71" s="32">
        <v>5</v>
      </c>
      <c r="E71" s="32" t="s">
        <v>21</v>
      </c>
      <c r="F71" s="40"/>
      <c r="G71" s="7">
        <v>5</v>
      </c>
      <c r="H71" s="32" t="s">
        <v>21</v>
      </c>
      <c r="I71" s="32">
        <v>7</v>
      </c>
      <c r="J71" s="32" t="s">
        <v>19</v>
      </c>
      <c r="K71" s="40"/>
      <c r="L71" s="7">
        <v>7</v>
      </c>
      <c r="M71" s="32" t="s">
        <v>19</v>
      </c>
      <c r="N71" s="32">
        <v>5</v>
      </c>
      <c r="O71" s="32" t="s">
        <v>21</v>
      </c>
      <c r="P71" s="40"/>
      <c r="Q71" s="7">
        <v>6</v>
      </c>
      <c r="R71" s="32" t="s">
        <v>36</v>
      </c>
      <c r="S71" s="32">
        <v>6</v>
      </c>
      <c r="T71" s="32" t="s">
        <v>16</v>
      </c>
      <c r="U71" s="40"/>
      <c r="V71" s="7">
        <v>5</v>
      </c>
      <c r="W71" s="32" t="s">
        <v>21</v>
      </c>
      <c r="X71" s="32">
        <v>7</v>
      </c>
      <c r="Y71" s="32" t="s">
        <v>19</v>
      </c>
      <c r="Z71" s="40"/>
      <c r="AA71" s="7">
        <v>7</v>
      </c>
      <c r="AB71" s="32" t="s">
        <v>19</v>
      </c>
      <c r="AC71" s="32">
        <v>5</v>
      </c>
      <c r="AD71" s="32" t="s">
        <v>21</v>
      </c>
      <c r="AE71" s="40"/>
      <c r="AF71" s="7">
        <v>7</v>
      </c>
      <c r="AG71" s="32" t="s">
        <v>19</v>
      </c>
      <c r="AH71" s="32">
        <v>5</v>
      </c>
      <c r="AI71" s="32" t="s">
        <v>21</v>
      </c>
      <c r="AJ71" s="40"/>
      <c r="AK71" s="7">
        <v>5</v>
      </c>
      <c r="AL71" s="32" t="s">
        <v>25</v>
      </c>
      <c r="AM71" s="32">
        <v>5</v>
      </c>
      <c r="AN71" s="32" t="s">
        <v>25</v>
      </c>
      <c r="AO71" s="40"/>
      <c r="AP71" s="7">
        <v>6</v>
      </c>
      <c r="AQ71" s="32" t="s">
        <v>16</v>
      </c>
      <c r="AR71" s="32">
        <v>6</v>
      </c>
      <c r="AS71" s="32" t="s">
        <v>16</v>
      </c>
      <c r="AT71" s="40"/>
      <c r="AU71" s="7">
        <v>6</v>
      </c>
      <c r="AV71" s="32" t="s">
        <v>16</v>
      </c>
      <c r="AW71" s="32">
        <v>6</v>
      </c>
      <c r="AX71" s="32" t="s">
        <v>16</v>
      </c>
      <c r="AY71" s="40"/>
      <c r="AZ71" s="7">
        <v>6</v>
      </c>
      <c r="BA71" s="32" t="s">
        <v>23</v>
      </c>
      <c r="BB71" s="32">
        <v>4</v>
      </c>
      <c r="BC71" s="32" t="s">
        <v>58</v>
      </c>
      <c r="BD71" s="40"/>
      <c r="BE71" s="7">
        <v>5</v>
      </c>
      <c r="BF71" s="32" t="s">
        <v>25</v>
      </c>
      <c r="BG71" s="32">
        <v>5</v>
      </c>
      <c r="BH71" s="32" t="s">
        <v>142</v>
      </c>
      <c r="BI71" s="40"/>
      <c r="BJ71" s="7">
        <v>5</v>
      </c>
      <c r="BK71" s="32" t="s">
        <v>25</v>
      </c>
      <c r="BL71" s="32">
        <v>5</v>
      </c>
      <c r="BM71" s="32" t="s">
        <v>35</v>
      </c>
      <c r="BN71" s="40"/>
      <c r="BO71" s="7">
        <v>6</v>
      </c>
      <c r="BP71" s="32" t="s">
        <v>23</v>
      </c>
      <c r="BQ71" s="32">
        <v>4</v>
      </c>
      <c r="BR71" s="32" t="s">
        <v>58</v>
      </c>
      <c r="BS71" s="40"/>
      <c r="BT71" s="7">
        <v>5</v>
      </c>
      <c r="BU71" s="32" t="s">
        <v>33</v>
      </c>
      <c r="BV71" s="32">
        <v>7</v>
      </c>
      <c r="BW71" s="32" t="s">
        <v>19</v>
      </c>
      <c r="BX71" s="40"/>
      <c r="BY71" s="7">
        <v>7</v>
      </c>
      <c r="BZ71" s="32" t="s">
        <v>24</v>
      </c>
      <c r="CA71" s="32">
        <v>5</v>
      </c>
      <c r="CB71" s="32" t="s">
        <v>106</v>
      </c>
      <c r="CC71" s="40"/>
      <c r="CD71" s="7">
        <v>6</v>
      </c>
      <c r="CE71" s="32" t="s">
        <v>36</v>
      </c>
      <c r="CF71" s="32">
        <v>6</v>
      </c>
      <c r="CG71" s="32" t="s">
        <v>16</v>
      </c>
      <c r="CH71" s="40"/>
    </row>
    <row r="72" spans="1:86" x14ac:dyDescent="0.2">
      <c r="A72" s="6" t="s">
        <v>368</v>
      </c>
      <c r="B72" s="32">
        <v>12</v>
      </c>
      <c r="C72" s="32" t="s">
        <v>22</v>
      </c>
      <c r="D72" s="32">
        <v>8</v>
      </c>
      <c r="E72" s="32" t="s">
        <v>15</v>
      </c>
      <c r="F72" s="40" t="s">
        <v>196</v>
      </c>
      <c r="G72" s="7">
        <v>10</v>
      </c>
      <c r="H72" s="32" t="s">
        <v>18</v>
      </c>
      <c r="I72" s="32">
        <v>10</v>
      </c>
      <c r="J72" s="32" t="s">
        <v>18</v>
      </c>
      <c r="K72" s="40" t="s">
        <v>212</v>
      </c>
      <c r="L72" s="7">
        <v>12</v>
      </c>
      <c r="M72" s="32" t="s">
        <v>22</v>
      </c>
      <c r="N72" s="32">
        <v>8</v>
      </c>
      <c r="O72" s="32" t="s">
        <v>15</v>
      </c>
      <c r="P72" s="40" t="s">
        <v>196</v>
      </c>
      <c r="Q72" s="7">
        <v>10</v>
      </c>
      <c r="R72" s="32" t="s">
        <v>20</v>
      </c>
      <c r="S72" s="32">
        <v>9</v>
      </c>
      <c r="T72" s="32" t="s">
        <v>14</v>
      </c>
      <c r="U72" s="40" t="s">
        <v>231</v>
      </c>
      <c r="V72" s="7">
        <v>10</v>
      </c>
      <c r="W72" s="32" t="s">
        <v>18</v>
      </c>
      <c r="X72" s="32">
        <v>10</v>
      </c>
      <c r="Y72" s="32" t="s">
        <v>18</v>
      </c>
      <c r="Z72" s="40" t="s">
        <v>212</v>
      </c>
      <c r="AA72" s="7">
        <v>12</v>
      </c>
      <c r="AB72" s="32" t="s">
        <v>22</v>
      </c>
      <c r="AC72" s="32">
        <v>8</v>
      </c>
      <c r="AD72" s="32" t="s">
        <v>15</v>
      </c>
      <c r="AE72" s="40" t="s">
        <v>196</v>
      </c>
      <c r="AF72" s="7">
        <v>11</v>
      </c>
      <c r="AG72" s="32" t="s">
        <v>17</v>
      </c>
      <c r="AH72" s="32">
        <v>9</v>
      </c>
      <c r="AI72" s="32" t="s">
        <v>14</v>
      </c>
      <c r="AJ72" s="40" t="s">
        <v>195</v>
      </c>
      <c r="AK72" s="7">
        <v>10</v>
      </c>
      <c r="AL72" s="32" t="s">
        <v>41</v>
      </c>
      <c r="AM72" s="32">
        <v>6</v>
      </c>
      <c r="AN72" s="32" t="s">
        <v>23</v>
      </c>
      <c r="AO72" s="40" t="s">
        <v>270</v>
      </c>
      <c r="AP72" s="7">
        <v>11</v>
      </c>
      <c r="AQ72" s="32" t="s">
        <v>17</v>
      </c>
      <c r="AR72" s="32">
        <v>9</v>
      </c>
      <c r="AS72" s="32" t="s">
        <v>14</v>
      </c>
      <c r="AT72" s="40" t="s">
        <v>195</v>
      </c>
      <c r="AU72" s="7">
        <v>10</v>
      </c>
      <c r="AV72" s="32" t="s">
        <v>18</v>
      </c>
      <c r="AW72" s="32">
        <v>10</v>
      </c>
      <c r="AX72" s="32" t="s">
        <v>18</v>
      </c>
      <c r="AY72" s="40" t="s">
        <v>212</v>
      </c>
      <c r="AZ72" s="7">
        <v>7</v>
      </c>
      <c r="BA72" s="32" t="s">
        <v>24</v>
      </c>
      <c r="BB72" s="32">
        <v>9</v>
      </c>
      <c r="BC72" s="32" t="s">
        <v>26</v>
      </c>
      <c r="BD72" s="40" t="s">
        <v>292</v>
      </c>
      <c r="BE72" s="7">
        <v>7</v>
      </c>
      <c r="BF72" s="32" t="s">
        <v>24</v>
      </c>
      <c r="BG72" s="32">
        <v>9</v>
      </c>
      <c r="BH72" s="32" t="s">
        <v>26</v>
      </c>
      <c r="BI72" s="40" t="s">
        <v>292</v>
      </c>
      <c r="BJ72" s="7">
        <v>8</v>
      </c>
      <c r="BK72" s="32" t="s">
        <v>28</v>
      </c>
      <c r="BL72" s="32">
        <v>8</v>
      </c>
      <c r="BM72" s="32" t="s">
        <v>27</v>
      </c>
      <c r="BN72" s="40" t="s">
        <v>295</v>
      </c>
      <c r="BO72" s="7">
        <v>8</v>
      </c>
      <c r="BP72" s="32" t="s">
        <v>28</v>
      </c>
      <c r="BQ72" s="32">
        <v>8</v>
      </c>
      <c r="BR72" s="32" t="s">
        <v>27</v>
      </c>
      <c r="BS72" s="40" t="s">
        <v>295</v>
      </c>
      <c r="BT72" s="7">
        <v>9</v>
      </c>
      <c r="BU72" s="32" t="s">
        <v>30</v>
      </c>
      <c r="BV72" s="32">
        <v>10</v>
      </c>
      <c r="BW72" s="32" t="s">
        <v>18</v>
      </c>
      <c r="BX72" s="40" t="s">
        <v>230</v>
      </c>
      <c r="BY72" s="7">
        <v>6</v>
      </c>
      <c r="BZ72" s="32" t="s">
        <v>23</v>
      </c>
      <c r="CA72" s="32">
        <v>13</v>
      </c>
      <c r="CB72" s="32" t="s">
        <v>141</v>
      </c>
      <c r="CC72" s="40" t="s">
        <v>345</v>
      </c>
      <c r="CD72" s="7">
        <v>9</v>
      </c>
      <c r="CE72" s="32" t="s">
        <v>30</v>
      </c>
      <c r="CF72" s="32">
        <v>10</v>
      </c>
      <c r="CG72" s="32" t="s">
        <v>18</v>
      </c>
      <c r="CH72" s="40" t="s">
        <v>230</v>
      </c>
    </row>
    <row r="73" spans="1:86" x14ac:dyDescent="0.2">
      <c r="A73" s="6" t="s">
        <v>369</v>
      </c>
      <c r="B73" s="32">
        <v>4</v>
      </c>
      <c r="C73" s="32" t="s">
        <v>34</v>
      </c>
      <c r="D73" s="32">
        <v>8</v>
      </c>
      <c r="E73" s="32" t="s">
        <v>15</v>
      </c>
      <c r="F73" s="40"/>
      <c r="G73" s="7">
        <v>6</v>
      </c>
      <c r="H73" s="32" t="s">
        <v>16</v>
      </c>
      <c r="I73" s="32">
        <v>6</v>
      </c>
      <c r="J73" s="32" t="s">
        <v>16</v>
      </c>
      <c r="K73" s="40"/>
      <c r="L73" s="7">
        <v>4</v>
      </c>
      <c r="M73" s="32" t="s">
        <v>34</v>
      </c>
      <c r="N73" s="32">
        <v>8</v>
      </c>
      <c r="O73" s="32" t="s">
        <v>15</v>
      </c>
      <c r="P73" s="40"/>
      <c r="Q73" s="7">
        <v>5</v>
      </c>
      <c r="R73" s="32" t="s">
        <v>33</v>
      </c>
      <c r="S73" s="32">
        <v>7</v>
      </c>
      <c r="T73" s="32" t="s">
        <v>19</v>
      </c>
      <c r="U73" s="40"/>
      <c r="V73" s="7">
        <v>6</v>
      </c>
      <c r="W73" s="32" t="s">
        <v>16</v>
      </c>
      <c r="X73" s="32">
        <v>6</v>
      </c>
      <c r="Y73" s="32" t="s">
        <v>16</v>
      </c>
      <c r="Z73" s="40"/>
      <c r="AA73" s="7">
        <v>4</v>
      </c>
      <c r="AB73" s="32" t="s">
        <v>34</v>
      </c>
      <c r="AC73" s="32">
        <v>8</v>
      </c>
      <c r="AD73" s="32" t="s">
        <v>15</v>
      </c>
      <c r="AE73" s="40"/>
      <c r="AF73" s="7">
        <v>5</v>
      </c>
      <c r="AG73" s="32" t="s">
        <v>21</v>
      </c>
      <c r="AH73" s="32">
        <v>7</v>
      </c>
      <c r="AI73" s="32" t="s">
        <v>19</v>
      </c>
      <c r="AJ73" s="40"/>
      <c r="AK73" s="7">
        <v>3</v>
      </c>
      <c r="AL73" s="32" t="s">
        <v>51</v>
      </c>
      <c r="AM73" s="32">
        <v>7</v>
      </c>
      <c r="AN73" s="32" t="s">
        <v>24</v>
      </c>
      <c r="AO73" s="40"/>
      <c r="AP73" s="7">
        <v>5</v>
      </c>
      <c r="AQ73" s="32" t="s">
        <v>21</v>
      </c>
      <c r="AR73" s="32">
        <v>7</v>
      </c>
      <c r="AS73" s="32" t="s">
        <v>19</v>
      </c>
      <c r="AT73" s="40"/>
      <c r="AU73" s="7">
        <v>6</v>
      </c>
      <c r="AV73" s="32" t="s">
        <v>16</v>
      </c>
      <c r="AW73" s="32">
        <v>6</v>
      </c>
      <c r="AX73" s="32" t="s">
        <v>16</v>
      </c>
      <c r="AY73" s="40"/>
      <c r="AZ73" s="7">
        <v>6</v>
      </c>
      <c r="BA73" s="32" t="s">
        <v>23</v>
      </c>
      <c r="BB73" s="32">
        <v>5</v>
      </c>
      <c r="BC73" s="32" t="s">
        <v>35</v>
      </c>
      <c r="BD73" s="40"/>
      <c r="BE73" s="7">
        <v>6</v>
      </c>
      <c r="BF73" s="32" t="s">
        <v>23</v>
      </c>
      <c r="BG73" s="32">
        <v>5</v>
      </c>
      <c r="BH73" s="32" t="s">
        <v>35</v>
      </c>
      <c r="BI73" s="40"/>
      <c r="BJ73" s="7">
        <v>5</v>
      </c>
      <c r="BK73" s="32" t="s">
        <v>25</v>
      </c>
      <c r="BL73" s="32">
        <v>6</v>
      </c>
      <c r="BM73" s="32" t="s">
        <v>29</v>
      </c>
      <c r="BN73" s="40"/>
      <c r="BO73" s="7">
        <v>5</v>
      </c>
      <c r="BP73" s="32" t="s">
        <v>25</v>
      </c>
      <c r="BQ73" s="32">
        <v>6</v>
      </c>
      <c r="BR73" s="32" t="s">
        <v>29</v>
      </c>
      <c r="BS73" s="40"/>
      <c r="BT73" s="7">
        <v>6</v>
      </c>
      <c r="BU73" s="32" t="s">
        <v>36</v>
      </c>
      <c r="BV73" s="32">
        <v>6</v>
      </c>
      <c r="BW73" s="32" t="s">
        <v>16</v>
      </c>
      <c r="BX73" s="40"/>
      <c r="BY73" s="7">
        <v>7</v>
      </c>
      <c r="BZ73" s="32" t="s">
        <v>24</v>
      </c>
      <c r="CA73" s="32">
        <v>5</v>
      </c>
      <c r="CB73" s="32" t="s">
        <v>106</v>
      </c>
      <c r="CC73" s="40"/>
      <c r="CD73" s="7">
        <v>6</v>
      </c>
      <c r="CE73" s="32" t="s">
        <v>36</v>
      </c>
      <c r="CF73" s="32">
        <v>6</v>
      </c>
      <c r="CG73" s="32" t="s">
        <v>16</v>
      </c>
      <c r="CH73" s="40"/>
    </row>
    <row r="74" spans="1:86" x14ac:dyDescent="0.2">
      <c r="A74" s="6" t="s">
        <v>370</v>
      </c>
      <c r="B74" s="32">
        <v>9</v>
      </c>
      <c r="C74" s="32" t="s">
        <v>14</v>
      </c>
      <c r="D74" s="32">
        <v>14</v>
      </c>
      <c r="E74" s="32" t="s">
        <v>67</v>
      </c>
      <c r="F74" s="40" t="s">
        <v>197</v>
      </c>
      <c r="G74" s="7">
        <v>10</v>
      </c>
      <c r="H74" s="32" t="s">
        <v>18</v>
      </c>
      <c r="I74" s="32">
        <v>13</v>
      </c>
      <c r="J74" s="32" t="s">
        <v>130</v>
      </c>
      <c r="K74" s="40" t="s">
        <v>199</v>
      </c>
      <c r="L74" s="7">
        <v>9</v>
      </c>
      <c r="M74" s="32" t="s">
        <v>14</v>
      </c>
      <c r="N74" s="32">
        <v>14</v>
      </c>
      <c r="O74" s="32" t="s">
        <v>67</v>
      </c>
      <c r="P74" s="40" t="s">
        <v>197</v>
      </c>
      <c r="Q74" s="7">
        <v>11</v>
      </c>
      <c r="R74" s="32" t="s">
        <v>43</v>
      </c>
      <c r="S74" s="32">
        <v>11</v>
      </c>
      <c r="T74" s="32" t="s">
        <v>17</v>
      </c>
      <c r="U74" s="40" t="s">
        <v>185</v>
      </c>
      <c r="V74" s="7">
        <v>13</v>
      </c>
      <c r="W74" s="32" t="s">
        <v>130</v>
      </c>
      <c r="X74" s="32">
        <v>10</v>
      </c>
      <c r="Y74" s="32" t="s">
        <v>18</v>
      </c>
      <c r="Z74" s="40" t="s">
        <v>199</v>
      </c>
      <c r="AA74" s="7">
        <v>12</v>
      </c>
      <c r="AB74" s="32" t="s">
        <v>22</v>
      </c>
      <c r="AC74" s="32">
        <v>11</v>
      </c>
      <c r="AD74" s="32" t="s">
        <v>17</v>
      </c>
      <c r="AE74" s="40" t="s">
        <v>185</v>
      </c>
      <c r="AF74" s="7">
        <v>10</v>
      </c>
      <c r="AG74" s="32" t="s">
        <v>18</v>
      </c>
      <c r="AH74" s="32">
        <v>13</v>
      </c>
      <c r="AI74" s="32" t="s">
        <v>130</v>
      </c>
      <c r="AJ74" s="40" t="s">
        <v>199</v>
      </c>
      <c r="AK74" s="7">
        <v>9</v>
      </c>
      <c r="AL74" s="32" t="s">
        <v>38</v>
      </c>
      <c r="AM74" s="32">
        <v>9</v>
      </c>
      <c r="AN74" s="32" t="s">
        <v>38</v>
      </c>
      <c r="AO74" s="40" t="s">
        <v>185</v>
      </c>
      <c r="AP74" s="7">
        <v>12</v>
      </c>
      <c r="AQ74" s="32" t="s">
        <v>22</v>
      </c>
      <c r="AR74" s="32">
        <v>11</v>
      </c>
      <c r="AS74" s="32" t="s">
        <v>17</v>
      </c>
      <c r="AT74" s="40" t="s">
        <v>185</v>
      </c>
      <c r="AU74" s="7">
        <v>12</v>
      </c>
      <c r="AV74" s="32" t="s">
        <v>22</v>
      </c>
      <c r="AW74" s="32">
        <v>11</v>
      </c>
      <c r="AX74" s="32" t="s">
        <v>17</v>
      </c>
      <c r="AY74" s="40" t="s">
        <v>185</v>
      </c>
      <c r="AZ74" s="7">
        <v>9</v>
      </c>
      <c r="BA74" s="32" t="s">
        <v>38</v>
      </c>
      <c r="BB74" s="32">
        <v>9</v>
      </c>
      <c r="BC74" s="32" t="s">
        <v>26</v>
      </c>
      <c r="BD74" s="40" t="s">
        <v>185</v>
      </c>
      <c r="BE74" s="7">
        <v>10</v>
      </c>
      <c r="BF74" s="32" t="s">
        <v>41</v>
      </c>
      <c r="BG74" s="32">
        <v>8</v>
      </c>
      <c r="BH74" s="32" t="s">
        <v>27</v>
      </c>
      <c r="BI74" s="40" t="s">
        <v>305</v>
      </c>
      <c r="BJ74" s="7">
        <v>8</v>
      </c>
      <c r="BK74" s="32" t="s">
        <v>28</v>
      </c>
      <c r="BL74" s="32">
        <v>10</v>
      </c>
      <c r="BM74" s="32" t="s">
        <v>113</v>
      </c>
      <c r="BN74" s="40" t="s">
        <v>294</v>
      </c>
      <c r="BO74" s="7">
        <v>11</v>
      </c>
      <c r="BP74" s="32" t="s">
        <v>68</v>
      </c>
      <c r="BQ74" s="32">
        <v>7</v>
      </c>
      <c r="BR74" s="32" t="s">
        <v>15</v>
      </c>
      <c r="BS74" s="40" t="s">
        <v>325</v>
      </c>
      <c r="BT74" s="7">
        <v>9</v>
      </c>
      <c r="BU74" s="32" t="s">
        <v>30</v>
      </c>
      <c r="BV74" s="32">
        <v>13</v>
      </c>
      <c r="BW74" s="32" t="s">
        <v>130</v>
      </c>
      <c r="BX74" s="40" t="s">
        <v>337</v>
      </c>
      <c r="BY74" s="7">
        <v>8</v>
      </c>
      <c r="BZ74" s="32" t="s">
        <v>28</v>
      </c>
      <c r="CA74" s="32">
        <v>14</v>
      </c>
      <c r="CB74" s="32" t="s">
        <v>71</v>
      </c>
      <c r="CC74" s="40" t="s">
        <v>199</v>
      </c>
      <c r="CD74" s="7">
        <v>13</v>
      </c>
      <c r="CE74" s="32" t="s">
        <v>64</v>
      </c>
      <c r="CF74" s="32">
        <v>9</v>
      </c>
      <c r="CG74" s="32" t="s">
        <v>14</v>
      </c>
      <c r="CH74" s="40" t="s">
        <v>197</v>
      </c>
    </row>
    <row r="75" spans="1:86" x14ac:dyDescent="0.2">
      <c r="A75" s="6" t="s">
        <v>371</v>
      </c>
      <c r="B75" s="32">
        <v>7</v>
      </c>
      <c r="C75" s="32" t="s">
        <v>19</v>
      </c>
      <c r="D75" s="32">
        <v>2</v>
      </c>
      <c r="E75" s="32" t="s">
        <v>46</v>
      </c>
      <c r="F75" s="40"/>
      <c r="G75" s="7">
        <v>6</v>
      </c>
      <c r="H75" s="32" t="s">
        <v>16</v>
      </c>
      <c r="I75" s="32">
        <v>3</v>
      </c>
      <c r="J75" s="32" t="s">
        <v>47</v>
      </c>
      <c r="K75" s="40"/>
      <c r="L75" s="7">
        <v>7</v>
      </c>
      <c r="M75" s="32" t="s">
        <v>19</v>
      </c>
      <c r="N75" s="32">
        <v>2</v>
      </c>
      <c r="O75" s="32" t="s">
        <v>46</v>
      </c>
      <c r="P75" s="40"/>
      <c r="Q75" s="7">
        <v>4</v>
      </c>
      <c r="R75" s="32" t="s">
        <v>75</v>
      </c>
      <c r="S75" s="32">
        <v>5</v>
      </c>
      <c r="T75" s="32" t="s">
        <v>21</v>
      </c>
      <c r="U75" s="40"/>
      <c r="V75" s="7">
        <v>3</v>
      </c>
      <c r="W75" s="32" t="s">
        <v>47</v>
      </c>
      <c r="X75" s="32">
        <v>6</v>
      </c>
      <c r="Y75" s="32" t="s">
        <v>16</v>
      </c>
      <c r="Z75" s="40"/>
      <c r="AA75" s="7">
        <v>4</v>
      </c>
      <c r="AB75" s="32" t="s">
        <v>34</v>
      </c>
      <c r="AC75" s="32">
        <v>5</v>
      </c>
      <c r="AD75" s="32" t="s">
        <v>21</v>
      </c>
      <c r="AE75" s="40"/>
      <c r="AF75" s="7">
        <v>6</v>
      </c>
      <c r="AG75" s="32" t="s">
        <v>16</v>
      </c>
      <c r="AH75" s="32">
        <v>3</v>
      </c>
      <c r="AI75" s="32" t="s">
        <v>47</v>
      </c>
      <c r="AJ75" s="40"/>
      <c r="AK75" s="7">
        <v>4</v>
      </c>
      <c r="AL75" s="32" t="s">
        <v>53</v>
      </c>
      <c r="AM75" s="32">
        <v>4</v>
      </c>
      <c r="AN75" s="32" t="s">
        <v>53</v>
      </c>
      <c r="AO75" s="40"/>
      <c r="AP75" s="7">
        <v>4</v>
      </c>
      <c r="AQ75" s="32" t="s">
        <v>34</v>
      </c>
      <c r="AR75" s="32">
        <v>5</v>
      </c>
      <c r="AS75" s="32" t="s">
        <v>21</v>
      </c>
      <c r="AT75" s="40"/>
      <c r="AU75" s="7">
        <v>4</v>
      </c>
      <c r="AV75" s="32" t="s">
        <v>34</v>
      </c>
      <c r="AW75" s="32">
        <v>5</v>
      </c>
      <c r="AX75" s="32" t="s">
        <v>21</v>
      </c>
      <c r="AY75" s="40"/>
      <c r="AZ75" s="7">
        <v>4</v>
      </c>
      <c r="BA75" s="32" t="s">
        <v>53</v>
      </c>
      <c r="BB75" s="32">
        <v>5</v>
      </c>
      <c r="BC75" s="32" t="s">
        <v>35</v>
      </c>
      <c r="BD75" s="40"/>
      <c r="BE75" s="7">
        <v>3</v>
      </c>
      <c r="BF75" s="32" t="s">
        <v>51</v>
      </c>
      <c r="BG75" s="32">
        <v>6</v>
      </c>
      <c r="BH75" s="32" t="s">
        <v>29</v>
      </c>
      <c r="BI75" s="40"/>
      <c r="BJ75" s="7">
        <v>5</v>
      </c>
      <c r="BK75" s="32" t="s">
        <v>25</v>
      </c>
      <c r="BL75" s="32">
        <v>4</v>
      </c>
      <c r="BM75" s="32" t="s">
        <v>58</v>
      </c>
      <c r="BN75" s="40"/>
      <c r="BO75" s="7">
        <v>2</v>
      </c>
      <c r="BP75" s="32" t="s">
        <v>59</v>
      </c>
      <c r="BQ75" s="32">
        <v>7</v>
      </c>
      <c r="BR75" s="32" t="s">
        <v>15</v>
      </c>
      <c r="BS75" s="40"/>
      <c r="BT75" s="7">
        <v>6</v>
      </c>
      <c r="BU75" s="32" t="s">
        <v>36</v>
      </c>
      <c r="BV75" s="32">
        <v>3</v>
      </c>
      <c r="BW75" s="32" t="s">
        <v>47</v>
      </c>
      <c r="BX75" s="40"/>
      <c r="BY75" s="7">
        <v>5</v>
      </c>
      <c r="BZ75" s="32" t="s">
        <v>25</v>
      </c>
      <c r="CA75" s="32">
        <v>4</v>
      </c>
      <c r="CB75" s="32" t="s">
        <v>60</v>
      </c>
      <c r="CC75" s="40"/>
      <c r="CD75" s="7">
        <v>2</v>
      </c>
      <c r="CE75" s="32" t="s">
        <v>48</v>
      </c>
      <c r="CF75" s="32">
        <v>7</v>
      </c>
      <c r="CG75" s="32" t="s">
        <v>19</v>
      </c>
      <c r="CH75" s="40"/>
    </row>
    <row r="76" spans="1:86" x14ac:dyDescent="0.2">
      <c r="A76" s="6" t="s">
        <v>372</v>
      </c>
      <c r="B76" s="32">
        <v>4</v>
      </c>
      <c r="C76" s="32" t="s">
        <v>34</v>
      </c>
      <c r="D76" s="32">
        <v>3</v>
      </c>
      <c r="E76" s="32" t="s">
        <v>47</v>
      </c>
      <c r="F76" s="40" t="s">
        <v>185</v>
      </c>
      <c r="G76" s="7">
        <v>3</v>
      </c>
      <c r="H76" s="32" t="s">
        <v>47</v>
      </c>
      <c r="I76" s="32">
        <v>4</v>
      </c>
      <c r="J76" s="32" t="s">
        <v>34</v>
      </c>
      <c r="K76" s="40" t="s">
        <v>185</v>
      </c>
      <c r="L76" s="7">
        <v>4</v>
      </c>
      <c r="M76" s="32" t="s">
        <v>34</v>
      </c>
      <c r="N76" s="32">
        <v>3</v>
      </c>
      <c r="O76" s="32" t="s">
        <v>47</v>
      </c>
      <c r="P76" s="40" t="s">
        <v>185</v>
      </c>
      <c r="Q76" s="7">
        <v>4</v>
      </c>
      <c r="R76" s="32" t="s">
        <v>75</v>
      </c>
      <c r="S76" s="32">
        <v>3</v>
      </c>
      <c r="T76" s="32" t="s">
        <v>47</v>
      </c>
      <c r="U76" s="40" t="s">
        <v>232</v>
      </c>
      <c r="V76" s="7">
        <v>4</v>
      </c>
      <c r="W76" s="32" t="s">
        <v>34</v>
      </c>
      <c r="X76" s="32">
        <v>3</v>
      </c>
      <c r="Y76" s="32" t="s">
        <v>47</v>
      </c>
      <c r="Z76" s="40" t="s">
        <v>185</v>
      </c>
      <c r="AA76" s="7">
        <v>3</v>
      </c>
      <c r="AB76" s="32" t="s">
        <v>47</v>
      </c>
      <c r="AC76" s="32">
        <v>4</v>
      </c>
      <c r="AD76" s="32" t="s">
        <v>34</v>
      </c>
      <c r="AE76" s="40" t="s">
        <v>185</v>
      </c>
      <c r="AF76" s="7">
        <v>2</v>
      </c>
      <c r="AG76" s="32" t="s">
        <v>46</v>
      </c>
      <c r="AH76" s="32">
        <v>5</v>
      </c>
      <c r="AI76" s="32" t="s">
        <v>21</v>
      </c>
      <c r="AJ76" s="40" t="s">
        <v>257</v>
      </c>
      <c r="AK76" s="7">
        <v>5</v>
      </c>
      <c r="AL76" s="32" t="s">
        <v>25</v>
      </c>
      <c r="AM76" s="32">
        <v>1</v>
      </c>
      <c r="AN76" s="32" t="s">
        <v>49</v>
      </c>
      <c r="AO76" s="40" t="s">
        <v>271</v>
      </c>
      <c r="AP76" s="7">
        <v>3</v>
      </c>
      <c r="AQ76" s="32" t="s">
        <v>47</v>
      </c>
      <c r="AR76" s="32">
        <v>4</v>
      </c>
      <c r="AS76" s="32" t="s">
        <v>34</v>
      </c>
      <c r="AT76" s="40" t="s">
        <v>185</v>
      </c>
      <c r="AU76" s="7">
        <v>2</v>
      </c>
      <c r="AV76" s="32" t="s">
        <v>46</v>
      </c>
      <c r="AW76" s="32">
        <v>5</v>
      </c>
      <c r="AX76" s="32" t="s">
        <v>21</v>
      </c>
      <c r="AY76" s="40" t="s">
        <v>257</v>
      </c>
      <c r="AZ76" s="7">
        <v>4</v>
      </c>
      <c r="BA76" s="32" t="s">
        <v>53</v>
      </c>
      <c r="BB76" s="32">
        <v>2</v>
      </c>
      <c r="BC76" s="32" t="s">
        <v>54</v>
      </c>
      <c r="BD76" s="40" t="s">
        <v>293</v>
      </c>
      <c r="BE76" s="7">
        <v>4</v>
      </c>
      <c r="BF76" s="32" t="s">
        <v>53</v>
      </c>
      <c r="BG76" s="32">
        <v>2</v>
      </c>
      <c r="BH76" s="32" t="s">
        <v>54</v>
      </c>
      <c r="BI76" s="40" t="s">
        <v>293</v>
      </c>
      <c r="BJ76" s="7">
        <v>4</v>
      </c>
      <c r="BK76" s="32" t="s">
        <v>53</v>
      </c>
      <c r="BL76" s="32">
        <v>2</v>
      </c>
      <c r="BM76" s="32" t="s">
        <v>54</v>
      </c>
      <c r="BN76" s="40" t="s">
        <v>293</v>
      </c>
      <c r="BO76" s="7">
        <v>4</v>
      </c>
      <c r="BP76" s="32" t="s">
        <v>53</v>
      </c>
      <c r="BQ76" s="32">
        <v>2</v>
      </c>
      <c r="BR76" s="32" t="s">
        <v>54</v>
      </c>
      <c r="BS76" s="40" t="s">
        <v>293</v>
      </c>
      <c r="BT76" s="7">
        <v>5</v>
      </c>
      <c r="BU76" s="32" t="s">
        <v>33</v>
      </c>
      <c r="BV76" s="32">
        <v>2</v>
      </c>
      <c r="BW76" s="32" t="s">
        <v>46</v>
      </c>
      <c r="BX76" s="40" t="s">
        <v>338</v>
      </c>
      <c r="BY76" s="7">
        <v>4</v>
      </c>
      <c r="BZ76" s="32" t="s">
        <v>53</v>
      </c>
      <c r="CA76" s="32">
        <v>3</v>
      </c>
      <c r="CB76" s="32" t="s">
        <v>55</v>
      </c>
      <c r="CC76" s="40" t="s">
        <v>346</v>
      </c>
      <c r="CD76" s="7">
        <v>4</v>
      </c>
      <c r="CE76" s="32" t="s">
        <v>75</v>
      </c>
      <c r="CF76" s="32">
        <v>3</v>
      </c>
      <c r="CG76" s="32" t="s">
        <v>47</v>
      </c>
      <c r="CH76" s="40" t="s">
        <v>232</v>
      </c>
    </row>
    <row r="77" spans="1:86" x14ac:dyDescent="0.2">
      <c r="A77" s="6" t="s">
        <v>373</v>
      </c>
      <c r="B77" s="32">
        <v>12</v>
      </c>
      <c r="C77" s="32" t="s">
        <v>22</v>
      </c>
      <c r="D77" s="32">
        <v>13</v>
      </c>
      <c r="E77" s="32" t="s">
        <v>130</v>
      </c>
      <c r="F77" s="40"/>
      <c r="G77" s="7">
        <v>13</v>
      </c>
      <c r="H77" s="32" t="s">
        <v>130</v>
      </c>
      <c r="I77" s="32">
        <v>12</v>
      </c>
      <c r="J77" s="32" t="s">
        <v>22</v>
      </c>
      <c r="K77" s="40"/>
      <c r="L77" s="7">
        <v>12</v>
      </c>
      <c r="M77" s="32" t="s">
        <v>22</v>
      </c>
      <c r="N77" s="32">
        <v>13</v>
      </c>
      <c r="O77" s="32" t="s">
        <v>130</v>
      </c>
      <c r="P77" s="40"/>
      <c r="Q77" s="7">
        <v>11</v>
      </c>
      <c r="R77" s="32" t="s">
        <v>43</v>
      </c>
      <c r="S77" s="32">
        <v>13</v>
      </c>
      <c r="T77" s="32" t="s">
        <v>130</v>
      </c>
      <c r="U77" s="40"/>
      <c r="V77" s="7">
        <v>12</v>
      </c>
      <c r="W77" s="32" t="s">
        <v>22</v>
      </c>
      <c r="X77" s="32">
        <v>13</v>
      </c>
      <c r="Y77" s="32" t="s">
        <v>130</v>
      </c>
      <c r="Z77" s="40"/>
      <c r="AA77" s="7">
        <v>13</v>
      </c>
      <c r="AB77" s="32" t="s">
        <v>130</v>
      </c>
      <c r="AC77" s="32">
        <v>12</v>
      </c>
      <c r="AD77" s="32" t="s">
        <v>22</v>
      </c>
      <c r="AE77" s="40"/>
      <c r="AF77" s="7">
        <v>14</v>
      </c>
      <c r="AG77" s="32" t="s">
        <v>67</v>
      </c>
      <c r="AH77" s="32">
        <v>11</v>
      </c>
      <c r="AI77" s="32" t="s">
        <v>17</v>
      </c>
      <c r="AJ77" s="40"/>
      <c r="AK77" s="7">
        <v>8</v>
      </c>
      <c r="AL77" s="32" t="s">
        <v>28</v>
      </c>
      <c r="AM77" s="32">
        <v>12</v>
      </c>
      <c r="AN77" s="32" t="s">
        <v>134</v>
      </c>
      <c r="AO77" s="40"/>
      <c r="AP77" s="7">
        <v>13</v>
      </c>
      <c r="AQ77" s="32" t="s">
        <v>130</v>
      </c>
      <c r="AR77" s="32">
        <v>12</v>
      </c>
      <c r="AS77" s="32" t="s">
        <v>22</v>
      </c>
      <c r="AT77" s="40"/>
      <c r="AU77" s="7">
        <v>14</v>
      </c>
      <c r="AV77" s="32" t="s">
        <v>67</v>
      </c>
      <c r="AW77" s="32">
        <v>11</v>
      </c>
      <c r="AX77" s="32" t="s">
        <v>17</v>
      </c>
      <c r="AY77" s="40"/>
      <c r="AZ77" s="7">
        <v>9</v>
      </c>
      <c r="BA77" s="32" t="s">
        <v>38</v>
      </c>
      <c r="BB77" s="32">
        <v>12</v>
      </c>
      <c r="BC77" s="32" t="s">
        <v>42</v>
      </c>
      <c r="BD77" s="40"/>
      <c r="BE77" s="7">
        <v>9</v>
      </c>
      <c r="BF77" s="32" t="s">
        <v>38</v>
      </c>
      <c r="BG77" s="32">
        <v>12</v>
      </c>
      <c r="BH77" s="32" t="s">
        <v>42</v>
      </c>
      <c r="BI77" s="40"/>
      <c r="BJ77" s="7">
        <v>9</v>
      </c>
      <c r="BK77" s="32" t="s">
        <v>38</v>
      </c>
      <c r="BL77" s="32">
        <v>12</v>
      </c>
      <c r="BM77" s="32" t="s">
        <v>42</v>
      </c>
      <c r="BN77" s="40"/>
      <c r="BO77" s="7">
        <v>9</v>
      </c>
      <c r="BP77" s="32" t="s">
        <v>38</v>
      </c>
      <c r="BQ77" s="32">
        <v>12</v>
      </c>
      <c r="BR77" s="32" t="s">
        <v>42</v>
      </c>
      <c r="BS77" s="40"/>
      <c r="BT77" s="7">
        <v>10</v>
      </c>
      <c r="BU77" s="32" t="s">
        <v>20</v>
      </c>
      <c r="BV77" s="32">
        <v>14</v>
      </c>
      <c r="BW77" s="32" t="s">
        <v>67</v>
      </c>
      <c r="BX77" s="40"/>
      <c r="BY77" s="7">
        <v>9</v>
      </c>
      <c r="BZ77" s="32" t="s">
        <v>38</v>
      </c>
      <c r="CA77" s="32">
        <v>15</v>
      </c>
      <c r="CB77" s="32" t="s">
        <v>66</v>
      </c>
      <c r="CC77" s="40"/>
      <c r="CD77" s="7">
        <v>11</v>
      </c>
      <c r="CE77" s="32" t="s">
        <v>43</v>
      </c>
      <c r="CF77" s="32">
        <v>13</v>
      </c>
      <c r="CG77" s="32" t="s">
        <v>130</v>
      </c>
      <c r="CH77" s="40"/>
    </row>
    <row r="78" spans="1:86" x14ac:dyDescent="0.2">
      <c r="A78" s="6" t="s">
        <v>374</v>
      </c>
      <c r="B78" s="32">
        <v>5</v>
      </c>
      <c r="C78" s="32" t="s">
        <v>21</v>
      </c>
      <c r="D78" s="32">
        <v>8</v>
      </c>
      <c r="E78" s="32" t="s">
        <v>15</v>
      </c>
      <c r="F78" s="40" t="s">
        <v>198</v>
      </c>
      <c r="G78" s="7">
        <v>4</v>
      </c>
      <c r="H78" s="32" t="s">
        <v>34</v>
      </c>
      <c r="I78" s="32">
        <v>9</v>
      </c>
      <c r="J78" s="32" t="s">
        <v>14</v>
      </c>
      <c r="K78" s="40" t="s">
        <v>211</v>
      </c>
      <c r="L78" s="7">
        <v>6</v>
      </c>
      <c r="M78" s="32" t="s">
        <v>16</v>
      </c>
      <c r="N78" s="32">
        <v>7</v>
      </c>
      <c r="O78" s="32" t="s">
        <v>19</v>
      </c>
      <c r="P78" s="40" t="s">
        <v>194</v>
      </c>
      <c r="Q78" s="7">
        <v>6</v>
      </c>
      <c r="R78" s="32" t="s">
        <v>36</v>
      </c>
      <c r="S78" s="32">
        <v>6</v>
      </c>
      <c r="T78" s="32" t="s">
        <v>16</v>
      </c>
      <c r="U78" s="40" t="s">
        <v>230</v>
      </c>
      <c r="V78" s="7">
        <v>7</v>
      </c>
      <c r="W78" s="32" t="s">
        <v>19</v>
      </c>
      <c r="X78" s="32">
        <v>6</v>
      </c>
      <c r="Y78" s="32" t="s">
        <v>16</v>
      </c>
      <c r="Z78" s="40" t="s">
        <v>194</v>
      </c>
      <c r="AA78" s="7">
        <v>8</v>
      </c>
      <c r="AB78" s="32" t="s">
        <v>15</v>
      </c>
      <c r="AC78" s="32">
        <v>5</v>
      </c>
      <c r="AD78" s="32" t="s">
        <v>21</v>
      </c>
      <c r="AE78" s="40" t="s">
        <v>198</v>
      </c>
      <c r="AF78" s="7">
        <v>7</v>
      </c>
      <c r="AG78" s="32" t="s">
        <v>19</v>
      </c>
      <c r="AH78" s="32">
        <v>6</v>
      </c>
      <c r="AI78" s="32" t="s">
        <v>16</v>
      </c>
      <c r="AJ78" s="40" t="s">
        <v>194</v>
      </c>
      <c r="AK78" s="7">
        <v>6</v>
      </c>
      <c r="AL78" s="32" t="s">
        <v>23</v>
      </c>
      <c r="AM78" s="32">
        <v>4</v>
      </c>
      <c r="AN78" s="32" t="s">
        <v>53</v>
      </c>
      <c r="AO78" s="40" t="s">
        <v>272</v>
      </c>
      <c r="AP78" s="7">
        <v>7</v>
      </c>
      <c r="AQ78" s="32" t="s">
        <v>19</v>
      </c>
      <c r="AR78" s="32">
        <v>6</v>
      </c>
      <c r="AS78" s="32" t="s">
        <v>16</v>
      </c>
      <c r="AT78" s="40" t="s">
        <v>194</v>
      </c>
      <c r="AU78" s="7">
        <v>7</v>
      </c>
      <c r="AV78" s="32" t="s">
        <v>19</v>
      </c>
      <c r="AW78" s="32">
        <v>6</v>
      </c>
      <c r="AX78" s="32" t="s">
        <v>16</v>
      </c>
      <c r="AY78" s="40" t="s">
        <v>194</v>
      </c>
      <c r="AZ78" s="7">
        <v>4</v>
      </c>
      <c r="BA78" s="32" t="s">
        <v>53</v>
      </c>
      <c r="BB78" s="32">
        <v>6</v>
      </c>
      <c r="BC78" s="32" t="s">
        <v>29</v>
      </c>
      <c r="BD78" s="40" t="s">
        <v>294</v>
      </c>
      <c r="BE78" s="7">
        <v>5</v>
      </c>
      <c r="BF78" s="32" t="s">
        <v>25</v>
      </c>
      <c r="BG78" s="32">
        <v>5</v>
      </c>
      <c r="BH78" s="32" t="s">
        <v>35</v>
      </c>
      <c r="BI78" s="40" t="s">
        <v>185</v>
      </c>
      <c r="BJ78" s="7">
        <v>3</v>
      </c>
      <c r="BK78" s="32" t="s">
        <v>51</v>
      </c>
      <c r="BL78" s="32">
        <v>7</v>
      </c>
      <c r="BM78" s="32" t="s">
        <v>15</v>
      </c>
      <c r="BN78" s="40" t="s">
        <v>317</v>
      </c>
      <c r="BO78" s="7">
        <v>7</v>
      </c>
      <c r="BP78" s="32" t="s">
        <v>24</v>
      </c>
      <c r="BQ78" s="32">
        <v>3</v>
      </c>
      <c r="BR78" s="32" t="s">
        <v>52</v>
      </c>
      <c r="BS78" s="40" t="s">
        <v>326</v>
      </c>
      <c r="BT78" s="7">
        <v>3</v>
      </c>
      <c r="BU78" s="32" t="s">
        <v>57</v>
      </c>
      <c r="BV78" s="32">
        <v>9</v>
      </c>
      <c r="BW78" s="32" t="s">
        <v>14</v>
      </c>
      <c r="BX78" s="41" t="s">
        <v>277</v>
      </c>
      <c r="BY78" s="7">
        <v>3</v>
      </c>
      <c r="BZ78" s="32" t="s">
        <v>51</v>
      </c>
      <c r="CA78" s="32">
        <v>9</v>
      </c>
      <c r="CB78" s="32" t="s">
        <v>15</v>
      </c>
      <c r="CC78" s="40" t="s">
        <v>347</v>
      </c>
      <c r="CD78" s="7">
        <v>6</v>
      </c>
      <c r="CE78" s="32" t="s">
        <v>36</v>
      </c>
      <c r="CF78" s="32">
        <v>6</v>
      </c>
      <c r="CG78" s="32" t="s">
        <v>16</v>
      </c>
      <c r="CH78" s="40" t="s">
        <v>230</v>
      </c>
    </row>
    <row r="79" spans="1:86" x14ac:dyDescent="0.2">
      <c r="A79" s="6" t="s">
        <v>375</v>
      </c>
      <c r="B79" s="32">
        <v>11</v>
      </c>
      <c r="C79" s="32" t="s">
        <v>17</v>
      </c>
      <c r="D79" s="32">
        <v>8</v>
      </c>
      <c r="E79" s="32" t="s">
        <v>15</v>
      </c>
      <c r="F79" s="40"/>
      <c r="G79" s="7">
        <v>12</v>
      </c>
      <c r="H79" s="32" t="s">
        <v>22</v>
      </c>
      <c r="I79" s="32">
        <v>7</v>
      </c>
      <c r="J79" s="32" t="s">
        <v>19</v>
      </c>
      <c r="K79" s="40"/>
      <c r="L79" s="7">
        <v>10</v>
      </c>
      <c r="M79" s="32" t="s">
        <v>18</v>
      </c>
      <c r="N79" s="32">
        <v>9</v>
      </c>
      <c r="O79" s="32" t="s">
        <v>14</v>
      </c>
      <c r="P79" s="40"/>
      <c r="Q79" s="7">
        <v>9</v>
      </c>
      <c r="R79" s="32" t="s">
        <v>30</v>
      </c>
      <c r="S79" s="32">
        <v>10</v>
      </c>
      <c r="T79" s="32" t="s">
        <v>18</v>
      </c>
      <c r="U79" s="40"/>
      <c r="V79" s="7">
        <v>9</v>
      </c>
      <c r="W79" s="32" t="s">
        <v>14</v>
      </c>
      <c r="X79" s="32">
        <v>10</v>
      </c>
      <c r="Y79" s="32" t="s">
        <v>18</v>
      </c>
      <c r="Z79" s="40"/>
      <c r="AA79" s="7">
        <v>8</v>
      </c>
      <c r="AB79" s="32" t="s">
        <v>15</v>
      </c>
      <c r="AC79" s="32">
        <v>11</v>
      </c>
      <c r="AD79" s="32" t="s">
        <v>17</v>
      </c>
      <c r="AE79" s="40"/>
      <c r="AF79" s="7">
        <v>9</v>
      </c>
      <c r="AG79" s="32" t="s">
        <v>14</v>
      </c>
      <c r="AH79" s="32">
        <v>10</v>
      </c>
      <c r="AI79" s="32" t="s">
        <v>18</v>
      </c>
      <c r="AJ79" s="40"/>
      <c r="AK79" s="7">
        <v>7</v>
      </c>
      <c r="AL79" s="32" t="s">
        <v>24</v>
      </c>
      <c r="AM79" s="32">
        <v>9</v>
      </c>
      <c r="AN79" s="32" t="s">
        <v>38</v>
      </c>
      <c r="AO79" s="40"/>
      <c r="AP79" s="7">
        <v>9</v>
      </c>
      <c r="AQ79" s="32" t="s">
        <v>14</v>
      </c>
      <c r="AR79" s="32">
        <v>10</v>
      </c>
      <c r="AS79" s="32" t="s">
        <v>18</v>
      </c>
      <c r="AT79" s="40"/>
      <c r="AU79" s="7">
        <v>9</v>
      </c>
      <c r="AV79" s="32" t="s">
        <v>14</v>
      </c>
      <c r="AW79" s="32">
        <v>10</v>
      </c>
      <c r="AX79" s="32" t="s">
        <v>18</v>
      </c>
      <c r="AY79" s="40"/>
      <c r="AZ79" s="7">
        <v>9</v>
      </c>
      <c r="BA79" s="32" t="s">
        <v>38</v>
      </c>
      <c r="BB79" s="32">
        <v>8</v>
      </c>
      <c r="BC79" s="32" t="s">
        <v>27</v>
      </c>
      <c r="BD79" s="40"/>
      <c r="BE79" s="7">
        <v>8</v>
      </c>
      <c r="BF79" s="32" t="s">
        <v>28</v>
      </c>
      <c r="BG79" s="32">
        <v>9</v>
      </c>
      <c r="BH79" s="32" t="s">
        <v>26</v>
      </c>
      <c r="BI79" s="40"/>
      <c r="BJ79" s="7">
        <v>10</v>
      </c>
      <c r="BK79" s="32" t="s">
        <v>41</v>
      </c>
      <c r="BL79" s="32">
        <v>7</v>
      </c>
      <c r="BM79" s="32" t="s">
        <v>15</v>
      </c>
      <c r="BN79" s="40"/>
      <c r="BO79" s="7">
        <v>6</v>
      </c>
      <c r="BP79" s="32" t="s">
        <v>23</v>
      </c>
      <c r="BQ79" s="32">
        <v>11</v>
      </c>
      <c r="BR79" s="32" t="s">
        <v>69</v>
      </c>
      <c r="BS79" s="40"/>
      <c r="BT79" s="7">
        <v>12</v>
      </c>
      <c r="BU79" s="32" t="s">
        <v>72</v>
      </c>
      <c r="BV79" s="32">
        <v>7</v>
      </c>
      <c r="BW79" s="32" t="s">
        <v>19</v>
      </c>
      <c r="BX79" s="41"/>
      <c r="BY79" s="7">
        <v>10</v>
      </c>
      <c r="BZ79" s="32" t="s">
        <v>41</v>
      </c>
      <c r="CA79" s="32">
        <v>9</v>
      </c>
      <c r="CB79" s="32" t="s">
        <v>15</v>
      </c>
      <c r="CC79" s="40"/>
      <c r="CD79" s="7">
        <v>9</v>
      </c>
      <c r="CE79" s="32" t="s">
        <v>30</v>
      </c>
      <c r="CF79" s="32">
        <v>10</v>
      </c>
      <c r="CG79" s="32" t="s">
        <v>18</v>
      </c>
      <c r="CH79" s="40"/>
    </row>
    <row r="80" spans="1:86" x14ac:dyDescent="0.2">
      <c r="A80" s="6" t="s">
        <v>143</v>
      </c>
      <c r="B80" s="32">
        <v>13</v>
      </c>
      <c r="C80" s="32" t="s">
        <v>130</v>
      </c>
      <c r="D80" s="32">
        <v>10</v>
      </c>
      <c r="E80" s="32" t="s">
        <v>18</v>
      </c>
      <c r="F80" s="40" t="s">
        <v>199</v>
      </c>
      <c r="G80" s="7">
        <v>13</v>
      </c>
      <c r="H80" s="32" t="s">
        <v>130</v>
      </c>
      <c r="I80" s="32">
        <v>10</v>
      </c>
      <c r="J80" s="32" t="s">
        <v>18</v>
      </c>
      <c r="K80" s="40" t="s">
        <v>199</v>
      </c>
      <c r="L80" s="7">
        <v>12</v>
      </c>
      <c r="M80" s="32" t="s">
        <v>22</v>
      </c>
      <c r="N80" s="32">
        <v>11</v>
      </c>
      <c r="O80" s="32" t="s">
        <v>17</v>
      </c>
      <c r="P80" s="40" t="s">
        <v>185</v>
      </c>
      <c r="Q80" s="7">
        <v>11</v>
      </c>
      <c r="R80" s="32" t="s">
        <v>43</v>
      </c>
      <c r="S80" s="32">
        <v>12</v>
      </c>
      <c r="T80" s="32" t="s">
        <v>22</v>
      </c>
      <c r="U80" s="40" t="s">
        <v>185</v>
      </c>
      <c r="V80" s="7">
        <v>11</v>
      </c>
      <c r="W80" s="32" t="s">
        <v>17</v>
      </c>
      <c r="X80" s="32">
        <v>12</v>
      </c>
      <c r="Y80" s="32" t="s">
        <v>22</v>
      </c>
      <c r="Z80" s="40" t="s">
        <v>185</v>
      </c>
      <c r="AA80" s="7">
        <v>11</v>
      </c>
      <c r="AB80" s="32" t="s">
        <v>17</v>
      </c>
      <c r="AC80" s="32">
        <v>12</v>
      </c>
      <c r="AD80" s="32" t="s">
        <v>22</v>
      </c>
      <c r="AE80" s="40" t="s">
        <v>185</v>
      </c>
      <c r="AF80" s="7">
        <v>11</v>
      </c>
      <c r="AG80" s="32" t="s">
        <v>17</v>
      </c>
      <c r="AH80" s="32">
        <v>12</v>
      </c>
      <c r="AI80" s="32" t="s">
        <v>22</v>
      </c>
      <c r="AJ80" s="40" t="s">
        <v>185</v>
      </c>
      <c r="AK80" s="7">
        <v>9</v>
      </c>
      <c r="AL80" s="32" t="s">
        <v>38</v>
      </c>
      <c r="AM80" s="32">
        <v>9</v>
      </c>
      <c r="AN80" s="32" t="s">
        <v>38</v>
      </c>
      <c r="AO80" s="40" t="s">
        <v>185</v>
      </c>
      <c r="AP80" s="7">
        <v>12</v>
      </c>
      <c r="AQ80" s="32" t="s">
        <v>22</v>
      </c>
      <c r="AR80" s="32">
        <v>11</v>
      </c>
      <c r="AS80" s="32" t="s">
        <v>17</v>
      </c>
      <c r="AT80" s="40" t="s">
        <v>185</v>
      </c>
      <c r="AU80" s="7">
        <v>12</v>
      </c>
      <c r="AV80" s="32" t="s">
        <v>22</v>
      </c>
      <c r="AW80" s="32">
        <v>11</v>
      </c>
      <c r="AX80" s="32" t="s">
        <v>17</v>
      </c>
      <c r="AY80" s="40" t="s">
        <v>185</v>
      </c>
      <c r="AZ80" s="7">
        <v>11</v>
      </c>
      <c r="BA80" s="32" t="s">
        <v>68</v>
      </c>
      <c r="BB80" s="32">
        <v>8</v>
      </c>
      <c r="BC80" s="32" t="s">
        <v>27</v>
      </c>
      <c r="BD80" s="40" t="s">
        <v>189</v>
      </c>
      <c r="BE80" s="7">
        <v>9</v>
      </c>
      <c r="BF80" s="32" t="s">
        <v>38</v>
      </c>
      <c r="BG80" s="32">
        <v>10</v>
      </c>
      <c r="BH80" s="32" t="s">
        <v>113</v>
      </c>
      <c r="BI80" s="40" t="s">
        <v>185</v>
      </c>
      <c r="BJ80" s="7">
        <v>10</v>
      </c>
      <c r="BK80" s="32" t="s">
        <v>41</v>
      </c>
      <c r="BL80" s="32">
        <v>9</v>
      </c>
      <c r="BM80" s="32" t="s">
        <v>26</v>
      </c>
      <c r="BN80" s="40" t="s">
        <v>318</v>
      </c>
      <c r="BO80" s="7">
        <v>8</v>
      </c>
      <c r="BP80" s="32" t="s">
        <v>28</v>
      </c>
      <c r="BQ80" s="32">
        <v>11</v>
      </c>
      <c r="BR80" s="32" t="s">
        <v>69</v>
      </c>
      <c r="BS80" s="40" t="s">
        <v>305</v>
      </c>
      <c r="BT80" s="7">
        <v>13</v>
      </c>
      <c r="BU80" s="32" t="s">
        <v>64</v>
      </c>
      <c r="BV80" s="32">
        <v>10</v>
      </c>
      <c r="BW80" s="32" t="s">
        <v>18</v>
      </c>
      <c r="BX80" s="40" t="s">
        <v>338</v>
      </c>
      <c r="BY80" s="7">
        <v>12</v>
      </c>
      <c r="BZ80" s="32" t="s">
        <v>134</v>
      </c>
      <c r="CA80" s="32">
        <v>11</v>
      </c>
      <c r="CB80" s="32" t="s">
        <v>44</v>
      </c>
      <c r="CC80" s="40" t="s">
        <v>348</v>
      </c>
      <c r="CD80" s="7">
        <v>12</v>
      </c>
      <c r="CE80" s="32" t="s">
        <v>72</v>
      </c>
      <c r="CF80" s="32">
        <v>11</v>
      </c>
      <c r="CG80" s="32" t="s">
        <v>17</v>
      </c>
      <c r="CH80" s="40" t="s">
        <v>232</v>
      </c>
    </row>
    <row r="81" spans="1:86" x14ac:dyDescent="0.2">
      <c r="A81" s="6" t="s">
        <v>144</v>
      </c>
      <c r="B81" s="32">
        <v>3</v>
      </c>
      <c r="C81" s="32" t="s">
        <v>47</v>
      </c>
      <c r="D81" s="32">
        <v>6</v>
      </c>
      <c r="E81" s="32" t="s">
        <v>16</v>
      </c>
      <c r="F81" s="40"/>
      <c r="G81" s="7">
        <v>3</v>
      </c>
      <c r="H81" s="32" t="s">
        <v>47</v>
      </c>
      <c r="I81" s="32">
        <v>6</v>
      </c>
      <c r="J81" s="32" t="s">
        <v>16</v>
      </c>
      <c r="K81" s="40"/>
      <c r="L81" s="7">
        <v>4</v>
      </c>
      <c r="M81" s="32" t="s">
        <v>34</v>
      </c>
      <c r="N81" s="32">
        <v>5</v>
      </c>
      <c r="O81" s="32" t="s">
        <v>21</v>
      </c>
      <c r="P81" s="40"/>
      <c r="Q81" s="7">
        <v>4</v>
      </c>
      <c r="R81" s="32" t="s">
        <v>75</v>
      </c>
      <c r="S81" s="32">
        <v>4</v>
      </c>
      <c r="T81" s="32" t="s">
        <v>34</v>
      </c>
      <c r="U81" s="40"/>
      <c r="V81" s="7">
        <v>5</v>
      </c>
      <c r="W81" s="32" t="s">
        <v>21</v>
      </c>
      <c r="X81" s="32">
        <v>4</v>
      </c>
      <c r="Y81" s="32" t="s">
        <v>34</v>
      </c>
      <c r="Z81" s="40"/>
      <c r="AA81" s="7">
        <v>5</v>
      </c>
      <c r="AB81" s="32" t="s">
        <v>21</v>
      </c>
      <c r="AC81" s="32">
        <v>4</v>
      </c>
      <c r="AD81" s="32" t="s">
        <v>34</v>
      </c>
      <c r="AE81" s="40"/>
      <c r="AF81" s="7">
        <v>5</v>
      </c>
      <c r="AG81" s="32" t="s">
        <v>21</v>
      </c>
      <c r="AH81" s="32">
        <v>4</v>
      </c>
      <c r="AI81" s="32" t="s">
        <v>34</v>
      </c>
      <c r="AJ81" s="40"/>
      <c r="AK81" s="7">
        <v>4</v>
      </c>
      <c r="AL81" s="32" t="s">
        <v>53</v>
      </c>
      <c r="AM81" s="32">
        <v>4</v>
      </c>
      <c r="AN81" s="32" t="s">
        <v>53</v>
      </c>
      <c r="AO81" s="40"/>
      <c r="AP81" s="7">
        <v>4</v>
      </c>
      <c r="AQ81" s="32" t="s">
        <v>34</v>
      </c>
      <c r="AR81" s="32">
        <v>5</v>
      </c>
      <c r="AS81" s="32" t="s">
        <v>21</v>
      </c>
      <c r="AT81" s="40"/>
      <c r="AU81" s="7">
        <v>4</v>
      </c>
      <c r="AV81" s="32" t="s">
        <v>34</v>
      </c>
      <c r="AW81" s="32">
        <v>5</v>
      </c>
      <c r="AX81" s="32" t="s">
        <v>21</v>
      </c>
      <c r="AY81" s="40"/>
      <c r="AZ81" s="7">
        <v>2</v>
      </c>
      <c r="BA81" s="32" t="s">
        <v>59</v>
      </c>
      <c r="BB81" s="32">
        <v>6</v>
      </c>
      <c r="BC81" s="32" t="s">
        <v>29</v>
      </c>
      <c r="BD81" s="40"/>
      <c r="BE81" s="7">
        <v>4</v>
      </c>
      <c r="BF81" s="32" t="s">
        <v>53</v>
      </c>
      <c r="BG81" s="32">
        <v>4</v>
      </c>
      <c r="BH81" s="32" t="s">
        <v>58</v>
      </c>
      <c r="BI81" s="40"/>
      <c r="BJ81" s="7">
        <v>3</v>
      </c>
      <c r="BK81" s="32" t="s">
        <v>51</v>
      </c>
      <c r="BL81" s="32">
        <v>5</v>
      </c>
      <c r="BM81" s="32" t="s">
        <v>35</v>
      </c>
      <c r="BN81" s="40"/>
      <c r="BO81" s="7">
        <v>5</v>
      </c>
      <c r="BP81" s="32" t="s">
        <v>25</v>
      </c>
      <c r="BQ81" s="32">
        <v>3</v>
      </c>
      <c r="BR81" s="32" t="s">
        <v>52</v>
      </c>
      <c r="BS81" s="40"/>
      <c r="BT81" s="7">
        <v>2</v>
      </c>
      <c r="BU81" s="32" t="s">
        <v>48</v>
      </c>
      <c r="BV81" s="32">
        <v>6</v>
      </c>
      <c r="BW81" s="32" t="s">
        <v>16</v>
      </c>
      <c r="BX81" s="40"/>
      <c r="BY81" s="7">
        <v>1</v>
      </c>
      <c r="BZ81" s="32" t="s">
        <v>49</v>
      </c>
      <c r="CA81" s="32">
        <v>7</v>
      </c>
      <c r="CB81" s="32" t="s">
        <v>123</v>
      </c>
      <c r="CC81" s="40"/>
      <c r="CD81" s="7">
        <v>3</v>
      </c>
      <c r="CE81" s="32" t="s">
        <v>57</v>
      </c>
      <c r="CF81" s="32">
        <v>5</v>
      </c>
      <c r="CG81" s="32" t="s">
        <v>21</v>
      </c>
      <c r="CH81" s="40"/>
    </row>
    <row r="82" spans="1:86" x14ac:dyDescent="0.2">
      <c r="A82" s="3" t="s">
        <v>145</v>
      </c>
      <c r="B82" s="13"/>
      <c r="C82" s="13"/>
      <c r="D82" s="13"/>
      <c r="E82" s="13"/>
      <c r="F82" s="15"/>
      <c r="G82" s="14"/>
      <c r="H82" s="13"/>
      <c r="I82" s="13"/>
      <c r="J82" s="13"/>
      <c r="K82" s="15"/>
      <c r="L82" s="14"/>
      <c r="M82" s="13"/>
      <c r="N82" s="13"/>
      <c r="O82" s="13"/>
      <c r="P82" s="15"/>
      <c r="Q82" s="14"/>
      <c r="R82" s="13"/>
      <c r="S82" s="13"/>
      <c r="T82" s="13"/>
      <c r="U82" s="15"/>
      <c r="V82" s="14"/>
      <c r="W82" s="13"/>
      <c r="X82" s="13"/>
      <c r="Y82" s="13"/>
      <c r="Z82" s="15"/>
      <c r="AA82" s="14"/>
      <c r="AB82" s="13"/>
      <c r="AC82" s="13"/>
      <c r="AD82" s="13"/>
      <c r="AE82" s="15"/>
      <c r="AF82" s="14"/>
      <c r="AG82" s="13"/>
      <c r="AH82" s="13"/>
      <c r="AI82" s="13"/>
      <c r="AJ82" s="15"/>
      <c r="AK82" s="14"/>
      <c r="AL82" s="13"/>
      <c r="AM82" s="13"/>
      <c r="AN82" s="13"/>
      <c r="AO82" s="15"/>
      <c r="AP82" s="14"/>
      <c r="AQ82" s="13"/>
      <c r="AR82" s="13"/>
      <c r="AS82" s="13"/>
      <c r="AT82" s="15"/>
      <c r="AU82" s="14"/>
      <c r="AV82" s="13"/>
      <c r="AW82" s="13"/>
      <c r="AX82" s="13"/>
      <c r="AY82" s="15"/>
      <c r="AZ82" s="14"/>
      <c r="BA82" s="13"/>
      <c r="BB82" s="13"/>
      <c r="BC82" s="13"/>
      <c r="BD82" s="15"/>
      <c r="BE82" s="14"/>
      <c r="BF82" s="13"/>
      <c r="BG82" s="13"/>
      <c r="BH82" s="13"/>
      <c r="BI82" s="15"/>
      <c r="BJ82" s="14"/>
      <c r="BK82" s="13"/>
      <c r="BL82" s="13"/>
      <c r="BM82" s="13"/>
      <c r="BN82" s="15"/>
      <c r="BO82" s="14"/>
      <c r="BP82" s="13"/>
      <c r="BQ82" s="13"/>
      <c r="BR82" s="13"/>
      <c r="BS82" s="15"/>
      <c r="BT82" s="14"/>
      <c r="BU82" s="13"/>
      <c r="BV82" s="13"/>
      <c r="BW82" s="13"/>
      <c r="BX82" s="15"/>
      <c r="BY82" s="14"/>
      <c r="BZ82" s="13"/>
      <c r="CA82" s="13"/>
      <c r="CB82" s="13"/>
      <c r="CC82" s="15"/>
      <c r="CD82" s="14"/>
      <c r="CE82" s="13"/>
      <c r="CF82" s="13"/>
      <c r="CG82" s="13"/>
      <c r="CH82" s="15"/>
    </row>
    <row r="83" spans="1:86" x14ac:dyDescent="0.2">
      <c r="A83" s="4" t="s">
        <v>386</v>
      </c>
      <c r="B83" s="32">
        <v>4</v>
      </c>
      <c r="C83" s="32" t="s">
        <v>34</v>
      </c>
      <c r="D83" s="32">
        <v>1</v>
      </c>
      <c r="E83" s="32" t="s">
        <v>56</v>
      </c>
      <c r="F83" s="40" t="s">
        <v>200</v>
      </c>
      <c r="G83" s="7">
        <v>2</v>
      </c>
      <c r="H83" s="32" t="s">
        <v>46</v>
      </c>
      <c r="I83" s="32">
        <v>3</v>
      </c>
      <c r="J83" s="32" t="s">
        <v>47</v>
      </c>
      <c r="K83" s="40" t="s">
        <v>185</v>
      </c>
      <c r="L83" s="7">
        <v>4</v>
      </c>
      <c r="M83" s="32" t="s">
        <v>34</v>
      </c>
      <c r="N83" s="32">
        <v>1</v>
      </c>
      <c r="O83" s="32" t="s">
        <v>56</v>
      </c>
      <c r="P83" s="40" t="s">
        <v>200</v>
      </c>
      <c r="Q83" s="7">
        <v>4</v>
      </c>
      <c r="R83" s="32" t="s">
        <v>75</v>
      </c>
      <c r="S83" s="32">
        <v>1</v>
      </c>
      <c r="T83" s="32" t="s">
        <v>56</v>
      </c>
      <c r="U83" s="40" t="s">
        <v>233</v>
      </c>
      <c r="V83" s="7">
        <v>0</v>
      </c>
      <c r="W83" s="32" t="s">
        <v>50</v>
      </c>
      <c r="X83" s="32">
        <v>5</v>
      </c>
      <c r="Y83" s="32" t="s">
        <v>21</v>
      </c>
      <c r="Z83" s="41" t="s">
        <v>247</v>
      </c>
      <c r="AA83" s="7">
        <v>4</v>
      </c>
      <c r="AB83" s="32" t="s">
        <v>34</v>
      </c>
      <c r="AC83" s="32">
        <v>1</v>
      </c>
      <c r="AD83" s="32" t="s">
        <v>56</v>
      </c>
      <c r="AE83" s="40" t="s">
        <v>200</v>
      </c>
      <c r="AF83" s="7">
        <v>5</v>
      </c>
      <c r="AG83" s="32" t="s">
        <v>21</v>
      </c>
      <c r="AH83" s="32">
        <v>0</v>
      </c>
      <c r="AI83" s="32" t="s">
        <v>50</v>
      </c>
      <c r="AJ83" s="41" t="s">
        <v>247</v>
      </c>
      <c r="AK83" s="7">
        <v>2</v>
      </c>
      <c r="AL83" s="32" t="s">
        <v>59</v>
      </c>
      <c r="AM83" s="32">
        <v>1</v>
      </c>
      <c r="AN83" s="32" t="s">
        <v>49</v>
      </c>
      <c r="AO83" s="40" t="s">
        <v>185</v>
      </c>
      <c r="AP83" s="7">
        <v>4</v>
      </c>
      <c r="AQ83" s="32" t="s">
        <v>34</v>
      </c>
      <c r="AR83" s="32">
        <v>1</v>
      </c>
      <c r="AS83" s="32" t="s">
        <v>56</v>
      </c>
      <c r="AT83" s="40" t="s">
        <v>200</v>
      </c>
      <c r="AU83" s="7">
        <v>3</v>
      </c>
      <c r="AV83" s="32" t="s">
        <v>47</v>
      </c>
      <c r="AW83" s="32">
        <v>2</v>
      </c>
      <c r="AX83" s="32" t="s">
        <v>46</v>
      </c>
      <c r="AY83" s="40" t="s">
        <v>185</v>
      </c>
      <c r="AZ83" s="7">
        <v>1</v>
      </c>
      <c r="BA83" s="32" t="s">
        <v>49</v>
      </c>
      <c r="BB83" s="32">
        <v>2</v>
      </c>
      <c r="BC83" s="32" t="s">
        <v>54</v>
      </c>
      <c r="BD83" s="40" t="s">
        <v>185</v>
      </c>
      <c r="BE83" s="7">
        <v>1</v>
      </c>
      <c r="BF83" s="32" t="s">
        <v>49</v>
      </c>
      <c r="BG83" s="32">
        <v>2</v>
      </c>
      <c r="BH83" s="32" t="s">
        <v>54</v>
      </c>
      <c r="BI83" s="40" t="s">
        <v>185</v>
      </c>
      <c r="BJ83" s="7">
        <v>2</v>
      </c>
      <c r="BK83" s="32" t="s">
        <v>59</v>
      </c>
      <c r="BL83" s="32">
        <v>1</v>
      </c>
      <c r="BM83" s="32" t="s">
        <v>76</v>
      </c>
      <c r="BN83" s="40" t="s">
        <v>319</v>
      </c>
      <c r="BO83" s="7">
        <v>1</v>
      </c>
      <c r="BP83" s="32" t="s">
        <v>49</v>
      </c>
      <c r="BQ83" s="32">
        <v>2</v>
      </c>
      <c r="BR83" s="32" t="s">
        <v>54</v>
      </c>
      <c r="BS83" s="40" t="s">
        <v>185</v>
      </c>
      <c r="BT83" s="7">
        <v>3</v>
      </c>
      <c r="BU83" s="32" t="s">
        <v>57</v>
      </c>
      <c r="BV83" s="32">
        <v>2</v>
      </c>
      <c r="BW83" s="32" t="s">
        <v>46</v>
      </c>
      <c r="BX83" s="40" t="s">
        <v>339</v>
      </c>
      <c r="BY83" s="7">
        <v>2</v>
      </c>
      <c r="BZ83" s="32" t="s">
        <v>59</v>
      </c>
      <c r="CA83" s="32">
        <v>3</v>
      </c>
      <c r="CB83" s="32" t="s">
        <v>55</v>
      </c>
      <c r="CC83" s="40" t="s">
        <v>185</v>
      </c>
      <c r="CD83" s="7">
        <v>3</v>
      </c>
      <c r="CE83" s="32" t="s">
        <v>57</v>
      </c>
      <c r="CF83" s="32">
        <v>2</v>
      </c>
      <c r="CG83" s="32" t="s">
        <v>46</v>
      </c>
      <c r="CH83" s="40" t="s">
        <v>339</v>
      </c>
    </row>
    <row r="84" spans="1:86" x14ac:dyDescent="0.2">
      <c r="A84" s="6" t="s">
        <v>377</v>
      </c>
      <c r="B84" s="32">
        <v>12</v>
      </c>
      <c r="C84" s="32" t="s">
        <v>22</v>
      </c>
      <c r="D84" s="32">
        <v>15</v>
      </c>
      <c r="E84" s="32" t="s">
        <v>136</v>
      </c>
      <c r="F84" s="40"/>
      <c r="G84" s="7">
        <v>14</v>
      </c>
      <c r="H84" s="32" t="s">
        <v>67</v>
      </c>
      <c r="I84" s="32">
        <v>13</v>
      </c>
      <c r="J84" s="32" t="s">
        <v>130</v>
      </c>
      <c r="K84" s="40"/>
      <c r="L84" s="7">
        <v>12</v>
      </c>
      <c r="M84" s="32" t="s">
        <v>22</v>
      </c>
      <c r="N84" s="32">
        <v>15</v>
      </c>
      <c r="O84" s="32" t="s">
        <v>136</v>
      </c>
      <c r="P84" s="40"/>
      <c r="Q84" s="7">
        <v>11</v>
      </c>
      <c r="R84" s="32" t="s">
        <v>43</v>
      </c>
      <c r="S84" s="32">
        <v>15</v>
      </c>
      <c r="T84" s="32" t="s">
        <v>136</v>
      </c>
      <c r="U84" s="40"/>
      <c r="V84" s="7">
        <v>16</v>
      </c>
      <c r="W84" s="32" t="s">
        <v>40</v>
      </c>
      <c r="X84" s="32">
        <v>11</v>
      </c>
      <c r="Y84" s="32" t="s">
        <v>17</v>
      </c>
      <c r="Z84" s="41"/>
      <c r="AA84" s="7">
        <v>12</v>
      </c>
      <c r="AB84" s="32" t="s">
        <v>22</v>
      </c>
      <c r="AC84" s="32">
        <v>15</v>
      </c>
      <c r="AD84" s="32" t="s">
        <v>136</v>
      </c>
      <c r="AE84" s="40"/>
      <c r="AF84" s="7">
        <v>11</v>
      </c>
      <c r="AG84" s="32" t="s">
        <v>17</v>
      </c>
      <c r="AH84" s="32">
        <v>16</v>
      </c>
      <c r="AI84" s="32" t="s">
        <v>40</v>
      </c>
      <c r="AJ84" s="41"/>
      <c r="AK84" s="7">
        <v>11</v>
      </c>
      <c r="AL84" s="32" t="s">
        <v>68</v>
      </c>
      <c r="AM84" s="32">
        <v>12</v>
      </c>
      <c r="AN84" s="32" t="s">
        <v>134</v>
      </c>
      <c r="AO84" s="40"/>
      <c r="AP84" s="7">
        <v>12</v>
      </c>
      <c r="AQ84" s="32" t="s">
        <v>22</v>
      </c>
      <c r="AR84" s="32">
        <v>15</v>
      </c>
      <c r="AS84" s="32" t="s">
        <v>136</v>
      </c>
      <c r="AT84" s="40"/>
      <c r="AU84" s="7">
        <v>13</v>
      </c>
      <c r="AV84" s="32" t="s">
        <v>130</v>
      </c>
      <c r="AW84" s="32">
        <v>14</v>
      </c>
      <c r="AX84" s="32" t="s">
        <v>67</v>
      </c>
      <c r="AY84" s="40"/>
      <c r="AZ84" s="7">
        <v>12</v>
      </c>
      <c r="BA84" s="32" t="s">
        <v>134</v>
      </c>
      <c r="BB84" s="32">
        <v>12</v>
      </c>
      <c r="BC84" s="32" t="s">
        <v>42</v>
      </c>
      <c r="BD84" s="40"/>
      <c r="BE84" s="7">
        <v>12</v>
      </c>
      <c r="BF84" s="32" t="s">
        <v>134</v>
      </c>
      <c r="BG84" s="32">
        <v>12</v>
      </c>
      <c r="BH84" s="32" t="s">
        <v>42</v>
      </c>
      <c r="BI84" s="40"/>
      <c r="BJ84" s="7">
        <v>11</v>
      </c>
      <c r="BK84" s="32" t="s">
        <v>68</v>
      </c>
      <c r="BL84" s="32">
        <v>13</v>
      </c>
      <c r="BM84" s="32" t="s">
        <v>118</v>
      </c>
      <c r="BN84" s="40"/>
      <c r="BO84" s="7">
        <v>12</v>
      </c>
      <c r="BP84" s="32" t="s">
        <v>134</v>
      </c>
      <c r="BQ84" s="32">
        <v>12</v>
      </c>
      <c r="BR84" s="32" t="s">
        <v>42</v>
      </c>
      <c r="BS84" s="40"/>
      <c r="BT84" s="7">
        <v>12</v>
      </c>
      <c r="BU84" s="32" t="s">
        <v>72</v>
      </c>
      <c r="BV84" s="32">
        <v>14</v>
      </c>
      <c r="BW84" s="32" t="s">
        <v>67</v>
      </c>
      <c r="BX84" s="40"/>
      <c r="BY84" s="7">
        <v>11</v>
      </c>
      <c r="BZ84" s="32" t="s">
        <v>68</v>
      </c>
      <c r="CA84" s="32">
        <v>15</v>
      </c>
      <c r="CB84" s="32" t="s">
        <v>66</v>
      </c>
      <c r="CC84" s="40"/>
      <c r="CD84" s="7">
        <v>12</v>
      </c>
      <c r="CE84" s="32" t="s">
        <v>72</v>
      </c>
      <c r="CF84" s="32">
        <v>14</v>
      </c>
      <c r="CG84" s="32" t="s">
        <v>67</v>
      </c>
      <c r="CH84" s="40"/>
    </row>
    <row r="85" spans="1:86" x14ac:dyDescent="0.2">
      <c r="A85" s="3" t="s">
        <v>146</v>
      </c>
      <c r="B85" s="13"/>
      <c r="C85" s="13"/>
      <c r="D85" s="13"/>
      <c r="E85" s="13"/>
      <c r="F85" s="15"/>
      <c r="G85" s="14"/>
      <c r="H85" s="13"/>
      <c r="I85" s="13"/>
      <c r="J85" s="13"/>
      <c r="K85" s="15"/>
      <c r="L85" s="14"/>
      <c r="M85" s="13"/>
      <c r="N85" s="13"/>
      <c r="O85" s="13"/>
      <c r="P85" s="15"/>
      <c r="Q85" s="14"/>
      <c r="R85" s="13"/>
      <c r="S85" s="13"/>
      <c r="T85" s="13"/>
      <c r="U85" s="15"/>
      <c r="V85" s="14"/>
      <c r="W85" s="13"/>
      <c r="X85" s="13"/>
      <c r="Y85" s="13"/>
      <c r="Z85" s="15"/>
      <c r="AA85" s="14"/>
      <c r="AB85" s="13"/>
      <c r="AC85" s="13"/>
      <c r="AD85" s="13"/>
      <c r="AE85" s="15"/>
      <c r="AF85" s="14"/>
      <c r="AG85" s="13"/>
      <c r="AH85" s="13"/>
      <c r="AI85" s="13"/>
      <c r="AJ85" s="15"/>
      <c r="AK85" s="14"/>
      <c r="AL85" s="13"/>
      <c r="AM85" s="13"/>
      <c r="AN85" s="13"/>
      <c r="AO85" s="15"/>
      <c r="AP85" s="14"/>
      <c r="AQ85" s="13"/>
      <c r="AR85" s="13"/>
      <c r="AS85" s="13"/>
      <c r="AT85" s="15"/>
      <c r="AU85" s="14"/>
      <c r="AV85" s="13"/>
      <c r="AW85" s="13"/>
      <c r="AX85" s="13"/>
      <c r="AY85" s="15"/>
      <c r="AZ85" s="14"/>
      <c r="BA85" s="13"/>
      <c r="BB85" s="13"/>
      <c r="BC85" s="13"/>
      <c r="BD85" s="15"/>
      <c r="BE85" s="14"/>
      <c r="BF85" s="13"/>
      <c r="BG85" s="13"/>
      <c r="BH85" s="13"/>
      <c r="BI85" s="15"/>
      <c r="BJ85" s="14"/>
      <c r="BK85" s="13"/>
      <c r="BL85" s="13"/>
      <c r="BM85" s="13"/>
      <c r="BN85" s="15"/>
      <c r="BO85" s="14"/>
      <c r="BP85" s="13"/>
      <c r="BQ85" s="13"/>
      <c r="BR85" s="13"/>
      <c r="BS85" s="15"/>
      <c r="BT85" s="14"/>
      <c r="BU85" s="13"/>
      <c r="BV85" s="13"/>
      <c r="BW85" s="13"/>
      <c r="BX85" s="15"/>
      <c r="BY85" s="14"/>
      <c r="BZ85" s="13"/>
      <c r="CA85" s="13"/>
      <c r="CB85" s="13"/>
      <c r="CC85" s="15"/>
      <c r="CD85" s="14"/>
      <c r="CE85" s="13"/>
      <c r="CF85" s="13"/>
      <c r="CG85" s="13"/>
      <c r="CH85" s="15"/>
    </row>
    <row r="86" spans="1:86" x14ac:dyDescent="0.2">
      <c r="A86" s="6" t="s">
        <v>147</v>
      </c>
      <c r="B86" s="32">
        <v>7</v>
      </c>
      <c r="C86" s="32" t="s">
        <v>19</v>
      </c>
      <c r="D86" s="32">
        <v>9</v>
      </c>
      <c r="E86" s="32" t="s">
        <v>14</v>
      </c>
      <c r="F86" s="40" t="s">
        <v>201</v>
      </c>
      <c r="G86" s="7">
        <v>7</v>
      </c>
      <c r="H86" s="32" t="s">
        <v>19</v>
      </c>
      <c r="I86" s="32">
        <v>9</v>
      </c>
      <c r="J86" s="32" t="s">
        <v>14</v>
      </c>
      <c r="K86" s="40" t="s">
        <v>201</v>
      </c>
      <c r="L86" s="7">
        <v>8</v>
      </c>
      <c r="M86" s="32" t="s">
        <v>15</v>
      </c>
      <c r="N86" s="32">
        <v>8</v>
      </c>
      <c r="O86" s="32" t="s">
        <v>15</v>
      </c>
      <c r="P86" s="40" t="s">
        <v>212</v>
      </c>
      <c r="Q86" s="7">
        <v>9</v>
      </c>
      <c r="R86" s="32" t="s">
        <v>30</v>
      </c>
      <c r="S86" s="32">
        <v>6</v>
      </c>
      <c r="T86" s="32" t="s">
        <v>16</v>
      </c>
      <c r="U86" s="40" t="s">
        <v>234</v>
      </c>
      <c r="V86" s="7">
        <v>8</v>
      </c>
      <c r="W86" s="32" t="s">
        <v>15</v>
      </c>
      <c r="X86" s="32">
        <v>8</v>
      </c>
      <c r="Y86" s="32" t="s">
        <v>15</v>
      </c>
      <c r="Z86" s="40" t="s">
        <v>212</v>
      </c>
      <c r="AA86" s="7">
        <v>8</v>
      </c>
      <c r="AB86" s="32" t="s">
        <v>15</v>
      </c>
      <c r="AC86" s="32">
        <v>8</v>
      </c>
      <c r="AD86" s="32" t="s">
        <v>15</v>
      </c>
      <c r="AE86" s="40" t="s">
        <v>212</v>
      </c>
      <c r="AF86" s="7">
        <v>8</v>
      </c>
      <c r="AG86" s="32" t="s">
        <v>15</v>
      </c>
      <c r="AH86" s="32">
        <v>8</v>
      </c>
      <c r="AI86" s="32" t="s">
        <v>15</v>
      </c>
      <c r="AJ86" s="40" t="s">
        <v>212</v>
      </c>
      <c r="AK86" s="7">
        <v>8</v>
      </c>
      <c r="AL86" s="32" t="s">
        <v>28</v>
      </c>
      <c r="AM86" s="32">
        <v>3</v>
      </c>
      <c r="AN86" s="32" t="s">
        <v>51</v>
      </c>
      <c r="AO86" s="41" t="s">
        <v>269</v>
      </c>
      <c r="AP86" s="7">
        <v>9</v>
      </c>
      <c r="AQ86" s="32" t="s">
        <v>14</v>
      </c>
      <c r="AR86" s="32">
        <v>7</v>
      </c>
      <c r="AS86" s="32" t="s">
        <v>19</v>
      </c>
      <c r="AT86" s="40" t="s">
        <v>201</v>
      </c>
      <c r="AU86" s="7">
        <v>9</v>
      </c>
      <c r="AV86" s="32" t="s">
        <v>14</v>
      </c>
      <c r="AW86" s="32">
        <v>7</v>
      </c>
      <c r="AX86" s="32" t="s">
        <v>19</v>
      </c>
      <c r="AY86" s="40" t="s">
        <v>201</v>
      </c>
      <c r="AZ86" s="7">
        <v>5</v>
      </c>
      <c r="BA86" s="32" t="s">
        <v>25</v>
      </c>
      <c r="BB86" s="32">
        <v>6</v>
      </c>
      <c r="BC86" s="32" t="s">
        <v>29</v>
      </c>
      <c r="BD86" s="40" t="s">
        <v>295</v>
      </c>
      <c r="BE86" s="7">
        <v>8</v>
      </c>
      <c r="BF86" s="32" t="s">
        <v>28</v>
      </c>
      <c r="BG86" s="32">
        <v>3</v>
      </c>
      <c r="BH86" s="32" t="s">
        <v>52</v>
      </c>
      <c r="BI86" s="41" t="s">
        <v>306</v>
      </c>
      <c r="BJ86" s="7">
        <v>4</v>
      </c>
      <c r="BK86" s="32" t="s">
        <v>53</v>
      </c>
      <c r="BL86" s="32">
        <v>7</v>
      </c>
      <c r="BM86" s="32" t="s">
        <v>15</v>
      </c>
      <c r="BN86" s="40" t="s">
        <v>245</v>
      </c>
      <c r="BO86" s="7">
        <v>7</v>
      </c>
      <c r="BP86" s="32" t="s">
        <v>24</v>
      </c>
      <c r="BQ86" s="32">
        <v>4</v>
      </c>
      <c r="BR86" s="32" t="s">
        <v>58</v>
      </c>
      <c r="BS86" s="40" t="s">
        <v>327</v>
      </c>
      <c r="BT86" s="7">
        <v>6</v>
      </c>
      <c r="BU86" s="32" t="s">
        <v>36</v>
      </c>
      <c r="BV86" s="32">
        <v>9</v>
      </c>
      <c r="BW86" s="32" t="s">
        <v>14</v>
      </c>
      <c r="BX86" s="40" t="s">
        <v>340</v>
      </c>
      <c r="BY86" s="7">
        <v>6</v>
      </c>
      <c r="BZ86" s="32" t="s">
        <v>23</v>
      </c>
      <c r="CA86" s="32">
        <v>9</v>
      </c>
      <c r="CB86" s="32" t="s">
        <v>15</v>
      </c>
      <c r="CC86" s="40" t="s">
        <v>349</v>
      </c>
      <c r="CD86" s="7">
        <v>9</v>
      </c>
      <c r="CE86" s="32" t="s">
        <v>30</v>
      </c>
      <c r="CF86" s="32">
        <v>6</v>
      </c>
      <c r="CG86" s="32" t="s">
        <v>16</v>
      </c>
      <c r="CH86" s="40" t="s">
        <v>234</v>
      </c>
    </row>
    <row r="87" spans="1:86" x14ac:dyDescent="0.2">
      <c r="A87" s="6" t="s">
        <v>148</v>
      </c>
      <c r="B87" s="32">
        <v>9</v>
      </c>
      <c r="C87" s="32" t="s">
        <v>14</v>
      </c>
      <c r="D87" s="32">
        <v>7</v>
      </c>
      <c r="E87" s="32" t="s">
        <v>19</v>
      </c>
      <c r="F87" s="40"/>
      <c r="G87" s="7">
        <v>9</v>
      </c>
      <c r="H87" s="32" t="s">
        <v>14</v>
      </c>
      <c r="I87" s="32">
        <v>7</v>
      </c>
      <c r="J87" s="32" t="s">
        <v>19</v>
      </c>
      <c r="K87" s="40"/>
      <c r="L87" s="7">
        <v>8</v>
      </c>
      <c r="M87" s="32" t="s">
        <v>15</v>
      </c>
      <c r="N87" s="32">
        <v>8</v>
      </c>
      <c r="O87" s="32" t="s">
        <v>15</v>
      </c>
      <c r="P87" s="40"/>
      <c r="Q87" s="7">
        <v>6</v>
      </c>
      <c r="R87" s="32" t="s">
        <v>36</v>
      </c>
      <c r="S87" s="32">
        <v>10</v>
      </c>
      <c r="T87" s="32" t="s">
        <v>18</v>
      </c>
      <c r="U87" s="40"/>
      <c r="V87" s="7">
        <v>8</v>
      </c>
      <c r="W87" s="32" t="s">
        <v>15</v>
      </c>
      <c r="X87" s="32">
        <v>8</v>
      </c>
      <c r="Y87" s="32" t="s">
        <v>15</v>
      </c>
      <c r="Z87" s="40"/>
      <c r="AA87" s="7">
        <v>8</v>
      </c>
      <c r="AB87" s="32" t="s">
        <v>15</v>
      </c>
      <c r="AC87" s="32">
        <v>8</v>
      </c>
      <c r="AD87" s="32" t="s">
        <v>15</v>
      </c>
      <c r="AE87" s="40"/>
      <c r="AF87" s="7">
        <v>8</v>
      </c>
      <c r="AG87" s="32" t="s">
        <v>15</v>
      </c>
      <c r="AH87" s="32">
        <v>8</v>
      </c>
      <c r="AI87" s="32" t="s">
        <v>15</v>
      </c>
      <c r="AJ87" s="40"/>
      <c r="AK87" s="7">
        <v>5</v>
      </c>
      <c r="AL87" s="32" t="s">
        <v>25</v>
      </c>
      <c r="AM87" s="32">
        <v>10</v>
      </c>
      <c r="AN87" s="32" t="s">
        <v>41</v>
      </c>
      <c r="AO87" s="41"/>
      <c r="AP87" s="7">
        <v>7</v>
      </c>
      <c r="AQ87" s="32" t="s">
        <v>19</v>
      </c>
      <c r="AR87" s="32">
        <v>9</v>
      </c>
      <c r="AS87" s="32" t="s">
        <v>14</v>
      </c>
      <c r="AT87" s="40"/>
      <c r="AU87" s="7">
        <v>7</v>
      </c>
      <c r="AV87" s="32" t="s">
        <v>19</v>
      </c>
      <c r="AW87" s="32">
        <v>9</v>
      </c>
      <c r="AX87" s="32" t="s">
        <v>14</v>
      </c>
      <c r="AY87" s="40"/>
      <c r="AZ87" s="7">
        <v>8</v>
      </c>
      <c r="BA87" s="32" t="s">
        <v>28</v>
      </c>
      <c r="BB87" s="32">
        <v>8</v>
      </c>
      <c r="BC87" s="32" t="s">
        <v>27</v>
      </c>
      <c r="BD87" s="40"/>
      <c r="BE87" s="7">
        <v>5</v>
      </c>
      <c r="BF87" s="32" t="s">
        <v>25</v>
      </c>
      <c r="BG87" s="32">
        <v>11</v>
      </c>
      <c r="BH87" s="32" t="s">
        <v>69</v>
      </c>
      <c r="BI87" s="41"/>
      <c r="BJ87" s="7">
        <v>9</v>
      </c>
      <c r="BK87" s="32" t="s">
        <v>38</v>
      </c>
      <c r="BL87" s="32">
        <v>7</v>
      </c>
      <c r="BM87" s="32" t="s">
        <v>15</v>
      </c>
      <c r="BN87" s="40"/>
      <c r="BO87" s="7">
        <v>6</v>
      </c>
      <c r="BP87" s="32" t="s">
        <v>23</v>
      </c>
      <c r="BQ87" s="32">
        <v>10</v>
      </c>
      <c r="BR87" s="32" t="s">
        <v>113</v>
      </c>
      <c r="BS87" s="40"/>
      <c r="BT87" s="7">
        <v>9</v>
      </c>
      <c r="BU87" s="32" t="s">
        <v>30</v>
      </c>
      <c r="BV87" s="32">
        <v>7</v>
      </c>
      <c r="BW87" s="32" t="s">
        <v>19</v>
      </c>
      <c r="BX87" s="40"/>
      <c r="BY87" s="7">
        <v>7</v>
      </c>
      <c r="BZ87" s="32" t="s">
        <v>24</v>
      </c>
      <c r="CA87" s="32">
        <v>9</v>
      </c>
      <c r="CB87" s="32" t="s">
        <v>15</v>
      </c>
      <c r="CC87" s="40"/>
      <c r="CD87" s="7">
        <v>6</v>
      </c>
      <c r="CE87" s="32" t="s">
        <v>36</v>
      </c>
      <c r="CF87" s="32">
        <v>10</v>
      </c>
      <c r="CG87" s="32" t="s">
        <v>18</v>
      </c>
      <c r="CH87" s="40"/>
    </row>
    <row r="88" spans="1:86" x14ac:dyDescent="0.2">
      <c r="A88" s="6" t="s">
        <v>80</v>
      </c>
      <c r="B88" s="32">
        <f>16-B86-B87</f>
        <v>0</v>
      </c>
      <c r="C88" s="32"/>
      <c r="D88" s="32">
        <f>16-D86-D87</f>
        <v>0</v>
      </c>
      <c r="E88" s="32"/>
      <c r="F88" s="40"/>
      <c r="G88" s="7">
        <f>16-G86-G87</f>
        <v>0</v>
      </c>
      <c r="H88" s="32"/>
      <c r="I88" s="32">
        <f>16-I86-I87</f>
        <v>0</v>
      </c>
      <c r="J88" s="32"/>
      <c r="K88" s="40"/>
      <c r="L88" s="7">
        <f>16-L86-L87</f>
        <v>0</v>
      </c>
      <c r="M88" s="32"/>
      <c r="N88" s="32">
        <f>16-N86-N87</f>
        <v>0</v>
      </c>
      <c r="O88" s="32"/>
      <c r="P88" s="40"/>
      <c r="Q88" s="7">
        <f>15-Q86-Q87</f>
        <v>0</v>
      </c>
      <c r="R88" s="32"/>
      <c r="S88" s="32">
        <f>16-S86-S87</f>
        <v>0</v>
      </c>
      <c r="T88" s="32"/>
      <c r="U88" s="40"/>
      <c r="V88" s="7">
        <f>16-V86-V87</f>
        <v>0</v>
      </c>
      <c r="W88" s="32"/>
      <c r="X88" s="32">
        <f>16-X86-X87</f>
        <v>0</v>
      </c>
      <c r="Y88" s="32"/>
      <c r="Z88" s="40"/>
      <c r="AA88" s="7">
        <f>16-AA86-AA87</f>
        <v>0</v>
      </c>
      <c r="AB88" s="32"/>
      <c r="AC88" s="32">
        <f>16-AC86-AC87</f>
        <v>0</v>
      </c>
      <c r="AD88" s="32"/>
      <c r="AE88" s="40"/>
      <c r="AF88" s="7">
        <f>16-AF86-AF87</f>
        <v>0</v>
      </c>
      <c r="AG88" s="32"/>
      <c r="AH88" s="32">
        <f>16-AH86-AH87</f>
        <v>0</v>
      </c>
      <c r="AI88" s="32"/>
      <c r="AJ88" s="40"/>
      <c r="AK88" s="7">
        <f>13-AK86-AK87</f>
        <v>0</v>
      </c>
      <c r="AL88" s="32"/>
      <c r="AM88" s="32">
        <f>13-AM86-AM87</f>
        <v>0</v>
      </c>
      <c r="AN88" s="32"/>
      <c r="AO88" s="41"/>
      <c r="AP88" s="7">
        <f>16-AP86-AP87</f>
        <v>0</v>
      </c>
      <c r="AQ88" s="32"/>
      <c r="AR88" s="32">
        <f>16-AR86-AR87</f>
        <v>0</v>
      </c>
      <c r="AS88" s="32"/>
      <c r="AT88" s="40"/>
      <c r="AU88" s="7">
        <f>16-AU86-AU87</f>
        <v>0</v>
      </c>
      <c r="AV88" s="32"/>
      <c r="AW88" s="32">
        <f>16-AW86-AW87</f>
        <v>0</v>
      </c>
      <c r="AX88" s="32"/>
      <c r="AY88" s="40"/>
      <c r="AZ88" s="7">
        <f>13-AZ86-AZ87</f>
        <v>0</v>
      </c>
      <c r="BA88" s="32"/>
      <c r="BB88" s="32">
        <f>14-BB86-BB87</f>
        <v>0</v>
      </c>
      <c r="BC88" s="32"/>
      <c r="BD88" s="40"/>
      <c r="BE88" s="7">
        <f>13-BE86-BE87</f>
        <v>0</v>
      </c>
      <c r="BF88" s="32"/>
      <c r="BG88" s="32">
        <f>14-BG86-BG87</f>
        <v>0</v>
      </c>
      <c r="BH88" s="32"/>
      <c r="BI88" s="41"/>
      <c r="BJ88" s="7">
        <f>13-BJ86-BJ87</f>
        <v>0</v>
      </c>
      <c r="BK88" s="32"/>
      <c r="BL88" s="32">
        <f>14-BL86-BL87</f>
        <v>0</v>
      </c>
      <c r="BM88" s="32"/>
      <c r="BN88" s="40"/>
      <c r="BO88" s="7">
        <f>13-BO86-BO87</f>
        <v>0</v>
      </c>
      <c r="BP88" s="32"/>
      <c r="BQ88" s="32">
        <f>14-BQ86-BQ87</f>
        <v>0</v>
      </c>
      <c r="BR88" s="32"/>
      <c r="BS88" s="40"/>
      <c r="BT88" s="7">
        <f>15-BT86-BT87</f>
        <v>0</v>
      </c>
      <c r="BU88" s="32"/>
      <c r="BV88" s="32">
        <f>16-BV86-BV87</f>
        <v>0</v>
      </c>
      <c r="BW88" s="32"/>
      <c r="BX88" s="40"/>
      <c r="BY88" s="7">
        <f>13-BY86-BY87</f>
        <v>0</v>
      </c>
      <c r="BZ88" s="32"/>
      <c r="CA88" s="32">
        <f>18-CA86-CA87</f>
        <v>0</v>
      </c>
      <c r="CB88" s="32"/>
      <c r="CC88" s="40"/>
      <c r="CD88" s="7">
        <f>15-CD86-CD87</f>
        <v>0</v>
      </c>
      <c r="CE88" s="32"/>
      <c r="CF88" s="32">
        <f>16-CF86-CF87</f>
        <v>0</v>
      </c>
      <c r="CG88" s="32"/>
      <c r="CH88" s="40"/>
    </row>
    <row r="89" spans="1:86" x14ac:dyDescent="0.2">
      <c r="A89" s="3" t="s">
        <v>381</v>
      </c>
      <c r="B89" s="19"/>
      <c r="C89" s="19"/>
      <c r="D89" s="19"/>
      <c r="E89" s="19"/>
      <c r="F89" s="25"/>
      <c r="G89" s="26"/>
      <c r="H89" s="19"/>
      <c r="I89" s="19"/>
      <c r="J89" s="19"/>
      <c r="K89" s="25"/>
      <c r="L89" s="26"/>
      <c r="M89" s="19"/>
      <c r="N89" s="19"/>
      <c r="O89" s="19"/>
      <c r="P89" s="25"/>
      <c r="Q89" s="26"/>
      <c r="R89" s="19"/>
      <c r="S89" s="19"/>
      <c r="T89" s="19"/>
      <c r="U89" s="25"/>
      <c r="V89" s="26"/>
      <c r="W89" s="19"/>
      <c r="X89" s="19"/>
      <c r="Y89" s="19"/>
      <c r="Z89" s="25"/>
      <c r="AA89" s="26"/>
      <c r="AB89" s="19"/>
      <c r="AC89" s="19"/>
      <c r="AD89" s="19"/>
      <c r="AE89" s="25"/>
      <c r="AF89" s="26"/>
      <c r="AG89" s="19"/>
      <c r="AH89" s="19"/>
      <c r="AI89" s="19"/>
      <c r="AJ89" s="25"/>
      <c r="AK89" s="26"/>
      <c r="AL89" s="19"/>
      <c r="AM89" s="19"/>
      <c r="AN89" s="19"/>
      <c r="AO89" s="25"/>
      <c r="AP89" s="26"/>
      <c r="AQ89" s="19"/>
      <c r="AR89" s="19"/>
      <c r="AS89" s="19"/>
      <c r="AT89" s="25"/>
      <c r="AU89" s="26"/>
      <c r="AV89" s="19"/>
      <c r="AW89" s="19"/>
      <c r="AX89" s="19"/>
      <c r="AY89" s="25"/>
      <c r="AZ89" s="26"/>
      <c r="BA89" s="19"/>
      <c r="BB89" s="19"/>
      <c r="BC89" s="19"/>
      <c r="BD89" s="25"/>
      <c r="BE89" s="26"/>
      <c r="BF89" s="19"/>
      <c r="BG89" s="19"/>
      <c r="BH89" s="19"/>
      <c r="BI89" s="25"/>
      <c r="BJ89" s="26"/>
      <c r="BK89" s="19"/>
      <c r="BL89" s="19"/>
      <c r="BM89" s="19"/>
      <c r="BN89" s="25"/>
      <c r="BO89" s="26"/>
      <c r="BP89" s="19"/>
      <c r="BQ89" s="19"/>
      <c r="BR89" s="19"/>
      <c r="BS89" s="25"/>
      <c r="BT89" s="26"/>
      <c r="BU89" s="19"/>
      <c r="BV89" s="19"/>
      <c r="BW89" s="19"/>
      <c r="BX89" s="25"/>
      <c r="BY89" s="26"/>
      <c r="BZ89" s="19"/>
      <c r="CA89" s="19"/>
      <c r="CB89" s="19"/>
      <c r="CC89" s="25"/>
      <c r="CD89" s="26"/>
      <c r="CE89" s="19"/>
      <c r="CF89" s="19"/>
      <c r="CG89" s="19"/>
      <c r="CH89" s="25"/>
    </row>
    <row r="90" spans="1:86" x14ac:dyDescent="0.2">
      <c r="A90" s="6" t="s">
        <v>382</v>
      </c>
      <c r="B90" s="37">
        <v>2</v>
      </c>
      <c r="C90" s="37" t="s">
        <v>46</v>
      </c>
      <c r="D90" s="37">
        <v>6</v>
      </c>
      <c r="E90" s="37" t="s">
        <v>16</v>
      </c>
      <c r="F90" s="53" t="s">
        <v>383</v>
      </c>
      <c r="G90" s="36">
        <v>1</v>
      </c>
      <c r="H90" s="37" t="s">
        <v>56</v>
      </c>
      <c r="I90" s="37">
        <v>7</v>
      </c>
      <c r="J90" s="37" t="s">
        <v>19</v>
      </c>
      <c r="K90" s="55" t="s">
        <v>384</v>
      </c>
      <c r="L90" s="36">
        <v>4</v>
      </c>
      <c r="M90" s="37" t="s">
        <v>34</v>
      </c>
      <c r="N90" s="37">
        <v>4</v>
      </c>
      <c r="O90" s="37" t="s">
        <v>34</v>
      </c>
      <c r="P90" s="53" t="s">
        <v>385</v>
      </c>
      <c r="Q90" s="36">
        <v>3</v>
      </c>
      <c r="R90" s="37" t="s">
        <v>57</v>
      </c>
      <c r="S90" s="37">
        <v>5</v>
      </c>
      <c r="T90" s="37" t="s">
        <v>21</v>
      </c>
      <c r="U90" s="53" t="s">
        <v>232</v>
      </c>
      <c r="V90" s="36">
        <v>4</v>
      </c>
      <c r="W90" s="37" t="s">
        <v>34</v>
      </c>
      <c r="X90" s="37">
        <v>4</v>
      </c>
      <c r="Y90" s="37" t="s">
        <v>34</v>
      </c>
      <c r="Z90" s="53" t="s">
        <v>385</v>
      </c>
      <c r="AA90" s="36">
        <v>5</v>
      </c>
      <c r="AB90" s="37" t="s">
        <v>21</v>
      </c>
      <c r="AC90" s="37">
        <v>3</v>
      </c>
      <c r="AD90" s="37" t="s">
        <v>47</v>
      </c>
      <c r="AE90" s="53" t="s">
        <v>232</v>
      </c>
      <c r="AF90" s="36">
        <v>5</v>
      </c>
      <c r="AG90" s="37" t="s">
        <v>21</v>
      </c>
      <c r="AH90" s="37">
        <v>3</v>
      </c>
      <c r="AI90" s="37" t="s">
        <v>47</v>
      </c>
      <c r="AJ90" s="53" t="s">
        <v>232</v>
      </c>
      <c r="AK90" s="36">
        <v>4</v>
      </c>
      <c r="AL90" s="37" t="s">
        <v>53</v>
      </c>
      <c r="AM90" s="37">
        <v>3</v>
      </c>
      <c r="AN90" s="37" t="s">
        <v>51</v>
      </c>
      <c r="AO90" s="53" t="s">
        <v>385</v>
      </c>
      <c r="AP90" s="36">
        <v>4</v>
      </c>
      <c r="AQ90" s="37" t="s">
        <v>34</v>
      </c>
      <c r="AR90" s="37">
        <v>4</v>
      </c>
      <c r="AS90" s="37" t="s">
        <v>34</v>
      </c>
      <c r="AT90" s="53" t="s">
        <v>385</v>
      </c>
      <c r="AU90" s="36">
        <v>2</v>
      </c>
      <c r="AV90" s="37" t="s">
        <v>46</v>
      </c>
      <c r="AW90" s="37">
        <v>6</v>
      </c>
      <c r="AX90" s="37" t="s">
        <v>16</v>
      </c>
      <c r="AY90" s="53" t="s">
        <v>338</v>
      </c>
      <c r="AZ90" s="36">
        <v>3</v>
      </c>
      <c r="BA90" s="37" t="s">
        <v>51</v>
      </c>
      <c r="BB90" s="37">
        <v>5</v>
      </c>
      <c r="BC90" s="37" t="s">
        <v>35</v>
      </c>
      <c r="BD90" s="53" t="s">
        <v>318</v>
      </c>
      <c r="BE90" s="36">
        <v>5</v>
      </c>
      <c r="BF90" s="37" t="s">
        <v>25</v>
      </c>
      <c r="BG90" s="37">
        <v>3</v>
      </c>
      <c r="BH90" s="37" t="s">
        <v>52</v>
      </c>
      <c r="BI90" s="53" t="s">
        <v>305</v>
      </c>
      <c r="BJ90" s="36">
        <v>2</v>
      </c>
      <c r="BK90" s="37" t="s">
        <v>59</v>
      </c>
      <c r="BL90" s="37">
        <v>6</v>
      </c>
      <c r="BM90" s="37" t="s">
        <v>29</v>
      </c>
      <c r="BN90" s="53" t="s">
        <v>189</v>
      </c>
      <c r="BO90" s="36">
        <v>5</v>
      </c>
      <c r="BP90" s="37" t="s">
        <v>25</v>
      </c>
      <c r="BQ90" s="37">
        <v>3</v>
      </c>
      <c r="BR90" s="37" t="s">
        <v>52</v>
      </c>
      <c r="BS90" s="53" t="s">
        <v>305</v>
      </c>
      <c r="BT90" s="36">
        <v>2</v>
      </c>
      <c r="BU90" s="37" t="s">
        <v>48</v>
      </c>
      <c r="BV90" s="37">
        <v>6</v>
      </c>
      <c r="BW90" s="37" t="s">
        <v>16</v>
      </c>
      <c r="BX90" s="53" t="s">
        <v>338</v>
      </c>
      <c r="BY90" s="36">
        <v>3</v>
      </c>
      <c r="BZ90" s="37" t="s">
        <v>51</v>
      </c>
      <c r="CA90" s="37">
        <v>5</v>
      </c>
      <c r="CB90" s="37" t="s">
        <v>106</v>
      </c>
      <c r="CC90" s="53" t="s">
        <v>385</v>
      </c>
      <c r="CD90" s="36">
        <v>3</v>
      </c>
      <c r="CE90" s="37" t="s">
        <v>57</v>
      </c>
      <c r="CF90" s="37">
        <v>5</v>
      </c>
      <c r="CG90" s="37" t="s">
        <v>21</v>
      </c>
      <c r="CH90" s="53" t="s">
        <v>232</v>
      </c>
    </row>
    <row r="91" spans="1:86" ht="17" thickBot="1" x14ac:dyDescent="0.25">
      <c r="A91" s="9" t="s">
        <v>381</v>
      </c>
      <c r="B91" s="39">
        <v>14</v>
      </c>
      <c r="C91" s="39" t="s">
        <v>67</v>
      </c>
      <c r="D91" s="39">
        <v>10</v>
      </c>
      <c r="E91" s="39" t="s">
        <v>18</v>
      </c>
      <c r="F91" s="54"/>
      <c r="G91" s="38">
        <v>15</v>
      </c>
      <c r="H91" s="39" t="s">
        <v>136</v>
      </c>
      <c r="I91" s="39">
        <v>9</v>
      </c>
      <c r="J91" s="39" t="s">
        <v>14</v>
      </c>
      <c r="K91" s="56"/>
      <c r="L91" s="38">
        <v>12</v>
      </c>
      <c r="M91" s="39" t="s">
        <v>22</v>
      </c>
      <c r="N91" s="39">
        <v>12</v>
      </c>
      <c r="O91" s="39" t="s">
        <v>22</v>
      </c>
      <c r="P91" s="54"/>
      <c r="Q91" s="38">
        <v>12</v>
      </c>
      <c r="R91" s="39" t="s">
        <v>72</v>
      </c>
      <c r="S91" s="39">
        <v>11</v>
      </c>
      <c r="T91" s="39" t="s">
        <v>17</v>
      </c>
      <c r="U91" s="54"/>
      <c r="V91" s="38">
        <v>12</v>
      </c>
      <c r="W91" s="39" t="s">
        <v>22</v>
      </c>
      <c r="X91" s="39">
        <v>12</v>
      </c>
      <c r="Y91" s="39" t="s">
        <v>22</v>
      </c>
      <c r="Z91" s="54"/>
      <c r="AA91" s="38">
        <v>11</v>
      </c>
      <c r="AB91" s="39" t="s">
        <v>17</v>
      </c>
      <c r="AC91" s="39">
        <v>13</v>
      </c>
      <c r="AD91" s="39" t="s">
        <v>130</v>
      </c>
      <c r="AE91" s="54"/>
      <c r="AF91" s="38">
        <v>11</v>
      </c>
      <c r="AG91" s="39" t="s">
        <v>17</v>
      </c>
      <c r="AH91" s="39">
        <v>13</v>
      </c>
      <c r="AI91" s="39" t="s">
        <v>130</v>
      </c>
      <c r="AJ91" s="54"/>
      <c r="AK91" s="38">
        <v>9</v>
      </c>
      <c r="AL91" s="39" t="s">
        <v>38</v>
      </c>
      <c r="AM91" s="39">
        <v>10</v>
      </c>
      <c r="AN91" s="39" t="s">
        <v>41</v>
      </c>
      <c r="AO91" s="54"/>
      <c r="AP91" s="38">
        <v>12</v>
      </c>
      <c r="AQ91" s="39" t="s">
        <v>22</v>
      </c>
      <c r="AR91" s="39">
        <v>12</v>
      </c>
      <c r="AS91" s="39" t="s">
        <v>22</v>
      </c>
      <c r="AT91" s="54"/>
      <c r="AU91" s="38">
        <v>14</v>
      </c>
      <c r="AV91" s="39" t="s">
        <v>67</v>
      </c>
      <c r="AW91" s="39">
        <v>10</v>
      </c>
      <c r="AX91" s="39" t="s">
        <v>18</v>
      </c>
      <c r="AY91" s="54"/>
      <c r="AZ91" s="38">
        <v>10</v>
      </c>
      <c r="BA91" s="39" t="s">
        <v>41</v>
      </c>
      <c r="BB91" s="39">
        <v>9</v>
      </c>
      <c r="BC91" s="39" t="s">
        <v>26</v>
      </c>
      <c r="BD91" s="54"/>
      <c r="BE91" s="38">
        <v>8</v>
      </c>
      <c r="BF91" s="39" t="s">
        <v>28</v>
      </c>
      <c r="BG91" s="39">
        <v>11</v>
      </c>
      <c r="BH91" s="39" t="s">
        <v>69</v>
      </c>
      <c r="BI91" s="54"/>
      <c r="BJ91" s="38">
        <v>11</v>
      </c>
      <c r="BK91" s="39" t="s">
        <v>68</v>
      </c>
      <c r="BL91" s="39">
        <v>8</v>
      </c>
      <c r="BM91" s="39" t="s">
        <v>27</v>
      </c>
      <c r="BN91" s="54"/>
      <c r="BO91" s="38">
        <v>8</v>
      </c>
      <c r="BP91" s="39" t="s">
        <v>28</v>
      </c>
      <c r="BQ91" s="39">
        <v>11</v>
      </c>
      <c r="BR91" s="39" t="s">
        <v>69</v>
      </c>
      <c r="BS91" s="54"/>
      <c r="BT91" s="38">
        <v>13</v>
      </c>
      <c r="BU91" s="39" t="s">
        <v>64</v>
      </c>
      <c r="BV91" s="39">
        <v>10</v>
      </c>
      <c r="BW91" s="39" t="s">
        <v>18</v>
      </c>
      <c r="BX91" s="54"/>
      <c r="BY91" s="38">
        <v>10</v>
      </c>
      <c r="BZ91" s="39" t="s">
        <v>41</v>
      </c>
      <c r="CA91" s="39">
        <v>13</v>
      </c>
      <c r="CB91" s="39" t="s">
        <v>141</v>
      </c>
      <c r="CC91" s="54"/>
      <c r="CD91" s="38">
        <v>12</v>
      </c>
      <c r="CE91" s="39" t="s">
        <v>72</v>
      </c>
      <c r="CF91" s="39">
        <v>11</v>
      </c>
      <c r="CG91" s="39" t="s">
        <v>17</v>
      </c>
      <c r="CH91" s="54"/>
    </row>
  </sheetData>
  <mergeCells count="425">
    <mergeCell ref="AY90:AY91"/>
    <mergeCell ref="BD90:BD91"/>
    <mergeCell ref="BI90:BI91"/>
    <mergeCell ref="BN90:BN91"/>
    <mergeCell ref="BS90:BS91"/>
    <mergeCell ref="BX90:BX91"/>
    <mergeCell ref="CC90:CC91"/>
    <mergeCell ref="CH90:CH91"/>
    <mergeCell ref="F90:F91"/>
    <mergeCell ref="K90:K91"/>
    <mergeCell ref="P90:P91"/>
    <mergeCell ref="U90:U91"/>
    <mergeCell ref="Z90:Z91"/>
    <mergeCell ref="AE90:AE91"/>
    <mergeCell ref="AJ90:AJ91"/>
    <mergeCell ref="AO90:AO91"/>
    <mergeCell ref="AT90:AT91"/>
    <mergeCell ref="G14:K14"/>
    <mergeCell ref="L14:P14"/>
    <mergeCell ref="Q14:U14"/>
    <mergeCell ref="V14:Z14"/>
    <mergeCell ref="AA14:AE14"/>
    <mergeCell ref="L15:M15"/>
    <mergeCell ref="N15:O15"/>
    <mergeCell ref="Q15:R15"/>
    <mergeCell ref="S15:T15"/>
    <mergeCell ref="CD14:CH14"/>
    <mergeCell ref="B15:C15"/>
    <mergeCell ref="D15:E15"/>
    <mergeCell ref="G15:H15"/>
    <mergeCell ref="I15:J15"/>
    <mergeCell ref="AZ14:BD14"/>
    <mergeCell ref="BE14:BI14"/>
    <mergeCell ref="BJ14:BN14"/>
    <mergeCell ref="BO14:BS14"/>
    <mergeCell ref="BT14:BX14"/>
    <mergeCell ref="BY14:CC14"/>
    <mergeCell ref="AF14:AJ14"/>
    <mergeCell ref="AK14:AO14"/>
    <mergeCell ref="AP14:AT14"/>
    <mergeCell ref="AU14:AY14"/>
    <mergeCell ref="B14:F14"/>
    <mergeCell ref="AF15:AG15"/>
    <mergeCell ref="AH15:AI15"/>
    <mergeCell ref="AK15:AL15"/>
    <mergeCell ref="AM15:AN15"/>
    <mergeCell ref="V15:W15"/>
    <mergeCell ref="X15:Y15"/>
    <mergeCell ref="AA15:AB15"/>
    <mergeCell ref="AC15:AD15"/>
    <mergeCell ref="AP15:AQ15"/>
    <mergeCell ref="AR15:AS15"/>
    <mergeCell ref="AU15:AV15"/>
    <mergeCell ref="AW15:AX15"/>
    <mergeCell ref="BJ15:BK15"/>
    <mergeCell ref="BL15:BM15"/>
    <mergeCell ref="BO15:BP15"/>
    <mergeCell ref="BQ15:BR15"/>
    <mergeCell ref="AZ15:BA15"/>
    <mergeCell ref="BB15:BC15"/>
    <mergeCell ref="BE15:BF15"/>
    <mergeCell ref="BG15:BH15"/>
    <mergeCell ref="CH17:CH18"/>
    <mergeCell ref="BS17:BS18"/>
    <mergeCell ref="BX17:BX18"/>
    <mergeCell ref="CC17:CC18"/>
    <mergeCell ref="BD17:BD18"/>
    <mergeCell ref="BI17:BI18"/>
    <mergeCell ref="BN17:BN18"/>
    <mergeCell ref="CD15:CE15"/>
    <mergeCell ref="CF15:CG15"/>
    <mergeCell ref="BT15:BU15"/>
    <mergeCell ref="BV15:BW15"/>
    <mergeCell ref="BY15:BZ15"/>
    <mergeCell ref="CA15:CB15"/>
    <mergeCell ref="F20:F23"/>
    <mergeCell ref="K20:K23"/>
    <mergeCell ref="P20:P23"/>
    <mergeCell ref="U20:U23"/>
    <mergeCell ref="BD20:BD23"/>
    <mergeCell ref="AO20:AO23"/>
    <mergeCell ref="AT20:AT23"/>
    <mergeCell ref="AY20:AY23"/>
    <mergeCell ref="F17:F18"/>
    <mergeCell ref="K17:K18"/>
    <mergeCell ref="P17:P18"/>
    <mergeCell ref="AY17:AY18"/>
    <mergeCell ref="AJ17:AJ18"/>
    <mergeCell ref="AO17:AO18"/>
    <mergeCell ref="AT17:AT18"/>
    <mergeCell ref="U17:U18"/>
    <mergeCell ref="Z17:Z18"/>
    <mergeCell ref="AE17:AE18"/>
    <mergeCell ref="BX20:BX23"/>
    <mergeCell ref="CC20:CC23"/>
    <mergeCell ref="CH20:CH23"/>
    <mergeCell ref="BI20:BI23"/>
    <mergeCell ref="BN20:BN23"/>
    <mergeCell ref="BS20:BS23"/>
    <mergeCell ref="U25:U28"/>
    <mergeCell ref="Z25:Z28"/>
    <mergeCell ref="AE25:AE28"/>
    <mergeCell ref="Z20:Z23"/>
    <mergeCell ref="AE20:AE23"/>
    <mergeCell ref="AJ20:AJ23"/>
    <mergeCell ref="F25:F28"/>
    <mergeCell ref="K25:K28"/>
    <mergeCell ref="P25:P28"/>
    <mergeCell ref="AY25:AY28"/>
    <mergeCell ref="AJ25:AJ28"/>
    <mergeCell ref="AO25:AO28"/>
    <mergeCell ref="AT25:AT28"/>
    <mergeCell ref="CH25:CH28"/>
    <mergeCell ref="BS25:BS28"/>
    <mergeCell ref="BX25:BX28"/>
    <mergeCell ref="CC25:CC28"/>
    <mergeCell ref="BD25:BD28"/>
    <mergeCell ref="BI25:BI28"/>
    <mergeCell ref="BN25:BN28"/>
    <mergeCell ref="Z30:Z33"/>
    <mergeCell ref="AE30:AE33"/>
    <mergeCell ref="AJ30:AJ33"/>
    <mergeCell ref="F30:F33"/>
    <mergeCell ref="K30:K33"/>
    <mergeCell ref="P30:P33"/>
    <mergeCell ref="U30:U33"/>
    <mergeCell ref="BD30:BD33"/>
    <mergeCell ref="AO30:AO33"/>
    <mergeCell ref="AT30:AT33"/>
    <mergeCell ref="AY30:AY33"/>
    <mergeCell ref="CH35:CH39"/>
    <mergeCell ref="BS35:BS39"/>
    <mergeCell ref="BX35:BX39"/>
    <mergeCell ref="CC35:CC39"/>
    <mergeCell ref="BD35:BD39"/>
    <mergeCell ref="BI35:BI39"/>
    <mergeCell ref="BN35:BN39"/>
    <mergeCell ref="BX30:BX33"/>
    <mergeCell ref="CC30:CC33"/>
    <mergeCell ref="CH30:CH33"/>
    <mergeCell ref="BI30:BI33"/>
    <mergeCell ref="BN30:BN33"/>
    <mergeCell ref="BS30:BS33"/>
    <mergeCell ref="F41:F43"/>
    <mergeCell ref="K41:K43"/>
    <mergeCell ref="P41:P43"/>
    <mergeCell ref="U41:U43"/>
    <mergeCell ref="BD41:BD43"/>
    <mergeCell ref="AO41:AO43"/>
    <mergeCell ref="AT41:AT43"/>
    <mergeCell ref="AY41:AY43"/>
    <mergeCell ref="F35:F39"/>
    <mergeCell ref="K35:K39"/>
    <mergeCell ref="P35:P39"/>
    <mergeCell ref="AY35:AY39"/>
    <mergeCell ref="AJ35:AJ39"/>
    <mergeCell ref="AO35:AO39"/>
    <mergeCell ref="AT35:AT39"/>
    <mergeCell ref="U35:U39"/>
    <mergeCell ref="Z35:Z39"/>
    <mergeCell ref="AE35:AE39"/>
    <mergeCell ref="BX41:BX43"/>
    <mergeCell ref="CC41:CC43"/>
    <mergeCell ref="CH41:CH43"/>
    <mergeCell ref="BI41:BI43"/>
    <mergeCell ref="BN41:BN43"/>
    <mergeCell ref="BS41:BS43"/>
    <mergeCell ref="U45:U47"/>
    <mergeCell ref="Z45:Z47"/>
    <mergeCell ref="AE45:AE47"/>
    <mergeCell ref="Z41:Z43"/>
    <mergeCell ref="AE41:AE43"/>
    <mergeCell ref="AJ41:AJ43"/>
    <mergeCell ref="F45:F47"/>
    <mergeCell ref="K45:K47"/>
    <mergeCell ref="P45:P47"/>
    <mergeCell ref="AY45:AY47"/>
    <mergeCell ref="AJ45:AJ47"/>
    <mergeCell ref="AO45:AO47"/>
    <mergeCell ref="AT45:AT47"/>
    <mergeCell ref="CH45:CH47"/>
    <mergeCell ref="BS45:BS47"/>
    <mergeCell ref="BX45:BX47"/>
    <mergeCell ref="CC45:CC47"/>
    <mergeCell ref="BD45:BD47"/>
    <mergeCell ref="BI45:BI47"/>
    <mergeCell ref="BN45:BN47"/>
    <mergeCell ref="Z48:Z50"/>
    <mergeCell ref="AE48:AE50"/>
    <mergeCell ref="AJ48:AJ50"/>
    <mergeCell ref="F48:F50"/>
    <mergeCell ref="K48:K50"/>
    <mergeCell ref="P48:P50"/>
    <mergeCell ref="U48:U50"/>
    <mergeCell ref="BD48:BD50"/>
    <mergeCell ref="AO48:AO50"/>
    <mergeCell ref="AT48:AT50"/>
    <mergeCell ref="AY48:AY50"/>
    <mergeCell ref="CH52:CH54"/>
    <mergeCell ref="BS52:BS54"/>
    <mergeCell ref="BX52:BX54"/>
    <mergeCell ref="CC52:CC54"/>
    <mergeCell ref="BD52:BD54"/>
    <mergeCell ref="BI52:BI54"/>
    <mergeCell ref="BN52:BN54"/>
    <mergeCell ref="BX48:BX50"/>
    <mergeCell ref="CC48:CC50"/>
    <mergeCell ref="CH48:CH50"/>
    <mergeCell ref="BI48:BI50"/>
    <mergeCell ref="BN48:BN50"/>
    <mergeCell ref="BS48:BS50"/>
    <mergeCell ref="F56:F58"/>
    <mergeCell ref="K56:K58"/>
    <mergeCell ref="P56:P58"/>
    <mergeCell ref="U56:U58"/>
    <mergeCell ref="BD56:BD58"/>
    <mergeCell ref="AO56:AO58"/>
    <mergeCell ref="AT56:AT58"/>
    <mergeCell ref="AY56:AY58"/>
    <mergeCell ref="F52:F54"/>
    <mergeCell ref="K52:K54"/>
    <mergeCell ref="P52:P54"/>
    <mergeCell ref="AY52:AY54"/>
    <mergeCell ref="AJ52:AJ54"/>
    <mergeCell ref="AO52:AO54"/>
    <mergeCell ref="AT52:AT54"/>
    <mergeCell ref="U52:U54"/>
    <mergeCell ref="Z52:Z54"/>
    <mergeCell ref="AE52:AE54"/>
    <mergeCell ref="BX56:BX58"/>
    <mergeCell ref="CC56:CC58"/>
    <mergeCell ref="CH56:CH58"/>
    <mergeCell ref="BI56:BI58"/>
    <mergeCell ref="BN56:BN58"/>
    <mergeCell ref="BS56:BS58"/>
    <mergeCell ref="U59:U61"/>
    <mergeCell ref="Z59:Z61"/>
    <mergeCell ref="AE59:AE61"/>
    <mergeCell ref="Z56:Z58"/>
    <mergeCell ref="AE56:AE58"/>
    <mergeCell ref="AJ56:AJ58"/>
    <mergeCell ref="F59:F61"/>
    <mergeCell ref="K59:K61"/>
    <mergeCell ref="P59:P61"/>
    <mergeCell ref="AY59:AY61"/>
    <mergeCell ref="AJ59:AJ61"/>
    <mergeCell ref="AO59:AO61"/>
    <mergeCell ref="AT59:AT61"/>
    <mergeCell ref="CH59:CH61"/>
    <mergeCell ref="BS59:BS61"/>
    <mergeCell ref="BX59:BX61"/>
    <mergeCell ref="CC59:CC61"/>
    <mergeCell ref="BD59:BD61"/>
    <mergeCell ref="BI59:BI61"/>
    <mergeCell ref="BN59:BN61"/>
    <mergeCell ref="CC63:CC65"/>
    <mergeCell ref="CH63:CH65"/>
    <mergeCell ref="BI63:BI65"/>
    <mergeCell ref="BN63:BN65"/>
    <mergeCell ref="BS63:BS65"/>
    <mergeCell ref="Z63:Z65"/>
    <mergeCell ref="AE63:AE65"/>
    <mergeCell ref="AJ63:AJ65"/>
    <mergeCell ref="F63:F65"/>
    <mergeCell ref="K63:K65"/>
    <mergeCell ref="P63:P65"/>
    <mergeCell ref="U63:U65"/>
    <mergeCell ref="BD63:BD65"/>
    <mergeCell ref="AO63:AO65"/>
    <mergeCell ref="AT63:AT65"/>
    <mergeCell ref="AY63:AY65"/>
    <mergeCell ref="F67:F68"/>
    <mergeCell ref="K67:K68"/>
    <mergeCell ref="P67:P68"/>
    <mergeCell ref="U67:U68"/>
    <mergeCell ref="BD67:BD68"/>
    <mergeCell ref="AO67:AO68"/>
    <mergeCell ref="AT67:AT68"/>
    <mergeCell ref="AY67:AY68"/>
    <mergeCell ref="BX63:BX65"/>
    <mergeCell ref="BX67:BX68"/>
    <mergeCell ref="CC67:CC68"/>
    <mergeCell ref="CH67:CH68"/>
    <mergeCell ref="BI67:BI68"/>
    <mergeCell ref="BN67:BN68"/>
    <mergeCell ref="BS67:BS68"/>
    <mergeCell ref="U70:U71"/>
    <mergeCell ref="Z70:Z71"/>
    <mergeCell ref="AE70:AE71"/>
    <mergeCell ref="Z67:Z68"/>
    <mergeCell ref="AE67:AE68"/>
    <mergeCell ref="AJ67:AJ68"/>
    <mergeCell ref="F70:F71"/>
    <mergeCell ref="K70:K71"/>
    <mergeCell ref="P70:P71"/>
    <mergeCell ref="AY70:AY71"/>
    <mergeCell ref="AJ70:AJ71"/>
    <mergeCell ref="AO70:AO71"/>
    <mergeCell ref="AT70:AT71"/>
    <mergeCell ref="CH70:CH71"/>
    <mergeCell ref="BS70:BS71"/>
    <mergeCell ref="BX70:BX71"/>
    <mergeCell ref="CC70:CC71"/>
    <mergeCell ref="BD70:BD71"/>
    <mergeCell ref="BI70:BI71"/>
    <mergeCell ref="BN70:BN71"/>
    <mergeCell ref="Z72:Z73"/>
    <mergeCell ref="AE72:AE73"/>
    <mergeCell ref="AJ72:AJ73"/>
    <mergeCell ref="F72:F73"/>
    <mergeCell ref="K72:K73"/>
    <mergeCell ref="P72:P73"/>
    <mergeCell ref="U72:U73"/>
    <mergeCell ref="BD72:BD73"/>
    <mergeCell ref="AO72:AO73"/>
    <mergeCell ref="AT72:AT73"/>
    <mergeCell ref="AY72:AY73"/>
    <mergeCell ref="CH74:CH75"/>
    <mergeCell ref="BS74:BS75"/>
    <mergeCell ref="BX74:BX75"/>
    <mergeCell ref="CC74:CC75"/>
    <mergeCell ref="BD74:BD75"/>
    <mergeCell ref="BI74:BI75"/>
    <mergeCell ref="BN74:BN75"/>
    <mergeCell ref="BX72:BX73"/>
    <mergeCell ref="CC72:CC73"/>
    <mergeCell ref="CH72:CH73"/>
    <mergeCell ref="BI72:BI73"/>
    <mergeCell ref="BN72:BN73"/>
    <mergeCell ref="BS72:BS73"/>
    <mergeCell ref="F76:F77"/>
    <mergeCell ref="K76:K77"/>
    <mergeCell ref="P76:P77"/>
    <mergeCell ref="U76:U77"/>
    <mergeCell ref="BD76:BD77"/>
    <mergeCell ref="AO76:AO77"/>
    <mergeCell ref="AT76:AT77"/>
    <mergeCell ref="AY76:AY77"/>
    <mergeCell ref="F74:F75"/>
    <mergeCell ref="K74:K75"/>
    <mergeCell ref="P74:P75"/>
    <mergeCell ref="AY74:AY75"/>
    <mergeCell ref="AJ74:AJ75"/>
    <mergeCell ref="AO74:AO75"/>
    <mergeCell ref="AT74:AT75"/>
    <mergeCell ref="U74:U75"/>
    <mergeCell ref="Z74:Z75"/>
    <mergeCell ref="AE74:AE75"/>
    <mergeCell ref="BX76:BX77"/>
    <mergeCell ref="CC76:CC77"/>
    <mergeCell ref="CH76:CH77"/>
    <mergeCell ref="BI76:BI77"/>
    <mergeCell ref="BN76:BN77"/>
    <mergeCell ref="BS76:BS77"/>
    <mergeCell ref="U78:U79"/>
    <mergeCell ref="Z78:Z79"/>
    <mergeCell ref="AE78:AE79"/>
    <mergeCell ref="Z76:Z77"/>
    <mergeCell ref="AE76:AE77"/>
    <mergeCell ref="AJ76:AJ77"/>
    <mergeCell ref="F78:F79"/>
    <mergeCell ref="K78:K79"/>
    <mergeCell ref="P78:P79"/>
    <mergeCell ref="AY78:AY79"/>
    <mergeCell ref="AJ78:AJ79"/>
    <mergeCell ref="AO78:AO79"/>
    <mergeCell ref="AT78:AT79"/>
    <mergeCell ref="CH78:CH79"/>
    <mergeCell ref="BS78:BS79"/>
    <mergeCell ref="BX78:BX79"/>
    <mergeCell ref="CC78:CC79"/>
    <mergeCell ref="BD78:BD79"/>
    <mergeCell ref="BI78:BI79"/>
    <mergeCell ref="BN78:BN79"/>
    <mergeCell ref="CC80:CC81"/>
    <mergeCell ref="CH80:CH81"/>
    <mergeCell ref="BI80:BI81"/>
    <mergeCell ref="BN80:BN81"/>
    <mergeCell ref="BS80:BS81"/>
    <mergeCell ref="Z80:Z81"/>
    <mergeCell ref="AE80:AE81"/>
    <mergeCell ref="AJ80:AJ81"/>
    <mergeCell ref="F80:F81"/>
    <mergeCell ref="K80:K81"/>
    <mergeCell ref="P80:P81"/>
    <mergeCell ref="U80:U81"/>
    <mergeCell ref="BD80:BD81"/>
    <mergeCell ref="AO80:AO81"/>
    <mergeCell ref="AT80:AT81"/>
    <mergeCell ref="AY80:AY81"/>
    <mergeCell ref="F83:F84"/>
    <mergeCell ref="K83:K84"/>
    <mergeCell ref="P83:P84"/>
    <mergeCell ref="U83:U84"/>
    <mergeCell ref="BD83:BD84"/>
    <mergeCell ref="AO83:AO84"/>
    <mergeCell ref="AT83:AT84"/>
    <mergeCell ref="AY83:AY84"/>
    <mergeCell ref="BX80:BX81"/>
    <mergeCell ref="BX83:BX84"/>
    <mergeCell ref="CC83:CC84"/>
    <mergeCell ref="CH83:CH84"/>
    <mergeCell ref="BI83:BI84"/>
    <mergeCell ref="BN83:BN84"/>
    <mergeCell ref="BS83:BS84"/>
    <mergeCell ref="U86:U88"/>
    <mergeCell ref="Z86:Z88"/>
    <mergeCell ref="AE86:AE88"/>
    <mergeCell ref="Z83:Z84"/>
    <mergeCell ref="AE83:AE84"/>
    <mergeCell ref="AJ83:AJ84"/>
    <mergeCell ref="F86:F88"/>
    <mergeCell ref="K86:K88"/>
    <mergeCell ref="P86:P88"/>
    <mergeCell ref="AY86:AY88"/>
    <mergeCell ref="AJ86:AJ88"/>
    <mergeCell ref="AO86:AO88"/>
    <mergeCell ref="AT86:AT88"/>
    <mergeCell ref="CH86:CH88"/>
    <mergeCell ref="BS86:BS88"/>
    <mergeCell ref="BX86:BX88"/>
    <mergeCell ref="CC86:CC88"/>
    <mergeCell ref="BD86:BD88"/>
    <mergeCell ref="BI86:BI88"/>
    <mergeCell ref="BN86:BN8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2021-03-22T15:24:00Z</dcterms:created>
  <dcterms:modified xsi:type="dcterms:W3CDTF">2022-05-12T12:21:06Z</dcterms:modified>
</cp:coreProperties>
</file>