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urrl\PowerFolders\Nina &amp; Frank (Frank Walter Schnütgen)\MM legumain paper\Submission\"/>
    </mc:Choice>
  </mc:AlternateContent>
  <bookViews>
    <workbookView xWindow="0" yWindow="0" windowWidth="38400" windowHeight="17700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1" i="1" l="1"/>
  <c r="B33" i="1"/>
  <c r="B39" i="1"/>
  <c r="B41" i="1"/>
  <c r="B47" i="1"/>
  <c r="T23" i="1"/>
  <c r="T22" i="1"/>
  <c r="T21" i="1"/>
  <c r="T20" i="1"/>
  <c r="T19" i="1"/>
  <c r="T18" i="1"/>
  <c r="T17" i="1"/>
  <c r="T16" i="1"/>
  <c r="T15" i="1"/>
  <c r="T14" i="1"/>
  <c r="T13" i="1"/>
  <c r="T12" i="1"/>
  <c r="A36" i="1" s="1"/>
  <c r="T11" i="1"/>
  <c r="T10" i="1"/>
  <c r="T9" i="1"/>
  <c r="T8" i="1"/>
  <c r="T7" i="1"/>
  <c r="T6" i="1"/>
  <c r="T5" i="1"/>
  <c r="T4" i="1"/>
  <c r="T3" i="1"/>
  <c r="T2" i="1"/>
  <c r="P20" i="1"/>
  <c r="P18" i="1"/>
  <c r="P14" i="1"/>
  <c r="P12" i="1"/>
  <c r="P10" i="1"/>
  <c r="P6" i="1"/>
  <c r="P4" i="1"/>
  <c r="P2" i="1"/>
  <c r="M23" i="1"/>
  <c r="P23" i="1" s="1"/>
  <c r="M22" i="1"/>
  <c r="P22" i="1" s="1"/>
  <c r="M21" i="1"/>
  <c r="P21" i="1" s="1"/>
  <c r="A45" i="1" s="1"/>
  <c r="M20" i="1"/>
  <c r="M19" i="1"/>
  <c r="P19" i="1" s="1"/>
  <c r="A43" i="1" s="1"/>
  <c r="M18" i="1"/>
  <c r="M17" i="1"/>
  <c r="P17" i="1" s="1"/>
  <c r="M16" i="1"/>
  <c r="P16" i="1" s="1"/>
  <c r="M15" i="1"/>
  <c r="P15" i="1" s="1"/>
  <c r="M14" i="1"/>
  <c r="M13" i="1"/>
  <c r="P13" i="1" s="1"/>
  <c r="M12" i="1"/>
  <c r="M11" i="1"/>
  <c r="P11" i="1" s="1"/>
  <c r="M10" i="1"/>
  <c r="A34" i="1" s="1"/>
  <c r="M9" i="1"/>
  <c r="P9" i="1" s="1"/>
  <c r="M8" i="1"/>
  <c r="P8" i="1" s="1"/>
  <c r="M7" i="1"/>
  <c r="P7" i="1" s="1"/>
  <c r="M6" i="1"/>
  <c r="M5" i="1"/>
  <c r="P5" i="1" s="1"/>
  <c r="M4" i="1"/>
  <c r="M3" i="1"/>
  <c r="P3" i="1" s="1"/>
  <c r="A28" i="1" s="1"/>
  <c r="M2" i="1"/>
  <c r="I23" i="1"/>
  <c r="I22" i="1"/>
  <c r="B46" i="1" s="1"/>
  <c r="I21" i="1"/>
  <c r="B45" i="1" s="1"/>
  <c r="I20" i="1"/>
  <c r="B44" i="1" s="1"/>
  <c r="I19" i="1"/>
  <c r="B43" i="1" s="1"/>
  <c r="I18" i="1"/>
  <c r="B42" i="1" s="1"/>
  <c r="I17" i="1"/>
  <c r="I16" i="1"/>
  <c r="B40" i="1" s="1"/>
  <c r="I15" i="1"/>
  <c r="I14" i="1"/>
  <c r="B38" i="1" s="1"/>
  <c r="I13" i="1"/>
  <c r="B37" i="1" s="1"/>
  <c r="I12" i="1"/>
  <c r="B36" i="1" s="1"/>
  <c r="I11" i="1"/>
  <c r="B35" i="1" s="1"/>
  <c r="I10" i="1"/>
  <c r="B34" i="1" s="1"/>
  <c r="I9" i="1"/>
  <c r="I8" i="1"/>
  <c r="B32" i="1" s="1"/>
  <c r="I7" i="1"/>
  <c r="I6" i="1"/>
  <c r="I5" i="1"/>
  <c r="B30" i="1" s="1"/>
  <c r="I4" i="1"/>
  <c r="B29" i="1" s="1"/>
  <c r="I3" i="1"/>
  <c r="B28" i="1" s="1"/>
  <c r="I2" i="1"/>
  <c r="B27" i="1" s="1"/>
  <c r="E3" i="1"/>
  <c r="E4" i="1"/>
  <c r="A29" i="1" s="1"/>
  <c r="E5" i="1"/>
  <c r="E6" i="1"/>
  <c r="E7" i="1"/>
  <c r="A31" i="1" s="1"/>
  <c r="E8" i="1"/>
  <c r="A32" i="1" s="1"/>
  <c r="E9" i="1"/>
  <c r="A33" i="1" s="1"/>
  <c r="E10" i="1"/>
  <c r="E11" i="1"/>
  <c r="A35" i="1" s="1"/>
  <c r="E12" i="1"/>
  <c r="E13" i="1"/>
  <c r="E14" i="1"/>
  <c r="A38" i="1" s="1"/>
  <c r="E15" i="1"/>
  <c r="A39" i="1" s="1"/>
  <c r="E16" i="1"/>
  <c r="A40" i="1" s="1"/>
  <c r="E17" i="1"/>
  <c r="A41" i="1" s="1"/>
  <c r="E18" i="1"/>
  <c r="A42" i="1" s="1"/>
  <c r="E19" i="1"/>
  <c r="E20" i="1"/>
  <c r="A44" i="1" s="1"/>
  <c r="E21" i="1"/>
  <c r="E22" i="1"/>
  <c r="A46" i="1" s="1"/>
  <c r="E23" i="1"/>
  <c r="A47" i="1" s="1"/>
  <c r="E2" i="1"/>
  <c r="A27" i="1" s="1"/>
  <c r="F44" i="1" l="1"/>
  <c r="D44" i="1"/>
  <c r="D34" i="1"/>
  <c r="F34" i="1"/>
  <c r="F36" i="1"/>
  <c r="D36" i="1"/>
  <c r="D35" i="1"/>
  <c r="F35" i="1"/>
  <c r="F28" i="1"/>
  <c r="D28" i="1"/>
  <c r="D43" i="1"/>
  <c r="F43" i="1"/>
  <c r="D42" i="1"/>
  <c r="F42" i="1"/>
  <c r="D41" i="1"/>
  <c r="F41" i="1"/>
  <c r="D27" i="1"/>
  <c r="F27" i="1"/>
  <c r="D40" i="1"/>
  <c r="F40" i="1"/>
  <c r="D32" i="1"/>
  <c r="F32" i="1"/>
  <c r="F29" i="1"/>
  <c r="D29" i="1"/>
  <c r="D33" i="1"/>
  <c r="F33" i="1"/>
  <c r="F45" i="1"/>
  <c r="D45" i="1"/>
  <c r="D39" i="1"/>
  <c r="F39" i="1"/>
  <c r="F38" i="1"/>
  <c r="D38" i="1"/>
  <c r="D47" i="1"/>
  <c r="F47" i="1"/>
  <c r="D31" i="1"/>
  <c r="F31" i="1"/>
  <c r="F46" i="1"/>
  <c r="D46" i="1"/>
  <c r="A37" i="1"/>
  <c r="A30" i="1"/>
  <c r="F37" i="1" l="1"/>
  <c r="D37" i="1"/>
  <c r="F30" i="1"/>
  <c r="D30" i="1"/>
</calcChain>
</file>

<file path=xl/sharedStrings.xml><?xml version="1.0" encoding="utf-8"?>
<sst xmlns="http://schemas.openxmlformats.org/spreadsheetml/2006/main" count="49" uniqueCount="42">
  <si>
    <t>LP1_R1</t>
  </si>
  <si>
    <t>LP1_R2</t>
  </si>
  <si>
    <t>LP1_R3</t>
  </si>
  <si>
    <t>HS5_R1</t>
  </si>
  <si>
    <t>HS5_R2</t>
  </si>
  <si>
    <t>HS5_R3</t>
  </si>
  <si>
    <t>KMS_R1</t>
  </si>
  <si>
    <t>KMS_R2</t>
  </si>
  <si>
    <t>KMS_R3</t>
  </si>
  <si>
    <t>OPM2_R1</t>
  </si>
  <si>
    <t>OPM2_R2</t>
  </si>
  <si>
    <t>RPMI_R1</t>
  </si>
  <si>
    <t>RPMI_R2</t>
  </si>
  <si>
    <t>RPMI_R3</t>
  </si>
  <si>
    <t>SLC2A1 (GLUT1)</t>
  </si>
  <si>
    <t>HK1</t>
  </si>
  <si>
    <t>PFKP</t>
  </si>
  <si>
    <t>ALDOC</t>
  </si>
  <si>
    <t>PFKM</t>
  </si>
  <si>
    <t>PFKL</t>
  </si>
  <si>
    <t>NaN</t>
  </si>
  <si>
    <t>PGM3</t>
  </si>
  <si>
    <t>PGM2</t>
  </si>
  <si>
    <t>PGM1</t>
  </si>
  <si>
    <t>PKM2;PKM</t>
  </si>
  <si>
    <t>LDHB</t>
  </si>
  <si>
    <t>ENO3</t>
  </si>
  <si>
    <t>ENO1</t>
  </si>
  <si>
    <t>ENO2</t>
  </si>
  <si>
    <t>ALDOA</t>
  </si>
  <si>
    <t>TPI1</t>
  </si>
  <si>
    <t>PKM;PKM2</t>
  </si>
  <si>
    <t>GAPDH</t>
  </si>
  <si>
    <t>LDHA</t>
  </si>
  <si>
    <t>HK2</t>
  </si>
  <si>
    <t>PGK1</t>
  </si>
  <si>
    <t>GPI</t>
  </si>
  <si>
    <t>AVERAGE</t>
  </si>
  <si>
    <t>Upregulated in MM-only</t>
  </si>
  <si>
    <t>Upregulated in HS-5</t>
  </si>
  <si>
    <t>Upregulated in MM</t>
  </si>
  <si>
    <t>Upregulated in 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</si>
</sst>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0" xfId="0" applyFont="1" applyFill="1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1" fillId="2" borderId="0" xfId="0" applyFont="1" applyFill="1" applyBorder="1"/>
    <xf numFmtId="0" fontId="1" fillId="0" borderId="0" xfId="0" applyFont="1"/>
    <xf numFmtId="0" fontId="1" fillId="0" borderId="5" xfId="0" applyFont="1" applyBorder="1"/>
    <xf numFmtId="0" fontId="1" fillId="0" borderId="8" xfId="0" applyFont="1" applyBorder="1"/>
    <xf numFmtId="0" fontId="4" fillId="0" borderId="0" xfId="0" applyFont="1"/>
    <xf numFmtId="0" fontId="3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5" fillId="0" borderId="9" xfId="0" applyFont="1" applyBorder="1"/>
    <xf numFmtId="0" fontId="6" fillId="0" borderId="10" xfId="0" applyFont="1" applyBorder="1"/>
    <xf numFmtId="0" fontId="6" fillId="0" borderId="11" xfId="0" applyFont="1" applyBorder="1"/>
  </cellXfs>
  <cellStyles count="1">
    <cellStyle name="Standard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tabSelected="1" workbookViewId="0">
      <selection activeCell="I34" sqref="I34"/>
    </sheetView>
  </sheetViews>
  <sheetFormatPr baseColWidth="10" defaultRowHeight="15" x14ac:dyDescent="0.25"/>
  <cols>
    <col min="1" max="1" width="21.85546875" customWidth="1"/>
  </cols>
  <sheetData>
    <row r="1" spans="1:20" x14ac:dyDescent="0.25">
      <c r="B1" s="1" t="s">
        <v>0</v>
      </c>
      <c r="C1" s="1" t="s">
        <v>1</v>
      </c>
      <c r="D1" s="1" t="s">
        <v>2</v>
      </c>
      <c r="E1" s="1" t="s">
        <v>37</v>
      </c>
      <c r="F1" s="2" t="s">
        <v>3</v>
      </c>
      <c r="G1" s="3" t="s">
        <v>4</v>
      </c>
      <c r="H1" s="4" t="s">
        <v>5</v>
      </c>
      <c r="I1" s="9" t="s">
        <v>37</v>
      </c>
      <c r="J1" s="1" t="s">
        <v>6</v>
      </c>
      <c r="K1" s="1" t="s">
        <v>7</v>
      </c>
      <c r="L1" s="1" t="s">
        <v>8</v>
      </c>
      <c r="M1" s="1" t="s">
        <v>37</v>
      </c>
      <c r="N1" s="1" t="s">
        <v>9</v>
      </c>
      <c r="O1" s="1" t="s">
        <v>10</v>
      </c>
      <c r="P1" s="1" t="s">
        <v>37</v>
      </c>
      <c r="Q1" s="1" t="s">
        <v>11</v>
      </c>
      <c r="R1" s="1" t="s">
        <v>12</v>
      </c>
      <c r="S1" s="1" t="s">
        <v>13</v>
      </c>
      <c r="T1" s="1" t="s">
        <v>37</v>
      </c>
    </row>
    <row r="2" spans="1:20" x14ac:dyDescent="0.25">
      <c r="A2" t="s">
        <v>29</v>
      </c>
      <c r="B2">
        <v>1.51318</v>
      </c>
      <c r="C2">
        <v>1.4469399999999999</v>
      </c>
      <c r="D2">
        <v>1.4923900000000001</v>
      </c>
      <c r="E2" s="10">
        <f>AVERAGE(B2:D2)</f>
        <v>1.48417</v>
      </c>
      <c r="F2" s="5">
        <v>1.1293500000000001</v>
      </c>
      <c r="G2" s="6">
        <v>1.15459</v>
      </c>
      <c r="H2" s="6">
        <v>1.1147199999999999</v>
      </c>
      <c r="I2" s="11">
        <f>AVERAGE(F2:H2)</f>
        <v>1.1328866666666668</v>
      </c>
      <c r="J2">
        <v>0.53841499999999998</v>
      </c>
      <c r="K2">
        <v>0.56822899999999998</v>
      </c>
      <c r="L2">
        <v>0.486757</v>
      </c>
      <c r="M2" s="10">
        <f>AVERAGE(J2:L2)</f>
        <v>0.53113366666666673</v>
      </c>
      <c r="N2">
        <v>1.0630999999999999</v>
      </c>
      <c r="O2">
        <v>1.0729599999999999</v>
      </c>
      <c r="P2" s="10">
        <f>AVERAGE(M2:O2)</f>
        <v>0.88906455555555564</v>
      </c>
      <c r="Q2">
        <v>1.1122399999999999</v>
      </c>
      <c r="R2">
        <v>1.0541199999999999</v>
      </c>
      <c r="S2">
        <v>1.0658300000000001</v>
      </c>
      <c r="T2" s="10">
        <f>AVERAGE(Q2:S2)</f>
        <v>1.0773966666666668</v>
      </c>
    </row>
    <row r="3" spans="1:20" x14ac:dyDescent="0.25">
      <c r="A3" t="s">
        <v>17</v>
      </c>
      <c r="B3">
        <v>1.9186399999999999</v>
      </c>
      <c r="C3">
        <v>1.7297499999999999</v>
      </c>
      <c r="D3">
        <v>1.7321200000000001</v>
      </c>
      <c r="E3" s="10">
        <f t="shared" ref="E3:E23" si="0">AVERAGE(B3:D3)</f>
        <v>1.7935033333333334</v>
      </c>
      <c r="F3" s="5">
        <v>1.71587</v>
      </c>
      <c r="G3" s="6">
        <v>1.6396299999999999</v>
      </c>
      <c r="H3" s="6">
        <v>1.6312599999999999</v>
      </c>
      <c r="I3" s="11">
        <f t="shared" ref="I3:I23" si="1">AVERAGE(F3:H3)</f>
        <v>1.6622533333333334</v>
      </c>
      <c r="J3">
        <v>0.95599900000000004</v>
      </c>
      <c r="K3">
        <v>0.86860700000000002</v>
      </c>
      <c r="L3">
        <v>0.900003</v>
      </c>
      <c r="M3" s="10">
        <f t="shared" ref="M3:M23" si="2">AVERAGE(J3:L3)</f>
        <v>0.90820299999999998</v>
      </c>
      <c r="N3">
        <v>2.3142100000000001</v>
      </c>
      <c r="O3">
        <v>2.4397000000000002</v>
      </c>
      <c r="P3" s="10">
        <f t="shared" ref="P3:P23" si="3">AVERAGE(M3:O3)</f>
        <v>1.8873709999999999</v>
      </c>
      <c r="Q3">
        <v>1.0386500000000001</v>
      </c>
      <c r="R3">
        <v>1.06778</v>
      </c>
      <c r="S3">
        <v>1.06477</v>
      </c>
      <c r="T3" s="10">
        <f t="shared" ref="T3:T23" si="4">AVERAGE(Q3:S3)</f>
        <v>1.0570666666666666</v>
      </c>
    </row>
    <row r="4" spans="1:20" x14ac:dyDescent="0.25">
      <c r="A4" t="s">
        <v>27</v>
      </c>
      <c r="B4">
        <v>1.7042200000000001</v>
      </c>
      <c r="C4">
        <v>1.6159600000000001</v>
      </c>
      <c r="D4">
        <v>1.5869500000000001</v>
      </c>
      <c r="E4" s="10">
        <f t="shared" si="0"/>
        <v>1.6357100000000002</v>
      </c>
      <c r="F4" s="5">
        <v>0.658802</v>
      </c>
      <c r="G4" s="6">
        <v>0.622614</v>
      </c>
      <c r="H4" s="6">
        <v>0.60486899999999999</v>
      </c>
      <c r="I4" s="11">
        <f t="shared" si="1"/>
        <v>0.62876166666666666</v>
      </c>
      <c r="J4">
        <v>0.62644699999999998</v>
      </c>
      <c r="K4">
        <v>0.62591699999999995</v>
      </c>
      <c r="L4">
        <v>0.69516999999999995</v>
      </c>
      <c r="M4" s="10">
        <f t="shared" si="2"/>
        <v>0.64917800000000003</v>
      </c>
      <c r="N4">
        <v>0.83277900000000005</v>
      </c>
      <c r="O4">
        <v>0.92229399999999995</v>
      </c>
      <c r="P4" s="10">
        <f t="shared" si="3"/>
        <v>0.80141699999999993</v>
      </c>
      <c r="Q4">
        <v>0.33938800000000002</v>
      </c>
      <c r="R4">
        <v>0.35359000000000002</v>
      </c>
      <c r="S4">
        <v>0.35600700000000002</v>
      </c>
      <c r="T4" s="10">
        <f t="shared" si="4"/>
        <v>0.3496616666666667</v>
      </c>
    </row>
    <row r="5" spans="1:20" x14ac:dyDescent="0.25">
      <c r="A5" t="s">
        <v>28</v>
      </c>
      <c r="B5">
        <v>1.9853799999999999</v>
      </c>
      <c r="C5">
        <v>1.9264300000000001</v>
      </c>
      <c r="D5">
        <v>1.9379299999999999</v>
      </c>
      <c r="E5" s="10">
        <f t="shared" si="0"/>
        <v>1.9499133333333332</v>
      </c>
      <c r="F5" s="5">
        <v>2.15177</v>
      </c>
      <c r="G5" s="6">
        <v>2.1301100000000002</v>
      </c>
      <c r="H5" s="6">
        <v>2.06047</v>
      </c>
      <c r="I5" s="11">
        <f t="shared" si="1"/>
        <v>2.1141166666666664</v>
      </c>
      <c r="J5">
        <v>0.30293799999999999</v>
      </c>
      <c r="K5">
        <v>0.35834500000000002</v>
      </c>
      <c r="L5">
        <v>0.56269100000000005</v>
      </c>
      <c r="M5" s="10">
        <f t="shared" si="2"/>
        <v>0.40799133333333337</v>
      </c>
      <c r="N5" t="s">
        <v>20</v>
      </c>
      <c r="O5" t="s">
        <v>20</v>
      </c>
      <c r="P5" s="10">
        <f t="shared" si="3"/>
        <v>0.40799133333333337</v>
      </c>
      <c r="Q5">
        <v>0.19034400000000001</v>
      </c>
      <c r="R5">
        <v>0.25442700000000001</v>
      </c>
      <c r="S5">
        <v>0.290107</v>
      </c>
      <c r="T5" s="10">
        <f t="shared" si="4"/>
        <v>0.24495933333333333</v>
      </c>
    </row>
    <row r="6" spans="1:20" x14ac:dyDescent="0.25">
      <c r="A6" t="s">
        <v>26</v>
      </c>
      <c r="B6">
        <v>-0.27976800000000002</v>
      </c>
      <c r="C6">
        <v>-0.27285300000000001</v>
      </c>
      <c r="D6">
        <v>-0.29998999999999998</v>
      </c>
      <c r="E6" s="10">
        <f t="shared" si="0"/>
        <v>-0.28420366666666669</v>
      </c>
      <c r="F6" s="5">
        <v>0.55552900000000005</v>
      </c>
      <c r="G6" s="6">
        <v>0.66757999999999995</v>
      </c>
      <c r="H6" s="6">
        <v>0.46746399999999999</v>
      </c>
      <c r="I6" s="11">
        <f t="shared" si="1"/>
        <v>0.5635243333333334</v>
      </c>
      <c r="J6">
        <v>0.65161999999999998</v>
      </c>
      <c r="K6">
        <v>0.59347899999999998</v>
      </c>
      <c r="L6">
        <v>0.59835000000000005</v>
      </c>
      <c r="M6" s="10">
        <f t="shared" si="2"/>
        <v>0.614483</v>
      </c>
      <c r="N6">
        <v>0.119515</v>
      </c>
      <c r="O6">
        <v>7.9401500000000002E-5</v>
      </c>
      <c r="P6" s="10">
        <f t="shared" si="3"/>
        <v>0.24469246716666668</v>
      </c>
      <c r="Q6">
        <v>-0.42015000000000002</v>
      </c>
      <c r="R6">
        <v>-0.26057399999999997</v>
      </c>
      <c r="S6">
        <v>-0.47993000000000002</v>
      </c>
      <c r="T6" s="10">
        <f t="shared" si="4"/>
        <v>-0.38688466666666671</v>
      </c>
    </row>
    <row r="7" spans="1:20" x14ac:dyDescent="0.25">
      <c r="A7" t="s">
        <v>32</v>
      </c>
      <c r="B7">
        <v>0.73336500000000004</v>
      </c>
      <c r="C7">
        <v>0.76135399999999998</v>
      </c>
      <c r="D7">
        <v>0.81548100000000001</v>
      </c>
      <c r="E7" s="10">
        <f t="shared" si="0"/>
        <v>0.77006666666666668</v>
      </c>
      <c r="F7" s="5">
        <v>0.62125399999999997</v>
      </c>
      <c r="G7" s="6">
        <v>0.50957600000000003</v>
      </c>
      <c r="H7" s="6">
        <v>0.49578</v>
      </c>
      <c r="I7" s="11">
        <f t="shared" si="1"/>
        <v>0.54220333333333326</v>
      </c>
      <c r="J7">
        <v>0.36755399999999999</v>
      </c>
      <c r="K7">
        <v>0.36566700000000002</v>
      </c>
      <c r="L7">
        <v>0.372724</v>
      </c>
      <c r="M7" s="10">
        <f t="shared" si="2"/>
        <v>0.3686483333333333</v>
      </c>
      <c r="N7">
        <v>0.95030499999999996</v>
      </c>
      <c r="O7">
        <v>1.0923099999999999</v>
      </c>
      <c r="P7" s="10">
        <f t="shared" si="3"/>
        <v>0.80375444444444444</v>
      </c>
      <c r="Q7">
        <v>0.44904899999999998</v>
      </c>
      <c r="R7">
        <v>0.41910199999999997</v>
      </c>
      <c r="S7">
        <v>0.42688700000000002</v>
      </c>
      <c r="T7" s="10">
        <f t="shared" si="4"/>
        <v>0.4316793333333333</v>
      </c>
    </row>
    <row r="8" spans="1:20" x14ac:dyDescent="0.25">
      <c r="A8" t="s">
        <v>15</v>
      </c>
      <c r="B8">
        <v>0.642702</v>
      </c>
      <c r="C8">
        <v>0.53621200000000002</v>
      </c>
      <c r="D8">
        <v>0.58383499999999999</v>
      </c>
      <c r="E8" s="10">
        <f t="shared" si="0"/>
        <v>0.58758299999999997</v>
      </c>
      <c r="F8" s="5">
        <v>-0.27329100000000001</v>
      </c>
      <c r="G8" s="6">
        <v>-0.294157</v>
      </c>
      <c r="H8" s="6">
        <v>-0.31652999999999998</v>
      </c>
      <c r="I8" s="11">
        <f t="shared" si="1"/>
        <v>-0.29465933333333333</v>
      </c>
      <c r="J8">
        <v>0.106543</v>
      </c>
      <c r="K8">
        <v>4.5569900000000003E-2</v>
      </c>
      <c r="L8">
        <v>0.22403400000000001</v>
      </c>
      <c r="M8" s="10">
        <f t="shared" si="2"/>
        <v>0.1253823</v>
      </c>
      <c r="N8">
        <v>1.78312</v>
      </c>
      <c r="O8">
        <v>2.0008900000000001</v>
      </c>
      <c r="P8" s="10">
        <f t="shared" si="3"/>
        <v>1.3031307666666667</v>
      </c>
      <c r="Q8">
        <v>1.90984</v>
      </c>
      <c r="R8">
        <v>-0.105474</v>
      </c>
      <c r="S8">
        <v>1.88629</v>
      </c>
      <c r="T8" s="10">
        <f t="shared" si="4"/>
        <v>1.2302186666666666</v>
      </c>
    </row>
    <row r="9" spans="1:20" x14ac:dyDescent="0.25">
      <c r="A9" t="s">
        <v>34</v>
      </c>
      <c r="B9">
        <v>1.8925799999999999</v>
      </c>
      <c r="C9">
        <v>1.72872</v>
      </c>
      <c r="D9">
        <v>1.7546200000000001</v>
      </c>
      <c r="E9" s="10">
        <f t="shared" si="0"/>
        <v>1.7919733333333332</v>
      </c>
      <c r="F9" s="5">
        <v>1.53921</v>
      </c>
      <c r="G9" s="6">
        <v>1.54975</v>
      </c>
      <c r="H9" s="6">
        <v>1.4963900000000001</v>
      </c>
      <c r="I9" s="11">
        <f t="shared" si="1"/>
        <v>1.5284500000000001</v>
      </c>
      <c r="J9">
        <v>0.33390799999999998</v>
      </c>
      <c r="K9">
        <v>0.25695699999999999</v>
      </c>
      <c r="L9">
        <v>0.424952</v>
      </c>
      <c r="M9" s="10">
        <f t="shared" si="2"/>
        <v>0.33860566666666664</v>
      </c>
      <c r="N9">
        <v>1.89425</v>
      </c>
      <c r="O9">
        <v>2.0242200000000001</v>
      </c>
      <c r="P9" s="10">
        <f t="shared" si="3"/>
        <v>1.4190252222222224</v>
      </c>
      <c r="Q9">
        <v>1.80104</v>
      </c>
      <c r="R9">
        <v>1.7814099999999999</v>
      </c>
      <c r="S9">
        <v>1.86856</v>
      </c>
      <c r="T9" s="10">
        <f t="shared" si="4"/>
        <v>1.8170033333333333</v>
      </c>
    </row>
    <row r="10" spans="1:20" x14ac:dyDescent="0.25">
      <c r="A10" t="s">
        <v>33</v>
      </c>
      <c r="B10">
        <v>1.9030899999999999</v>
      </c>
      <c r="C10">
        <v>1.83596</v>
      </c>
      <c r="D10">
        <v>1.86653</v>
      </c>
      <c r="E10" s="10">
        <f t="shared" si="0"/>
        <v>1.8685266666666667</v>
      </c>
      <c r="F10" s="5">
        <v>1.0588900000000001</v>
      </c>
      <c r="G10" s="6">
        <v>1.0579799999999999</v>
      </c>
      <c r="H10" s="6">
        <v>1.0292600000000001</v>
      </c>
      <c r="I10" s="11">
        <f t="shared" si="1"/>
        <v>1.04871</v>
      </c>
      <c r="J10">
        <v>0.71304299999999998</v>
      </c>
      <c r="K10">
        <v>0.72949600000000003</v>
      </c>
      <c r="L10">
        <v>0.72482400000000002</v>
      </c>
      <c r="M10" s="10">
        <f t="shared" si="2"/>
        <v>0.72245433333333331</v>
      </c>
      <c r="N10">
        <v>1.3107</v>
      </c>
      <c r="O10">
        <v>1.3585199999999999</v>
      </c>
      <c r="P10" s="10">
        <f t="shared" si="3"/>
        <v>1.1305581111111109</v>
      </c>
      <c r="Q10">
        <v>1.04924</v>
      </c>
      <c r="R10">
        <v>1.04905</v>
      </c>
      <c r="S10">
        <v>1.0548599999999999</v>
      </c>
      <c r="T10" s="10">
        <f t="shared" si="4"/>
        <v>1.05105</v>
      </c>
    </row>
    <row r="11" spans="1:20" x14ac:dyDescent="0.25">
      <c r="A11" t="s">
        <v>25</v>
      </c>
      <c r="B11">
        <v>-6.2424199999999999E-2</v>
      </c>
      <c r="C11">
        <v>-6.9446900000000006E-2</v>
      </c>
      <c r="D11">
        <v>-3.0926100000000002E-2</v>
      </c>
      <c r="E11" s="10">
        <f t="shared" si="0"/>
        <v>-5.4265733333333344E-2</v>
      </c>
      <c r="F11" s="5">
        <v>-7.6448500000000003E-2</v>
      </c>
      <c r="G11" s="6">
        <v>-0.113382</v>
      </c>
      <c r="H11" s="6">
        <v>-0.145871</v>
      </c>
      <c r="I11" s="11">
        <f t="shared" si="1"/>
        <v>-0.1119005</v>
      </c>
      <c r="J11">
        <v>0.25774799999999998</v>
      </c>
      <c r="K11">
        <v>0.325901</v>
      </c>
      <c r="L11">
        <v>0.29215099999999999</v>
      </c>
      <c r="M11" s="10">
        <f t="shared" si="2"/>
        <v>0.29193333333333332</v>
      </c>
      <c r="N11">
        <v>3.5259600000000002E-2</v>
      </c>
      <c r="O11">
        <v>5.3413599999999999E-2</v>
      </c>
      <c r="P11" s="10">
        <f t="shared" si="3"/>
        <v>0.12686884444444443</v>
      </c>
      <c r="Q11">
        <v>7.3987300000000006E-2</v>
      </c>
      <c r="R11">
        <v>9.6417299999999997E-2</v>
      </c>
      <c r="S11">
        <v>0.10944</v>
      </c>
      <c r="T11" s="10">
        <f t="shared" si="4"/>
        <v>9.3281533333333333E-2</v>
      </c>
    </row>
    <row r="12" spans="1:20" x14ac:dyDescent="0.25">
      <c r="A12" t="s">
        <v>19</v>
      </c>
      <c r="B12">
        <v>0.85678500000000002</v>
      </c>
      <c r="C12">
        <v>0.87424900000000005</v>
      </c>
      <c r="D12">
        <v>0.92457900000000004</v>
      </c>
      <c r="E12" s="10">
        <f t="shared" si="0"/>
        <v>0.88520433333333337</v>
      </c>
      <c r="F12" s="5">
        <v>0.66745600000000005</v>
      </c>
      <c r="G12" s="6">
        <v>0.62476600000000004</v>
      </c>
      <c r="H12" s="6">
        <v>0.66810099999999994</v>
      </c>
      <c r="I12" s="11">
        <f t="shared" si="1"/>
        <v>0.65344100000000005</v>
      </c>
      <c r="J12">
        <v>2.9581199999999998E-2</v>
      </c>
      <c r="K12">
        <v>-3.0048999999999999E-2</v>
      </c>
      <c r="L12">
        <v>-4.9398499999999998E-2</v>
      </c>
      <c r="M12" s="10">
        <f t="shared" si="2"/>
        <v>-1.6622100000000001E-2</v>
      </c>
      <c r="N12">
        <v>0.34871799999999997</v>
      </c>
      <c r="O12">
        <v>0.275065</v>
      </c>
      <c r="P12" s="10">
        <f t="shared" si="3"/>
        <v>0.20238696666666667</v>
      </c>
      <c r="Q12">
        <v>0.125746</v>
      </c>
      <c r="R12">
        <v>0.109413</v>
      </c>
      <c r="S12">
        <v>0.12876799999999999</v>
      </c>
      <c r="T12" s="10">
        <f t="shared" si="4"/>
        <v>0.121309</v>
      </c>
    </row>
    <row r="13" spans="1:20" x14ac:dyDescent="0.25">
      <c r="A13" t="s">
        <v>18</v>
      </c>
      <c r="B13">
        <v>-0.19204399999999999</v>
      </c>
      <c r="C13">
        <v>-0.18754899999999999</v>
      </c>
      <c r="D13">
        <v>-0.21975600000000001</v>
      </c>
      <c r="E13" s="10">
        <f t="shared" si="0"/>
        <v>-0.19978299999999996</v>
      </c>
      <c r="F13" s="5">
        <v>-0.12170400000000001</v>
      </c>
      <c r="G13" s="6">
        <v>-0.24298400000000001</v>
      </c>
      <c r="H13" s="6">
        <v>-0.149841</v>
      </c>
      <c r="I13" s="11">
        <f t="shared" si="1"/>
        <v>-0.17150966666666667</v>
      </c>
      <c r="J13">
        <v>-0.25884099999999999</v>
      </c>
      <c r="K13">
        <v>-0.24144399999999999</v>
      </c>
      <c r="L13">
        <v>-0.33727699999999999</v>
      </c>
      <c r="M13" s="10">
        <f t="shared" si="2"/>
        <v>-0.27918733333333329</v>
      </c>
      <c r="N13">
        <v>8.6852399999999996E-2</v>
      </c>
      <c r="O13">
        <v>-2.29789E-2</v>
      </c>
      <c r="P13" s="10">
        <f t="shared" si="3"/>
        <v>-7.1771277777777767E-2</v>
      </c>
      <c r="Q13">
        <v>0.13825200000000001</v>
      </c>
      <c r="R13">
        <v>8.29359E-3</v>
      </c>
      <c r="S13">
        <v>0.17644399999999999</v>
      </c>
      <c r="T13" s="10">
        <f t="shared" si="4"/>
        <v>0.10766319666666667</v>
      </c>
    </row>
    <row r="14" spans="1:20" x14ac:dyDescent="0.25">
      <c r="A14" t="s">
        <v>16</v>
      </c>
      <c r="B14">
        <v>1.1114900000000001</v>
      </c>
      <c r="C14">
        <v>1.0698099999999999</v>
      </c>
      <c r="D14">
        <v>1.04322</v>
      </c>
      <c r="E14" s="10">
        <f t="shared" si="0"/>
        <v>1.07484</v>
      </c>
      <c r="F14" s="5">
        <v>0.91594799999999998</v>
      </c>
      <c r="G14" s="6">
        <v>0.85957399999999995</v>
      </c>
      <c r="H14" s="6">
        <v>0.87299499999999997</v>
      </c>
      <c r="I14" s="11">
        <f t="shared" si="1"/>
        <v>0.88283900000000004</v>
      </c>
      <c r="J14">
        <v>-8.81136E-2</v>
      </c>
      <c r="K14">
        <v>-0.16333600000000001</v>
      </c>
      <c r="L14">
        <v>-0.26521899999999998</v>
      </c>
      <c r="M14" s="10">
        <f t="shared" si="2"/>
        <v>-0.17222286666666667</v>
      </c>
      <c r="N14">
        <v>0.91225000000000001</v>
      </c>
      <c r="O14">
        <v>0.799705</v>
      </c>
      <c r="P14" s="10">
        <f t="shared" si="3"/>
        <v>0.51324404444444449</v>
      </c>
      <c r="Q14">
        <v>0.58650100000000005</v>
      </c>
      <c r="R14">
        <v>0.36857499999999999</v>
      </c>
      <c r="S14">
        <v>0.57694299999999998</v>
      </c>
      <c r="T14" s="10">
        <f t="shared" si="4"/>
        <v>0.51067300000000004</v>
      </c>
    </row>
    <row r="15" spans="1:20" x14ac:dyDescent="0.25">
      <c r="A15" t="s">
        <v>35</v>
      </c>
      <c r="B15">
        <v>2.0511300000000001</v>
      </c>
      <c r="C15">
        <v>2.03789</v>
      </c>
      <c r="D15">
        <v>2.0290900000000001</v>
      </c>
      <c r="E15" s="10">
        <f t="shared" si="0"/>
        <v>2.0393699999999999</v>
      </c>
      <c r="F15" s="5">
        <v>1.3923000000000001</v>
      </c>
      <c r="G15" s="6">
        <v>1.41788</v>
      </c>
      <c r="H15" s="6">
        <v>1.34352</v>
      </c>
      <c r="I15" s="11">
        <f t="shared" si="1"/>
        <v>1.3845666666666665</v>
      </c>
      <c r="J15">
        <v>0.51541700000000001</v>
      </c>
      <c r="K15">
        <v>0.48130899999999999</v>
      </c>
      <c r="L15">
        <v>0.59568200000000004</v>
      </c>
      <c r="M15" s="10">
        <f t="shared" si="2"/>
        <v>0.53080266666666664</v>
      </c>
      <c r="N15">
        <v>1.01885</v>
      </c>
      <c r="O15">
        <v>1.1381300000000001</v>
      </c>
      <c r="P15" s="10">
        <f t="shared" si="3"/>
        <v>0.8959275555555557</v>
      </c>
      <c r="Q15">
        <v>0.48983700000000002</v>
      </c>
      <c r="R15">
        <v>0.54218200000000005</v>
      </c>
      <c r="S15">
        <v>0.52146800000000004</v>
      </c>
      <c r="T15" s="10">
        <f t="shared" si="4"/>
        <v>0.51782899999999998</v>
      </c>
    </row>
    <row r="16" spans="1:20" x14ac:dyDescent="0.25">
      <c r="A16" t="s">
        <v>23</v>
      </c>
      <c r="B16">
        <v>1.115</v>
      </c>
      <c r="C16">
        <v>0.99903900000000001</v>
      </c>
      <c r="D16">
        <v>1.1097600000000001</v>
      </c>
      <c r="E16" s="10">
        <f t="shared" si="0"/>
        <v>1.0745996666666666</v>
      </c>
      <c r="F16" s="5">
        <v>0.67387600000000003</v>
      </c>
      <c r="G16" s="6">
        <v>0.70440999999999998</v>
      </c>
      <c r="H16" s="6">
        <v>0.67197499999999999</v>
      </c>
      <c r="I16" s="11">
        <f t="shared" si="1"/>
        <v>0.6834203333333333</v>
      </c>
      <c r="J16">
        <v>0.26962000000000003</v>
      </c>
      <c r="K16">
        <v>0.28761999999999999</v>
      </c>
      <c r="L16">
        <v>0.28336499999999998</v>
      </c>
      <c r="M16" s="10">
        <f t="shared" si="2"/>
        <v>0.28020166666666663</v>
      </c>
      <c r="N16">
        <v>0.39417799999999997</v>
      </c>
      <c r="O16">
        <v>0.40090399999999998</v>
      </c>
      <c r="P16" s="10">
        <f t="shared" si="3"/>
        <v>0.35842788888888882</v>
      </c>
      <c r="Q16">
        <v>0.15304300000000001</v>
      </c>
      <c r="R16">
        <v>0.14991099999999999</v>
      </c>
      <c r="S16">
        <v>0.13012799999999999</v>
      </c>
      <c r="T16" s="10">
        <f t="shared" si="4"/>
        <v>0.14436066666666666</v>
      </c>
    </row>
    <row r="17" spans="1:20" x14ac:dyDescent="0.25">
      <c r="A17" t="s">
        <v>22</v>
      </c>
      <c r="B17">
        <v>-8.0781199999999997E-2</v>
      </c>
      <c r="C17">
        <v>-4.2981400000000003E-2</v>
      </c>
      <c r="D17">
        <v>-2.2541700000000001E-2</v>
      </c>
      <c r="E17" s="10">
        <f t="shared" si="0"/>
        <v>-4.8768100000000002E-2</v>
      </c>
      <c r="F17" s="5">
        <v>-3.2318399999999997E-2</v>
      </c>
      <c r="G17" s="6">
        <v>3.1922300000000001E-2</v>
      </c>
      <c r="H17" s="6">
        <v>5.7550400000000002E-2</v>
      </c>
      <c r="I17" s="11">
        <f t="shared" si="1"/>
        <v>1.9051433333333336E-2</v>
      </c>
      <c r="J17">
        <v>0.324021</v>
      </c>
      <c r="K17">
        <v>0.34046799999999999</v>
      </c>
      <c r="L17">
        <v>0.365645</v>
      </c>
      <c r="M17" s="10">
        <f t="shared" si="2"/>
        <v>0.34337799999999996</v>
      </c>
      <c r="N17">
        <v>-7.3347399999999993E-2</v>
      </c>
      <c r="O17">
        <v>-3.4153700000000002E-2</v>
      </c>
      <c r="P17" s="10">
        <f t="shared" si="3"/>
        <v>7.862563333333332E-2</v>
      </c>
      <c r="Q17">
        <v>6.2272099999999997E-2</v>
      </c>
      <c r="R17">
        <v>-2.5863500000000001E-2</v>
      </c>
      <c r="S17">
        <v>8.3808800000000003E-3</v>
      </c>
      <c r="T17" s="10">
        <f t="shared" si="4"/>
        <v>1.4929826666666667E-2</v>
      </c>
    </row>
    <row r="18" spans="1:20" x14ac:dyDescent="0.25">
      <c r="A18" t="s">
        <v>21</v>
      </c>
      <c r="B18">
        <v>-0.92762500000000003</v>
      </c>
      <c r="C18">
        <v>-0.85809199999999997</v>
      </c>
      <c r="D18">
        <v>-0.73819599999999996</v>
      </c>
      <c r="E18" s="10">
        <f t="shared" si="0"/>
        <v>-0.84130433333333332</v>
      </c>
      <c r="F18" s="5">
        <v>3.7251E-4</v>
      </c>
      <c r="G18" s="6">
        <v>1.05828E-2</v>
      </c>
      <c r="H18" s="6">
        <v>-6.7604300000000006E-2</v>
      </c>
      <c r="I18" s="11">
        <f t="shared" si="1"/>
        <v>-1.8882996666666669E-2</v>
      </c>
      <c r="J18">
        <v>0.138101</v>
      </c>
      <c r="K18">
        <v>0.14141100000000001</v>
      </c>
      <c r="L18">
        <v>0.154363</v>
      </c>
      <c r="M18" s="10">
        <f t="shared" si="2"/>
        <v>0.144625</v>
      </c>
      <c r="N18">
        <v>-0.79042800000000002</v>
      </c>
      <c r="O18">
        <v>-0.950936</v>
      </c>
      <c r="P18" s="10">
        <f t="shared" si="3"/>
        <v>-0.53224633333333327</v>
      </c>
      <c r="Q18">
        <v>-1.0798399999999999</v>
      </c>
      <c r="R18">
        <v>-1.0393399999999999</v>
      </c>
      <c r="S18">
        <v>-1.11483</v>
      </c>
      <c r="T18" s="10">
        <f t="shared" si="4"/>
        <v>-1.0780033333333334</v>
      </c>
    </row>
    <row r="19" spans="1:20" x14ac:dyDescent="0.25">
      <c r="A19" t="s">
        <v>31</v>
      </c>
      <c r="B19">
        <v>1.3331599999999999</v>
      </c>
      <c r="C19">
        <v>1.26711</v>
      </c>
      <c r="D19">
        <v>1.3050200000000001</v>
      </c>
      <c r="E19" s="10">
        <f t="shared" si="0"/>
        <v>1.3017633333333334</v>
      </c>
      <c r="F19" s="5">
        <v>0.54289900000000002</v>
      </c>
      <c r="G19" s="6">
        <v>0.52991100000000002</v>
      </c>
      <c r="H19" s="6">
        <v>0.50894499999999998</v>
      </c>
      <c r="I19" s="11">
        <f t="shared" si="1"/>
        <v>0.52725166666666667</v>
      </c>
      <c r="J19">
        <v>0.70850100000000005</v>
      </c>
      <c r="K19">
        <v>0.69762999999999997</v>
      </c>
      <c r="L19">
        <v>0.69951099999999999</v>
      </c>
      <c r="M19" s="10">
        <f t="shared" si="2"/>
        <v>0.70188066666666671</v>
      </c>
      <c r="N19">
        <v>1.2894699999999999</v>
      </c>
      <c r="O19">
        <v>1.34114</v>
      </c>
      <c r="P19" s="10">
        <f t="shared" si="3"/>
        <v>1.1108302222222222</v>
      </c>
      <c r="Q19">
        <v>0.55305599999999999</v>
      </c>
      <c r="R19">
        <v>0.563863</v>
      </c>
      <c r="S19">
        <v>0.56717200000000001</v>
      </c>
      <c r="T19" s="10">
        <f t="shared" si="4"/>
        <v>0.56136366666666671</v>
      </c>
    </row>
    <row r="20" spans="1:20" x14ac:dyDescent="0.25">
      <c r="A20" t="s">
        <v>24</v>
      </c>
      <c r="B20">
        <v>1.2885500000000001</v>
      </c>
      <c r="C20" t="s">
        <v>20</v>
      </c>
      <c r="D20" t="s">
        <v>20</v>
      </c>
      <c r="E20" s="10">
        <f t="shared" si="0"/>
        <v>1.2885500000000001</v>
      </c>
      <c r="F20" s="5">
        <v>0.123116</v>
      </c>
      <c r="G20" s="6">
        <v>0.29652200000000001</v>
      </c>
      <c r="H20" s="6">
        <v>0.205874</v>
      </c>
      <c r="I20" s="11">
        <f t="shared" si="1"/>
        <v>0.20850400000000002</v>
      </c>
      <c r="J20">
        <v>0.48772599999999999</v>
      </c>
      <c r="K20">
        <v>0.59212500000000001</v>
      </c>
      <c r="L20">
        <v>0.57259300000000002</v>
      </c>
      <c r="M20" s="10">
        <f t="shared" si="2"/>
        <v>0.55081466666666667</v>
      </c>
      <c r="N20">
        <v>0.95974999999999999</v>
      </c>
      <c r="O20">
        <v>1.14314</v>
      </c>
      <c r="P20" s="10">
        <f t="shared" si="3"/>
        <v>0.88456822222222231</v>
      </c>
      <c r="Q20">
        <v>0.53332299999999999</v>
      </c>
      <c r="R20">
        <v>0.57020899999999997</v>
      </c>
      <c r="S20">
        <v>0.52662399999999998</v>
      </c>
      <c r="T20" s="10">
        <f t="shared" si="4"/>
        <v>0.54338533333333328</v>
      </c>
    </row>
    <row r="21" spans="1:20" x14ac:dyDescent="0.25">
      <c r="A21" t="s">
        <v>14</v>
      </c>
      <c r="B21">
        <v>2.2843300000000002</v>
      </c>
      <c r="C21">
        <v>2.3456100000000002</v>
      </c>
      <c r="D21">
        <v>2.1655799999999998</v>
      </c>
      <c r="E21" s="10">
        <f t="shared" si="0"/>
        <v>2.2651733333333333</v>
      </c>
      <c r="F21" s="5">
        <v>2.6133199999999999</v>
      </c>
      <c r="G21" s="6">
        <v>2.72288</v>
      </c>
      <c r="H21" s="6">
        <v>2.4994399999999999</v>
      </c>
      <c r="I21" s="11">
        <f t="shared" si="1"/>
        <v>2.6118799999999998</v>
      </c>
      <c r="J21">
        <v>1.06002</v>
      </c>
      <c r="K21">
        <v>1.0762700000000001</v>
      </c>
      <c r="L21">
        <v>0.87334699999999998</v>
      </c>
      <c r="M21" s="10">
        <f t="shared" si="2"/>
        <v>1.0032123333333332</v>
      </c>
      <c r="N21">
        <v>1.68241</v>
      </c>
      <c r="O21">
        <v>1.50621</v>
      </c>
      <c r="P21" s="10">
        <f t="shared" si="3"/>
        <v>1.3972774444444445</v>
      </c>
      <c r="Q21">
        <v>1.2481100000000001</v>
      </c>
      <c r="R21">
        <v>1.1508799999999999</v>
      </c>
      <c r="S21">
        <v>1.08847</v>
      </c>
      <c r="T21" s="10">
        <f t="shared" si="4"/>
        <v>1.1624866666666667</v>
      </c>
    </row>
    <row r="22" spans="1:20" x14ac:dyDescent="0.25">
      <c r="A22" t="s">
        <v>30</v>
      </c>
      <c r="B22">
        <v>1.68374</v>
      </c>
      <c r="C22">
        <v>1.60232</v>
      </c>
      <c r="D22">
        <v>1.6435999999999999</v>
      </c>
      <c r="E22" s="10">
        <f t="shared" si="0"/>
        <v>1.6432200000000001</v>
      </c>
      <c r="F22" s="5">
        <v>0.83782500000000004</v>
      </c>
      <c r="G22" s="6">
        <v>0.80366199999999999</v>
      </c>
      <c r="H22" s="6">
        <v>0.735595</v>
      </c>
      <c r="I22" s="11">
        <f t="shared" si="1"/>
        <v>0.79236066666666671</v>
      </c>
      <c r="J22">
        <v>0.61554699999999996</v>
      </c>
      <c r="K22">
        <v>0.61054200000000003</v>
      </c>
      <c r="L22">
        <v>0.59775500000000004</v>
      </c>
      <c r="M22" s="10">
        <f t="shared" si="2"/>
        <v>0.60794800000000004</v>
      </c>
      <c r="N22">
        <v>0.91164199999999995</v>
      </c>
      <c r="O22">
        <v>0.926736</v>
      </c>
      <c r="P22" s="10">
        <f t="shared" si="3"/>
        <v>0.815442</v>
      </c>
      <c r="Q22">
        <v>0.449629</v>
      </c>
      <c r="R22">
        <v>0.42869099999999999</v>
      </c>
      <c r="S22">
        <v>0.40576200000000001</v>
      </c>
      <c r="T22" s="10">
        <f t="shared" si="4"/>
        <v>0.42802733333333332</v>
      </c>
    </row>
    <row r="23" spans="1:20" ht="15.75" thickBot="1" x14ac:dyDescent="0.3">
      <c r="A23" t="s">
        <v>36</v>
      </c>
      <c r="B23">
        <v>-0.60366699999999995</v>
      </c>
      <c r="C23">
        <v>-0.59847399999999995</v>
      </c>
      <c r="D23">
        <v>-0.55203000000000002</v>
      </c>
      <c r="E23" s="10">
        <f t="shared" si="0"/>
        <v>-0.58472366666666664</v>
      </c>
      <c r="F23" s="7">
        <v>1.1585799999999999</v>
      </c>
      <c r="G23" s="8">
        <v>1.15594</v>
      </c>
      <c r="H23" s="8">
        <v>1.1358900000000001</v>
      </c>
      <c r="I23" s="12">
        <f t="shared" si="1"/>
        <v>1.1501366666666666</v>
      </c>
      <c r="J23">
        <v>0.85322699999999996</v>
      </c>
      <c r="K23">
        <v>0.87599700000000003</v>
      </c>
      <c r="L23">
        <v>0.86331599999999997</v>
      </c>
      <c r="M23" s="10">
        <f t="shared" si="2"/>
        <v>0.86417999999999984</v>
      </c>
      <c r="N23">
        <v>0.33996100000000001</v>
      </c>
      <c r="O23">
        <v>0.361095</v>
      </c>
      <c r="P23" s="10">
        <f t="shared" si="3"/>
        <v>0.52174533333333328</v>
      </c>
      <c r="Q23">
        <v>0.79891599999999996</v>
      </c>
      <c r="R23">
        <v>0.813276</v>
      </c>
      <c r="S23">
        <v>0.805952</v>
      </c>
      <c r="T23" s="10">
        <f t="shared" si="4"/>
        <v>0.80604799999999999</v>
      </c>
    </row>
    <row r="25" spans="1:20" ht="15.75" thickBot="1" x14ac:dyDescent="0.3"/>
    <row r="26" spans="1:20" x14ac:dyDescent="0.25">
      <c r="A26" s="13" t="s">
        <v>40</v>
      </c>
      <c r="B26" s="13" t="s">
        <v>39</v>
      </c>
      <c r="D26" s="14" t="s">
        <v>41</v>
      </c>
      <c r="F26" s="17" t="s">
        <v>38</v>
      </c>
    </row>
    <row r="27" spans="1:20" x14ac:dyDescent="0.25">
      <c r="A27" t="str">
        <f>IF(OR(E2&gt;0.6,M2&gt;0.6,P2&gt;0.6,T2&gt;0.6),A2,0)</f>
        <v>ALDOA</v>
      </c>
      <c r="B27" t="str">
        <f>IF(I2&gt;0.6,A2,0)</f>
        <v>ALDOA</v>
      </c>
      <c r="D27" s="15" t="str">
        <f>IF(A27=B27,A27,0)</f>
        <v>ALDOA</v>
      </c>
      <c r="F27" s="18">
        <f>IF(AND(A27&gt;0,B27=0),A27,0)</f>
        <v>0</v>
      </c>
    </row>
    <row r="28" spans="1:20" x14ac:dyDescent="0.25">
      <c r="A28" t="str">
        <f t="shared" ref="A28:A30" si="5">IF(OR(E3&gt;0.6,M3&gt;0.6,P3&gt;0.6,T3&gt;0.6),A3,0)</f>
        <v>ALDOC</v>
      </c>
      <c r="B28" t="str">
        <f t="shared" ref="B28:B30" si="6">IF(I3&gt;0.6,A3,0)</f>
        <v>ALDOC</v>
      </c>
      <c r="D28" s="15" t="str">
        <f t="shared" ref="D28:D47" si="7">IF(A28=B28,A28,0)</f>
        <v>ALDOC</v>
      </c>
      <c r="F28" s="18">
        <f t="shared" ref="F28:F47" si="8">IF(AND(A28&gt;0,B28=0),A28,0)</f>
        <v>0</v>
      </c>
    </row>
    <row r="29" spans="1:20" x14ac:dyDescent="0.25">
      <c r="A29" t="str">
        <f t="shared" si="5"/>
        <v>ENO1</v>
      </c>
      <c r="B29" t="str">
        <f t="shared" si="6"/>
        <v>ENO1</v>
      </c>
      <c r="D29" s="15" t="str">
        <f t="shared" si="7"/>
        <v>ENO1</v>
      </c>
      <c r="F29" s="18">
        <f t="shared" si="8"/>
        <v>0</v>
      </c>
    </row>
    <row r="30" spans="1:20" x14ac:dyDescent="0.25">
      <c r="A30" t="str">
        <f t="shared" si="5"/>
        <v>ENO2</v>
      </c>
      <c r="B30" t="str">
        <f t="shared" si="6"/>
        <v>ENO2</v>
      </c>
      <c r="D30" s="15" t="str">
        <f t="shared" si="7"/>
        <v>ENO2</v>
      </c>
      <c r="F30" s="18">
        <f t="shared" si="8"/>
        <v>0</v>
      </c>
    </row>
    <row r="31" spans="1:20" x14ac:dyDescent="0.25">
      <c r="A31" t="str">
        <f t="shared" ref="A31:A47" si="9">IF(OR(E7&gt;0.6,M7&gt;0.6,P7&gt;0.6,T7&gt;0.6),A7,0)</f>
        <v>GAPDH</v>
      </c>
      <c r="B31">
        <f t="shared" ref="B31:B47" si="10">IF(I7&gt;0.6,A7,0)</f>
        <v>0</v>
      </c>
      <c r="D31" s="15">
        <f t="shared" si="7"/>
        <v>0</v>
      </c>
      <c r="F31" s="18" t="str">
        <f t="shared" si="8"/>
        <v>GAPDH</v>
      </c>
    </row>
    <row r="32" spans="1:20" x14ac:dyDescent="0.25">
      <c r="A32" t="str">
        <f t="shared" si="9"/>
        <v>HK1</v>
      </c>
      <c r="B32">
        <f t="shared" si="10"/>
        <v>0</v>
      </c>
      <c r="D32" s="15">
        <f t="shared" si="7"/>
        <v>0</v>
      </c>
      <c r="F32" s="18" t="str">
        <f t="shared" si="8"/>
        <v>HK1</v>
      </c>
    </row>
    <row r="33" spans="1:6" x14ac:dyDescent="0.25">
      <c r="A33" t="str">
        <f t="shared" si="9"/>
        <v>HK2</v>
      </c>
      <c r="B33" t="str">
        <f t="shared" si="10"/>
        <v>HK2</v>
      </c>
      <c r="D33" s="15" t="str">
        <f t="shared" si="7"/>
        <v>HK2</v>
      </c>
      <c r="F33" s="18">
        <f t="shared" si="8"/>
        <v>0</v>
      </c>
    </row>
    <row r="34" spans="1:6" x14ac:dyDescent="0.25">
      <c r="A34" t="str">
        <f t="shared" si="9"/>
        <v>LDHA</v>
      </c>
      <c r="B34" t="str">
        <f t="shared" si="10"/>
        <v>LDHA</v>
      </c>
      <c r="D34" s="15" t="str">
        <f t="shared" si="7"/>
        <v>LDHA</v>
      </c>
      <c r="F34" s="18">
        <f t="shared" si="8"/>
        <v>0</v>
      </c>
    </row>
    <row r="35" spans="1:6" x14ac:dyDescent="0.25">
      <c r="A35">
        <f t="shared" si="9"/>
        <v>0</v>
      </c>
      <c r="B35">
        <f t="shared" si="10"/>
        <v>0</v>
      </c>
      <c r="D35" s="15">
        <f t="shared" si="7"/>
        <v>0</v>
      </c>
      <c r="F35" s="18">
        <f t="shared" si="8"/>
        <v>0</v>
      </c>
    </row>
    <row r="36" spans="1:6" x14ac:dyDescent="0.25">
      <c r="A36" t="str">
        <f t="shared" si="9"/>
        <v>PFKL</v>
      </c>
      <c r="B36" t="str">
        <f t="shared" si="10"/>
        <v>PFKL</v>
      </c>
      <c r="D36" s="15" t="str">
        <f t="shared" si="7"/>
        <v>PFKL</v>
      </c>
      <c r="F36" s="18">
        <f t="shared" si="8"/>
        <v>0</v>
      </c>
    </row>
    <row r="37" spans="1:6" x14ac:dyDescent="0.25">
      <c r="A37">
        <f t="shared" si="9"/>
        <v>0</v>
      </c>
      <c r="B37">
        <f t="shared" si="10"/>
        <v>0</v>
      </c>
      <c r="D37" s="15">
        <f t="shared" si="7"/>
        <v>0</v>
      </c>
      <c r="F37" s="18">
        <f t="shared" si="8"/>
        <v>0</v>
      </c>
    </row>
    <row r="38" spans="1:6" x14ac:dyDescent="0.25">
      <c r="A38" t="str">
        <f t="shared" si="9"/>
        <v>PFKP</v>
      </c>
      <c r="B38" t="str">
        <f t="shared" si="10"/>
        <v>PFKP</v>
      </c>
      <c r="D38" s="15" t="str">
        <f t="shared" si="7"/>
        <v>PFKP</v>
      </c>
      <c r="F38" s="18">
        <f t="shared" si="8"/>
        <v>0</v>
      </c>
    </row>
    <row r="39" spans="1:6" x14ac:dyDescent="0.25">
      <c r="A39" t="str">
        <f t="shared" si="9"/>
        <v>PGK1</v>
      </c>
      <c r="B39" t="str">
        <f t="shared" si="10"/>
        <v>PGK1</v>
      </c>
      <c r="D39" s="15" t="str">
        <f t="shared" si="7"/>
        <v>PGK1</v>
      </c>
      <c r="F39" s="18">
        <f t="shared" si="8"/>
        <v>0</v>
      </c>
    </row>
    <row r="40" spans="1:6" x14ac:dyDescent="0.25">
      <c r="A40" t="str">
        <f t="shared" si="9"/>
        <v>PGM1</v>
      </c>
      <c r="B40" t="str">
        <f t="shared" si="10"/>
        <v>PGM1</v>
      </c>
      <c r="D40" s="15" t="str">
        <f t="shared" si="7"/>
        <v>PGM1</v>
      </c>
      <c r="F40" s="18">
        <f t="shared" si="8"/>
        <v>0</v>
      </c>
    </row>
    <row r="41" spans="1:6" x14ac:dyDescent="0.25">
      <c r="A41">
        <f t="shared" si="9"/>
        <v>0</v>
      </c>
      <c r="B41">
        <f t="shared" si="10"/>
        <v>0</v>
      </c>
      <c r="D41" s="15">
        <f t="shared" si="7"/>
        <v>0</v>
      </c>
      <c r="F41" s="18">
        <f t="shared" si="8"/>
        <v>0</v>
      </c>
    </row>
    <row r="42" spans="1:6" x14ac:dyDescent="0.25">
      <c r="A42">
        <f t="shared" si="9"/>
        <v>0</v>
      </c>
      <c r="B42">
        <f t="shared" si="10"/>
        <v>0</v>
      </c>
      <c r="D42" s="15">
        <f t="shared" si="7"/>
        <v>0</v>
      </c>
      <c r="F42" s="18">
        <f t="shared" si="8"/>
        <v>0</v>
      </c>
    </row>
    <row r="43" spans="1:6" x14ac:dyDescent="0.25">
      <c r="A43" t="str">
        <f t="shared" si="9"/>
        <v>PKM;PKM2</v>
      </c>
      <c r="B43">
        <f t="shared" si="10"/>
        <v>0</v>
      </c>
      <c r="D43" s="15">
        <f t="shared" si="7"/>
        <v>0</v>
      </c>
      <c r="F43" s="18" t="str">
        <f t="shared" si="8"/>
        <v>PKM;PKM2</v>
      </c>
    </row>
    <row r="44" spans="1:6" x14ac:dyDescent="0.25">
      <c r="A44" t="str">
        <f t="shared" si="9"/>
        <v>PKM2;PKM</v>
      </c>
      <c r="B44">
        <f t="shared" si="10"/>
        <v>0</v>
      </c>
      <c r="D44" s="15">
        <f t="shared" si="7"/>
        <v>0</v>
      </c>
      <c r="F44" s="18" t="str">
        <f t="shared" si="8"/>
        <v>PKM2;PKM</v>
      </c>
    </row>
    <row r="45" spans="1:6" x14ac:dyDescent="0.25">
      <c r="A45" t="str">
        <f t="shared" si="9"/>
        <v>SLC2A1 (GLUT1)</v>
      </c>
      <c r="B45" t="str">
        <f t="shared" si="10"/>
        <v>SLC2A1 (GLUT1)</v>
      </c>
      <c r="D45" s="15" t="str">
        <f t="shared" si="7"/>
        <v>SLC2A1 (GLUT1)</v>
      </c>
      <c r="F45" s="18">
        <f t="shared" si="8"/>
        <v>0</v>
      </c>
    </row>
    <row r="46" spans="1:6" x14ac:dyDescent="0.25">
      <c r="A46" t="str">
        <f t="shared" si="9"/>
        <v>TPI1</v>
      </c>
      <c r="B46" t="str">
        <f t="shared" si="10"/>
        <v>TPI1</v>
      </c>
      <c r="D46" s="15" t="str">
        <f t="shared" si="7"/>
        <v>TPI1</v>
      </c>
      <c r="F46" s="18">
        <f t="shared" si="8"/>
        <v>0</v>
      </c>
    </row>
    <row r="47" spans="1:6" ht="15.75" thickBot="1" x14ac:dyDescent="0.3">
      <c r="A47" t="str">
        <f t="shared" si="9"/>
        <v>GPI</v>
      </c>
      <c r="B47" t="str">
        <f t="shared" si="10"/>
        <v>GPI</v>
      </c>
      <c r="D47" s="16" t="str">
        <f t="shared" si="7"/>
        <v>GPI</v>
      </c>
      <c r="F47" s="19">
        <f t="shared" si="8"/>
        <v>0</v>
      </c>
    </row>
  </sheetData>
  <sortState ref="A2:O22">
    <sortCondition ref="A2"/>
  </sortState>
  <conditionalFormatting sqref="E2:E23">
    <cfRule type="cellIs" dxfId="6" priority="10" operator="greaterThan">
      <formula>0.6</formula>
    </cfRule>
  </conditionalFormatting>
  <conditionalFormatting sqref="T2:T23">
    <cfRule type="cellIs" dxfId="5" priority="1" operator="greaterThan">
      <formula>0.6</formula>
    </cfRule>
  </conditionalFormatting>
  <conditionalFormatting sqref="I2:I22">
    <cfRule type="cellIs" dxfId="4" priority="6" operator="greaterThan">
      <formula>0.6</formula>
    </cfRule>
  </conditionalFormatting>
  <conditionalFormatting sqref="I23">
    <cfRule type="cellIs" dxfId="3" priority="5" operator="greaterThan">
      <formula>0.6</formula>
    </cfRule>
  </conditionalFormatting>
  <conditionalFormatting sqref="I2:I23">
    <cfRule type="cellIs" dxfId="2" priority="4" operator="greaterThan">
      <formula>0.6</formula>
    </cfRule>
  </conditionalFormatting>
  <conditionalFormatting sqref="M2:M23">
    <cfRule type="cellIs" dxfId="1" priority="3" operator="greaterThan">
      <formula>0.6</formula>
    </cfRule>
  </conditionalFormatting>
  <conditionalFormatting sqref="P2:P23">
    <cfRule type="cellIs" dxfId="0" priority="2" operator="greaterThan">
      <formula>0.6</formula>
    </cfRule>
  </conditionalFormatting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kurrl</dc:creator>
  <cp:lastModifiedBy>kurrl</cp:lastModifiedBy>
  <dcterms:created xsi:type="dcterms:W3CDTF">2021-10-06T12:42:19Z</dcterms:created>
  <dcterms:modified xsi:type="dcterms:W3CDTF">2021-10-27T12:27:45Z</dcterms:modified>
</cp:coreProperties>
</file>