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209"/>
  <workbookPr showInkAnnotation="0" autoCompressPictures="0"/>
  <mc:AlternateContent xmlns:mc="http://schemas.openxmlformats.org/markup-compatibility/2006">
    <mc:Choice Requires="x15">
      <x15ac:absPath xmlns:x15ac="http://schemas.microsoft.com/office/spreadsheetml/2010/11/ac" url="/Users/antonwellstein/Dropbox/- manus in work DBox/Deslattes FL sequence manuscripts/Genes Febr 2019/genes-458537-supplementary/"/>
    </mc:Choice>
  </mc:AlternateContent>
  <bookViews>
    <workbookView xWindow="0" yWindow="460" windowWidth="27820" windowHeight="16020" tabRatio="789" activeTab="11"/>
  </bookViews>
  <sheets>
    <sheet name="Table S1" sheetId="1" r:id="rId1"/>
    <sheet name="Table S2" sheetId="2" r:id="rId2"/>
    <sheet name="Table S3" sheetId="3" r:id="rId3"/>
    <sheet name="Table S4" sheetId="4" r:id="rId4"/>
    <sheet name="Table S5" sheetId="5" r:id="rId5"/>
    <sheet name="Table S6" sheetId="6" r:id="rId6"/>
    <sheet name="Table S7" sheetId="7" r:id="rId7"/>
    <sheet name="Table S8" sheetId="8" r:id="rId8"/>
    <sheet name="Table S9" sheetId="9" r:id="rId9"/>
    <sheet name="Table S10" sheetId="10" r:id="rId10"/>
    <sheet name="Table S11" sheetId="11" r:id="rId11"/>
    <sheet name="Table S12" sheetId="12" r:id="rId12"/>
  </sheets>
  <definedNames>
    <definedName name="_xlnm._FilterDatabase" localSheetId="1" hidden="1">'Table S2'!$B$3:$H$301</definedName>
    <definedName name="_xlnm._FilterDatabase" localSheetId="7" hidden="1">'Table S8'!$B$3:$AM$45</definedName>
    <definedName name="ANXA1.53A.N.PB.6509.classification" localSheetId="8">'Table S9'!$C$24:$AM$32</definedName>
    <definedName name="ANXA1.53A.N.PB.6509.junctions" localSheetId="10">'Table S11'!$C$204:$V$293</definedName>
    <definedName name="ANXA1.53AB.T.PB.8299.classification" localSheetId="8">'Table S9'!$C$4:$AM$23</definedName>
    <definedName name="ANXA1.53AB.T.PB.8299.junctions" localSheetId="10">'Table S11'!$C$4:$V$88</definedName>
    <definedName name="EEF1A1.53A.PB.5717.classification" localSheetId="7">'Table S8'!$C$18:$AM$26</definedName>
    <definedName name="EEF1A1.53A.PB.5717.junctions" localSheetId="9">'Table S10'!$C$87:$V$137</definedName>
    <definedName name="EEF1A1.53AB.T.PB.7304.classification" localSheetId="7">'Table S8'!$C$4:$AM$11</definedName>
    <definedName name="EEF1A1.53AB.T.PB.7304.junctions" localSheetId="9">'Table S10'!$Z$4:$AS$141</definedName>
    <definedName name="_xlnm.Print_Area" localSheetId="5">'Table S6'!$B$3:$D$18</definedName>
  </definedNames>
  <calcPr calcId="181029"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K43" i="9" l="1"/>
  <c r="AK42" i="9"/>
  <c r="AK48" i="8"/>
  <c r="AK47" i="8"/>
  <c r="G5" i="7"/>
  <c r="G6" i="7"/>
  <c r="G7" i="7"/>
  <c r="G8" i="7"/>
  <c r="G9" i="7"/>
  <c r="G10" i="7"/>
  <c r="G11" i="7"/>
  <c r="G12" i="7"/>
  <c r="G4" i="7"/>
  <c r="F18" i="7"/>
  <c r="E18" i="7"/>
  <c r="D18" i="7"/>
  <c r="C18" i="7"/>
  <c r="F17" i="7"/>
  <c r="E17" i="7"/>
  <c r="D17" i="7"/>
  <c r="C17" i="7"/>
  <c r="F16" i="7"/>
  <c r="E16" i="7"/>
  <c r="D16" i="7"/>
  <c r="C16" i="7"/>
  <c r="E23" i="5"/>
  <c r="E22" i="5"/>
  <c r="C18" i="5"/>
  <c r="D18" i="5"/>
  <c r="F18" i="5"/>
  <c r="G19" i="6"/>
  <c r="F19" i="6"/>
  <c r="D22" i="5"/>
  <c r="D23" i="5"/>
  <c r="F23" i="5"/>
  <c r="F22" i="5"/>
  <c r="C23" i="5"/>
  <c r="C22" i="5"/>
  <c r="E18" i="5"/>
  <c r="C17" i="5"/>
  <c r="D17" i="5"/>
  <c r="F17" i="5"/>
  <c r="E17" i="5"/>
  <c r="H30" i="1"/>
  <c r="F38" i="1"/>
  <c r="C287" i="2"/>
  <c r="R57" i="1"/>
  <c r="Q57" i="1"/>
  <c r="R56" i="1"/>
  <c r="Q56" i="1"/>
  <c r="R55" i="1"/>
  <c r="Q55" i="1"/>
  <c r="R54" i="1"/>
  <c r="Q54" i="1"/>
  <c r="R53" i="1"/>
  <c r="Q53" i="1"/>
  <c r="R52" i="1"/>
  <c r="Q52" i="1"/>
  <c r="R51" i="1"/>
  <c r="Q51" i="1"/>
  <c r="R50" i="1"/>
  <c r="Q50" i="1"/>
  <c r="R49" i="1"/>
  <c r="Q49" i="1"/>
  <c r="R48" i="1"/>
  <c r="Q48" i="1"/>
  <c r="R47" i="1"/>
  <c r="Q47" i="1"/>
  <c r="R46" i="1"/>
  <c r="Q46" i="1"/>
  <c r="R45" i="1"/>
  <c r="Q45" i="1"/>
  <c r="R44" i="1"/>
  <c r="Q44" i="1"/>
  <c r="R43" i="1"/>
  <c r="Q43"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38" i="1"/>
  <c r="H38" i="1"/>
  <c r="I37" i="1"/>
  <c r="H37" i="1"/>
  <c r="I36" i="1"/>
  <c r="H36" i="1"/>
  <c r="I35" i="1"/>
  <c r="H35" i="1"/>
  <c r="I34" i="1"/>
  <c r="H34" i="1"/>
  <c r="I33" i="1"/>
  <c r="H33" i="1"/>
  <c r="I32" i="1"/>
  <c r="H32" i="1"/>
  <c r="I31" i="1"/>
  <c r="H31" i="1"/>
  <c r="I30" i="1"/>
  <c r="I29" i="1"/>
  <c r="H29" i="1"/>
  <c r="I28" i="1"/>
  <c r="H28" i="1"/>
  <c r="I27" i="1"/>
  <c r="H27" i="1"/>
  <c r="I26" i="1"/>
  <c r="H26" i="1"/>
  <c r="I25" i="1"/>
  <c r="H25" i="1"/>
  <c r="I24" i="1"/>
  <c r="H24" i="1"/>
  <c r="R38" i="1"/>
  <c r="Q38" i="1"/>
  <c r="R37" i="1"/>
  <c r="Q37" i="1"/>
  <c r="R36" i="1"/>
  <c r="Q36" i="1"/>
  <c r="R35" i="1"/>
  <c r="Q35" i="1"/>
  <c r="R34" i="1"/>
  <c r="Q34" i="1"/>
  <c r="R33" i="1"/>
  <c r="Q33" i="1"/>
  <c r="R32" i="1"/>
  <c r="Q32" i="1"/>
  <c r="R31" i="1"/>
  <c r="Q31" i="1"/>
  <c r="R30" i="1"/>
  <c r="Q30" i="1"/>
  <c r="R29" i="1"/>
  <c r="Q29" i="1"/>
  <c r="R28" i="1"/>
  <c r="Q28" i="1"/>
  <c r="R27" i="1"/>
  <c r="Q27" i="1"/>
  <c r="R26" i="1"/>
  <c r="Q26" i="1"/>
  <c r="R25" i="1"/>
  <c r="Q25" i="1"/>
  <c r="R24" i="1"/>
  <c r="Q24" i="1"/>
  <c r="R20" i="1"/>
  <c r="Q20" i="1"/>
  <c r="R19" i="1"/>
  <c r="Q19" i="1"/>
  <c r="R18" i="1"/>
  <c r="Q18" i="1"/>
  <c r="R17" i="1"/>
  <c r="Q17" i="1"/>
  <c r="R16" i="1"/>
  <c r="Q16" i="1"/>
  <c r="R15" i="1"/>
  <c r="Q15" i="1"/>
  <c r="R14" i="1"/>
  <c r="Q14" i="1"/>
  <c r="R13" i="1"/>
  <c r="Q13" i="1"/>
  <c r="R12" i="1"/>
  <c r="Q12" i="1"/>
  <c r="R11" i="1"/>
  <c r="Q11" i="1"/>
  <c r="R10" i="1"/>
  <c r="Q10" i="1"/>
  <c r="R9" i="1"/>
  <c r="Q9" i="1"/>
  <c r="R8" i="1"/>
  <c r="Q8" i="1"/>
  <c r="R7" i="1"/>
  <c r="Q7" i="1"/>
  <c r="R6" i="1"/>
  <c r="Q6" i="1"/>
  <c r="H20" i="1"/>
  <c r="I20" i="1"/>
  <c r="H19" i="1"/>
  <c r="I19" i="1"/>
  <c r="H18" i="1"/>
  <c r="I18" i="1"/>
  <c r="H17" i="1"/>
  <c r="I17" i="1"/>
  <c r="H16" i="1"/>
  <c r="I16" i="1"/>
  <c r="H15" i="1"/>
  <c r="I15" i="1"/>
  <c r="H14" i="1"/>
  <c r="I14" i="1"/>
  <c r="H13" i="1"/>
  <c r="I13" i="1"/>
  <c r="H12" i="1"/>
  <c r="I12" i="1"/>
  <c r="H11" i="1"/>
  <c r="I11" i="1"/>
  <c r="I10" i="1"/>
  <c r="H10" i="1"/>
  <c r="I9" i="1"/>
  <c r="H9" i="1"/>
  <c r="I8" i="1"/>
  <c r="H8" i="1"/>
  <c r="I7" i="1"/>
  <c r="H7" i="1"/>
  <c r="I6" i="1"/>
  <c r="H6" i="1"/>
</calcChain>
</file>

<file path=xl/connections.xml><?xml version="1.0" encoding="utf-8"?>
<connections xmlns="http://schemas.openxmlformats.org/spreadsheetml/2006/main">
  <connection id="1" name="ANXA1.53A.N.PB.6509.classification" type="6" refreshedVersion="6" background="1" saveData="1">
    <textPr sourceFile="/Users/adeslat/Dropbox (Personal)/Deslattes sequence analysis/Genes Febr 2019/AnneDeslattesMays_BoneMarrow_SQANTI2/53A_negative/ANXA1.53A.N.PB.6509.classification.txt">
      <textFields count="37">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name="ANXA1.53A.N.PB.6509.junctions" type="6" refreshedVersion="6" background="1" saveData="1">
    <textPr sourceFile="/Users/adeslat/Dropbox (Personal)/Deslattes sequence analysis/Genes Febr 2019/AnneDeslattesMays_BoneMarrow_SQANTI2/53A_negative/ANXA1.53A.N.PB.6509.junctions.txt">
      <textFields count="22">
        <textField/>
        <textField/>
        <textField/>
        <textField/>
        <textField/>
        <textField/>
        <textField/>
        <textField/>
        <textField/>
        <textField/>
        <textField/>
        <textField/>
        <textField/>
        <textField/>
        <textField/>
        <textField/>
        <textField/>
        <textField/>
        <textField/>
        <textField/>
        <textField/>
        <textField/>
      </textFields>
    </textPr>
  </connection>
  <connection id="3" name="ANXA1.53AB.T.PB.8299.classification" type="6" refreshedVersion="6" background="1" saveData="1">
    <textPr sourceFile="/Users/adeslat/Dropbox (Personal)/Deslattes sequence analysis/Genes Febr 2019/AnneDeslattesMays_BoneMarrow_SQANTI2/53AB_total/ANXA1.53AB.T.PB.8299.classification.txt">
      <textFields count="37">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name="ANXA1.53AB.T.PB.8299.junctions" type="6" refreshedVersion="6" background="1" saveData="1">
    <textPr sourceFile="/Users/adeslat/Dropbox (Personal)/Deslattes sequence analysis/Genes Febr 2019/AnneDeslattesMays_BoneMarrow_SQANTI2/53AB_total/ANXA1.53AB.T.PB.8299.junctions.txt">
      <textFields count="22">
        <textField/>
        <textField/>
        <textField/>
        <textField/>
        <textField/>
        <textField/>
        <textField/>
        <textField/>
        <textField/>
        <textField/>
        <textField/>
        <textField/>
        <textField/>
        <textField/>
        <textField/>
        <textField/>
        <textField/>
        <textField/>
        <textField/>
        <textField/>
        <textField/>
        <textField/>
      </textFields>
    </textPr>
  </connection>
  <connection id="5" name="EEF1A1.53A.PB.5717.classification" type="6" refreshedVersion="6" background="1" saveData="1">
    <textPr sourceFile="/Users/adeslat/Dropbox (Personal)/Deslattes sequence analysis/Genes Febr 2019/AnneDeslattesMays_BoneMarrow_SQANTI2/53A_negative/EEF1A1.53A.PB.5717.classification.txt">
      <textFields count="37">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name="EEF1A1.53A.PB.5717.junctions" type="6" refreshedVersion="6" background="1" saveData="1">
    <textPr sourceFile="/Users/adeslat/Dropbox (Personal)/Deslattes sequence analysis/Genes Febr 2019/AnneDeslattesMays_BoneMarrow_SQANTI2/53A_negative/EEF1A1.53A.PB.5717.junctions.txt">
      <textFields count="22">
        <textField/>
        <textField/>
        <textField/>
        <textField/>
        <textField/>
        <textField/>
        <textField/>
        <textField/>
        <textField/>
        <textField/>
        <textField/>
        <textField/>
        <textField/>
        <textField/>
        <textField/>
        <textField/>
        <textField/>
        <textField/>
        <textField/>
        <textField/>
        <textField/>
        <textField/>
      </textFields>
    </textPr>
  </connection>
  <connection id="7" name="EEF1A1.53AB.T.PB.7304.classification" type="6" refreshedVersion="6" background="1" saveData="1">
    <textPr sourceFile="/Users/adeslat/Dropbox (Personal)/Deslattes sequence analysis/Genes Febr 2019/AnneDeslattesMays_BoneMarrow_SQANTI2/53AB_total/EEF1A1.53AB.T.PB.7304.classification.txt">
      <textFields count="37">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8" name="EEF1A1.53AB.T.PB.7304.junctions" type="6" refreshedVersion="6" background="1" saveData="1">
    <textPr sourceFile="/Users/adeslat/Dropbox (Personal)/Deslattes sequence analysis/Genes Febr 2019/AnneDeslattesMays_BoneMarrow_SQANTI2/53AB_total/EEF1A1.53AB.T.PB.7304.junctions.txt">
      <textFields count="22">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<sst xmlns="http://schemas.openxmlformats.org/spreadsheetml/2006/main" count="9937" uniqueCount="977">
  <si>
    <t>exons</t>
  </si>
  <si>
    <t>median</t>
  </si>
  <si>
    <t>mean</t>
  </si>
  <si>
    <t xml:space="preserve"> </t>
  </si>
  <si>
    <t>COMBINED (top 5 in combined population)</t>
  </si>
  <si>
    <t>IRF2BP2</t>
  </si>
  <si>
    <t>ID</t>
  </si>
  <si>
    <t>Cell Population</t>
  </si>
  <si>
    <t>Exon #</t>
  </si>
  <si>
    <t>Gene</t>
  </si>
  <si>
    <t>Sequencing Method</t>
  </si>
  <si>
    <t>PB.672</t>
  </si>
  <si>
    <t>NUCB2</t>
  </si>
  <si>
    <t>PTPN6</t>
  </si>
  <si>
    <t>PPP1R12A</t>
  </si>
  <si>
    <t>RUVBL2</t>
  </si>
  <si>
    <t>SNX2</t>
  </si>
  <si>
    <t>PABPC1</t>
  </si>
  <si>
    <t>ill.lin.neg.nm.th.1876</t>
  </si>
  <si>
    <t>NAP1L1</t>
  </si>
  <si>
    <t>tot.fr.unstranded.gtf.1141</t>
  </si>
  <si>
    <t>PABPC4</t>
  </si>
  <si>
    <t>PB.6359</t>
  </si>
  <si>
    <t>PB.3529</t>
  </si>
  <si>
    <t>PB.1592</t>
  </si>
  <si>
    <t>PB.1399</t>
  </si>
  <si>
    <t>Trans #</t>
  </si>
  <si>
    <t>ill.lin.neg.nm.th.1854</t>
  </si>
  <si>
    <t>SLU7</t>
  </si>
  <si>
    <t>CCT2</t>
  </si>
  <si>
    <t>tot.fr.unstranded.gtf.10766</t>
  </si>
  <si>
    <t>MOSPD2</t>
  </si>
  <si>
    <t>tot.fr.unstranded.gtf.48073</t>
  </si>
  <si>
    <t>PAPD4</t>
  </si>
  <si>
    <t>tot.fr.unstranded.gtf.36672</t>
  </si>
  <si>
    <t>tot.fr.unstranded.gtf.37419</t>
  </si>
  <si>
    <t>PB.6174</t>
  </si>
  <si>
    <t>HCLS1</t>
  </si>
  <si>
    <t>PB.1781</t>
  </si>
  <si>
    <t>PB.111</t>
  </si>
  <si>
    <t>PB.741</t>
  </si>
  <si>
    <t>PB.4257</t>
  </si>
  <si>
    <t>PADI4</t>
  </si>
  <si>
    <t>CD97</t>
  </si>
  <si>
    <t>IVNS1ABP</t>
  </si>
  <si>
    <t>PB.5151</t>
  </si>
  <si>
    <t>PB.1065</t>
  </si>
  <si>
    <t>PB.6089</t>
  </si>
  <si>
    <t>PB.733</t>
  </si>
  <si>
    <t>PB.181</t>
  </si>
  <si>
    <t>SLC11A1</t>
  </si>
  <si>
    <t>PSAP</t>
  </si>
  <si>
    <t>TKT</t>
  </si>
  <si>
    <t>NCF2</t>
  </si>
  <si>
    <t>UBXN11</t>
  </si>
  <si>
    <t>PB.3744</t>
  </si>
  <si>
    <t>EPX</t>
  </si>
  <si>
    <t>PB.8299</t>
  </si>
  <si>
    <t>ANXA1</t>
  </si>
  <si>
    <t>PB.285</t>
  </si>
  <si>
    <t>PB.63</t>
  </si>
  <si>
    <t>PB.7134</t>
  </si>
  <si>
    <t>CAP1</t>
  </si>
  <si>
    <t>PGD</t>
  </si>
  <si>
    <t>FLOT1</t>
  </si>
  <si>
    <t>PB.3748</t>
  </si>
  <si>
    <t>PB.3228</t>
  </si>
  <si>
    <t>PB.5748</t>
  </si>
  <si>
    <t>PB.4600</t>
  </si>
  <si>
    <t>PB.52</t>
  </si>
  <si>
    <t>MPO</t>
  </si>
  <si>
    <t>GPR97</t>
  </si>
  <si>
    <t>CYTH4</t>
  </si>
  <si>
    <t>LILRB3</t>
  </si>
  <si>
    <t>ENO1</t>
  </si>
  <si>
    <t>PB.2666</t>
  </si>
  <si>
    <t>ab parts</t>
  </si>
  <si>
    <t>PB.7694</t>
  </si>
  <si>
    <t>PB.7651</t>
  </si>
  <si>
    <t>PB.3480</t>
  </si>
  <si>
    <t>PB.6200</t>
  </si>
  <si>
    <t>PB.1766</t>
  </si>
  <si>
    <t>PB.2834</t>
  </si>
  <si>
    <t>PB.3151</t>
  </si>
  <si>
    <t>PB.1271</t>
  </si>
  <si>
    <t>PB.3262</t>
  </si>
  <si>
    <t>ARPC1B</t>
  </si>
  <si>
    <t>NCF1C</t>
  </si>
  <si>
    <t>EIF4A1</t>
  </si>
  <si>
    <t>ABTB1</t>
  </si>
  <si>
    <t>GAPDH</t>
  </si>
  <si>
    <t>PKM</t>
  </si>
  <si>
    <t>CORO1A</t>
  </si>
  <si>
    <t>RNH1</t>
  </si>
  <si>
    <t>DPEP2</t>
  </si>
  <si>
    <t>PB.6902</t>
  </si>
  <si>
    <t>PB.8517</t>
  </si>
  <si>
    <t>PB.1689</t>
  </si>
  <si>
    <t>PB.3146</t>
  </si>
  <si>
    <t>PB.4868</t>
  </si>
  <si>
    <t>CD74</t>
  </si>
  <si>
    <t>FCN1</t>
  </si>
  <si>
    <t>AMICA1</t>
  </si>
  <si>
    <t>ALDOA</t>
  </si>
  <si>
    <t>CAPG</t>
  </si>
  <si>
    <t>PB.7123</t>
  </si>
  <si>
    <t>PB.4479</t>
  </si>
  <si>
    <t>PB.7140</t>
  </si>
  <si>
    <t>PB.2617</t>
  </si>
  <si>
    <t>PB.221</t>
  </si>
  <si>
    <t>HLA-E</t>
  </si>
  <si>
    <t>PLAUR</t>
  </si>
  <si>
    <t>HLA-C</t>
  </si>
  <si>
    <t>SERPINA1</t>
  </si>
  <si>
    <t>LAPTM5</t>
  </si>
  <si>
    <t>PB.7487</t>
  </si>
  <si>
    <t>PB.3907</t>
  </si>
  <si>
    <t>PB.727</t>
  </si>
  <si>
    <t>PB.4539</t>
  </si>
  <si>
    <t>PB.1064</t>
  </si>
  <si>
    <t>ACTB</t>
  </si>
  <si>
    <t>ACTG1</t>
  </si>
  <si>
    <t>GLUL</t>
  </si>
  <si>
    <t>FCGRT</t>
  </si>
  <si>
    <t>C10orf54</t>
  </si>
  <si>
    <t>PB.8616</t>
  </si>
  <si>
    <t>PB.1824</t>
  </si>
  <si>
    <t>PB.7437</t>
  </si>
  <si>
    <t>PB.1414</t>
  </si>
  <si>
    <t>PB.634</t>
  </si>
  <si>
    <t>SAT1</t>
  </si>
  <si>
    <t>ARHGDIB</t>
  </si>
  <si>
    <t>SOD2</t>
  </si>
  <si>
    <t>PRG3</t>
  </si>
  <si>
    <t>MNDA</t>
  </si>
  <si>
    <t>PB.4886</t>
  </si>
  <si>
    <t>PB.2567</t>
  </si>
  <si>
    <t>PB.7174</t>
  </si>
  <si>
    <t>PB.7951</t>
  </si>
  <si>
    <t>PB.5666</t>
  </si>
  <si>
    <t>FOS</t>
  </si>
  <si>
    <t>HLA-DRA</t>
  </si>
  <si>
    <t>TNFRSF10C</t>
  </si>
  <si>
    <t>IGLL5</t>
  </si>
  <si>
    <t>PB.1986</t>
  </si>
  <si>
    <t>PB.272</t>
  </si>
  <si>
    <t>PB.1457</t>
  </si>
  <si>
    <t>PB.1900</t>
  </si>
  <si>
    <t>PB.924</t>
  </si>
  <si>
    <t>LYZ</t>
  </si>
  <si>
    <t>CSF3R</t>
  </si>
  <si>
    <t>FTH1</t>
  </si>
  <si>
    <t>PRR13</t>
  </si>
  <si>
    <t>KFL6</t>
  </si>
  <si>
    <t>PB.2190</t>
  </si>
  <si>
    <t>PB.5139</t>
  </si>
  <si>
    <t>PB.1907</t>
  </si>
  <si>
    <t>PB.4567</t>
  </si>
  <si>
    <t>PB.6963</t>
  </si>
  <si>
    <t>UBC</t>
  </si>
  <si>
    <t>NFE2</t>
  </si>
  <si>
    <t>FPR1</t>
  </si>
  <si>
    <t>DUSP1</t>
  </si>
  <si>
    <t>PB.2074</t>
  </si>
  <si>
    <t>PB.787</t>
  </si>
  <si>
    <t>PB.4389</t>
  </si>
  <si>
    <t>PB.5853</t>
  </si>
  <si>
    <t>PB.6638</t>
  </si>
  <si>
    <t>SELPLG</t>
  </si>
  <si>
    <t>BTG2</t>
  </si>
  <si>
    <t>FFAR2</t>
  </si>
  <si>
    <t>SCO2</t>
  </si>
  <si>
    <t>BASP1</t>
  </si>
  <si>
    <t>PB.3524</t>
  </si>
  <si>
    <t>PB.4510</t>
  </si>
  <si>
    <t>PB.6013</t>
  </si>
  <si>
    <t>UBB</t>
  </si>
  <si>
    <t>C5AR2</t>
  </si>
  <si>
    <t>PB.1270</t>
  </si>
  <si>
    <t>IFITM1</t>
  </si>
  <si>
    <t>PB.2016</t>
  </si>
  <si>
    <t>BTG1</t>
  </si>
  <si>
    <t>PB.1016</t>
  </si>
  <si>
    <t>PB.1507</t>
  </si>
  <si>
    <t>PCBP2</t>
  </si>
  <si>
    <t>PB.2183</t>
  </si>
  <si>
    <t>ANXA2</t>
  </si>
  <si>
    <t>PB.3988</t>
  </si>
  <si>
    <t>PB.4193</t>
  </si>
  <si>
    <t>PB.2675</t>
  </si>
  <si>
    <t>NOP58</t>
  </si>
  <si>
    <t>BPI</t>
  </si>
  <si>
    <t>ARRB2</t>
  </si>
  <si>
    <t>PB.6509</t>
  </si>
  <si>
    <t>PB.3449</t>
  </si>
  <si>
    <t>PB.197</t>
  </si>
  <si>
    <t>PB.3055</t>
  </si>
  <si>
    <t>PB.4248</t>
  </si>
  <si>
    <t>PLD3</t>
  </si>
  <si>
    <t>GPS1</t>
  </si>
  <si>
    <t>GNAS</t>
  </si>
  <si>
    <t>PB.2913</t>
  </si>
  <si>
    <t>PB.5904</t>
  </si>
  <si>
    <t>PB.4982</t>
  </si>
  <si>
    <t>PB.291</t>
  </si>
  <si>
    <t>PB.5949</t>
  </si>
  <si>
    <t>HNRNPA2B1</t>
  </si>
  <si>
    <t>MFSD10</t>
  </si>
  <si>
    <t>SRSF11</t>
  </si>
  <si>
    <t>DBNL</t>
  </si>
  <si>
    <t>PB.2213</t>
  </si>
  <si>
    <t>PB.6039</t>
  </si>
  <si>
    <t>PB.5689</t>
  </si>
  <si>
    <t>PB.33</t>
  </si>
  <si>
    <t>RPL4</t>
  </si>
  <si>
    <t>CTSB</t>
  </si>
  <si>
    <t>HSP90AB1</t>
  </si>
  <si>
    <t>PB.2080</t>
  </si>
  <si>
    <t>PB.2222</t>
  </si>
  <si>
    <t>PB.954</t>
  </si>
  <si>
    <t>PB.2077</t>
  </si>
  <si>
    <t>PB.3581</t>
  </si>
  <si>
    <t>PLD4</t>
  </si>
  <si>
    <t>LAIR1</t>
  </si>
  <si>
    <t>PB.1386</t>
  </si>
  <si>
    <t>PB.4477</t>
  </si>
  <si>
    <t>PB.1881</t>
  </si>
  <si>
    <t>PB.5374</t>
  </si>
  <si>
    <t>PB.1118</t>
  </si>
  <si>
    <t>RPL3</t>
  </si>
  <si>
    <t>HNRNPC</t>
  </si>
  <si>
    <t>H2AFY</t>
  </si>
  <si>
    <t>EEF1G</t>
  </si>
  <si>
    <t>PB.5717</t>
  </si>
  <si>
    <t>EEF1A1</t>
  </si>
  <si>
    <t>PB.5427</t>
  </si>
  <si>
    <t>PB.1343</t>
  </si>
  <si>
    <t>PB.3060</t>
  </si>
  <si>
    <t>PB.6682</t>
  </si>
  <si>
    <t>HSPA8</t>
  </si>
  <si>
    <t>C17orf62</t>
  </si>
  <si>
    <t>PB.447</t>
  </si>
  <si>
    <t>PB.5509</t>
  </si>
  <si>
    <t>PB.4320</t>
  </si>
  <si>
    <t>PB.5586</t>
  </si>
  <si>
    <t>PB.1393</t>
  </si>
  <si>
    <t>TPM3</t>
  </si>
  <si>
    <t>SERPINB1</t>
  </si>
  <si>
    <t>HMGN1</t>
  </si>
  <si>
    <t>COPS7A</t>
  </si>
  <si>
    <t>PB.4388</t>
  </si>
  <si>
    <t>PB.5874</t>
  </si>
  <si>
    <t>PB.1936</t>
  </si>
  <si>
    <t>PB.3033</t>
  </si>
  <si>
    <t>PB.1436</t>
  </si>
  <si>
    <t>NFKBIA</t>
  </si>
  <si>
    <t>PB.4049</t>
  </si>
  <si>
    <t>PB.1729</t>
  </si>
  <si>
    <t>PB.3161</t>
  </si>
  <si>
    <t>PB.5636</t>
  </si>
  <si>
    <t>PB.2740</t>
  </si>
  <si>
    <t>PTMA</t>
  </si>
  <si>
    <t>ARL6IP4</t>
  </si>
  <si>
    <t>PRTN3</t>
  </si>
  <si>
    <t>HMGA1</t>
  </si>
  <si>
    <t>C17orf76-AS1</t>
  </si>
  <si>
    <t>PB.1113</t>
  </si>
  <si>
    <t>PB.1581</t>
  </si>
  <si>
    <t>PB.1506</t>
  </si>
  <si>
    <t>PB.1872</t>
  </si>
  <si>
    <t>PB.3160</t>
  </si>
  <si>
    <t>APEX1</t>
  </si>
  <si>
    <t>AZU1</t>
  </si>
  <si>
    <t>PB.712</t>
  </si>
  <si>
    <t>PB.4687</t>
  </si>
  <si>
    <t>PB.6869</t>
  </si>
  <si>
    <t>PB.4446</t>
  </si>
  <si>
    <t>PB.795</t>
  </si>
  <si>
    <t>KLF6</t>
  </si>
  <si>
    <t>TSC22D3</t>
  </si>
  <si>
    <t>TXN2</t>
  </si>
  <si>
    <t>SRGN</t>
  </si>
  <si>
    <t>PB.1743</t>
  </si>
  <si>
    <t>PB.206</t>
  </si>
  <si>
    <t>PB.3699</t>
  </si>
  <si>
    <t>PB.137</t>
  </si>
  <si>
    <t>PB.1375</t>
  </si>
  <si>
    <t>PPCS</t>
  </si>
  <si>
    <t>ZFP36L2</t>
  </si>
  <si>
    <t>PTAFR</t>
  </si>
  <si>
    <t>RHNO1</t>
  </si>
  <si>
    <t>PB.978</t>
  </si>
  <si>
    <t>RHOG</t>
  </si>
  <si>
    <t>PB.2739</t>
  </si>
  <si>
    <t>PB.4652</t>
  </si>
  <si>
    <t>TREX1</t>
  </si>
  <si>
    <t>ARL4A</t>
  </si>
  <si>
    <t>PB.5885</t>
  </si>
  <si>
    <t>ill.lin.neg.nm.th.2072</t>
  </si>
  <si>
    <t>NM_021009</t>
  </si>
  <si>
    <t>ill.lin.neg.nm.th.1886</t>
  </si>
  <si>
    <t>PB.6757</t>
  </si>
  <si>
    <t>ill.lin.neg.nm.th.8049</t>
  </si>
  <si>
    <t>ill.lin.neg.nm.th.6777</t>
  </si>
  <si>
    <t>PB.7304</t>
  </si>
  <si>
    <t>ill.lin.neg.nm.th.629</t>
  </si>
  <si>
    <t>PB.557</t>
  </si>
  <si>
    <t>ill.lin.neg.nm.th.7767</t>
  </si>
  <si>
    <t>spermidine/spermine N1-acetyltransferase 1</t>
  </si>
  <si>
    <t xml:space="preserve">eukaryotic translation elongation factor 1 alpha 1 </t>
  </si>
  <si>
    <t xml:space="preserve">glutamate-ammonia ligase </t>
  </si>
  <si>
    <t>major histocompatibility complex, class I, E</t>
  </si>
  <si>
    <t xml:space="preserve">CD74 molecule, major histocompatibility complex, class II invariant chain </t>
  </si>
  <si>
    <t xml:space="preserve">pyruvate kinase, muscle </t>
  </si>
  <si>
    <t xml:space="preserve">  annexin A1 </t>
  </si>
  <si>
    <t>CFD</t>
  </si>
  <si>
    <t>GATA2</t>
  </si>
  <si>
    <t>HLA-A</t>
  </si>
  <si>
    <t>HLA-B</t>
  </si>
  <si>
    <t xml:space="preserve">complement factor D (adipsin) </t>
  </si>
  <si>
    <t xml:space="preserve">GATA binding protein 2 </t>
  </si>
  <si>
    <t xml:space="preserve">  major histocompatibility complex, class I, A </t>
  </si>
  <si>
    <t xml:space="preserve">  major histocompatibility complex, class I, C</t>
  </si>
  <si>
    <t xml:space="preserve">  major histocompatibility complex, class I, B</t>
  </si>
  <si>
    <t>PB.5573</t>
  </si>
  <si>
    <t>ill.lin.neg.nm.th.6425</t>
  </si>
  <si>
    <t>ill.lin.neg.nm.th.2729</t>
  </si>
  <si>
    <t>tot.fr.unstranded.gtf.10451</t>
  </si>
  <si>
    <t>tot.fr.unstranded.gtf.4771</t>
  </si>
  <si>
    <t>tot.fr.unstranded.gtf.6428</t>
  </si>
  <si>
    <t>tot.fr.unstranded.gtf.9967</t>
  </si>
  <si>
    <t>APBB1P</t>
  </si>
  <si>
    <t>ADD3</t>
  </si>
  <si>
    <t>LARP4</t>
  </si>
  <si>
    <t>tot.fr.unstranded.gtf.10441</t>
  </si>
  <si>
    <t>OS9</t>
  </si>
  <si>
    <t>tot.fr.unstranded.gtf.34222</t>
  </si>
  <si>
    <t>DHX15</t>
  </si>
  <si>
    <t>CSNK2A1</t>
  </si>
  <si>
    <t>tot.fr.unstranded.gtf.14195</t>
  </si>
  <si>
    <t>CHURC1</t>
  </si>
  <si>
    <t>tot.fr.unstranded.gtf.40051</t>
  </si>
  <si>
    <t>VCAN</t>
  </si>
  <si>
    <t>tot.fr.unstranded.gtf.10770</t>
  </si>
  <si>
    <t>VEZT</t>
  </si>
  <si>
    <t>tot.fr.unstranded.gtf.18766</t>
  </si>
  <si>
    <t>tot.fr.unstranded.gtf.25143</t>
  </si>
  <si>
    <t>tot.unstranded.gtf.39720</t>
  </si>
  <si>
    <t>tot.fr.unstranded.gtf.36474</t>
  </si>
  <si>
    <t>AKAP10</t>
  </si>
  <si>
    <t>MEIS1</t>
  </si>
  <si>
    <t>TRAPC13</t>
  </si>
  <si>
    <t>FBXO9</t>
  </si>
  <si>
    <t>tot.fr.unstranded.gtf.13821</t>
  </si>
  <si>
    <t>tot.fr.unstranded.gtf.40449</t>
  </si>
  <si>
    <t>tot.fr.unstranded.gtf.3659</t>
  </si>
  <si>
    <t>tot.fr.unstranded.gtf.4122</t>
  </si>
  <si>
    <t>PTGR2</t>
  </si>
  <si>
    <t>FYN</t>
  </si>
  <si>
    <t>CHIT1</t>
  </si>
  <si>
    <t>CD46</t>
  </si>
  <si>
    <t>tot.fr.unstranded.gtf.8107</t>
  </si>
  <si>
    <t>POLD3</t>
  </si>
  <si>
    <t>tot.fr.unstranded.gtf.6749</t>
  </si>
  <si>
    <t>tot.fr.unstranded.gtf.3812</t>
  </si>
  <si>
    <t>tot.fr.unstranded.gtf.10000</t>
  </si>
  <si>
    <t>tot.fr.unstranded.gtf.9063</t>
  </si>
  <si>
    <t>NLRP3</t>
  </si>
  <si>
    <t>MDM4</t>
  </si>
  <si>
    <t>SRPR</t>
  </si>
  <si>
    <t>PPHLN1</t>
  </si>
  <si>
    <t>tot.fr.unstranded.gtf.11191</t>
  </si>
  <si>
    <t>TMEM116</t>
  </si>
  <si>
    <t>tot.fr.unstranded.gtf.12837</t>
  </si>
  <si>
    <t>CASP5</t>
  </si>
  <si>
    <t>tot.fr.unstranded.gtf.9693</t>
  </si>
  <si>
    <t>CD4</t>
  </si>
  <si>
    <t>tot.fr.unstranded.gtf.9339</t>
  </si>
  <si>
    <t>YBX3</t>
  </si>
  <si>
    <t>tot.fr.unstranded.gtf.39802</t>
  </si>
  <si>
    <t>tot.fr.unstranded.gtf.13777</t>
  </si>
  <si>
    <t>GPATCH2L</t>
  </si>
  <si>
    <t>tot.fr.unstranded.gtf.22877</t>
  </si>
  <si>
    <t>tot.fr.unstranded.gtf.8430</t>
  </si>
  <si>
    <t>tot.fr.unstranded.gtf.27519</t>
  </si>
  <si>
    <t>tot.fr.unstranded.gtf.733</t>
  </si>
  <si>
    <t>CCDC90B</t>
  </si>
  <si>
    <t>YIF1B</t>
  </si>
  <si>
    <t>MFF</t>
  </si>
  <si>
    <t>DHDDS</t>
  </si>
  <si>
    <t>tot.fr.unstranded.gtf.10047</t>
  </si>
  <si>
    <t>LETMD1</t>
  </si>
  <si>
    <t>tot.fr.unstranded.gtf.5263</t>
  </si>
  <si>
    <t>tot.fr.unstranded.gtf.2789</t>
  </si>
  <si>
    <t>tot.fr.unstranded.gtf.2298</t>
  </si>
  <si>
    <t>tot.fr.unstranded.gtf.9343</t>
  </si>
  <si>
    <t>FCGR2A</t>
  </si>
  <si>
    <t>TNFAIP8L2</t>
  </si>
  <si>
    <t>DPH5</t>
  </si>
  <si>
    <t>KLRD1</t>
  </si>
  <si>
    <t>tot.fr.unstranded.gtf.34978</t>
  </si>
  <si>
    <t>TRMT10A</t>
  </si>
  <si>
    <t>tot.fr.unstranded.gtf.24476</t>
  </si>
  <si>
    <t>tot.fr.unstranded.gtf.6739</t>
  </si>
  <si>
    <t>SIGLEC9</t>
  </si>
  <si>
    <t>ZNF195</t>
  </si>
  <si>
    <t>tot.fr.unstranded.gtf.9564</t>
  </si>
  <si>
    <t>FGFR10P2</t>
  </si>
  <si>
    <t>tot.fr.unstranded.gtf.11587</t>
  </si>
  <si>
    <t>RNF34</t>
  </si>
  <si>
    <t>tot.fr.unstranded.gtf.16042</t>
  </si>
  <si>
    <t>LINS</t>
  </si>
  <si>
    <t>tot.fr.unstranded.gtf.25145</t>
  </si>
  <si>
    <t>tot.fr.unstranded.gtf.16229</t>
  </si>
  <si>
    <t>tot.fr.unstranded.gtf.2131</t>
  </si>
  <si>
    <t>tot.fr.unstranded.gtf.2946</t>
  </si>
  <si>
    <t>ZNF816-ZNF321P</t>
  </si>
  <si>
    <t>C16orf13</t>
  </si>
  <si>
    <t>PRPF38B</t>
  </si>
  <si>
    <t>CD1E</t>
  </si>
  <si>
    <t>tot.fr.unstranded.gtf.gtf.5545</t>
  </si>
  <si>
    <t>ZNF33A</t>
  </si>
  <si>
    <t>tot.fr.unstranded.gtf.42104</t>
  </si>
  <si>
    <t>tot.fr.unstranded.gtf.39780</t>
  </si>
  <si>
    <t>tot.fr.unstranded.gtf.44946</t>
  </si>
  <si>
    <t>tot.fr.unstranded.gtf.43348</t>
  </si>
  <si>
    <t>ZNF138</t>
  </si>
  <si>
    <t>LST1</t>
  </si>
  <si>
    <t>CHCHD7</t>
  </si>
  <si>
    <t>tot.fr.unstranded.gtf.4040</t>
  </si>
  <si>
    <t>MRPL55</t>
  </si>
  <si>
    <t>tot.fr.unstranded.gtf.24612</t>
  </si>
  <si>
    <t>tot.fr.unstranded.gtf.25680</t>
  </si>
  <si>
    <t>tot.fr.unstranded.gtf.1653</t>
  </si>
  <si>
    <t>tot.fr.unstranded.gtf.9614</t>
  </si>
  <si>
    <t>HHLA3</t>
  </si>
  <si>
    <t>LOC654342</t>
  </si>
  <si>
    <t>METTL20</t>
  </si>
  <si>
    <t>tot.fr.unstranded.gtf.12281</t>
  </si>
  <si>
    <t>ALG11</t>
  </si>
  <si>
    <t>tot.fr.unstranded.gtf.6741</t>
  </si>
  <si>
    <t>tot.fr.unstranded.gtf.48393</t>
  </si>
  <si>
    <t>tot.fr.unstranded.gtf.48610</t>
  </si>
  <si>
    <t>TRIM21,OR52K2,OR52K1</t>
  </si>
  <si>
    <t>SPIN2B</t>
  </si>
  <si>
    <t>TCEAL1</t>
  </si>
  <si>
    <t>tot.fr.unstranded.gtf.3691</t>
  </si>
  <si>
    <t>FAIM3</t>
  </si>
  <si>
    <t>tot.fr.unstranded.gtf.6905</t>
  </si>
  <si>
    <t>MRPL17</t>
  </si>
  <si>
    <t>tot.fr.unstranded.gtf.42433</t>
  </si>
  <si>
    <t>tot.fr.unstranded.gtf.508</t>
  </si>
  <si>
    <t>LINC00339</t>
  </si>
  <si>
    <t>tot.fr.unstranded.gtf.1414</t>
  </si>
  <si>
    <t>tot.fr.unstranded.gtf.10141</t>
  </si>
  <si>
    <t>tot.fr.unstranded.gtf.5250</t>
  </si>
  <si>
    <t>LINC00853</t>
  </si>
  <si>
    <t>NBPF8</t>
  </si>
  <si>
    <t>CSTF2T</t>
  </si>
  <si>
    <t>ill.lin.neg.nm.th.1812</t>
  </si>
  <si>
    <t>ill.lin.neg.nm.th.960</t>
  </si>
  <si>
    <t>ill.lin.neg.nm.th.4708</t>
  </si>
  <si>
    <t>ill.lin.neg.nm.th.7132</t>
  </si>
  <si>
    <t>CCT8</t>
  </si>
  <si>
    <t>PCPB2</t>
  </si>
  <si>
    <t>CD36</t>
  </si>
  <si>
    <t>ill.lin.neg.nm.th.1235</t>
  </si>
  <si>
    <t>ill.lin.neg.nm.th.2641</t>
  </si>
  <si>
    <t>PSMD11</t>
  </si>
  <si>
    <t>ill.lin.neg.nm.th.7401</t>
  </si>
  <si>
    <t>NASP</t>
  </si>
  <si>
    <t>ASAH1</t>
  </si>
  <si>
    <t>ill.lin.neg.nm.th.3516</t>
  </si>
  <si>
    <t>ATP5A1</t>
  </si>
  <si>
    <t>DDX5</t>
  </si>
  <si>
    <t>CDC123</t>
  </si>
  <si>
    <t>ill.lin.neg.nm.th.2730</t>
  </si>
  <si>
    <t>ill.lin.neg.nm.th.5350</t>
  </si>
  <si>
    <t>ill.lin.neg.nm.th.88</t>
  </si>
  <si>
    <t>ill.lin.neg.nm.th.592</t>
  </si>
  <si>
    <t>SARNP</t>
  </si>
  <si>
    <t>ETFA</t>
  </si>
  <si>
    <t>TMEM40</t>
  </si>
  <si>
    <t>GAS5</t>
  </si>
  <si>
    <t>ill.lin.neg.nm.th.5796</t>
  </si>
  <si>
    <t>ill.lin.neg.nm.th.787</t>
  </si>
  <si>
    <t>ARPC2</t>
  </si>
  <si>
    <t>ill.lin.neg.nm.th.1018</t>
  </si>
  <si>
    <t>ill.lin.neg.nm.th.2217</t>
  </si>
  <si>
    <t>EIF4A2</t>
  </si>
  <si>
    <t>GDI2</t>
  </si>
  <si>
    <t>RPP30</t>
  </si>
  <si>
    <t>OSGEP</t>
  </si>
  <si>
    <t>ill.lin.neg.nm.th.4401</t>
  </si>
  <si>
    <t>NAGK</t>
  </si>
  <si>
    <t>FDPS</t>
  </si>
  <si>
    <t>HNRNPH3</t>
  </si>
  <si>
    <t>ill.lin.neg.nm.th.238</t>
  </si>
  <si>
    <t>UROD</t>
  </si>
  <si>
    <t>ill.lin.neg.nm.th.239</t>
  </si>
  <si>
    <t>PPIE</t>
  </si>
  <si>
    <t>PSMA4</t>
  </si>
  <si>
    <t>MDH1</t>
  </si>
  <si>
    <t>SELL</t>
  </si>
  <si>
    <t>ill.lin.neg.nm.th.394</t>
  </si>
  <si>
    <t>ill.lin.neg.nm.th.588</t>
  </si>
  <si>
    <t>ill.lin.neg.nm.th.2357</t>
  </si>
  <si>
    <t>ill.lin.neg.nm.th.6871</t>
  </si>
  <si>
    <t>ill.lin.neg.nm.th.7095</t>
  </si>
  <si>
    <t>GSTM1</t>
  </si>
  <si>
    <t>SRSF5</t>
  </si>
  <si>
    <t>PCMT1</t>
  </si>
  <si>
    <t>STGA3L2</t>
  </si>
  <si>
    <t>ill.lin.neg.nm.th.1342</t>
  </si>
  <si>
    <t>ill.lin.neg.nm.th.4088</t>
  </si>
  <si>
    <t>ill.lin.neg.nm.th.477</t>
  </si>
  <si>
    <t>ill.lin.neg.nm.th.2967</t>
  </si>
  <si>
    <t>MS4A7</t>
  </si>
  <si>
    <t>TMEM219</t>
  </si>
  <si>
    <t>ill.lin.neg.nm.th.6752</t>
  </si>
  <si>
    <t>ill.lin.neg.nm.th.384</t>
  </si>
  <si>
    <t>ill.lin.neg.nm.th.514</t>
  </si>
  <si>
    <t>ill.lin.neg.nm.th.1647</t>
  </si>
  <si>
    <t>ill.lin.neg.nm.th.2154</t>
  </si>
  <si>
    <t>HMGN3</t>
  </si>
  <si>
    <t>C1orf162</t>
  </si>
  <si>
    <t>SLC50A1</t>
  </si>
  <si>
    <t>CLEC4A</t>
  </si>
  <si>
    <t>SNORA31</t>
  </si>
  <si>
    <t>ill.lin.neg.nm.th.6623</t>
  </si>
  <si>
    <t>ill.lin.neg.nm.th.2226</t>
  </si>
  <si>
    <t>CNBP</t>
  </si>
  <si>
    <t>ZNRD1</t>
  </si>
  <si>
    <t>PNP</t>
  </si>
  <si>
    <t>ill.lin.neg.nm.th.1627</t>
  </si>
  <si>
    <t>ill.lin.neg.nm.th.8108</t>
  </si>
  <si>
    <t>ill.lin.neg.nm.th.181</t>
  </si>
  <si>
    <t>TSTD1</t>
  </si>
  <si>
    <t>TREM1</t>
  </si>
  <si>
    <t>FAM104B</t>
  </si>
  <si>
    <t>TRIM52-AS1</t>
  </si>
  <si>
    <t>ill.lin.neg.nm.th.255</t>
  </si>
  <si>
    <t>ill.lin.neg.nm.th.2806</t>
  </si>
  <si>
    <t>ill.lin.neg.nm.th.3705</t>
  </si>
  <si>
    <t>MRPS21</t>
  </si>
  <si>
    <t>DDX11L10</t>
  </si>
  <si>
    <t>ZNF271</t>
  </si>
  <si>
    <t>SRSF8</t>
  </si>
  <si>
    <t>TNFAIP8</t>
  </si>
  <si>
    <t>TIMM8A</t>
  </si>
  <si>
    <t>ill.lin.neg.nm.th.6959</t>
  </si>
  <si>
    <t>PB.4061</t>
  </si>
  <si>
    <t>PB.3163</t>
  </si>
  <si>
    <t>PB.4811</t>
  </si>
  <si>
    <t>PB.6205</t>
  </si>
  <si>
    <t>PB.7117</t>
  </si>
  <si>
    <t>PB.5569</t>
  </si>
  <si>
    <t>PB.7141</t>
  </si>
  <si>
    <t>PB.5587</t>
  </si>
  <si>
    <t>Exon #*</t>
  </si>
  <si>
    <t>AFLBP</t>
  </si>
  <si>
    <t>FLISP2</t>
  </si>
  <si>
    <t>CXFL2</t>
  </si>
  <si>
    <t>X</t>
  </si>
  <si>
    <t>Proteins Confirmed by Mass Spec</t>
  </si>
  <si>
    <t>Bone Marrow Cell Population</t>
  </si>
  <si>
    <t>top 5 transcript isoform counts</t>
  </si>
  <si>
    <t>Description (Gene Cards)</t>
  </si>
  <si>
    <t>Total</t>
  </si>
  <si>
    <t>Lin-</t>
  </si>
  <si>
    <t xml:space="preserve"> PB.1743</t>
  </si>
  <si>
    <t>tot.fr.unstranded.gtf.5047</t>
  </si>
  <si>
    <t>tot.fr.unstranded.gtf.48686</t>
  </si>
  <si>
    <t>tot.fr.unstranded.gtf.41466</t>
  </si>
  <si>
    <t>tot.fr.unstranded.gtf.4034</t>
  </si>
  <si>
    <t>tot.fr.unstranded.gtf.39077</t>
  </si>
  <si>
    <t>tot.fr.unstranded.gtf.39243</t>
  </si>
  <si>
    <t>tot.fr.unstranded.gtf.15771</t>
  </si>
  <si>
    <t>tot.fr.unstranded.gtf.47658</t>
  </si>
  <si>
    <t>ill.lin.neg.nm.th.801</t>
  </si>
  <si>
    <t>Lysozyme C</t>
  </si>
  <si>
    <t>Ubiquitin-C</t>
  </si>
  <si>
    <t>Kruppel-like factor 6</t>
  </si>
  <si>
    <t>N/A</t>
  </si>
  <si>
    <t>1 to 4 exons</t>
  </si>
  <si>
    <t>Exon Count</t>
  </si>
  <si>
    <t>Isoform Count</t>
  </si>
  <si>
    <t xml:space="preserve"> &gt;4 exons</t>
  </si>
  <si>
    <t xml:space="preserve"> &gt;8 exons</t>
  </si>
  <si>
    <t xml:space="preserve"> all exons </t>
  </si>
  <si>
    <t xml:space="preserve"> all isoforms</t>
  </si>
  <si>
    <t>(a) Exon Count per Transcript Isoform</t>
  </si>
  <si>
    <t>(b) Transcript Isoform Count per genomic locus</t>
  </si>
  <si>
    <t>PKK4</t>
  </si>
  <si>
    <t>HYAL3,NAT6</t>
  </si>
  <si>
    <t>chr2:43,355,151-43,359,900</t>
  </si>
  <si>
    <t>chr7:142,493,939-142,495,384</t>
  </si>
  <si>
    <t>1 isoform</t>
  </si>
  <si>
    <t>FL</t>
  </si>
  <si>
    <t>SR</t>
  </si>
  <si>
    <t>SFPQ</t>
  </si>
  <si>
    <t>2-4 isoforms</t>
  </si>
  <si>
    <t xml:space="preserve"> &gt;4 isoforms</t>
  </si>
  <si>
    <t xml:space="preserve">Summary </t>
  </si>
  <si>
    <t>validation with short read RNA-seq (Illumina platform )</t>
  </si>
  <si>
    <t>Full Length RNA-seq</t>
  </si>
  <si>
    <t>short read RNA-seq</t>
  </si>
  <si>
    <t>total bone  marrow cells isoform number</t>
  </si>
  <si>
    <t>lin-neg bone marrow cells isoform number</t>
  </si>
  <si>
    <t>Average:</t>
  </si>
  <si>
    <t>Lin- cells</t>
  </si>
  <si>
    <t>Total BM</t>
  </si>
  <si>
    <t>validation with full length RNA-seq (Pac Bio platform)</t>
  </si>
  <si>
    <t xml:space="preserve">(c) Summary Transcript Isoforms per Exon Count </t>
  </si>
  <si>
    <t>(d) Summary Transcript Isoforms per Genomic Locus</t>
  </si>
  <si>
    <r>
      <t xml:space="preserve">Table S3: </t>
    </r>
    <r>
      <rPr>
        <sz val="16"/>
        <color rgb="FF000000"/>
        <rFont val="Times New Roman"/>
        <family val="1"/>
      </rPr>
      <t>Number of exons, transcript isoform numbers (Trans #) for genes shown in Fig. 5a. The identifiers were generated by the sequencing method (ID). The acronym of the respective gene name and the gene description are shown. FL, full length RNA-seq; SR, short read RNA-seq</t>
    </r>
  </si>
  <si>
    <r>
      <t>Table S2:</t>
    </r>
    <r>
      <rPr>
        <sz val="16"/>
        <color rgb="FF000000"/>
        <rFont val="Times New Roman"/>
        <family val="1"/>
      </rPr>
      <t xml:space="preserve"> Transcript ID, gene names, detection of corresponding peptides by mass spectrometry (see Fig. 5b and Supplemental Table S1). The data are arranged by exon number (exon #). Transcript isoform counts (trans #), biospecimen, identifiers generated by the sequencing method (ID) and acronym for the respective gene are listed. Proteins predicted from the RNA sequencing were searched for using mass spectrometry of the bone marrow cells. The detection of peptides that matched with the respective protein is indicated (X). FL, full length RNA-seq; SR, short read RNA-seq</t>
    </r>
  </si>
  <si>
    <r>
      <rPr>
        <b/>
        <sz val="16"/>
        <color rgb="FF000000"/>
        <rFont val="Times New Roman"/>
        <family val="1"/>
      </rPr>
      <t>Table S1:</t>
    </r>
    <r>
      <rPr>
        <sz val="16"/>
        <color rgb="FF000000"/>
        <rFont val="Times New Roman"/>
        <family val="1"/>
      </rPr>
      <t xml:space="preserve"> Top five transcript isoform counts for genes with 2 to 16 exons. Counts from lineage-negative (N) or total (T) bone marrow were analyzed separately. Figure 5b shows the combined values. The names of the individual genes are in Table S2. FL, full length RNA-seq; SR, short read RNA-seq</t>
    </r>
  </si>
  <si>
    <r>
      <t>Table S4:</t>
    </r>
    <r>
      <rPr>
        <sz val="16"/>
        <color rgb="FF000000"/>
        <rFont val="Times New Roman"/>
        <family val="1"/>
      </rPr>
      <t xml:space="preserve"> Number of exons, transcript isoform numbers (Trans #) for genes shown in Fig. 5c. Identifiers (ID) generated by full length RNA-seq; acronym of the gene name and full description are shown. Note that short read RNA-seq was unable to identify transcripts in this group of genes. FL, full length RNA-seq</t>
    </r>
  </si>
  <si>
    <r>
      <t>Table S5:</t>
    </r>
    <r>
      <rPr>
        <sz val="16"/>
        <color rgb="FF000000"/>
        <rFont val="Times New Roman"/>
        <family val="1"/>
      </rPr>
      <t xml:space="preserve"> Distribution of exon counts and transcript isoform frequency. The distribution of exon counts per transcript isoform and transcript isoform counts per genomic locus reveal distinct differences between the transcriptomes obtained through short read RNA-seq (SR) when compared with full length RNA-seq (FL).  (</t>
    </r>
    <r>
      <rPr>
        <b/>
        <sz val="16"/>
        <color rgb="FF000000"/>
        <rFont val="Times New Roman"/>
        <family val="1"/>
      </rPr>
      <t>a</t>
    </r>
    <r>
      <rPr>
        <sz val="16"/>
        <color rgb="FF000000"/>
        <rFont val="Times New Roman"/>
        <family val="1"/>
      </rPr>
      <t>) Exon Count per Transcript Isoform using the canonical number of exons per genomic locus from RefSeq (see Fig 5a).  (</t>
    </r>
    <r>
      <rPr>
        <b/>
        <sz val="16"/>
        <color rgb="FF000000"/>
        <rFont val="Times New Roman"/>
        <family val="1"/>
      </rPr>
      <t>b</t>
    </r>
    <r>
      <rPr>
        <sz val="16"/>
        <color rgb="FF000000"/>
        <rFont val="Times New Roman"/>
        <family val="1"/>
      </rPr>
      <t>) Transcript isoform count per genomic locus. (</t>
    </r>
    <r>
      <rPr>
        <b/>
        <sz val="16"/>
        <color rgb="FF000000"/>
        <rFont val="Times New Roman"/>
        <family val="1"/>
      </rPr>
      <t>c</t>
    </r>
    <r>
      <rPr>
        <sz val="16"/>
        <color rgb="FF000000"/>
        <rFont val="Times New Roman"/>
        <family val="1"/>
      </rPr>
      <t>) Exon count frequency in groups of 1 to 4 exons, &gt;4 exons and &gt;8 exons. (</t>
    </r>
    <r>
      <rPr>
        <b/>
        <sz val="16"/>
        <color rgb="FF000000"/>
        <rFont val="Times New Roman"/>
        <family val="1"/>
      </rPr>
      <t>d</t>
    </r>
    <r>
      <rPr>
        <sz val="16"/>
        <color rgb="FF000000"/>
        <rFont val="Times New Roman"/>
        <family val="1"/>
      </rPr>
      <t>) Transcript isoform count frequency per genomic locus in groups of 1 to 4 transcript isoforms, &gt;4 transcript isoforms and &gt; 8 isoforms. More genomic loci with 1 to 4 transcript isoforms are assigned by short read RNA-seq whilst full length RNA-seq shows more genomic loci with &gt; 4 transcript isoforms. Short read RNA-seq identifies &gt;8 isoforms for one genomic locus whereas full length RNA-seq identifies 212 genomic loci with &gt; 8 isoforms. FL, full length RNA-seq; SR, short read RNA-seq</t>
    </r>
  </si>
  <si>
    <r>
      <t xml:space="preserve">Table S6: </t>
    </r>
    <r>
      <rPr>
        <sz val="16"/>
        <color rgb="FF000000"/>
        <rFont val="Times New Roman"/>
        <family val="1"/>
      </rPr>
      <t xml:space="preserve">Validation of the transcript isoforms. The raw reads from short read RNA-seq of total (T) and lineage negative (N) bone marrow cells were used first. Reads that covered a full 100 base pairs were blasted against each of the transcript isoforms obtained from full length RNA-seq. Second, remaining ambigous isoforms were further evaluated using full length RNA-seq from separate biological samples. The results for each of the genes mentioned in the manuscript is shown. </t>
    </r>
  </si>
  <si>
    <t>linNeg43A</t>
  </si>
  <si>
    <t>linNeg53</t>
  </si>
  <si>
    <t>linPos53</t>
  </si>
  <si>
    <t>total53AB</t>
  </si>
  <si>
    <t>aligned</t>
  </si>
  <si>
    <t>hit at least one gene</t>
  </si>
  <si>
    <t>scored 5</t>
  </si>
  <si>
    <t>scored 4</t>
  </si>
  <si>
    <t>scored 3</t>
  </si>
  <si>
    <t>scored 2</t>
  </si>
  <si>
    <t>scored 1</t>
  </si>
  <si>
    <t>scored 0</t>
  </si>
  <si>
    <t>sample ID</t>
  </si>
  <si>
    <r>
      <t xml:space="preserve">Table S7: </t>
    </r>
    <r>
      <rPr>
        <sz val="16"/>
        <color rgb="FF000000"/>
        <rFont val="Times New Roman"/>
        <family val="1"/>
      </rPr>
      <t xml:space="preserve">Validation of mRNA isoform detection comparing different samples and sequencing runs. matchAnnot was used for matching output of the FL RNA-seq to the genome. </t>
    </r>
  </si>
  <si>
    <r>
      <t xml:space="preserve">scored </t>
    </r>
    <r>
      <rPr>
        <u/>
        <sz val="12"/>
        <color theme="1"/>
        <rFont val="Calibri"/>
        <family val="2"/>
        <scheme val="minor"/>
      </rPr>
      <t>&gt;</t>
    </r>
    <r>
      <rPr>
        <sz val="12"/>
        <color theme="1"/>
        <rFont val="Calibri"/>
        <family val="2"/>
        <scheme val="minor"/>
      </rPr>
      <t xml:space="preserve"> </t>
    </r>
    <r>
      <rPr>
        <sz val="12"/>
        <color theme="1"/>
        <rFont val="Calibri"/>
        <family val="2"/>
        <scheme val="minor"/>
      </rPr>
      <t>2</t>
    </r>
  </si>
  <si>
    <t>all combined</t>
  </si>
  <si>
    <t>read # matched to 
defined gene loci</t>
  </si>
  <si>
    <r>
      <t xml:space="preserve">cumulative % of matched isoforms for score of 5 and acceptable scores </t>
    </r>
    <r>
      <rPr>
        <b/>
        <u/>
        <sz val="12"/>
        <color theme="1"/>
        <rFont val="Calibri"/>
        <family val="2"/>
        <scheme val="minor"/>
      </rPr>
      <t>&gt;</t>
    </r>
    <r>
      <rPr>
        <b/>
        <sz val="12"/>
        <color theme="1"/>
        <rFont val="Calibri"/>
        <family val="2"/>
        <scheme val="minor"/>
      </rPr>
      <t>2</t>
    </r>
  </si>
  <si>
    <t>Scores as defined by MatchAnnot</t>
  </si>
  <si>
    <t>Like 5, but leading and trailing edge sizes differ by a larger amount than the score-5 transcript for this gene</t>
  </si>
  <si>
    <t>One-for-one exon match, but sizes of internal exons disagree.</t>
  </si>
  <si>
    <t>The best match amongst all score == 1 transcripts.</t>
  </si>
  <si>
    <t>Some exons overlap, overlaps are 1-for-1 where they exist.</t>
  </si>
  <si>
    <t>Everything else: isoform overlaps gene, but little or no exon congruence.</t>
  </si>
  <si>
    <t>Exons match annotation exons one-for-one. Sizes agree except for leading and trailing edges.</t>
  </si>
  <si>
    <t>Isoform name in paper</t>
  </si>
  <si>
    <t>isoform</t>
  </si>
  <si>
    <t>chrom</t>
  </si>
  <si>
    <t>strand</t>
  </si>
  <si>
    <t>length</t>
  </si>
  <si>
    <t>structural_category</t>
  </si>
  <si>
    <t>associated_gene</t>
  </si>
  <si>
    <t>associated_transcript</t>
  </si>
  <si>
    <t>ref_length</t>
  </si>
  <si>
    <t>ref_exons</t>
  </si>
  <si>
    <t>diff_to_TSS</t>
  </si>
  <si>
    <t>diff_to_TTS</t>
  </si>
  <si>
    <t>subcategory</t>
  </si>
  <si>
    <t>RTS_stage</t>
  </si>
  <si>
    <t>all_canonical</t>
  </si>
  <si>
    <t>min_sample_cov</t>
  </si>
  <si>
    <t>min_cov</t>
  </si>
  <si>
    <t>min_cov_pos</t>
  </si>
  <si>
    <t>sd_cov</t>
  </si>
  <si>
    <t>n_indels</t>
  </si>
  <si>
    <t>n_indels_junc</t>
  </si>
  <si>
    <t>bite</t>
  </si>
  <si>
    <t>iso_exp</t>
  </si>
  <si>
    <t>gene_exp</t>
  </si>
  <si>
    <t>ratio_exp</t>
  </si>
  <si>
    <t>FSM_class</t>
  </si>
  <si>
    <t>coding</t>
  </si>
  <si>
    <t>ORF_length</t>
  </si>
  <si>
    <t>CDS_length</t>
  </si>
  <si>
    <t>CDS_start</t>
  </si>
  <si>
    <t>CDS_end</t>
  </si>
  <si>
    <t>perc_A_downstream_TTS</t>
  </si>
  <si>
    <t>dist_to_cage_peak</t>
  </si>
  <si>
    <t>within_cage_peak</t>
  </si>
  <si>
    <t>polyA_motif</t>
  </si>
  <si>
    <t>polyA_dist</t>
  </si>
  <si>
    <t>T1-33</t>
  </si>
  <si>
    <t>PB.7304.1</t>
  </si>
  <si>
    <t>chr6</t>
  </si>
  <si>
    <t>-</t>
  </si>
  <si>
    <t>novel_not_in_catalog</t>
  </si>
  <si>
    <t>novel</t>
  </si>
  <si>
    <t>NA</t>
  </si>
  <si>
    <t>any annotated donor/acceptor</t>
  </si>
  <si>
    <t>non_canonical</t>
  </si>
  <si>
    <t>junction_3</t>
  </si>
  <si>
    <t>C</t>
  </si>
  <si>
    <t>ATTAAA</t>
  </si>
  <si>
    <t>T2-C*</t>
  </si>
  <si>
    <t>PB.7304.2</t>
  </si>
  <si>
    <t>full-splice_match</t>
  </si>
  <si>
    <t>ENST00000309268.10</t>
  </si>
  <si>
    <t>multi-exon</t>
  </si>
  <si>
    <t>canonical</t>
  </si>
  <si>
    <t>junction_4</t>
  </si>
  <si>
    <t>T3-23</t>
  </si>
  <si>
    <t>PB.7304.3</t>
  </si>
  <si>
    <t>junction_5</t>
  </si>
  <si>
    <t>T4-32</t>
  </si>
  <si>
    <t>PB.7304.4</t>
  </si>
  <si>
    <t>T5-24</t>
  </si>
  <si>
    <t>PB.7304.5</t>
  </si>
  <si>
    <t>junction_2</t>
  </si>
  <si>
    <t>T6-31</t>
  </si>
  <si>
    <t>PB.7304.6</t>
  </si>
  <si>
    <t>T7-25</t>
  </si>
  <si>
    <t>PB.7304.7</t>
  </si>
  <si>
    <t>junction_6</t>
  </si>
  <si>
    <t>T8-26</t>
  </si>
  <si>
    <t>PB.7304.8</t>
  </si>
  <si>
    <t>T9-28</t>
  </si>
  <si>
    <t>PB.7304.9</t>
  </si>
  <si>
    <t>junction_1</t>
  </si>
  <si>
    <t>T10-2</t>
  </si>
  <si>
    <t>PB.7304.10</t>
  </si>
  <si>
    <t>T11-30</t>
  </si>
  <si>
    <t>PB.7304.11</t>
  </si>
  <si>
    <t>T12-29</t>
  </si>
  <si>
    <t>PB.7304.12</t>
  </si>
  <si>
    <t>T13-27</t>
  </si>
  <si>
    <t>PB.7304.13</t>
  </si>
  <si>
    <t>T14-34</t>
  </si>
  <si>
    <t>PB.7304.14</t>
  </si>
  <si>
    <t>chr9</t>
  </si>
  <si>
    <t>+</t>
  </si>
  <si>
    <t>intergenic</t>
  </si>
  <si>
    <t>novelGene_273</t>
  </si>
  <si>
    <t>A</t>
  </si>
  <si>
    <t>N1-4</t>
  </si>
  <si>
    <t>PB.5717.1</t>
  </si>
  <si>
    <t>N2-14</t>
  </si>
  <si>
    <t>PB.5717.2</t>
  </si>
  <si>
    <t>N3-8</t>
  </si>
  <si>
    <t>PB.5717.3</t>
  </si>
  <si>
    <t>N4-C*</t>
  </si>
  <si>
    <t>PB.5717.4</t>
  </si>
  <si>
    <t>N5-C*</t>
  </si>
  <si>
    <t>PB.5717.5</t>
  </si>
  <si>
    <t>N6-15</t>
  </si>
  <si>
    <t>PB.5717.6</t>
  </si>
  <si>
    <t>N7-11</t>
  </si>
  <si>
    <t>PB.5717.7</t>
  </si>
  <si>
    <t>N8-C*</t>
  </si>
  <si>
    <t>PB.5717.8</t>
  </si>
  <si>
    <t>ENST00000331523.6</t>
  </si>
  <si>
    <t>N9-C*</t>
  </si>
  <si>
    <t>PB.5717.9</t>
  </si>
  <si>
    <t>novel_in_catalog</t>
  </si>
  <si>
    <t>combination_of_known_junctions</t>
  </si>
  <si>
    <t>N10-C*</t>
  </si>
  <si>
    <t>PB.5717.10</t>
  </si>
  <si>
    <t>N11-9</t>
  </si>
  <si>
    <t>PB.5717.11</t>
  </si>
  <si>
    <t>N12-7</t>
  </si>
  <si>
    <t>PB.5717.12</t>
  </si>
  <si>
    <t>N13-10</t>
  </si>
  <si>
    <t>PB.5717.13</t>
  </si>
  <si>
    <t>N14-17</t>
  </si>
  <si>
    <t>PB.5717.14</t>
  </si>
  <si>
    <t>N15-19</t>
  </si>
  <si>
    <t>PB.5717.15</t>
  </si>
  <si>
    <t>N16-18</t>
  </si>
  <si>
    <t>PB.5717.16</t>
  </si>
  <si>
    <t>novelGene_81</t>
  </si>
  <si>
    <t>N17-21</t>
  </si>
  <si>
    <t>PB.5717.17</t>
  </si>
  <si>
    <t>novelGene_80</t>
  </si>
  <si>
    <t>N18-C*</t>
  </si>
  <si>
    <t>PB.5717.18</t>
  </si>
  <si>
    <t>EEF1A1P5</t>
  </si>
  <si>
    <t>ENST00000436459.2</t>
  </si>
  <si>
    <t>mono-exon</t>
  </si>
  <si>
    <t>N19-16</t>
  </si>
  <si>
    <t>PB.5717.19</t>
  </si>
  <si>
    <t>N20-6</t>
  </si>
  <si>
    <t>PB.5717.20</t>
  </si>
  <si>
    <t>N21-3</t>
  </si>
  <si>
    <t>PB.5717.21</t>
  </si>
  <si>
    <t>incomplete-splice_match</t>
  </si>
  <si>
    <t>ENST00000490569.5</t>
  </si>
  <si>
    <t>5prime_fragment</t>
  </si>
  <si>
    <t>N22-5</t>
  </si>
  <si>
    <t>PB.5717.22</t>
  </si>
  <si>
    <t>N23-12</t>
  </si>
  <si>
    <t>PB.5717.23</t>
  </si>
  <si>
    <t>N24-22</t>
  </si>
  <si>
    <t>PB.5717.24</t>
  </si>
  <si>
    <t>N25-C*</t>
  </si>
  <si>
    <t>PB.5717.25</t>
  </si>
  <si>
    <t>junction_7</t>
  </si>
  <si>
    <t>N26-20</t>
  </si>
  <si>
    <t>PB.5717.26</t>
  </si>
  <si>
    <t>N27-C*</t>
  </si>
  <si>
    <t>PB.5717.27</t>
  </si>
  <si>
    <t>N28-13</t>
  </si>
  <si>
    <t>PB.5717.28</t>
  </si>
  <si>
    <t>3prime_fragment</t>
  </si>
  <si>
    <t>PB.8299.22</t>
  </si>
  <si>
    <t>AATAAA</t>
  </si>
  <si>
    <t>PB.8299.21</t>
  </si>
  <si>
    <t>PB.8299.17</t>
  </si>
  <si>
    <t>PB.8299.14</t>
  </si>
  <si>
    <t>PB.8299.9</t>
  </si>
  <si>
    <t>PB.8299.6</t>
  </si>
  <si>
    <t>PB.8299.5</t>
  </si>
  <si>
    <t>PB.8299.4</t>
  </si>
  <si>
    <t>PB.8299.3</t>
  </si>
  <si>
    <t>PB.8299.2</t>
  </si>
  <si>
    <t>PB.8299.1</t>
  </si>
  <si>
    <t>ENST00000257497.10</t>
  </si>
  <si>
    <t>PB.8299.19</t>
  </si>
  <si>
    <t>PB.8299.18</t>
  </si>
  <si>
    <t>no_combination_of_known_junctions</t>
  </si>
  <si>
    <t>PB.8299.16</t>
  </si>
  <si>
    <t>PB.8299.15</t>
  </si>
  <si>
    <t>PB.8299.13</t>
  </si>
  <si>
    <t>PB.8299.12</t>
  </si>
  <si>
    <t>PB.8299.11</t>
  </si>
  <si>
    <t>PB.8299.10</t>
  </si>
  <si>
    <t>PB.8299.7</t>
  </si>
  <si>
    <t>T1-C</t>
  </si>
  <si>
    <t>T2-2</t>
  </si>
  <si>
    <t>T3-20</t>
  </si>
  <si>
    <t>T4-18</t>
  </si>
  <si>
    <t>T5-22</t>
  </si>
  <si>
    <t>T6-14</t>
  </si>
  <si>
    <t>T7-3</t>
  </si>
  <si>
    <t>T9-9</t>
  </si>
  <si>
    <t>T10-C*</t>
  </si>
  <si>
    <t>T11-16</t>
  </si>
  <si>
    <t>T12-2</t>
  </si>
  <si>
    <t>T13-10</t>
  </si>
  <si>
    <t>T14-3</t>
  </si>
  <si>
    <t>T15-5</t>
  </si>
  <si>
    <t>T16-12</t>
  </si>
  <si>
    <t>T17-2</t>
  </si>
  <si>
    <t>T18-19</t>
  </si>
  <si>
    <t>T19-6</t>
  </si>
  <si>
    <t>T22-21</t>
  </si>
  <si>
    <t>T21-11</t>
  </si>
  <si>
    <t>PB.6509.5</t>
  </si>
  <si>
    <t>PB.6509.4</t>
  </si>
  <si>
    <t>PB.6509.2</t>
  </si>
  <si>
    <t>PB.6509.9</t>
  </si>
  <si>
    <t>PB.6509.15</t>
  </si>
  <si>
    <t>PB.6509.14</t>
  </si>
  <si>
    <t>PB.6509.17</t>
  </si>
  <si>
    <t>PB.6509.13</t>
  </si>
  <si>
    <t>PB.6509.11</t>
  </si>
  <si>
    <t>PB.6509.10</t>
  </si>
  <si>
    <t>PB.6509.12</t>
  </si>
  <si>
    <t>PB.6509.1</t>
  </si>
  <si>
    <t>PB.6509.8</t>
  </si>
  <si>
    <t>PB.6509.16</t>
  </si>
  <si>
    <t>PB.6509.7</t>
  </si>
  <si>
    <t>PB.6509.6</t>
  </si>
  <si>
    <t>CATAAA</t>
  </si>
  <si>
    <t>PB.6509.3</t>
  </si>
  <si>
    <t>N5-24</t>
  </si>
  <si>
    <t>N4-23</t>
  </si>
  <si>
    <t>N2-26</t>
  </si>
  <si>
    <t>N9-8</t>
  </si>
  <si>
    <t>N15-2</t>
  </si>
  <si>
    <t>N16-14</t>
  </si>
  <si>
    <t>N14-15</t>
  </si>
  <si>
    <t>N17-2</t>
  </si>
  <si>
    <t>N13-17</t>
  </si>
  <si>
    <t>N11-16</t>
  </si>
  <si>
    <t>N10-2</t>
  </si>
  <si>
    <t>N12-C*</t>
  </si>
  <si>
    <t>N1-C</t>
  </si>
  <si>
    <t>N8-23</t>
  </si>
  <si>
    <t>N7-12</t>
  </si>
  <si>
    <t>N6-25</t>
  </si>
  <si>
    <t>N3-26</t>
  </si>
  <si>
    <t>?????</t>
  </si>
  <si>
    <t>known</t>
  </si>
  <si>
    <t>GTAG</t>
  </si>
  <si>
    <t>TCCT</t>
  </si>
  <si>
    <t>GATT</t>
  </si>
  <si>
    <t>ATAG</t>
  </si>
  <si>
    <t>CGAA</t>
  </si>
  <si>
    <t>junction_8</t>
  </si>
  <si>
    <t>GCAA</t>
  </si>
  <si>
    <t>GACA</t>
  </si>
  <si>
    <t>TCTT</t>
  </si>
  <si>
    <t>GAAG</t>
  </si>
  <si>
    <t>CCAG</t>
  </si>
  <si>
    <t>ATCT</t>
  </si>
  <si>
    <t>GTTG</t>
  </si>
  <si>
    <t>GTAA</t>
  </si>
  <si>
    <t>GTCA</t>
  </si>
  <si>
    <t>transcript isoform</t>
  </si>
  <si>
    <t>Transcript  name in paper - with open reading frame</t>
  </si>
  <si>
    <t>chromosome</t>
  </si>
  <si>
    <t>junction</t>
  </si>
  <si>
    <t>genomic_start_coord</t>
  </si>
  <si>
    <t>genomic_end_coord</t>
  </si>
  <si>
    <t>transcript_coord</t>
  </si>
  <si>
    <t>junction_category</t>
  </si>
  <si>
    <t>start_site_category</t>
  </si>
  <si>
    <t>end_site_category</t>
  </si>
  <si>
    <t>diff_to_Ref_start_site</t>
  </si>
  <si>
    <t>diff_to_Ref_end_site</t>
  </si>
  <si>
    <t>bite_junction</t>
  </si>
  <si>
    <t>splice_site</t>
  </si>
  <si>
    <t>RTS_junction</t>
  </si>
  <si>
    <t>indel_near_junct</t>
  </si>
  <si>
    <t>sample_with_cov</t>
  </si>
  <si>
    <t>total_coverage</t>
  </si>
  <si>
    <t>ACAG</t>
  </si>
  <si>
    <t>CACC</t>
  </si>
  <si>
    <t>AAAG</t>
  </si>
  <si>
    <t>AAGA</t>
  </si>
  <si>
    <t>CCGC</t>
  </si>
  <si>
    <t>GTTT</t>
  </si>
  <si>
    <t>GTCT</t>
  </si>
  <si>
    <t>CGAG</t>
  </si>
  <si>
    <t>CTAG</t>
  </si>
  <si>
    <t>TTAG</t>
  </si>
  <si>
    <t>junction_9</t>
  </si>
  <si>
    <t>junction_10</t>
  </si>
  <si>
    <t>junction_11</t>
  </si>
  <si>
    <t>junction_12</t>
  </si>
  <si>
    <t>AACT</t>
  </si>
  <si>
    <t>junction_13</t>
  </si>
  <si>
    <t>GTAT</t>
  </si>
  <si>
    <t>TTCT</t>
  </si>
  <si>
    <t>TGAG</t>
  </si>
  <si>
    <t>AAGG</t>
  </si>
  <si>
    <t>CAAG</t>
  </si>
  <si>
    <t>Accession</t>
  </si>
  <si>
    <t>Title</t>
  </si>
  <si>
    <t>Data Archive</t>
  </si>
  <si>
    <t>Links</t>
  </si>
  <si>
    <t>Status</t>
  </si>
  <si>
    <t>Release Date</t>
  </si>
  <si>
    <t>SRR8735004</t>
  </si>
  <si>
    <t>SRA</t>
  </si>
  <si>
    <t>BioProject: 1, BioSample: 1</t>
  </si>
  <si>
    <t>Released</t>
  </si>
  <si>
    <t>SRR8735005</t>
  </si>
  <si>
    <t>SRR8715454</t>
  </si>
  <si>
    <t>SRR8715453</t>
  </si>
  <si>
    <t>SAMN11104993</t>
  </si>
  <si>
    <t>BioSample</t>
  </si>
  <si>
    <t>BioProject: 1, SRA: 2</t>
  </si>
  <si>
    <t>SAMN11095918</t>
  </si>
  <si>
    <t>PRJNA526327</t>
  </si>
  <si>
    <t>Homo sapiens Transcriptome or Gene expression</t>
  </si>
  <si>
    <t>BioProject</t>
  </si>
  <si>
    <t>BioSample: 2, SRA: 4</t>
  </si>
  <si>
    <r>
      <rPr>
        <b/>
        <sz val="16"/>
        <color theme="1"/>
        <rFont val="Times New Roman"/>
        <family val="1"/>
      </rPr>
      <t>TABLE S12:</t>
    </r>
    <r>
      <rPr>
        <sz val="16"/>
        <color theme="1"/>
        <rFont val="Times New Roman"/>
        <family val="1"/>
      </rPr>
      <t xml:space="preserve"> NCBI accession numbers </t>
    </r>
    <r>
      <rPr>
        <b/>
        <sz val="16"/>
        <color theme="1"/>
        <rFont val="Times New Roman"/>
        <family val="1"/>
      </rPr>
      <t/>
    </r>
  </si>
  <si>
    <r>
      <rPr>
        <b/>
        <sz val="16"/>
        <color theme="1"/>
        <rFont val="Times New Roman"/>
        <family val="1"/>
      </rPr>
      <t>TABLE S11:</t>
    </r>
    <r>
      <rPr>
        <sz val="16"/>
        <color theme="1"/>
        <rFont val="Times New Roman"/>
        <family val="1"/>
      </rPr>
      <t xml:space="preserve"> </t>
    </r>
    <r>
      <rPr>
        <b/>
        <sz val="16"/>
        <color theme="1"/>
        <rFont val="Times New Roman"/>
        <family val="1"/>
      </rPr>
      <t xml:space="preserve">Supporting evidence for exon-exon junctions in ANXA1 with public RNAseq data. </t>
    </r>
    <r>
      <rPr>
        <sz val="16"/>
        <color theme="1"/>
        <rFont val="Times New Roman"/>
        <family val="1"/>
      </rPr>
      <t>To validate the correspondence of junctions found in the ANXA1 transcript isoforms with existing information, SQANTI2 uses the Intropolis data which contains a comprehensive listing of exon-exon junctions found across 21,504 human RNA-seq samples found within the Sequence Read Archive (SRA).   Highlighted in yellow are those transcript isoforms which share the same open reading frame (ORF) as the reference protein.  Our results show that 94% of all the junctions for ANXA1 have coverage from these short-read data.   As with EEF1A1, 100% of the novel transcript isoforms sharing an open reading frame with known ANXA1 protein (T10-C*, and N12-C*) had significant coverage from the Intropolis data.  Note that the associated transcript is from the GRCh38 (hg38) assembly rather than the GRCh37 (hg19) assembly used in the majority of this manuscript.   Both CAGE peak data and the Intropolis data use the hg38 genome. For computational details see Supplemental Procedures and Suppl Refs (1, 2, 3).</t>
    </r>
  </si>
  <si>
    <r>
      <rPr>
        <b/>
        <sz val="16"/>
        <color theme="1"/>
        <rFont val="Times New Roman"/>
        <family val="1"/>
      </rPr>
      <t xml:space="preserve">TABLE S10:  Supporting evidence for exon-exon junctions in EEF1A1 with public RNAseq data. </t>
    </r>
    <r>
      <rPr>
        <sz val="16"/>
        <color theme="1"/>
        <rFont val="Times New Roman"/>
        <family val="1"/>
      </rPr>
      <t xml:space="preserve">To validate the correspondence of junctions found in the EEF1A1 transcript isoforms with existing information, SQANTI2 uses the Intropolis data which contains a comprehensive listing of exon-exon junctions found across 21,504 human RNA-seq samples found within the Sequence Read Archive (SRA).  Highlighted in yellow are those transcript isoforms which share the same open reading frame (ORF) as the reference protein.   Our results show that 87% of all the junctions for EEF1A1 have coverage from these short-read data.   Notably, 100% of the new transcript isoforms sharing an open reading frame with known EEF1A1 protein (T2-C*, N4-C*, N8-C*, N9-C*, N10-C*, N25-C*, and N27-C*) were corroborated by the Intropolis data.  Note that the associated transcript is from the GRCh38 (hg38) assembly rather than the GRCh37 (hg19) assembly used in the majority of this manuscript.   Both CAGE peak data and the Intropolis data use the hg38 genome. For computational details see Supplemental Procedures and Suppl Refs (1, 2, 3). 
</t>
    </r>
  </si>
  <si>
    <r>
      <rPr>
        <b/>
        <sz val="16"/>
        <color theme="1"/>
        <rFont val="Times New Roman"/>
        <family val="1"/>
      </rPr>
      <t xml:space="preserve">TABLE S8: Supporting evidence for novel transcript isoforms of EEF1A1 using SQANTI2 and CAGE. </t>
    </r>
    <r>
      <rPr>
        <sz val="16"/>
        <color theme="1"/>
        <rFont val="Times New Roman"/>
        <family val="1"/>
      </rPr>
      <t>Using FANTOM5 data (phase 1 and phase 2), we sought to find supporting evidence for the novel EEF1A1 transcript isoforms.  Using SQANTI2, the dist_to_cage_peak column contains the distance to closest TSS based on CAGE Peak data; a negative number means the peak is upstream of TSS and a positive number means the peak is downstream of TSS. Strand-specific SQANTI2 only searches for nearby CAGE Peaks within 10000 bp of the full length RNA-seq transcript start site and will be deposit an “NA” if none are found within 10000 bp.   The within_cage_peak column will be “TRUE” if the PacBio transcript start site is within a CAGE Peak. Highlighted in yellow are those transcript isoforms which share the same open reading frame (ORF) as the reference protein.  The associated ensemble transcript identifier is from the GRCh38 (hg38) assembly rather than the GRCh37 (hg19) assembly used in the majority of this manuscript.   Both CAGE peak data and the Intropolis data use the hg38 genome. Highlighted in pink is the transcript isoform whose ORF was confirmed by mass spectrometry.  In the case of EEF1A1, the transcription start sites fall within the CAGE peak data sets in ~80% of the transcript isoforms.  Half of the negative results, however, have open reading frames matching the canonical open reading frame for the reference raising the confirmation rate to ~90%. For computational details see Supplemental Procedures and Suppl Refs (1, 2).</t>
    </r>
  </si>
  <si>
    <r>
      <rPr>
        <b/>
        <sz val="16"/>
        <color theme="1"/>
        <rFont val="Times New Roman"/>
        <family val="1"/>
      </rPr>
      <t>TABLE S9: Supporting evidence for novel transcript isoforms of ANXA1 using SQANTI2 and CAGE.</t>
    </r>
    <r>
      <rPr>
        <sz val="16"/>
        <color theme="1"/>
        <rFont val="Times New Roman"/>
        <family val="1"/>
      </rPr>
      <t xml:space="preserve"> Using FANTOM5 data (phase 1 and phase 2), we sought to find supporting evidence for the novel ANXA1 transcript isoforms.  Using SQANTI2, the dist_to_cage_peak column contains the distance to closest TSS based on CAGE Peak data; a negative number means the peak is upstream of TSS and a positive number means the peak is downstream of TSS. Strand-specific SQANTI2 only searches for nearby CAGE Peaks within 10000 bp of the PacBio transcript start site and will be deposit an “NA” if none are found within 10000 bp.   The within_cage_peak column will be “TRUE” if the PacBio transcript start site is within a CAGE Peak.  The within_cage_peak column will be “TRUE” if the full length RNA-seq transcript start site is within a CAGE Peak.  Highlighted in yellow are those transcript isoforms which share the same open reading frame (ORF) as the reference protein.   The associated ensemble transcript identifier is from the GRCh38 (hg38) assembly rather than the GRCh37 (hg19) assembly used in the majority of this manuscript.   In the case of ANXA1, the transcription start sites fall within the CAGE peak data sets in ~89% of the transcript isoforms.  As with EEF1A1, half of the negative results, have open reading frames matching the canonical open reading frame for the reference raising the confirmation rate to ~94%.  For computational details see Supplemental Procedures and Suppl Refs (1, 2).</t>
    </r>
  </si>
  <si>
    <t>Lineage negative cells isolated from healthy human bone marrow mononuclear cells</t>
  </si>
  <si>
    <t>ANXA1 circular consensus sequence (ccs) reads from lineage negative cells isolated from healthy human bone marrow mononuclear cells</t>
  </si>
  <si>
    <t>ANXA1 circular consensus sequence (ccs) reads from healthy human bone marrow mononuclear cells</t>
  </si>
  <si>
    <t>EEF1A1 circular consensus sequence (ccs) reads from total healthy human bone marrow mononuclear cels</t>
  </si>
  <si>
    <t>EEF1A1 circular consensus sequence (ccs) reads from lineage negative cells isolated from total healthy human bone marrow mononuclear cells</t>
  </si>
  <si>
    <t>TSA</t>
  </si>
  <si>
    <t>Total healthy human bone marrow mononuclear cells</t>
  </si>
  <si>
    <t>ANXA1 full length transcript isoforms with annotated open reading frames assembled from Pacific Biosciences circular consensus reads for total and isolated lineage negative cells from healthy human bone marrow mononuclear cells</t>
  </si>
  <si>
    <t>EEF1A1 full length transcript isoforms with annotated open reading frames assembled from Pacific Biosciences circular consensus reads for total and isolated lineage negative cells from healthy human bone marrow mononuclear cells</t>
  </si>
  <si>
    <t>BioProject: 1, BioSample: 2, SRA: 2</t>
  </si>
  <si>
    <t>This transcript consensus sequence project has been deposited at DDBJ/EMBL/GenBank under the accession GHIQ00000000. The version described in this paper is the first version, GHIQ01000000.</t>
  </si>
  <si>
    <t>GHIQ01000000</t>
  </si>
  <si>
    <t>GHIR01000000</t>
  </si>
  <si>
    <t>This transcript consensus sequence project has been deposited at DDBJ/EMBL/GenBank under the accession GHIR00000000. The version described in this paper is the first version, GHIR01000000.</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</si>
</sst>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theme="1"/>
      <name val="Calibri"/>
      <family val="2"/>
      <scheme val="minor"/>
    </font>
    <font>
      <sz val="8"/>
      <name val="Calibri"/>
      <family val="2"/>
    </font>
    <font>
      <b/>
      <sz val="12"/>
      <color theme="1"/>
      <name val="Calibri"/>
      <family val="2"/>
      <scheme val="minor"/>
    </font>
    <font>
      <sz val="12"/>
      <color rgb="FF000000"/>
      <name val="Calibri"/>
      <family val="2"/>
      <scheme val="minor"/>
    </font>
    <font>
      <b/>
      <sz val="14"/>
      <color theme="1"/>
      <name val="Calibri"/>
      <family val="2"/>
      <scheme val="minor"/>
    </font>
    <font>
      <sz val="14"/>
      <color theme="1"/>
      <name val="Calibri"/>
      <family val="2"/>
      <scheme val="minor"/>
    </font>
    <font>
      <sz val="14"/>
      <color rgb="FF000000"/>
      <name val="Calibri"/>
      <family val="2"/>
      <scheme val="minor"/>
    </font>
    <font>
      <b/>
      <sz val="12"/>
      <color rgb="FF000000"/>
      <name val="Calibri"/>
      <family val="2"/>
      <scheme val="minor"/>
    </font>
    <font>
      <b/>
      <i/>
      <sz val="14"/>
      <color theme="1"/>
      <name val="Calibri"/>
      <family val="2"/>
      <scheme val="minor"/>
    </font>
    <font>
      <sz val="16"/>
      <color rgb="FF000000"/>
      <name val="Times New Roman"/>
      <family val="1"/>
    </font>
    <font>
      <b/>
      <sz val="16"/>
      <color rgb="FF000000"/>
      <name val="Times New Roman"/>
      <family val="1"/>
    </font>
    <font>
      <u/>
      <sz val="12"/>
      <color theme="10"/>
      <name val="Calibri"/>
      <family val="2"/>
      <scheme val="minor"/>
    </font>
    <font>
      <u/>
      <sz val="12"/>
      <color theme="11"/>
      <name val="Calibri"/>
      <family val="2"/>
      <scheme val="minor"/>
    </font>
    <font>
      <sz val="11"/>
      <color theme="1"/>
      <name val="Calibri"/>
      <family val="2"/>
      <scheme val="minor"/>
    </font>
    <font>
      <u/>
      <sz val="12"/>
      <color theme="1"/>
      <name val="Calibri"/>
      <family val="2"/>
      <scheme val="minor"/>
    </font>
    <font>
      <b/>
      <sz val="12"/>
      <color rgb="FF000000"/>
      <name val="Calibri"/>
      <family val="2"/>
    </font>
    <font>
      <b/>
      <u/>
      <sz val="12"/>
      <color theme="1"/>
      <name val="Calibri"/>
      <family val="2"/>
      <scheme val="minor"/>
    </font>
    <font>
      <sz val="16"/>
      <color theme="1"/>
      <name val="Times New Roman"/>
      <family val="1"/>
    </font>
    <font>
      <b/>
      <sz val="16"/>
      <color theme="1"/>
      <name val="Times New Roman"/>
      <family val="1"/>
    </font>
    <font>
      <sz val="11"/>
      <color rgb="FF000000"/>
      <name val="Calibri"/>
      <family val="2"/>
      <scheme val="minor"/>
    </font>
    <font>
      <b/>
      <sz val="12"/>
      <color theme="1"/>
      <name val="Times New Roman"/>
      <family val="1"/>
    </font>
    <font>
      <sz val="12"/>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style="thin">
        <color auto="1"/>
      </left>
      <right style="thin">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bottom style="thin">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style="medium">
        <color auto="1"/>
      </left>
      <right style="medium">
        <color auto="1"/>
      </right>
      <top style="medium">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3">
    <xf numFmtId="0" fontId="0" fillId="0" borderId="0" xfId="0"/>
    <xf numFmtId="0" fontId="0" fillId="0" borderId="1" xfId="0"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center"/>
    </xf>
    <xf numFmtId="0" fontId="2" fillId="0" borderId="4" xfId="0" applyFont="1" applyBorder="1"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2" fillId="0" borderId="7" xfId="0" applyFont="1"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xf>
    <xf numFmtId="0" fontId="3" fillId="0" borderId="20" xfId="0" applyFont="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2" fillId="0" borderId="26" xfId="0" applyFont="1" applyBorder="1" applyAlignment="1">
      <alignment horizontal="center" vertical="center" wrapText="1"/>
    </xf>
    <xf numFmtId="0" fontId="3" fillId="0" borderId="22" xfId="0" applyFont="1" applyBorder="1" applyAlignment="1">
      <alignment horizontal="center" vertical="center"/>
    </xf>
    <xf numFmtId="0" fontId="0" fillId="0" borderId="22" xfId="0"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0" fillId="0" borderId="5" xfId="0" applyBorder="1" applyAlignment="1">
      <alignment horizontal="center" vertical="center" wrapText="1"/>
    </xf>
    <xf numFmtId="0" fontId="0" fillId="0" borderId="0" xfId="0"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0" xfId="0" applyAlignment="1">
      <alignment wrapText="1"/>
    </xf>
    <xf numFmtId="0" fontId="0" fillId="0" borderId="29" xfId="0" applyBorder="1"/>
    <xf numFmtId="0" fontId="0" fillId="0" borderId="30" xfId="0" applyBorder="1"/>
    <xf numFmtId="0" fontId="2" fillId="0" borderId="29" xfId="0" applyFont="1" applyBorder="1" applyAlignment="1">
      <alignment horizontal="center"/>
    </xf>
    <xf numFmtId="0" fontId="0" fillId="0" borderId="30" xfId="0" applyBorder="1" applyAlignment="1">
      <alignment horizontal="center" vertical="center"/>
    </xf>
    <xf numFmtId="0" fontId="2" fillId="0" borderId="29" xfId="0" applyFont="1" applyBorder="1"/>
    <xf numFmtId="0" fontId="0" fillId="0" borderId="31" xfId="0" applyBorder="1"/>
    <xf numFmtId="0" fontId="0" fillId="0" borderId="23" xfId="0" applyBorder="1" applyAlignment="1">
      <alignment horizontal="center"/>
    </xf>
    <xf numFmtId="0" fontId="0" fillId="0" borderId="24" xfId="0" applyBorder="1" applyAlignment="1">
      <alignment horizontal="center"/>
    </xf>
    <xf numFmtId="0" fontId="3" fillId="0" borderId="24" xfId="0" applyFont="1" applyBorder="1" applyAlignment="1">
      <alignment horizontal="center"/>
    </xf>
    <xf numFmtId="0" fontId="3" fillId="0" borderId="24" xfId="0" applyFont="1" applyBorder="1" applyAlignment="1">
      <alignment horizontal="center" vertical="center"/>
    </xf>
    <xf numFmtId="0" fontId="0" fillId="0" borderId="25" xfId="0" applyBorder="1" applyAlignment="1">
      <alignment horizontal="center"/>
    </xf>
    <xf numFmtId="0" fontId="4" fillId="0" borderId="19" xfId="0" applyFont="1" applyBorder="1" applyAlignment="1">
      <alignment horizontal="center" vertical="center"/>
    </xf>
    <xf numFmtId="0" fontId="4" fillId="0" borderId="18" xfId="0" applyFont="1" applyBorder="1" applyAlignment="1">
      <alignment horizontal="center" vertical="center"/>
    </xf>
    <xf numFmtId="0" fontId="4" fillId="0" borderId="26"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25" xfId="0" applyFont="1" applyBorder="1" applyAlignment="1">
      <alignment horizontal="center" vertical="center"/>
    </xf>
    <xf numFmtId="0" fontId="5" fillId="0" borderId="0" xfId="0" applyFont="1"/>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2" xfId="0" applyFont="1" applyBorder="1" applyAlignment="1">
      <alignment horizontal="center" vertical="center"/>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4" fillId="0" borderId="33" xfId="0" applyFont="1" applyBorder="1" applyAlignment="1">
      <alignment horizontal="center" vertical="center"/>
    </xf>
    <xf numFmtId="0" fontId="4" fillId="0" borderId="28" xfId="0" applyFont="1" applyBorder="1" applyAlignment="1">
      <alignment horizontal="center" vertical="center"/>
    </xf>
    <xf numFmtId="0" fontId="4" fillId="0" borderId="34" xfId="0" applyFont="1" applyBorder="1" applyAlignment="1">
      <alignment horizontal="center" vertical="center"/>
    </xf>
    <xf numFmtId="0" fontId="5" fillId="0" borderId="28" xfId="0" applyFont="1" applyBorder="1" applyAlignment="1">
      <alignment horizontal="center" vertical="center"/>
    </xf>
    <xf numFmtId="0" fontId="5" fillId="0" borderId="30" xfId="0" applyFont="1" applyBorder="1"/>
    <xf numFmtId="0" fontId="5" fillId="0" borderId="0" xfId="0" applyFont="1" applyAlignment="1">
      <alignment horizontal="center"/>
    </xf>
    <xf numFmtId="0" fontId="5" fillId="0" borderId="31" xfId="0" applyFont="1" applyBorder="1"/>
    <xf numFmtId="0" fontId="5" fillId="0" borderId="35" xfId="0" applyFont="1" applyBorder="1"/>
    <xf numFmtId="0" fontId="4" fillId="0" borderId="36" xfId="0" applyFont="1"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29" xfId="0" applyFont="1" applyBorder="1" applyAlignment="1">
      <alignment wrapText="1"/>
    </xf>
    <xf numFmtId="0" fontId="4" fillId="0" borderId="37" xfId="0" applyFont="1" applyBorder="1" applyAlignment="1">
      <alignment horizontal="left" wrapText="1"/>
    </xf>
    <xf numFmtId="0" fontId="4" fillId="0" borderId="17" xfId="0" applyFont="1" applyBorder="1" applyAlignment="1">
      <alignment horizontal="left" wrapText="1"/>
    </xf>
    <xf numFmtId="0" fontId="4" fillId="0" borderId="38" xfId="0" applyFont="1" applyBorder="1" applyAlignment="1">
      <alignment horizontal="left" wrapText="1"/>
    </xf>
    <xf numFmtId="0" fontId="4" fillId="0" borderId="4" xfId="0" applyFont="1" applyBorder="1" applyAlignment="1">
      <alignment horizontal="left" wrapText="1"/>
    </xf>
    <xf numFmtId="0" fontId="5" fillId="0" borderId="0" xfId="0" applyFont="1" applyAlignment="1">
      <alignment wrapText="1"/>
    </xf>
    <xf numFmtId="0" fontId="4" fillId="0" borderId="39" xfId="0" applyFont="1" applyBorder="1" applyAlignment="1">
      <alignment horizontal="left" vertical="center" wrapText="1"/>
    </xf>
    <xf numFmtId="0" fontId="4" fillId="0" borderId="7" xfId="0" applyFont="1" applyBorder="1" applyAlignment="1">
      <alignment horizontal="center" vertical="center" wrapText="1"/>
    </xf>
    <xf numFmtId="0" fontId="2" fillId="0" borderId="0" xfId="0" applyFont="1"/>
    <xf numFmtId="0" fontId="7" fillId="0" borderId="0" xfId="0" applyFont="1"/>
    <xf numFmtId="9" fontId="2" fillId="0" borderId="11" xfId="0" applyNumberFormat="1" applyFont="1" applyBorder="1" applyAlignment="1">
      <alignment horizontal="center" vertical="center" wrapText="1"/>
    </xf>
    <xf numFmtId="9" fontId="2" fillId="0" borderId="27" xfId="0" applyNumberFormat="1" applyFont="1" applyBorder="1" applyAlignment="1">
      <alignment horizontal="center" vertical="center" wrapText="1"/>
    </xf>
    <xf numFmtId="9" fontId="2" fillId="0" borderId="11" xfId="0" applyNumberFormat="1" applyFont="1" applyBorder="1" applyAlignment="1">
      <alignment horizontal="center" vertical="center"/>
    </xf>
    <xf numFmtId="9" fontId="2" fillId="0" borderId="27" xfId="0" applyNumberFormat="1" applyFont="1" applyBorder="1" applyAlignment="1">
      <alignment horizontal="center" vertical="center"/>
    </xf>
    <xf numFmtId="0" fontId="8" fillId="0" borderId="8" xfId="0" applyFont="1" applyBorder="1" applyAlignment="1">
      <alignment horizontal="center" vertical="center"/>
    </xf>
    <xf numFmtId="0" fontId="0" fillId="0" borderId="9" xfId="0" applyBorder="1" applyAlignment="1">
      <alignment horizontal="center" vertical="center" wrapText="1"/>
    </xf>
    <xf numFmtId="9" fontId="0" fillId="0" borderId="9" xfId="0" applyNumberFormat="1" applyBorder="1" applyAlignment="1">
      <alignment horizontal="center" vertical="center" wrapText="1"/>
    </xf>
    <xf numFmtId="9" fontId="0" fillId="0" borderId="32" xfId="0" applyNumberFormat="1" applyBorder="1" applyAlignment="1">
      <alignment horizontal="center" vertical="center" wrapText="1"/>
    </xf>
    <xf numFmtId="0" fontId="8" fillId="0" borderId="5" xfId="0" applyFont="1" applyBorder="1" applyAlignment="1">
      <alignment horizontal="center" vertical="center"/>
    </xf>
    <xf numFmtId="9" fontId="0" fillId="0" borderId="1" xfId="0" applyNumberFormat="1" applyBorder="1" applyAlignment="1">
      <alignment horizontal="center" vertical="center"/>
    </xf>
    <xf numFmtId="9" fontId="0" fillId="0" borderId="24" xfId="0" applyNumberFormat="1" applyBorder="1" applyAlignment="1">
      <alignment horizontal="center" vertical="center"/>
    </xf>
    <xf numFmtId="0" fontId="8" fillId="0" borderId="6" xfId="0" applyFont="1" applyBorder="1" applyAlignment="1">
      <alignment horizontal="center" vertical="center"/>
    </xf>
    <xf numFmtId="9" fontId="0" fillId="0" borderId="2" xfId="0" applyNumberFormat="1" applyBorder="1" applyAlignment="1">
      <alignment horizontal="center" vertical="center"/>
    </xf>
    <xf numFmtId="9" fontId="0" fillId="0" borderId="25" xfId="0" applyNumberFormat="1" applyBorder="1" applyAlignment="1">
      <alignment horizontal="center" vertical="center"/>
    </xf>
    <xf numFmtId="9" fontId="0" fillId="0" borderId="0" xfId="0" applyNumberFormat="1" applyAlignment="1">
      <alignment horizontal="center" vertical="center"/>
    </xf>
    <xf numFmtId="9" fontId="0" fillId="0" borderId="0" xfId="0" applyNumberFormat="1"/>
    <xf numFmtId="9" fontId="3" fillId="0" borderId="0" xfId="0" applyNumberFormat="1" applyFont="1"/>
    <xf numFmtId="9" fontId="5" fillId="0" borderId="0" xfId="0" applyNumberFormat="1" applyFont="1"/>
    <xf numFmtId="0" fontId="0" fillId="0" borderId="0" xfId="0" applyAlignment="1">
      <alignment horizontal="left" vertical="center" wrapText="1"/>
    </xf>
    <xf numFmtId="0" fontId="13" fillId="0" borderId="0" xfId="0" applyFont="1" applyAlignment="1">
      <alignment vertical="top" wrapText="1"/>
    </xf>
    <xf numFmtId="0" fontId="0" fillId="0" borderId="1" xfId="0" applyBorder="1" applyAlignment="1">
      <alignment horizontal="center"/>
    </xf>
    <xf numFmtId="0" fontId="2" fillId="0" borderId="22" xfId="0" applyFont="1" applyBorder="1"/>
    <xf numFmtId="0" fontId="2" fillId="0" borderId="23" xfId="0" applyFont="1" applyBorder="1"/>
    <xf numFmtId="0" fontId="0" fillId="0" borderId="2" xfId="0" applyBorder="1" applyAlignment="1">
      <alignment horizontal="center"/>
    </xf>
    <xf numFmtId="0" fontId="15" fillId="0" borderId="45" xfId="0" applyFont="1" applyBorder="1"/>
    <xf numFmtId="0" fontId="0" fillId="0" borderId="20" xfId="0" applyBorder="1" applyAlignment="1">
      <alignment horizontal="center"/>
    </xf>
    <xf numFmtId="0" fontId="0" fillId="0" borderId="46" xfId="0" applyBorder="1" applyAlignment="1">
      <alignment horizontal="center"/>
    </xf>
    <xf numFmtId="0" fontId="2" fillId="0" borderId="37" xfId="0" applyFont="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6" xfId="0" applyBorder="1" applyAlignment="1">
      <alignment horizontal="center" wrapText="1"/>
    </xf>
    <xf numFmtId="9" fontId="0" fillId="0" borderId="1" xfId="0" applyNumberFormat="1" applyBorder="1" applyAlignment="1">
      <alignment horizontal="center"/>
    </xf>
    <xf numFmtId="0" fontId="2" fillId="0" borderId="9" xfId="0" applyFont="1" applyBorder="1" applyAlignment="1">
      <alignment horizontal="center"/>
    </xf>
    <xf numFmtId="0" fontId="15" fillId="0" borderId="9" xfId="0" applyFont="1" applyBorder="1" applyAlignment="1">
      <alignment horizontal="center"/>
    </xf>
    <xf numFmtId="0" fontId="2" fillId="0" borderId="8" xfId="0" applyFont="1" applyBorder="1" applyAlignment="1">
      <alignment horizontal="center"/>
    </xf>
    <xf numFmtId="0" fontId="2" fillId="0" borderId="32" xfId="0" applyFont="1" applyBorder="1" applyAlignment="1">
      <alignment horizontal="center"/>
    </xf>
    <xf numFmtId="0" fontId="0" fillId="0" borderId="5" xfId="0" applyBorder="1" applyAlignment="1">
      <alignment horizontal="center"/>
    </xf>
    <xf numFmtId="9" fontId="0" fillId="0" borderId="24" xfId="0" applyNumberFormat="1" applyBorder="1" applyAlignment="1">
      <alignment horizontal="center"/>
    </xf>
    <xf numFmtId="0" fontId="0" fillId="0" borderId="6" xfId="0" applyBorder="1" applyAlignment="1">
      <alignment horizontal="center"/>
    </xf>
    <xf numFmtId="9" fontId="0" fillId="0" borderId="2" xfId="0" applyNumberFormat="1" applyBorder="1" applyAlignment="1">
      <alignment horizontal="center"/>
    </xf>
    <xf numFmtId="9" fontId="0" fillId="0" borderId="25" xfId="0" applyNumberFormat="1" applyBorder="1" applyAlignment="1">
      <alignment horizontal="center"/>
    </xf>
    <xf numFmtId="0" fontId="0" fillId="0" borderId="5" xfId="0" applyBorder="1" applyAlignment="1">
      <alignment horizontal="center" wrapText="1"/>
    </xf>
    <xf numFmtId="0" fontId="0" fillId="0" borderId="37" xfId="0" applyBorder="1" applyAlignment="1">
      <alignment horizontal="center" wrapText="1" shrinkToFit="1"/>
    </xf>
    <xf numFmtId="0" fontId="0" fillId="0" borderId="16" xfId="0" applyBorder="1" applyAlignment="1">
      <alignment horizontal="center" shrinkToFit="1"/>
    </xf>
    <xf numFmtId="0" fontId="0" fillId="0" borderId="17" xfId="0" applyBorder="1" applyAlignment="1">
      <alignment horizontal="center" shrinkToFit="1"/>
    </xf>
    <xf numFmtId="2" fontId="0" fillId="0" borderId="0" xfId="0" applyNumberFormat="1" applyAlignment="1">
      <alignment horizontal="center"/>
    </xf>
    <xf numFmtId="0" fontId="0" fillId="0" borderId="10" xfId="0" applyBorder="1" applyAlignment="1">
      <alignment horizontal="center" textRotation="90" wrapText="1"/>
    </xf>
    <xf numFmtId="0" fontId="0" fillId="0" borderId="11" xfId="0" applyBorder="1" applyAlignment="1">
      <alignment horizontal="center" textRotation="90" wrapText="1"/>
    </xf>
    <xf numFmtId="2" fontId="0" fillId="0" borderId="11" xfId="0" applyNumberFormat="1" applyBorder="1" applyAlignment="1">
      <alignment horizontal="center" textRotation="90" wrapText="1"/>
    </xf>
    <xf numFmtId="0" fontId="0" fillId="0" borderId="27" xfId="0" applyBorder="1" applyAlignment="1">
      <alignment horizontal="center" textRotation="90" wrapText="1"/>
    </xf>
    <xf numFmtId="0" fontId="0" fillId="0" borderId="0" xfId="0" applyAlignment="1">
      <alignment horizontal="center" wrapText="1"/>
    </xf>
    <xf numFmtId="0" fontId="0" fillId="0" borderId="8" xfId="0" applyBorder="1" applyAlignment="1">
      <alignment horizontal="center"/>
    </xf>
    <xf numFmtId="0" fontId="0" fillId="0" borderId="9" xfId="0" applyBorder="1" applyAlignment="1">
      <alignment horizontal="center"/>
    </xf>
    <xf numFmtId="2" fontId="0" fillId="0" borderId="9" xfId="0" applyNumberFormat="1" applyBorder="1" applyAlignment="1">
      <alignment horizontal="center"/>
    </xf>
    <xf numFmtId="0" fontId="0" fillId="0" borderId="32" xfId="0" applyBorder="1" applyAlignment="1">
      <alignment horizontal="center"/>
    </xf>
    <xf numFmtId="0" fontId="0" fillId="2" borderId="5" xfId="0" applyFill="1" applyBorder="1" applyAlignment="1">
      <alignment horizontal="center"/>
    </xf>
    <xf numFmtId="0" fontId="0" fillId="2" borderId="1" xfId="0" applyFill="1" applyBorder="1" applyAlignment="1">
      <alignment horizontal="center"/>
    </xf>
    <xf numFmtId="2" fontId="0" fillId="2" borderId="1" xfId="0" applyNumberFormat="1" applyFill="1" applyBorder="1" applyAlignment="1">
      <alignment horizontal="center"/>
    </xf>
    <xf numFmtId="0" fontId="0" fillId="2" borderId="24" xfId="0" applyFill="1" applyBorder="1" applyAlignment="1">
      <alignment horizontal="center"/>
    </xf>
    <xf numFmtId="2" fontId="0" fillId="0" borderId="1" xfId="0" applyNumberFormat="1"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2" fontId="0" fillId="0" borderId="52" xfId="0" applyNumberFormat="1" applyBorder="1" applyAlignment="1">
      <alignment horizontal="center"/>
    </xf>
    <xf numFmtId="0" fontId="0" fillId="0" borderId="53"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2" fontId="0" fillId="0" borderId="22" xfId="0" applyNumberFormat="1" applyBorder="1" applyAlignment="1">
      <alignment horizontal="center"/>
    </xf>
    <xf numFmtId="2" fontId="0" fillId="0" borderId="2" xfId="0" applyNumberFormat="1" applyBorder="1" applyAlignment="1">
      <alignment horizontal="center"/>
    </xf>
    <xf numFmtId="0" fontId="0" fillId="0" borderId="19" xfId="0" applyBorder="1" applyAlignment="1">
      <alignment horizontal="center" textRotation="90" wrapText="1"/>
    </xf>
    <xf numFmtId="0" fontId="0" fillId="0" borderId="18" xfId="0" applyBorder="1" applyAlignment="1">
      <alignment horizontal="center" textRotation="90" wrapText="1"/>
    </xf>
    <xf numFmtId="2" fontId="0" fillId="0" borderId="18" xfId="0" applyNumberFormat="1" applyBorder="1" applyAlignment="1">
      <alignment horizontal="center" textRotation="90" wrapText="1"/>
    </xf>
    <xf numFmtId="0" fontId="0" fillId="0" borderId="26" xfId="0" applyBorder="1" applyAlignment="1">
      <alignment horizontal="center" textRotation="90" wrapText="1"/>
    </xf>
    <xf numFmtId="0" fontId="0" fillId="2" borderId="1" xfId="0" applyFill="1" applyBorder="1"/>
    <xf numFmtId="0" fontId="0" fillId="0" borderId="1" xfId="0" applyBorder="1"/>
    <xf numFmtId="0" fontId="0" fillId="2" borderId="21" xfId="0" applyFill="1" applyBorder="1" applyAlignment="1">
      <alignment horizontal="center"/>
    </xf>
    <xf numFmtId="0" fontId="0" fillId="2" borderId="22" xfId="0" applyFill="1" applyBorder="1"/>
    <xf numFmtId="0" fontId="0" fillId="2" borderId="23" xfId="0" applyFill="1" applyBorder="1"/>
    <xf numFmtId="0" fontId="0" fillId="0" borderId="24" xfId="0" applyBorder="1"/>
    <xf numFmtId="0" fontId="0" fillId="2" borderId="24" xfId="0" applyFill="1" applyBorder="1"/>
    <xf numFmtId="0" fontId="0" fillId="0" borderId="2" xfId="0" applyBorder="1"/>
    <xf numFmtId="0" fontId="0" fillId="0" borderId="25" xfId="0" applyBorder="1"/>
    <xf numFmtId="0" fontId="0" fillId="0" borderId="52" xfId="0" applyBorder="1"/>
    <xf numFmtId="0" fontId="0" fillId="0" borderId="53" xfId="0" applyBorder="1"/>
    <xf numFmtId="0" fontId="0" fillId="0" borderId="22" xfId="0" applyBorder="1"/>
    <xf numFmtId="2" fontId="0" fillId="0" borderId="0" xfId="0" applyNumberFormat="1"/>
    <xf numFmtId="0" fontId="0" fillId="2" borderId="22" xfId="0" applyFill="1" applyBorder="1" applyAlignment="1">
      <alignment horizontal="center"/>
    </xf>
    <xf numFmtId="0" fontId="0" fillId="3" borderId="5" xfId="0" applyFill="1" applyBorder="1" applyAlignment="1">
      <alignment horizontal="center"/>
    </xf>
    <xf numFmtId="0" fontId="0" fillId="3" borderId="1" xfId="0" applyFill="1" applyBorder="1"/>
    <xf numFmtId="0" fontId="0" fillId="3" borderId="24" xfId="0" applyFill="1" applyBorder="1"/>
    <xf numFmtId="0" fontId="0" fillId="0" borderId="9" xfId="0" applyBorder="1"/>
    <xf numFmtId="0" fontId="0" fillId="0" borderId="32" xfId="0" applyBorder="1"/>
    <xf numFmtId="0" fontId="0" fillId="0" borderId="54" xfId="0" applyBorder="1" applyAlignment="1">
      <alignment horizontal="center" textRotation="90" wrapText="1"/>
    </xf>
    <xf numFmtId="0" fontId="0" fillId="0" borderId="55" xfId="0" applyBorder="1"/>
    <xf numFmtId="0" fontId="0" fillId="0" borderId="14" xfId="0" applyBorder="1"/>
    <xf numFmtId="0" fontId="0" fillId="2" borderId="8" xfId="0" applyFill="1" applyBorder="1" applyAlignment="1">
      <alignment horizontal="center"/>
    </xf>
    <xf numFmtId="0" fontId="0" fillId="2" borderId="9" xfId="0" applyFill="1" applyBorder="1"/>
    <xf numFmtId="0" fontId="0" fillId="2" borderId="32" xfId="0" applyFill="1" applyBorder="1"/>
    <xf numFmtId="0" fontId="0" fillId="3" borderId="1" xfId="0" applyFill="1" applyBorder="1" applyAlignment="1">
      <alignment horizontal="center"/>
    </xf>
    <xf numFmtId="2" fontId="0" fillId="3" borderId="1" xfId="0" applyNumberFormat="1" applyFill="1" applyBorder="1" applyAlignment="1">
      <alignment horizontal="center"/>
    </xf>
    <xf numFmtId="0" fontId="0" fillId="3" borderId="24" xfId="0" applyFill="1" applyBorder="1" applyAlignment="1">
      <alignment horizontal="center"/>
    </xf>
    <xf numFmtId="0" fontId="21" fillId="0" borderId="1" xfId="0" applyFont="1" applyBorder="1" applyAlignment="1">
      <alignment vertical="center" wrapText="1"/>
    </xf>
    <xf numFmtId="0" fontId="0" fillId="0" borderId="0" xfId="0" applyBorder="1" applyAlignment="1">
      <alignment vertical="center" wrapText="1"/>
    </xf>
    <xf numFmtId="0" fontId="0" fillId="0" borderId="0" xfId="0" applyBorder="1"/>
    <xf numFmtId="0" fontId="17" fillId="0" borderId="0" xfId="0" applyFont="1" applyBorder="1" applyAlignment="1">
      <alignment horizontal="left" vertical="center" wrapText="1"/>
    </xf>
    <xf numFmtId="0" fontId="19" fillId="0" borderId="0" xfId="0" applyFont="1" applyBorder="1" applyAlignment="1">
      <alignment vertical="center"/>
    </xf>
    <xf numFmtId="0" fontId="20" fillId="0" borderId="44" xfId="0" applyFont="1" applyBorder="1" applyAlignment="1">
      <alignment horizontal="center" vertical="center" wrapText="1"/>
    </xf>
    <xf numFmtId="0" fontId="20" fillId="0" borderId="40" xfId="0" applyFont="1" applyBorder="1" applyAlignment="1">
      <alignment horizontal="center" vertical="center" wrapText="1"/>
    </xf>
    <xf numFmtId="0" fontId="21" fillId="0" borderId="22" xfId="0" applyFont="1" applyBorder="1" applyAlignment="1">
      <alignment vertical="center" wrapText="1"/>
    </xf>
    <xf numFmtId="14" fontId="21" fillId="0" borderId="23" xfId="0" applyNumberFormat="1" applyFont="1" applyBorder="1" applyAlignment="1">
      <alignment horizontal="right" vertical="center" wrapText="1"/>
    </xf>
    <xf numFmtId="14" fontId="21" fillId="0" borderId="24" xfId="0" applyNumberFormat="1" applyFont="1" applyBorder="1" applyAlignment="1">
      <alignment horizontal="right" vertical="center" wrapText="1"/>
    </xf>
    <xf numFmtId="0" fontId="21" fillId="0" borderId="2" xfId="0" applyFont="1" applyBorder="1" applyAlignment="1">
      <alignment vertical="center" wrapText="1"/>
    </xf>
    <xf numFmtId="14" fontId="21" fillId="0" borderId="25" xfId="0" applyNumberFormat="1" applyFont="1" applyBorder="1" applyAlignment="1">
      <alignment horizontal="right" vertical="center" wrapText="1"/>
    </xf>
    <xf numFmtId="0" fontId="21" fillId="0" borderId="45" xfId="0" applyFont="1" applyBorder="1" applyAlignment="1">
      <alignment vertical="center" wrapText="1"/>
    </xf>
    <xf numFmtId="0" fontId="21" fillId="0" borderId="20" xfId="0" applyFont="1" applyBorder="1" applyAlignment="1">
      <alignment vertical="center" wrapText="1"/>
    </xf>
    <xf numFmtId="0" fontId="21" fillId="0" borderId="46" xfId="0" applyFont="1" applyBorder="1" applyAlignment="1">
      <alignment vertical="center" wrapText="1"/>
    </xf>
    <xf numFmtId="0" fontId="20" fillId="0" borderId="56" xfId="0" applyFont="1" applyBorder="1" applyAlignment="1">
      <alignment horizontal="center" vertical="center" wrapText="1"/>
    </xf>
    <xf numFmtId="0" fontId="20" fillId="0" borderId="37" xfId="0" applyFont="1" applyBorder="1" applyAlignment="1">
      <alignment vertical="center" wrapText="1"/>
    </xf>
    <xf numFmtId="0" fontId="20" fillId="0" borderId="16" xfId="0" applyFont="1" applyBorder="1" applyAlignment="1">
      <alignment vertical="center" wrapText="1"/>
    </xf>
    <xf numFmtId="0" fontId="20" fillId="0" borderId="17" xfId="0" applyFont="1" applyBorder="1" applyAlignment="1">
      <alignment vertical="center" wrapText="1"/>
    </xf>
    <xf numFmtId="0" fontId="9" fillId="0" borderId="0" xfId="0" applyFont="1" applyAlignment="1">
      <alignment horizontal="justify" vertical="top"/>
    </xf>
    <xf numFmtId="0" fontId="0" fillId="0" borderId="36" xfId="0" applyBorder="1" applyAlignment="1">
      <alignment horizontal="center" vertical="center"/>
    </xf>
    <xf numFmtId="0" fontId="0" fillId="0" borderId="40" xfId="0" applyBorder="1" applyAlignment="1">
      <alignment horizontal="center" vertic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0" fontId="4" fillId="0" borderId="41"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10" fillId="0" borderId="31" xfId="0" applyFont="1" applyBorder="1" applyAlignment="1">
      <alignment horizontal="justify" vertical="top"/>
    </xf>
    <xf numFmtId="0" fontId="4" fillId="0" borderId="41" xfId="0" applyFont="1" applyBorder="1" applyAlignment="1">
      <alignment horizontal="left" vertical="center"/>
    </xf>
    <xf numFmtId="0" fontId="4" fillId="0" borderId="42" xfId="0" applyFont="1" applyBorder="1" applyAlignment="1">
      <alignment horizontal="left" vertical="center"/>
    </xf>
    <xf numFmtId="0" fontId="4" fillId="0" borderId="43" xfId="0" applyFont="1" applyBorder="1" applyAlignment="1">
      <alignment horizontal="left" vertical="center"/>
    </xf>
    <xf numFmtId="0" fontId="5" fillId="0" borderId="0" xfId="0" applyFont="1" applyAlignment="1">
      <alignment horizontal="center"/>
    </xf>
    <xf numFmtId="0" fontId="4" fillId="0" borderId="36" xfId="0" applyFont="1" applyBorder="1" applyAlignment="1">
      <alignment horizontal="left"/>
    </xf>
    <xf numFmtId="0" fontId="4" fillId="0" borderId="44" xfId="0" applyFont="1" applyBorder="1" applyAlignment="1">
      <alignment horizontal="left"/>
    </xf>
    <xf numFmtId="0" fontId="4" fillId="0" borderId="40" xfId="0" applyFont="1" applyBorder="1" applyAlignment="1">
      <alignment horizontal="left"/>
    </xf>
    <xf numFmtId="0" fontId="4" fillId="0" borderId="41" xfId="0" applyFont="1" applyBorder="1" applyAlignment="1">
      <alignment horizontal="left"/>
    </xf>
    <xf numFmtId="0" fontId="4" fillId="0" borderId="42" xfId="0" applyFont="1" applyBorder="1" applyAlignment="1">
      <alignment horizontal="left"/>
    </xf>
    <xf numFmtId="0" fontId="4" fillId="0" borderId="43" xfId="0" applyFont="1" applyBorder="1" applyAlignment="1">
      <alignment horizontal="left"/>
    </xf>
    <xf numFmtId="0" fontId="5" fillId="0" borderId="44" xfId="0" applyFont="1" applyBorder="1" applyAlignment="1">
      <alignment horizontal="center"/>
    </xf>
    <xf numFmtId="0" fontId="0" fillId="0" borderId="3" xfId="0" applyBorder="1" applyAlignment="1">
      <alignment horizontal="left" wrapText="1"/>
    </xf>
    <xf numFmtId="0" fontId="0" fillId="0" borderId="49" xfId="0" applyBorder="1" applyAlignment="1">
      <alignment horizontal="left" wrapText="1"/>
    </xf>
    <xf numFmtId="0" fontId="0" fillId="0" borderId="50" xfId="0" applyBorder="1" applyAlignment="1">
      <alignment horizontal="left" wrapText="1"/>
    </xf>
    <xf numFmtId="0" fontId="0" fillId="0" borderId="4" xfId="0" applyBorder="1" applyAlignment="1">
      <alignment horizontal="left" wrapText="1"/>
    </xf>
    <xf numFmtId="0" fontId="0" fillId="0" borderId="47" xfId="0" applyBorder="1" applyAlignment="1">
      <alignment horizontal="left" wrapText="1"/>
    </xf>
    <xf numFmtId="0" fontId="0" fillId="0" borderId="48" xfId="0" applyBorder="1" applyAlignment="1">
      <alignment horizontal="left" wrapText="1"/>
    </xf>
    <xf numFmtId="0" fontId="2" fillId="0" borderId="41" xfId="0" applyFont="1" applyBorder="1" applyAlignment="1">
      <alignment horizontal="center"/>
    </xf>
    <xf numFmtId="0" fontId="2" fillId="0" borderId="42" xfId="0" applyFont="1" applyBorder="1"/>
    <xf numFmtId="0" fontId="2" fillId="0" borderId="43" xfId="0" applyFont="1" applyBorder="1"/>
    <xf numFmtId="0" fontId="10" fillId="0" borderId="10" xfId="0" applyFont="1" applyBorder="1" applyAlignment="1">
      <alignment horizontal="justify" vertical="top"/>
    </xf>
    <xf numFmtId="0" fontId="10" fillId="0" borderId="11" xfId="0" applyFont="1" applyBorder="1" applyAlignment="1">
      <alignment horizontal="justify" vertical="top"/>
    </xf>
    <xf numFmtId="0" fontId="10" fillId="0" borderId="27" xfId="0" applyFont="1" applyBorder="1" applyAlignment="1">
      <alignment horizontal="justify" vertical="top"/>
    </xf>
    <xf numFmtId="0" fontId="2" fillId="0" borderId="36" xfId="0" applyFont="1" applyBorder="1" applyAlignment="1">
      <alignment horizontal="center"/>
    </xf>
    <xf numFmtId="0" fontId="2" fillId="0" borderId="44" xfId="0" applyFont="1" applyBorder="1" applyAlignment="1">
      <alignment horizontal="center"/>
    </xf>
    <xf numFmtId="0" fontId="2" fillId="0" borderId="40" xfId="0" applyFont="1" applyBorder="1" applyAlignment="1">
      <alignment horizontal="center"/>
    </xf>
    <xf numFmtId="0" fontId="0" fillId="0" borderId="45" xfId="0" applyBorder="1" applyAlignment="1">
      <alignment horizontal="left" wrapText="1"/>
    </xf>
    <xf numFmtId="0" fontId="0" fillId="0" borderId="22" xfId="0" applyBorder="1" applyAlignment="1">
      <alignment horizontal="left" wrapText="1"/>
    </xf>
    <xf numFmtId="0" fontId="0" fillId="0" borderId="23" xfId="0" applyBorder="1" applyAlignment="1">
      <alignment horizontal="left" wrapText="1"/>
    </xf>
    <xf numFmtId="0" fontId="17" fillId="0" borderId="41" xfId="0" applyFont="1" applyBorder="1" applyAlignment="1">
      <alignment horizontal="left" vertical="center" wrapText="1"/>
    </xf>
    <xf numFmtId="0" fontId="17" fillId="0" borderId="42" xfId="0" applyFont="1" applyBorder="1" applyAlignment="1">
      <alignment horizontal="left" vertical="center" wrapText="1"/>
    </xf>
    <xf numFmtId="0" fontId="17" fillId="0" borderId="43" xfId="0" applyFont="1" applyBorder="1" applyAlignment="1">
      <alignment horizontal="left" vertical="center" wrapText="1"/>
    </xf>
    <xf numFmtId="0" fontId="17" fillId="0" borderId="36" xfId="0" applyFont="1" applyBorder="1" applyAlignment="1">
      <alignment horizontal="left" vertical="center" wrapText="1"/>
    </xf>
    <xf numFmtId="0" fontId="17" fillId="0" borderId="44" xfId="0" applyFont="1" applyBorder="1" applyAlignment="1">
      <alignment horizontal="left" vertical="center" wrapText="1"/>
    </xf>
    <xf numFmtId="0" fontId="17" fillId="0" borderId="40" xfId="0" applyFont="1" applyBorder="1" applyAlignment="1">
      <alignment horizontal="left" vertical="center" wrapText="1"/>
    </xf>
    <xf numFmtId="0" fontId="21" fillId="0" borderId="1" xfId="0" applyFont="1" applyBorder="1" applyAlignment="1">
      <alignment horizontal="left" vertical="center" wrapText="1"/>
    </xf>
    <xf numFmtId="0" fontId="21" fillId="0" borderId="24" xfId="0" applyFont="1" applyBorder="1" applyAlignment="1">
      <alignment horizontal="left" vertical="center" wrapText="1"/>
    </xf>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theme" Target="theme/theme1.xml"/><Relationship Id="rId14" Type="http://schemas.openxmlformats.org/officeDocument/2006/relationships/connections" Target="connections.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(d) Summary Isoform</a:t>
            </a:r>
            <a:r>
              <a:rPr lang="en-US" baseline="0"/>
              <a:t> Count Frequency</a:t>
            </a:r>
            <a:endParaRPr lang="en-US"/>
          </a:p>
        </c:rich>
      </c:tx>
      <c:layout>
        <c:manualLayout>
          <c:xMode val="edge"/>
          <c:yMode val="edge"/>
          <c:x val="0.111233845175529"/>
          <c:y val="0.04608295441943"/>
        </c:manualLayout>
      </c:layout>
      <c:overlay val="0"/>
    </c:title>
    <c:autoTitleDeleted val="0"/>
    <c:plotArea>
      <c:layout/>
      <c:barChart>
        <c:barDir val="col"/>
        <c:grouping val="clustered"/>
        <c:varyColors val="0"/>
        <c:ser>
          <c:idx val="0"/>
          <c:order val="0"/>
          <c:tx>
            <c:strRef>
              <c:f>'Table S5'!$B$22</c:f>
              <c:strCache>
                <c:ptCount val="1"/>
                <c:pt idx="0">
                  <c:v>FL</c:v>
                </c:pt>
              </c:strCache>
            </c:strRef>
          </c:tx>
          <c:invertIfNegative val="0"/>
          <c:cat>
            <c:strRef>
              <c:f>'Table S5'!$C$21:$E$21</c:f>
              <c:strCache>
                <c:ptCount val="3"/>
                <c:pt idx="0">
                  <c:v>1 isoform</c:v>
                </c:pt>
                <c:pt idx="1">
                  <c:v>2-4 isoforms</c:v>
                </c:pt>
                <c:pt idx="2">
                  <c:v> &gt;4 isoforms</c:v>
                </c:pt>
              </c:strCache>
            </c:strRef>
          </c:cat>
          <c:val>
            <c:numRef>
              <c:f>'Table S5'!$C$22:$E$22</c:f>
              <c:numCache>
                <c:formatCode>General</c:formatCode>
                <c:ptCount val="3"/>
                <c:pt idx="0">
                  <c:v>10384.0</c:v>
                </c:pt>
                <c:pt idx="1">
                  <c:v>4547.0</c:v>
                </c:pt>
                <c:pt idx="2">
                  <c:v>858.0</c:v>
                </c:pt>
              </c:numCache>
            </c:numRef>
          </c:val>
          <c:extLst xmlns:c16r2="http://schemas.microsoft.com/office/drawing/2015/06/chart">
            <c:ext xmlns:c16="http://schemas.microsoft.com/office/drawing/2014/chart" uri="{C3380CC4-5D6E-409C-BE32-E72D297353CC}">
              <c16:uniqueId val="{00000000-9163-8F48-87E0-A705678CA5D8}"/>
            </c:ext>
          </c:extLst>
        </c:ser>
        <c:ser>
          <c:idx val="1"/>
          <c:order val="1"/>
          <c:tx>
            <c:strRef>
              <c:f>'Table S5'!$B$23</c:f>
              <c:strCache>
                <c:ptCount val="1"/>
                <c:pt idx="0">
                  <c:v>SR</c:v>
                </c:pt>
              </c:strCache>
            </c:strRef>
          </c:tx>
          <c:invertIfNegative val="0"/>
          <c:cat>
            <c:strRef>
              <c:f>'Table S5'!$C$21:$E$21</c:f>
              <c:strCache>
                <c:ptCount val="3"/>
                <c:pt idx="0">
                  <c:v>1 isoform</c:v>
                </c:pt>
                <c:pt idx="1">
                  <c:v>2-4 isoforms</c:v>
                </c:pt>
                <c:pt idx="2">
                  <c:v> &gt;4 isoforms</c:v>
                </c:pt>
              </c:strCache>
            </c:strRef>
          </c:cat>
          <c:val>
            <c:numRef>
              <c:f>'Table S5'!$C$23:$E$23</c:f>
              <c:numCache>
                <c:formatCode>General</c:formatCode>
                <c:ptCount val="3"/>
                <c:pt idx="0">
                  <c:v>36349.0</c:v>
                </c:pt>
                <c:pt idx="1">
                  <c:v>4710.0</c:v>
                </c:pt>
                <c:pt idx="2">
                  <c:v>42.0</c:v>
                </c:pt>
              </c:numCache>
            </c:numRef>
          </c:val>
          <c:extLst xmlns:c16r2="http://schemas.microsoft.com/office/drawing/2015/06/chart">
            <c:ext xmlns:c16="http://schemas.microsoft.com/office/drawing/2014/chart" uri="{C3380CC4-5D6E-409C-BE32-E72D297353CC}">
              <c16:uniqueId val="{00000001-9163-8F48-87E0-A705678CA5D8}"/>
            </c:ext>
          </c:extLst>
        </c:ser>
        <c:dLbls>
          <c:showLegendKey val="0"/>
          <c:showVal val="0"/>
          <c:showCatName val="0"/>
          <c:showSerName val="0"/>
          <c:showPercent val="0"/>
          <c:showBubbleSize val="0"/>
        </c:dLbls>
        <c:gapWidth val="150"/>
        <c:axId val="-515828592"/>
        <c:axId val="-515826272"/>
      </c:barChart>
      <c:catAx>
        <c:axId val="-515828592"/>
        <c:scaling>
          <c:orientation val="minMax"/>
        </c:scaling>
        <c:delete val="0"/>
        <c:axPos val="b"/>
        <c:numFmt formatCode="General" sourceLinked="1"/>
        <c:majorTickMark val="out"/>
        <c:minorTickMark val="none"/>
        <c:tickLblPos val="nextTo"/>
        <c:crossAx val="-515826272"/>
        <c:crosses val="autoZero"/>
        <c:auto val="1"/>
        <c:lblAlgn val="ctr"/>
        <c:lblOffset val="100"/>
        <c:noMultiLvlLbl val="0"/>
      </c:catAx>
      <c:valAx>
        <c:axId val="-515826272"/>
        <c:scaling>
          <c:orientation val="minMax"/>
        </c:scaling>
        <c:delete val="0"/>
        <c:axPos val="l"/>
        <c:majorGridlines/>
        <c:numFmt formatCode="General" sourceLinked="1"/>
        <c:majorTickMark val="out"/>
        <c:minorTickMark val="none"/>
        <c:tickLblPos val="nextTo"/>
        <c:crossAx val="-515828592"/>
        <c:crosses val="autoZero"/>
        <c:crossBetween val="between"/>
      </c:valAx>
    </c:plotArea>
    <c:legend>
      <c:legendPos val="r"/>
      <c:layout>
        <c:manualLayout>
          <c:xMode val="edge"/>
          <c:yMode val="edge"/>
          <c:x val="0.607710629330632"/>
          <c:y val="0.245590247534129"/>
          <c:w val="0.0704412495380104"/>
          <c:h val="0.18652856182722"/>
        </c:manualLayout>
      </c:layout>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(c)</a:t>
            </a:r>
            <a:r>
              <a:rPr lang="en-US" baseline="0"/>
              <a:t> </a:t>
            </a:r>
            <a:r>
              <a:rPr lang="en-US"/>
              <a:t>Summary Exon Count Frequency </a:t>
            </a:r>
          </a:p>
        </c:rich>
      </c:tx>
      <c:layout>
        <c:manualLayout>
          <c:xMode val="edge"/>
          <c:yMode val="edge"/>
          <c:x val="0.100865230387868"/>
          <c:y val="0.0694444444444444"/>
        </c:manualLayout>
      </c:layout>
      <c:overlay val="0"/>
    </c:title>
    <c:autoTitleDeleted val="0"/>
    <c:plotArea>
      <c:layout/>
      <c:barChart>
        <c:barDir val="col"/>
        <c:grouping val="clustered"/>
        <c:varyColors val="0"/>
        <c:ser>
          <c:idx val="0"/>
          <c:order val="0"/>
          <c:tx>
            <c:strRef>
              <c:f>'Table S5'!$B$22</c:f>
              <c:strCache>
                <c:ptCount val="1"/>
                <c:pt idx="0">
                  <c:v>FL</c:v>
                </c:pt>
              </c:strCache>
            </c:strRef>
          </c:tx>
          <c:invertIfNegative val="0"/>
          <c:cat>
            <c:strRef>
              <c:f>'Table S5'!$C$16:$E$16</c:f>
              <c:strCache>
                <c:ptCount val="3"/>
                <c:pt idx="0">
                  <c:v>1 to 4 exons</c:v>
                </c:pt>
                <c:pt idx="1">
                  <c:v> &gt;4 exons</c:v>
                </c:pt>
                <c:pt idx="2">
                  <c:v> &gt;8 exons</c:v>
                </c:pt>
              </c:strCache>
            </c:strRef>
          </c:cat>
          <c:val>
            <c:numRef>
              <c:f>'Table S5'!$C$17:$E$17</c:f>
              <c:numCache>
                <c:formatCode>General</c:formatCode>
                <c:ptCount val="3"/>
                <c:pt idx="0">
                  <c:v>6933.0</c:v>
                </c:pt>
                <c:pt idx="1">
                  <c:v>8856.0</c:v>
                </c:pt>
                <c:pt idx="2">
                  <c:v>4959.0</c:v>
                </c:pt>
              </c:numCache>
            </c:numRef>
          </c:val>
          <c:extLst xmlns:c16r2="http://schemas.microsoft.com/office/drawing/2015/06/chart">
            <c:ext xmlns:c16="http://schemas.microsoft.com/office/drawing/2014/chart" uri="{C3380CC4-5D6E-409C-BE32-E72D297353CC}">
              <c16:uniqueId val="{00000000-5F9A-BF46-A9EB-BD9F7CCFAAE4}"/>
            </c:ext>
          </c:extLst>
        </c:ser>
        <c:ser>
          <c:idx val="1"/>
          <c:order val="1"/>
          <c:tx>
            <c:strRef>
              <c:f>'Table S5'!$B$23</c:f>
              <c:strCache>
                <c:ptCount val="1"/>
                <c:pt idx="0">
                  <c:v>SR</c:v>
                </c:pt>
              </c:strCache>
            </c:strRef>
          </c:tx>
          <c:invertIfNegative val="0"/>
          <c:cat>
            <c:strRef>
              <c:f>'Table S5'!$C$16:$E$16</c:f>
              <c:strCache>
                <c:ptCount val="3"/>
                <c:pt idx="0">
                  <c:v>1 to 4 exons</c:v>
                </c:pt>
                <c:pt idx="1">
                  <c:v> &gt;4 exons</c:v>
                </c:pt>
                <c:pt idx="2">
                  <c:v> &gt;8 exons</c:v>
                </c:pt>
              </c:strCache>
            </c:strRef>
          </c:cat>
          <c:val>
            <c:numRef>
              <c:f>'Table S5'!$C$18:$E$18</c:f>
              <c:numCache>
                <c:formatCode>General</c:formatCode>
                <c:ptCount val="3"/>
                <c:pt idx="0">
                  <c:v>35864.0</c:v>
                </c:pt>
                <c:pt idx="1">
                  <c:v>5237.0</c:v>
                </c:pt>
                <c:pt idx="2">
                  <c:v>2224.0</c:v>
                </c:pt>
              </c:numCache>
            </c:numRef>
          </c:val>
          <c:extLst xmlns:c16r2="http://schemas.microsoft.com/office/drawing/2015/06/chart">
            <c:ext xmlns:c16="http://schemas.microsoft.com/office/drawing/2014/chart" uri="{C3380CC4-5D6E-409C-BE32-E72D297353CC}">
              <c16:uniqueId val="{00000001-5F9A-BF46-A9EB-BD9F7CCFAAE4}"/>
            </c:ext>
          </c:extLst>
        </c:ser>
        <c:dLbls>
          <c:showLegendKey val="0"/>
          <c:showVal val="0"/>
          <c:showCatName val="0"/>
          <c:showSerName val="0"/>
          <c:showPercent val="0"/>
          <c:showBubbleSize val="0"/>
        </c:dLbls>
        <c:gapWidth val="150"/>
        <c:axId val="-515793680"/>
        <c:axId val="-515790928"/>
      </c:barChart>
      <c:catAx>
        <c:axId val="-515793680"/>
        <c:scaling>
          <c:orientation val="minMax"/>
        </c:scaling>
        <c:delete val="0"/>
        <c:axPos val="b"/>
        <c:numFmt formatCode="General" sourceLinked="1"/>
        <c:majorTickMark val="out"/>
        <c:minorTickMark val="none"/>
        <c:tickLblPos val="nextTo"/>
        <c:crossAx val="-515790928"/>
        <c:crosses val="autoZero"/>
        <c:auto val="1"/>
        <c:lblAlgn val="ctr"/>
        <c:lblOffset val="100"/>
        <c:noMultiLvlLbl val="0"/>
      </c:catAx>
      <c:valAx>
        <c:axId val="-515790928"/>
        <c:scaling>
          <c:orientation val="minMax"/>
        </c:scaling>
        <c:delete val="0"/>
        <c:axPos val="l"/>
        <c:majorGridlines/>
        <c:numFmt formatCode="General" sourceLinked="1"/>
        <c:majorTickMark val="out"/>
        <c:minorTickMark val="none"/>
        <c:tickLblPos val="nextTo"/>
        <c:crossAx val="-515793680"/>
        <c:crosses val="autoZero"/>
        <c:crossBetween val="between"/>
      </c:valAx>
    </c:plotArea>
    <c:legend>
      <c:legendPos val="r"/>
      <c:layout>
        <c:manualLayout>
          <c:xMode val="edge"/>
          <c:yMode val="edge"/>
          <c:x val="0.620406277340332"/>
          <c:y val="0.28114701421001"/>
          <c:w val="0.0694085374744823"/>
          <c:h val="0.183965574570998"/>
        </c:manualLayout>
      </c:layout>
      <c:overlay val="0"/>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177800</xdr:colOff>
      <xdr:row>13</xdr:row>
      <xdr:rowOff>76200</xdr:rowOff>
    </xdr:from>
    <xdr:to>
      <xdr:col>37</xdr:col>
      <xdr:colOff>12700</xdr:colOff>
      <xdr:row>22</xdr:row>
      <xdr:rowOff>177800</xdr:rowOff>
    </xdr:to>
    <xdr:graphicFrame macro="">
      <xdr:nvGraphicFramePr>
        <xdr:cNvPr id="1055" name="Chart 9">
          <a:extLst>
            <a:ext uri="{FF2B5EF4-FFF2-40B4-BE49-F238E27FC236}">
              <a16:creationId xmlns:a16="http://schemas.microsoft.com/office/drawing/2014/main" xmlns="" id="{00000000-0008-0000-0400-00001F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88900</xdr:colOff>
      <xdr:row>13</xdr:row>
      <xdr:rowOff>88900</xdr:rowOff>
    </xdr:from>
    <xdr:to>
      <xdr:col>18</xdr:col>
      <xdr:colOff>215900</xdr:colOff>
      <xdr:row>22</xdr:row>
      <xdr:rowOff>228600</xdr:rowOff>
    </xdr:to>
    <xdr:graphicFrame macro="">
      <xdr:nvGraphicFramePr>
        <xdr:cNvPr id="1056" name="Chart 10">
          <a:extLst>
            <a:ext uri="{FF2B5EF4-FFF2-40B4-BE49-F238E27FC236}">
              <a16:creationId xmlns:a16="http://schemas.microsoft.com/office/drawing/2014/main" xmlns="" id="{00000000-0008-0000-0400-000020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queryTables/queryTable1.xml><?xml version="1.0" encoding="utf-8"?>
<queryTable xmlns="http://schemas.openxmlformats.org/spreadsheetml/2006/main" name="EEF1A1.53A.PB.5717.classification" connectionId="5"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EEF1A1.53AB.T.PB.7304.classification" connectionId="7"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ANXA1.53AB.T.PB.8299.classification" connectionId="3"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ANXA1.53A.N.PB.6509.classification" connectionId="1"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EEF1A1.53AB.T.PB.7304.junctions" connectionId="8"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EEF1A1.53A.PB.5717.junctions" connectionId="6"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ANXA1.53AB.T.PB.8299.junctions" connectionId="4"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ANXA1.53A.N.PB.6509.junctions" connectionId="2"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queryTable" Target="../queryTables/queryTable5.xml"/><Relationship Id="rId2" Type="http://schemas.openxmlformats.org/officeDocument/2006/relationships/queryTable" Target="../queryTables/queryTable6.xm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7.xml"/><Relationship Id="rId2" Type="http://schemas.openxmlformats.org/officeDocument/2006/relationships/queryTable" Target="../queryTables/queryTable8.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1.xml"/><Relationship Id="rId2" Type="http://schemas.openxmlformats.org/officeDocument/2006/relationships/queryTable" Target="../queryTables/queryTable2.xml"/></Relationships>
</file>

<file path=xl/worksheets/_rels/sheet9.xml.rels><?xml version="1.0" encoding="UTF-8" standalone="yes"?>
<Relationships xmlns="http://schemas.openxmlformats.org/package/2006/relationships"><Relationship Id="rId1" Type="http://schemas.openxmlformats.org/officeDocument/2006/relationships/queryTable" Target="../queryTables/queryTable3.xml"/><Relationship Id="rId2" Type="http://schemas.openxmlformats.org/officeDocument/2006/relationships/queryTable" Target="../queryTables/query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60"/>
  <sheetViews>
    <sheetView workbookViewId="0">
      <selection activeCell="B2" sqref="B2:R2"/>
    </sheetView>
  </sheetViews>
  <sheetFormatPr baseColWidth="10" defaultColWidth="11" defaultRowHeight="16" x14ac:dyDescent="0.2"/>
  <cols>
    <col min="1" max="1" width="4.5" customWidth="1"/>
    <col min="2" max="2" width="14.5" customWidth="1"/>
    <col min="10" max="10" width="6" customWidth="1"/>
    <col min="11" max="11" width="13.5" customWidth="1"/>
  </cols>
  <sheetData>
    <row r="2" spans="2:18" ht="58" customHeight="1" thickBot="1" x14ac:dyDescent="0.25">
      <c r="B2" s="216" t="s">
        <v>617</v>
      </c>
      <c r="C2" s="216"/>
      <c r="D2" s="216"/>
      <c r="E2" s="216"/>
      <c r="F2" s="216"/>
      <c r="G2" s="216"/>
      <c r="H2" s="216"/>
      <c r="I2" s="216"/>
      <c r="J2" s="216"/>
      <c r="K2" s="216"/>
      <c r="L2" s="216"/>
      <c r="M2" s="216"/>
      <c r="N2" s="216"/>
      <c r="O2" s="216"/>
      <c r="P2" s="216"/>
      <c r="Q2" s="216"/>
      <c r="R2" s="216"/>
    </row>
    <row r="3" spans="2:18" ht="20" thickBot="1" x14ac:dyDescent="0.3">
      <c r="B3" s="222" t="s">
        <v>605</v>
      </c>
      <c r="C3" s="223"/>
      <c r="D3" s="223"/>
      <c r="E3" s="223"/>
      <c r="F3" s="223"/>
      <c r="G3" s="223"/>
      <c r="H3" s="223"/>
      <c r="I3" s="224"/>
      <c r="K3" s="222" t="s">
        <v>606</v>
      </c>
      <c r="L3" s="223"/>
      <c r="M3" s="223"/>
      <c r="N3" s="223"/>
      <c r="O3" s="223"/>
      <c r="P3" s="223"/>
      <c r="Q3" s="223"/>
      <c r="R3" s="224"/>
    </row>
    <row r="4" spans="2:18" ht="17" thickBot="1" x14ac:dyDescent="0.25">
      <c r="B4" s="7" t="s">
        <v>610</v>
      </c>
      <c r="C4" s="219" t="s">
        <v>566</v>
      </c>
      <c r="D4" s="220"/>
      <c r="E4" s="220"/>
      <c r="F4" s="220"/>
      <c r="G4" s="221"/>
      <c r="H4" s="7" t="s">
        <v>1</v>
      </c>
      <c r="I4" s="7" t="s">
        <v>2</v>
      </c>
      <c r="K4" s="7" t="s">
        <v>610</v>
      </c>
      <c r="L4" s="219" t="s">
        <v>566</v>
      </c>
      <c r="M4" s="220"/>
      <c r="N4" s="220"/>
      <c r="O4" s="220"/>
      <c r="P4" s="221"/>
      <c r="Q4" s="7" t="s">
        <v>1</v>
      </c>
      <c r="R4" s="7" t="s">
        <v>2</v>
      </c>
    </row>
    <row r="5" spans="2:18" ht="17" thickBot="1" x14ac:dyDescent="0.25">
      <c r="B5" s="7" t="s">
        <v>0</v>
      </c>
      <c r="C5" s="10">
        <v>1</v>
      </c>
      <c r="D5" s="11">
        <v>2</v>
      </c>
      <c r="E5" s="11">
        <v>3</v>
      </c>
      <c r="F5" s="11">
        <v>4</v>
      </c>
      <c r="G5" s="12">
        <v>5</v>
      </c>
      <c r="H5" s="217" t="s">
        <v>3</v>
      </c>
      <c r="I5" s="218"/>
      <c r="K5" s="7" t="s">
        <v>0</v>
      </c>
      <c r="L5" s="10">
        <v>1</v>
      </c>
      <c r="M5" s="11">
        <v>2</v>
      </c>
      <c r="N5" s="11">
        <v>3</v>
      </c>
      <c r="O5" s="11">
        <v>4</v>
      </c>
      <c r="P5" s="12">
        <v>5</v>
      </c>
      <c r="Q5" s="217" t="s">
        <v>3</v>
      </c>
      <c r="R5" s="218"/>
    </row>
    <row r="6" spans="2:18" x14ac:dyDescent="0.2">
      <c r="B6" s="3">
        <v>2</v>
      </c>
      <c r="C6" s="25">
        <v>4</v>
      </c>
      <c r="D6" s="26">
        <v>3</v>
      </c>
      <c r="E6" s="26">
        <v>3</v>
      </c>
      <c r="F6" s="26">
        <v>3</v>
      </c>
      <c r="G6" s="27">
        <v>3</v>
      </c>
      <c r="H6" s="16">
        <f t="shared" ref="H6:H20" si="0">MEDIAN(C6:G6)</f>
        <v>3</v>
      </c>
      <c r="I6" s="16">
        <f t="shared" ref="I6:I20" si="1">AVERAGE(C6:G6)</f>
        <v>3.2</v>
      </c>
      <c r="K6" s="3">
        <v>2</v>
      </c>
      <c r="L6" s="5">
        <v>2</v>
      </c>
      <c r="M6" s="1">
        <v>2</v>
      </c>
      <c r="N6" s="1">
        <v>2</v>
      </c>
      <c r="O6" s="1">
        <v>2</v>
      </c>
      <c r="P6" s="14">
        <v>2</v>
      </c>
      <c r="Q6" s="16">
        <f t="shared" ref="Q6:Q20" si="2">MEDIAN(L6:P6)</f>
        <v>2</v>
      </c>
      <c r="R6" s="16">
        <f t="shared" ref="R6:R20" si="3">AVERAGE(L6:P6)</f>
        <v>2</v>
      </c>
    </row>
    <row r="7" spans="2:18" x14ac:dyDescent="0.2">
      <c r="B7" s="3">
        <v>3</v>
      </c>
      <c r="C7" s="5">
        <v>11</v>
      </c>
      <c r="D7" s="1">
        <v>6</v>
      </c>
      <c r="E7" s="1">
        <v>5</v>
      </c>
      <c r="F7" s="1">
        <v>4</v>
      </c>
      <c r="G7" s="28">
        <v>4</v>
      </c>
      <c r="H7" s="16">
        <f t="shared" si="0"/>
        <v>5</v>
      </c>
      <c r="I7" s="16">
        <f t="shared" si="1"/>
        <v>6</v>
      </c>
      <c r="K7" s="3">
        <v>3</v>
      </c>
      <c r="L7" s="5">
        <v>3</v>
      </c>
      <c r="M7" s="1">
        <v>3</v>
      </c>
      <c r="N7" s="1">
        <v>3</v>
      </c>
      <c r="O7" s="1">
        <v>3</v>
      </c>
      <c r="P7" s="14">
        <v>2</v>
      </c>
      <c r="Q7" s="16">
        <f t="shared" si="2"/>
        <v>3</v>
      </c>
      <c r="R7" s="16">
        <f t="shared" si="3"/>
        <v>2.8</v>
      </c>
    </row>
    <row r="8" spans="2:18" x14ac:dyDescent="0.2">
      <c r="B8" s="3">
        <v>4</v>
      </c>
      <c r="C8" s="5">
        <v>9</v>
      </c>
      <c r="D8" s="1">
        <v>9</v>
      </c>
      <c r="E8" s="1">
        <v>8</v>
      </c>
      <c r="F8" s="1">
        <v>7</v>
      </c>
      <c r="G8" s="28">
        <v>6</v>
      </c>
      <c r="H8" s="16">
        <f t="shared" si="0"/>
        <v>8</v>
      </c>
      <c r="I8" s="16">
        <f t="shared" si="1"/>
        <v>7.8</v>
      </c>
      <c r="K8" s="3">
        <v>4</v>
      </c>
      <c r="L8" s="5">
        <v>5</v>
      </c>
      <c r="M8" s="1">
        <v>4</v>
      </c>
      <c r="N8" s="1">
        <v>3</v>
      </c>
      <c r="O8" s="1">
        <v>3</v>
      </c>
      <c r="P8" s="14">
        <v>3</v>
      </c>
      <c r="Q8" s="16">
        <f t="shared" si="2"/>
        <v>3</v>
      </c>
      <c r="R8" s="16">
        <f t="shared" si="3"/>
        <v>3.6</v>
      </c>
    </row>
    <row r="9" spans="2:18" x14ac:dyDescent="0.2">
      <c r="B9" s="3">
        <v>5</v>
      </c>
      <c r="C9" s="5">
        <v>9</v>
      </c>
      <c r="D9" s="1">
        <v>9</v>
      </c>
      <c r="E9" s="1">
        <v>8</v>
      </c>
      <c r="F9" s="1">
        <v>7</v>
      </c>
      <c r="G9" s="28">
        <v>7</v>
      </c>
      <c r="H9" s="16">
        <f t="shared" si="0"/>
        <v>8</v>
      </c>
      <c r="I9" s="16">
        <f t="shared" si="1"/>
        <v>8</v>
      </c>
      <c r="K9" s="3">
        <v>5</v>
      </c>
      <c r="L9" s="5">
        <v>4</v>
      </c>
      <c r="M9" s="1">
        <v>3</v>
      </c>
      <c r="N9" s="1">
        <v>3</v>
      </c>
      <c r="O9" s="1">
        <v>3</v>
      </c>
      <c r="P9" s="14">
        <v>3</v>
      </c>
      <c r="Q9" s="16">
        <f t="shared" si="2"/>
        <v>3</v>
      </c>
      <c r="R9" s="16">
        <f t="shared" si="3"/>
        <v>3.2</v>
      </c>
    </row>
    <row r="10" spans="2:18" x14ac:dyDescent="0.2">
      <c r="B10" s="3">
        <v>6</v>
      </c>
      <c r="C10" s="5">
        <v>20</v>
      </c>
      <c r="D10" s="1">
        <v>13</v>
      </c>
      <c r="E10" s="1">
        <v>13</v>
      </c>
      <c r="F10" s="1">
        <v>10</v>
      </c>
      <c r="G10" s="28">
        <v>9</v>
      </c>
      <c r="H10" s="16">
        <f t="shared" si="0"/>
        <v>13</v>
      </c>
      <c r="I10" s="16">
        <f t="shared" si="1"/>
        <v>13</v>
      </c>
      <c r="K10" s="3">
        <v>6</v>
      </c>
      <c r="L10" s="5">
        <v>4</v>
      </c>
      <c r="M10" s="1">
        <v>3</v>
      </c>
      <c r="N10" s="1">
        <v>3</v>
      </c>
      <c r="O10" s="1">
        <v>3</v>
      </c>
      <c r="P10" s="14">
        <v>3</v>
      </c>
      <c r="Q10" s="16">
        <f t="shared" si="2"/>
        <v>3</v>
      </c>
      <c r="R10" s="16">
        <f t="shared" si="3"/>
        <v>3.2</v>
      </c>
    </row>
    <row r="11" spans="2:18" x14ac:dyDescent="0.2">
      <c r="B11" s="3">
        <v>7</v>
      </c>
      <c r="C11" s="5">
        <v>28</v>
      </c>
      <c r="D11" s="1">
        <v>17</v>
      </c>
      <c r="E11" s="1">
        <v>13</v>
      </c>
      <c r="F11" s="1">
        <v>10</v>
      </c>
      <c r="G11" s="28">
        <v>9</v>
      </c>
      <c r="H11" s="16">
        <f t="shared" si="0"/>
        <v>13</v>
      </c>
      <c r="I11" s="16">
        <f t="shared" si="1"/>
        <v>15.4</v>
      </c>
      <c r="K11" s="3">
        <v>7</v>
      </c>
      <c r="L11" s="5">
        <v>4</v>
      </c>
      <c r="M11" s="1">
        <v>4</v>
      </c>
      <c r="N11" s="1">
        <v>3</v>
      </c>
      <c r="O11" s="1">
        <v>3</v>
      </c>
      <c r="P11" s="14">
        <v>3</v>
      </c>
      <c r="Q11" s="16">
        <f t="shared" si="2"/>
        <v>3</v>
      </c>
      <c r="R11" s="16">
        <f t="shared" si="3"/>
        <v>3.4</v>
      </c>
    </row>
    <row r="12" spans="2:18" x14ac:dyDescent="0.2">
      <c r="B12" s="3">
        <v>8</v>
      </c>
      <c r="C12" s="5">
        <v>12</v>
      </c>
      <c r="D12" s="1">
        <v>12</v>
      </c>
      <c r="E12" s="1">
        <v>9</v>
      </c>
      <c r="F12" s="1">
        <v>9</v>
      </c>
      <c r="G12" s="28">
        <v>8</v>
      </c>
      <c r="H12" s="16">
        <f t="shared" si="0"/>
        <v>9</v>
      </c>
      <c r="I12" s="16">
        <f t="shared" si="1"/>
        <v>10</v>
      </c>
      <c r="K12" s="3">
        <v>8</v>
      </c>
      <c r="L12" s="5">
        <v>3</v>
      </c>
      <c r="M12" s="1">
        <v>3</v>
      </c>
      <c r="N12" s="1">
        <v>3</v>
      </c>
      <c r="O12" s="1">
        <v>3</v>
      </c>
      <c r="P12" s="14">
        <v>3</v>
      </c>
      <c r="Q12" s="16">
        <f t="shared" si="2"/>
        <v>3</v>
      </c>
      <c r="R12" s="16">
        <f t="shared" si="3"/>
        <v>3</v>
      </c>
    </row>
    <row r="13" spans="2:18" x14ac:dyDescent="0.2">
      <c r="B13" s="3">
        <v>9</v>
      </c>
      <c r="C13" s="5">
        <v>28</v>
      </c>
      <c r="D13" s="1">
        <v>13</v>
      </c>
      <c r="E13" s="1">
        <v>11</v>
      </c>
      <c r="F13" s="1">
        <v>10</v>
      </c>
      <c r="G13" s="28">
        <v>8</v>
      </c>
      <c r="H13" s="16">
        <f t="shared" si="0"/>
        <v>11</v>
      </c>
      <c r="I13" s="16">
        <f t="shared" si="1"/>
        <v>14</v>
      </c>
      <c r="K13" s="3">
        <v>9</v>
      </c>
      <c r="L13" s="5">
        <v>2</v>
      </c>
      <c r="M13" s="1">
        <v>2</v>
      </c>
      <c r="N13" s="1">
        <v>2</v>
      </c>
      <c r="O13" s="1">
        <v>2</v>
      </c>
      <c r="P13" s="14">
        <v>2</v>
      </c>
      <c r="Q13" s="16">
        <f t="shared" si="2"/>
        <v>2</v>
      </c>
      <c r="R13" s="16">
        <f t="shared" si="3"/>
        <v>2</v>
      </c>
    </row>
    <row r="14" spans="2:18" x14ac:dyDescent="0.2">
      <c r="B14" s="3">
        <v>10</v>
      </c>
      <c r="C14" s="5">
        <v>22</v>
      </c>
      <c r="D14" s="1">
        <v>13</v>
      </c>
      <c r="E14" s="1">
        <v>10</v>
      </c>
      <c r="F14" s="1">
        <v>10</v>
      </c>
      <c r="G14" s="28">
        <v>8</v>
      </c>
      <c r="H14" s="16">
        <f t="shared" si="0"/>
        <v>10</v>
      </c>
      <c r="I14" s="16">
        <f t="shared" si="1"/>
        <v>12.6</v>
      </c>
      <c r="K14" s="3">
        <v>10</v>
      </c>
      <c r="L14" s="5">
        <v>3</v>
      </c>
      <c r="M14" s="1">
        <v>2</v>
      </c>
      <c r="N14" s="1">
        <v>2</v>
      </c>
      <c r="O14" s="1">
        <v>2</v>
      </c>
      <c r="P14" s="14">
        <v>2</v>
      </c>
      <c r="Q14" s="16">
        <f t="shared" si="2"/>
        <v>2</v>
      </c>
      <c r="R14" s="16">
        <f t="shared" si="3"/>
        <v>2.2000000000000002</v>
      </c>
    </row>
    <row r="15" spans="2:18" x14ac:dyDescent="0.2">
      <c r="B15" s="3">
        <v>11</v>
      </c>
      <c r="C15" s="5">
        <v>31</v>
      </c>
      <c r="D15" s="1">
        <v>18</v>
      </c>
      <c r="E15" s="1">
        <v>15</v>
      </c>
      <c r="F15" s="1">
        <v>12</v>
      </c>
      <c r="G15" s="28">
        <v>9</v>
      </c>
      <c r="H15" s="16">
        <f t="shared" si="0"/>
        <v>15</v>
      </c>
      <c r="I15" s="16">
        <f t="shared" si="1"/>
        <v>17</v>
      </c>
      <c r="K15" s="3">
        <v>11</v>
      </c>
      <c r="L15" s="5">
        <v>3</v>
      </c>
      <c r="M15" s="1">
        <v>2</v>
      </c>
      <c r="N15" s="1">
        <v>2</v>
      </c>
      <c r="O15" s="1">
        <v>2</v>
      </c>
      <c r="P15" s="14">
        <v>2</v>
      </c>
      <c r="Q15" s="16">
        <f t="shared" si="2"/>
        <v>2</v>
      </c>
      <c r="R15" s="16">
        <f t="shared" si="3"/>
        <v>2.2000000000000002</v>
      </c>
    </row>
    <row r="16" spans="2:18" x14ac:dyDescent="0.2">
      <c r="B16" s="3">
        <v>12</v>
      </c>
      <c r="C16" s="5">
        <v>12</v>
      </c>
      <c r="D16" s="1">
        <v>12</v>
      </c>
      <c r="E16" s="1">
        <v>11</v>
      </c>
      <c r="F16" s="1">
        <v>9</v>
      </c>
      <c r="G16" s="28">
        <v>8</v>
      </c>
      <c r="H16" s="16">
        <f t="shared" si="0"/>
        <v>11</v>
      </c>
      <c r="I16" s="16">
        <f t="shared" si="1"/>
        <v>10.4</v>
      </c>
      <c r="K16" s="3">
        <v>12</v>
      </c>
      <c r="L16" s="5">
        <v>3</v>
      </c>
      <c r="M16" s="1">
        <v>3</v>
      </c>
      <c r="N16" s="1">
        <v>2</v>
      </c>
      <c r="O16" s="1">
        <v>2</v>
      </c>
      <c r="P16" s="14">
        <v>2</v>
      </c>
      <c r="Q16" s="16">
        <f t="shared" si="2"/>
        <v>2</v>
      </c>
      <c r="R16" s="16">
        <f t="shared" si="3"/>
        <v>2.4</v>
      </c>
    </row>
    <row r="17" spans="2:18" x14ac:dyDescent="0.2">
      <c r="B17" s="3">
        <v>13</v>
      </c>
      <c r="C17" s="5">
        <v>71</v>
      </c>
      <c r="D17" s="1">
        <v>11</v>
      </c>
      <c r="E17" s="1">
        <v>10</v>
      </c>
      <c r="F17" s="1">
        <v>9</v>
      </c>
      <c r="G17" s="28">
        <v>8</v>
      </c>
      <c r="H17" s="16">
        <f t="shared" si="0"/>
        <v>10</v>
      </c>
      <c r="I17" s="16">
        <f t="shared" si="1"/>
        <v>21.8</v>
      </c>
      <c r="K17" s="3">
        <v>13</v>
      </c>
      <c r="L17" s="5">
        <v>2</v>
      </c>
      <c r="M17" s="1">
        <v>2</v>
      </c>
      <c r="N17" s="1">
        <v>2</v>
      </c>
      <c r="O17" s="1">
        <v>1</v>
      </c>
      <c r="P17" s="14">
        <v>1</v>
      </c>
      <c r="Q17" s="16">
        <f t="shared" si="2"/>
        <v>2</v>
      </c>
      <c r="R17" s="16">
        <f t="shared" si="3"/>
        <v>1.6</v>
      </c>
    </row>
    <row r="18" spans="2:18" x14ac:dyDescent="0.2">
      <c r="B18" s="3">
        <v>14</v>
      </c>
      <c r="C18" s="5">
        <v>18</v>
      </c>
      <c r="D18" s="1">
        <v>12</v>
      </c>
      <c r="E18" s="1">
        <v>11</v>
      </c>
      <c r="F18" s="1">
        <v>9</v>
      </c>
      <c r="G18" s="28">
        <v>9</v>
      </c>
      <c r="H18" s="16">
        <f t="shared" si="0"/>
        <v>11</v>
      </c>
      <c r="I18" s="16">
        <f t="shared" si="1"/>
        <v>11.8</v>
      </c>
      <c r="K18" s="3">
        <v>14</v>
      </c>
      <c r="L18" s="5">
        <v>2</v>
      </c>
      <c r="M18" s="1">
        <v>2</v>
      </c>
      <c r="N18" s="1">
        <v>2</v>
      </c>
      <c r="O18" s="1">
        <v>2</v>
      </c>
      <c r="P18" s="14">
        <v>1</v>
      </c>
      <c r="Q18" s="16">
        <f t="shared" si="2"/>
        <v>2</v>
      </c>
      <c r="R18" s="16">
        <f t="shared" si="3"/>
        <v>1.8</v>
      </c>
    </row>
    <row r="19" spans="2:18" x14ac:dyDescent="0.2">
      <c r="B19" s="3">
        <v>15</v>
      </c>
      <c r="C19" s="5">
        <v>11</v>
      </c>
      <c r="D19" s="1">
        <v>7</v>
      </c>
      <c r="E19" s="1">
        <v>7</v>
      </c>
      <c r="F19" s="1">
        <v>7</v>
      </c>
      <c r="G19" s="28">
        <v>6</v>
      </c>
      <c r="H19" s="16">
        <f t="shared" si="0"/>
        <v>7</v>
      </c>
      <c r="I19" s="16">
        <f t="shared" si="1"/>
        <v>7.6</v>
      </c>
      <c r="K19" s="3">
        <v>15</v>
      </c>
      <c r="L19" s="5">
        <v>4</v>
      </c>
      <c r="M19" s="1">
        <v>2</v>
      </c>
      <c r="N19" s="1">
        <v>2</v>
      </c>
      <c r="O19" s="1">
        <v>2</v>
      </c>
      <c r="P19" s="14">
        <v>1</v>
      </c>
      <c r="Q19" s="16">
        <f t="shared" si="2"/>
        <v>2</v>
      </c>
      <c r="R19" s="16">
        <f t="shared" si="3"/>
        <v>2.2000000000000002</v>
      </c>
    </row>
    <row r="20" spans="2:18" ht="17" thickBot="1" x14ac:dyDescent="0.25">
      <c r="B20" s="4">
        <v>16</v>
      </c>
      <c r="C20" s="6">
        <v>30</v>
      </c>
      <c r="D20" s="2">
        <v>9</v>
      </c>
      <c r="E20" s="2">
        <v>9</v>
      </c>
      <c r="F20" s="2">
        <v>6</v>
      </c>
      <c r="G20" s="29">
        <v>6</v>
      </c>
      <c r="H20" s="17">
        <f t="shared" si="0"/>
        <v>9</v>
      </c>
      <c r="I20" s="17">
        <f t="shared" si="1"/>
        <v>12</v>
      </c>
      <c r="K20" s="4">
        <v>16</v>
      </c>
      <c r="L20" s="6">
        <v>3</v>
      </c>
      <c r="M20" s="2">
        <v>2</v>
      </c>
      <c r="N20" s="2">
        <v>1</v>
      </c>
      <c r="O20" s="2">
        <v>0</v>
      </c>
      <c r="P20" s="15">
        <v>0</v>
      </c>
      <c r="Q20" s="17">
        <f t="shared" si="2"/>
        <v>1</v>
      </c>
      <c r="R20" s="17">
        <f t="shared" si="3"/>
        <v>1.2</v>
      </c>
    </row>
    <row r="21" spans="2:18" ht="17" thickBot="1" x14ac:dyDescent="0.25">
      <c r="B21" s="47"/>
      <c r="I21" s="48"/>
      <c r="K21" s="47"/>
      <c r="R21" s="48"/>
    </row>
    <row r="22" spans="2:18" ht="17" thickBot="1" x14ac:dyDescent="0.25">
      <c r="B22" s="7" t="s">
        <v>611</v>
      </c>
      <c r="C22" s="219" t="s">
        <v>566</v>
      </c>
      <c r="D22" s="220"/>
      <c r="E22" s="220"/>
      <c r="F22" s="220"/>
      <c r="G22" s="221"/>
      <c r="H22" s="7" t="s">
        <v>1</v>
      </c>
      <c r="I22" s="7" t="s">
        <v>2</v>
      </c>
      <c r="K22" s="7" t="s">
        <v>611</v>
      </c>
      <c r="L22" s="219" t="s">
        <v>566</v>
      </c>
      <c r="M22" s="220"/>
      <c r="N22" s="220"/>
      <c r="O22" s="220"/>
      <c r="P22" s="221"/>
      <c r="Q22" s="7" t="s">
        <v>1</v>
      </c>
      <c r="R22" s="7" t="s">
        <v>2</v>
      </c>
    </row>
    <row r="23" spans="2:18" ht="17" thickBot="1" x14ac:dyDescent="0.25">
      <c r="B23" s="7" t="s">
        <v>0</v>
      </c>
      <c r="C23" s="10">
        <v>1</v>
      </c>
      <c r="D23" s="11">
        <v>2</v>
      </c>
      <c r="E23" s="11">
        <v>3</v>
      </c>
      <c r="F23" s="11">
        <v>4</v>
      </c>
      <c r="G23" s="12">
        <v>5</v>
      </c>
      <c r="H23" s="217" t="s">
        <v>3</v>
      </c>
      <c r="I23" s="218"/>
      <c r="K23" s="7" t="s">
        <v>0</v>
      </c>
      <c r="L23" s="10">
        <v>1</v>
      </c>
      <c r="M23" s="11">
        <v>2</v>
      </c>
      <c r="N23" s="11">
        <v>3</v>
      </c>
      <c r="O23" s="11">
        <v>4</v>
      </c>
      <c r="P23" s="12">
        <v>5</v>
      </c>
      <c r="Q23" s="217" t="s">
        <v>3</v>
      </c>
      <c r="R23" s="218"/>
    </row>
    <row r="24" spans="2:18" x14ac:dyDescent="0.2">
      <c r="B24" s="3">
        <v>2</v>
      </c>
      <c r="C24" s="1">
        <v>4</v>
      </c>
      <c r="D24" s="1">
        <v>4</v>
      </c>
      <c r="E24" s="1">
        <v>4</v>
      </c>
      <c r="F24" s="1">
        <v>3</v>
      </c>
      <c r="G24" s="1">
        <v>3</v>
      </c>
      <c r="H24" s="16">
        <f t="shared" ref="H24:H38" si="4">MEDIAN(C24:G24)</f>
        <v>4</v>
      </c>
      <c r="I24" s="16">
        <f t="shared" ref="I24:I38" si="5">AVERAGE(C24:G24)</f>
        <v>3.6</v>
      </c>
      <c r="K24" s="3">
        <v>2</v>
      </c>
      <c r="L24" s="5">
        <v>5</v>
      </c>
      <c r="M24" s="1">
        <v>4</v>
      </c>
      <c r="N24" s="1">
        <v>3</v>
      </c>
      <c r="O24" s="1">
        <v>3</v>
      </c>
      <c r="P24" s="14">
        <v>3</v>
      </c>
      <c r="Q24" s="16">
        <f t="shared" ref="Q24:Q38" si="6">MEDIAN(L24:P24)</f>
        <v>3</v>
      </c>
      <c r="R24" s="16">
        <f t="shared" ref="R24:R38" si="7">AVERAGE(L24:P24)</f>
        <v>3.6</v>
      </c>
    </row>
    <row r="25" spans="2:18" x14ac:dyDescent="0.2">
      <c r="B25" s="3">
        <v>3</v>
      </c>
      <c r="C25" s="1">
        <v>10</v>
      </c>
      <c r="D25" s="1">
        <v>6</v>
      </c>
      <c r="E25" s="1">
        <v>6</v>
      </c>
      <c r="F25" s="1">
        <v>6</v>
      </c>
      <c r="G25" s="1">
        <v>6</v>
      </c>
      <c r="H25" s="16">
        <f t="shared" si="4"/>
        <v>6</v>
      </c>
      <c r="I25" s="16">
        <f t="shared" si="5"/>
        <v>6.8</v>
      </c>
      <c r="K25" s="3">
        <v>3</v>
      </c>
      <c r="L25" s="5">
        <v>5</v>
      </c>
      <c r="M25" s="1">
        <v>5</v>
      </c>
      <c r="N25" s="1">
        <v>5</v>
      </c>
      <c r="O25" s="1">
        <v>5</v>
      </c>
      <c r="P25" s="14">
        <v>4</v>
      </c>
      <c r="Q25" s="16">
        <f t="shared" si="6"/>
        <v>5</v>
      </c>
      <c r="R25" s="16">
        <f t="shared" si="7"/>
        <v>4.8</v>
      </c>
    </row>
    <row r="26" spans="2:18" x14ac:dyDescent="0.2">
      <c r="B26" s="3">
        <v>4</v>
      </c>
      <c r="C26" s="1">
        <v>26</v>
      </c>
      <c r="D26" s="1">
        <v>16</v>
      </c>
      <c r="E26" s="1">
        <v>14</v>
      </c>
      <c r="F26" s="1">
        <v>14</v>
      </c>
      <c r="G26" s="1">
        <v>12</v>
      </c>
      <c r="H26" s="16">
        <f t="shared" si="4"/>
        <v>14</v>
      </c>
      <c r="I26" s="16">
        <f t="shared" si="5"/>
        <v>16.399999999999999</v>
      </c>
      <c r="K26" s="3">
        <v>4</v>
      </c>
      <c r="L26" s="5">
        <v>5</v>
      </c>
      <c r="M26" s="1">
        <v>5</v>
      </c>
      <c r="N26" s="1">
        <v>4</v>
      </c>
      <c r="O26" s="1">
        <v>4</v>
      </c>
      <c r="P26" s="14">
        <v>4</v>
      </c>
      <c r="Q26" s="16">
        <f t="shared" si="6"/>
        <v>4</v>
      </c>
      <c r="R26" s="16">
        <f t="shared" si="7"/>
        <v>4.4000000000000004</v>
      </c>
    </row>
    <row r="27" spans="2:18" x14ac:dyDescent="0.2">
      <c r="B27" s="3">
        <v>5</v>
      </c>
      <c r="C27" s="1">
        <v>25</v>
      </c>
      <c r="D27" s="1">
        <v>24</v>
      </c>
      <c r="E27" s="1">
        <v>24</v>
      </c>
      <c r="F27" s="1">
        <v>17</v>
      </c>
      <c r="G27" s="1">
        <v>13</v>
      </c>
      <c r="H27" s="16">
        <f t="shared" si="4"/>
        <v>24</v>
      </c>
      <c r="I27" s="16">
        <f t="shared" si="5"/>
        <v>20.6</v>
      </c>
      <c r="K27" s="3">
        <v>5</v>
      </c>
      <c r="L27" s="5">
        <v>7</v>
      </c>
      <c r="M27" s="1">
        <v>6</v>
      </c>
      <c r="N27" s="1">
        <v>5</v>
      </c>
      <c r="O27" s="1">
        <v>5</v>
      </c>
      <c r="P27" s="14">
        <v>5</v>
      </c>
      <c r="Q27" s="16">
        <f t="shared" si="6"/>
        <v>5</v>
      </c>
      <c r="R27" s="16">
        <f t="shared" si="7"/>
        <v>5.6</v>
      </c>
    </row>
    <row r="28" spans="2:18" x14ac:dyDescent="0.2">
      <c r="B28" s="3">
        <v>6</v>
      </c>
      <c r="C28" s="1">
        <v>25</v>
      </c>
      <c r="D28" s="1">
        <v>23</v>
      </c>
      <c r="E28" s="1">
        <v>20</v>
      </c>
      <c r="F28" s="1">
        <v>16</v>
      </c>
      <c r="G28" s="1">
        <v>15</v>
      </c>
      <c r="H28" s="16">
        <f t="shared" si="4"/>
        <v>20</v>
      </c>
      <c r="I28" s="16">
        <f t="shared" si="5"/>
        <v>19.8</v>
      </c>
      <c r="K28" s="3">
        <v>6</v>
      </c>
      <c r="L28" s="5">
        <v>9</v>
      </c>
      <c r="M28" s="1">
        <v>6</v>
      </c>
      <c r="N28" s="1">
        <v>5</v>
      </c>
      <c r="O28" s="1">
        <v>4</v>
      </c>
      <c r="P28" s="14">
        <v>4</v>
      </c>
      <c r="Q28" s="16">
        <f t="shared" si="6"/>
        <v>5</v>
      </c>
      <c r="R28" s="16">
        <f t="shared" si="7"/>
        <v>5.6</v>
      </c>
    </row>
    <row r="29" spans="2:18" x14ac:dyDescent="0.2">
      <c r="B29" s="3">
        <v>7</v>
      </c>
      <c r="C29" s="1">
        <v>19</v>
      </c>
      <c r="D29" s="1">
        <v>13</v>
      </c>
      <c r="E29" s="1">
        <v>12</v>
      </c>
      <c r="F29" s="1">
        <v>11</v>
      </c>
      <c r="G29" s="1">
        <v>11</v>
      </c>
      <c r="H29" s="16">
        <f t="shared" si="4"/>
        <v>12</v>
      </c>
      <c r="I29" s="16">
        <f t="shared" si="5"/>
        <v>13.2</v>
      </c>
      <c r="K29" s="3">
        <v>7</v>
      </c>
      <c r="L29" s="5">
        <v>5</v>
      </c>
      <c r="M29" s="1">
        <v>4</v>
      </c>
      <c r="N29" s="1">
        <v>4</v>
      </c>
      <c r="O29" s="1">
        <v>4</v>
      </c>
      <c r="P29" s="14">
        <v>4</v>
      </c>
      <c r="Q29" s="16">
        <f t="shared" si="6"/>
        <v>4</v>
      </c>
      <c r="R29" s="16">
        <f t="shared" si="7"/>
        <v>4.2</v>
      </c>
    </row>
    <row r="30" spans="2:18" x14ac:dyDescent="0.2">
      <c r="B30" s="3">
        <v>8</v>
      </c>
      <c r="C30" s="1">
        <v>69</v>
      </c>
      <c r="D30" s="1">
        <v>31</v>
      </c>
      <c r="E30" s="1">
        <v>24</v>
      </c>
      <c r="F30" s="1">
        <v>22</v>
      </c>
      <c r="G30" s="1">
        <v>21</v>
      </c>
      <c r="H30" s="16">
        <f t="shared" si="4"/>
        <v>24</v>
      </c>
      <c r="I30" s="16">
        <f t="shared" si="5"/>
        <v>33.4</v>
      </c>
      <c r="K30" s="3">
        <v>8</v>
      </c>
      <c r="L30" s="5">
        <v>7</v>
      </c>
      <c r="M30" s="1">
        <v>6</v>
      </c>
      <c r="N30" s="1">
        <v>5</v>
      </c>
      <c r="O30" s="1">
        <v>5</v>
      </c>
      <c r="P30" s="14">
        <v>5</v>
      </c>
      <c r="Q30" s="16">
        <f t="shared" si="6"/>
        <v>5</v>
      </c>
      <c r="R30" s="16">
        <f t="shared" si="7"/>
        <v>5.6</v>
      </c>
    </row>
    <row r="31" spans="2:18" x14ac:dyDescent="0.2">
      <c r="B31" s="3">
        <v>9</v>
      </c>
      <c r="C31" s="1">
        <v>41</v>
      </c>
      <c r="D31" s="1">
        <v>23</v>
      </c>
      <c r="E31" s="1">
        <v>21</v>
      </c>
      <c r="F31" s="1">
        <v>20</v>
      </c>
      <c r="G31" s="1">
        <v>18</v>
      </c>
      <c r="H31" s="16">
        <f t="shared" si="4"/>
        <v>21</v>
      </c>
      <c r="I31" s="16">
        <f t="shared" si="5"/>
        <v>24.6</v>
      </c>
      <c r="K31" s="3">
        <v>9</v>
      </c>
      <c r="L31" s="5">
        <v>5</v>
      </c>
      <c r="M31" s="1">
        <v>5</v>
      </c>
      <c r="N31" s="1">
        <v>5</v>
      </c>
      <c r="O31" s="1">
        <v>4</v>
      </c>
      <c r="P31" s="14">
        <v>4</v>
      </c>
      <c r="Q31" s="16">
        <f t="shared" si="6"/>
        <v>5</v>
      </c>
      <c r="R31" s="16">
        <f t="shared" si="7"/>
        <v>4.5999999999999996</v>
      </c>
    </row>
    <row r="32" spans="2:18" x14ac:dyDescent="0.2">
      <c r="B32" s="3">
        <v>10</v>
      </c>
      <c r="C32" s="1">
        <v>21</v>
      </c>
      <c r="D32" s="1">
        <v>21</v>
      </c>
      <c r="E32" s="1">
        <v>18</v>
      </c>
      <c r="F32" s="1">
        <v>12</v>
      </c>
      <c r="G32" s="1">
        <v>12</v>
      </c>
      <c r="H32" s="16">
        <f t="shared" si="4"/>
        <v>18</v>
      </c>
      <c r="I32" s="16">
        <f t="shared" si="5"/>
        <v>16.8</v>
      </c>
      <c r="K32" s="3">
        <v>10</v>
      </c>
      <c r="L32" s="5">
        <v>7</v>
      </c>
      <c r="M32" s="1">
        <v>5</v>
      </c>
      <c r="N32" s="1">
        <v>5</v>
      </c>
      <c r="O32" s="1">
        <v>4</v>
      </c>
      <c r="P32" s="14">
        <v>4</v>
      </c>
      <c r="Q32" s="16">
        <f t="shared" si="6"/>
        <v>5</v>
      </c>
      <c r="R32" s="16">
        <f t="shared" si="7"/>
        <v>5</v>
      </c>
    </row>
    <row r="33" spans="2:18" x14ac:dyDescent="0.2">
      <c r="B33" s="3">
        <v>11</v>
      </c>
      <c r="C33" s="1">
        <v>58</v>
      </c>
      <c r="D33" s="1">
        <v>16</v>
      </c>
      <c r="E33" s="1">
        <v>14</v>
      </c>
      <c r="F33" s="1">
        <v>12</v>
      </c>
      <c r="G33" s="1">
        <v>12</v>
      </c>
      <c r="H33" s="16">
        <f t="shared" si="4"/>
        <v>14</v>
      </c>
      <c r="I33" s="16">
        <f t="shared" si="5"/>
        <v>22.4</v>
      </c>
      <c r="K33" s="3">
        <v>11</v>
      </c>
      <c r="L33" s="5">
        <v>5</v>
      </c>
      <c r="M33" s="1">
        <v>4</v>
      </c>
      <c r="N33" s="1">
        <v>4</v>
      </c>
      <c r="O33" s="1">
        <v>4</v>
      </c>
      <c r="P33" s="14">
        <v>4</v>
      </c>
      <c r="Q33" s="16">
        <f t="shared" si="6"/>
        <v>4</v>
      </c>
      <c r="R33" s="16">
        <f t="shared" si="7"/>
        <v>4.2</v>
      </c>
    </row>
    <row r="34" spans="2:18" x14ac:dyDescent="0.2">
      <c r="B34" s="3">
        <v>12</v>
      </c>
      <c r="C34" s="1">
        <v>329</v>
      </c>
      <c r="D34" s="1">
        <v>16</v>
      </c>
      <c r="E34" s="1">
        <v>14</v>
      </c>
      <c r="F34" s="1">
        <v>13</v>
      </c>
      <c r="G34" s="1">
        <v>13</v>
      </c>
      <c r="H34" s="16">
        <f t="shared" si="4"/>
        <v>14</v>
      </c>
      <c r="I34" s="16">
        <f t="shared" si="5"/>
        <v>77</v>
      </c>
      <c r="K34" s="3">
        <v>12</v>
      </c>
      <c r="L34" s="5">
        <v>6</v>
      </c>
      <c r="M34" s="1">
        <v>6</v>
      </c>
      <c r="N34" s="1">
        <v>5</v>
      </c>
      <c r="O34" s="1">
        <v>4</v>
      </c>
      <c r="P34" s="14">
        <v>4</v>
      </c>
      <c r="Q34" s="16">
        <f t="shared" si="6"/>
        <v>5</v>
      </c>
      <c r="R34" s="16">
        <f t="shared" si="7"/>
        <v>5</v>
      </c>
    </row>
    <row r="35" spans="2:18" x14ac:dyDescent="0.2">
      <c r="B35" s="3">
        <v>13</v>
      </c>
      <c r="C35" s="1">
        <v>56</v>
      </c>
      <c r="D35" s="1">
        <v>13</v>
      </c>
      <c r="E35" s="1">
        <v>10</v>
      </c>
      <c r="F35" s="1">
        <v>9</v>
      </c>
      <c r="G35" s="1">
        <v>8</v>
      </c>
      <c r="H35" s="16">
        <f t="shared" si="4"/>
        <v>10</v>
      </c>
      <c r="I35" s="16">
        <f t="shared" si="5"/>
        <v>19.2</v>
      </c>
      <c r="K35" s="3">
        <v>13</v>
      </c>
      <c r="L35" s="5">
        <v>5</v>
      </c>
      <c r="M35" s="1">
        <v>4</v>
      </c>
      <c r="N35" s="1">
        <v>4</v>
      </c>
      <c r="O35" s="1">
        <v>4</v>
      </c>
      <c r="P35" s="14">
        <v>4</v>
      </c>
      <c r="Q35" s="16">
        <f t="shared" si="6"/>
        <v>4</v>
      </c>
      <c r="R35" s="16">
        <f t="shared" si="7"/>
        <v>4.2</v>
      </c>
    </row>
    <row r="36" spans="2:18" x14ac:dyDescent="0.2">
      <c r="B36" s="3">
        <v>14</v>
      </c>
      <c r="C36" s="1">
        <v>26</v>
      </c>
      <c r="D36" s="1">
        <v>22</v>
      </c>
      <c r="E36" s="1">
        <v>19</v>
      </c>
      <c r="F36" s="1">
        <v>13</v>
      </c>
      <c r="G36" s="1">
        <v>13</v>
      </c>
      <c r="H36" s="16">
        <f t="shared" si="4"/>
        <v>19</v>
      </c>
      <c r="I36" s="16">
        <f t="shared" si="5"/>
        <v>18.600000000000001</v>
      </c>
      <c r="K36" s="3">
        <v>14</v>
      </c>
      <c r="L36" s="5">
        <v>5</v>
      </c>
      <c r="M36" s="1">
        <v>4</v>
      </c>
      <c r="N36" s="1">
        <v>4</v>
      </c>
      <c r="O36" s="1">
        <v>4</v>
      </c>
      <c r="P36" s="14">
        <v>4</v>
      </c>
      <c r="Q36" s="16">
        <f t="shared" si="6"/>
        <v>4</v>
      </c>
      <c r="R36" s="16">
        <f t="shared" si="7"/>
        <v>4.2</v>
      </c>
    </row>
    <row r="37" spans="2:18" x14ac:dyDescent="0.2">
      <c r="B37" s="3">
        <v>15</v>
      </c>
      <c r="C37" s="1">
        <v>31</v>
      </c>
      <c r="D37" s="1">
        <v>18</v>
      </c>
      <c r="E37" s="1">
        <v>14</v>
      </c>
      <c r="F37" s="1">
        <v>10</v>
      </c>
      <c r="G37" s="1">
        <v>9</v>
      </c>
      <c r="H37" s="16">
        <f t="shared" si="4"/>
        <v>14</v>
      </c>
      <c r="I37" s="16">
        <f t="shared" si="5"/>
        <v>16.399999999999999</v>
      </c>
      <c r="K37" s="3">
        <v>15</v>
      </c>
      <c r="L37" s="5">
        <v>5</v>
      </c>
      <c r="M37" s="1">
        <v>4</v>
      </c>
      <c r="N37" s="1">
        <v>4</v>
      </c>
      <c r="O37" s="1">
        <v>4</v>
      </c>
      <c r="P37" s="14">
        <v>4</v>
      </c>
      <c r="Q37" s="16">
        <f t="shared" si="6"/>
        <v>4</v>
      </c>
      <c r="R37" s="16">
        <f t="shared" si="7"/>
        <v>4.2</v>
      </c>
    </row>
    <row r="38" spans="2:18" ht="17" thickBot="1" x14ac:dyDescent="0.25">
      <c r="B38" s="4">
        <v>16</v>
      </c>
      <c r="C38" s="41">
        <v>18</v>
      </c>
      <c r="D38" s="42">
        <v>17</v>
      </c>
      <c r="E38" s="42">
        <v>10</v>
      </c>
      <c r="F38" s="42">
        <f>4+2+5</f>
        <v>11</v>
      </c>
      <c r="G38" s="42">
        <v>7</v>
      </c>
      <c r="H38" s="17">
        <f t="shared" si="4"/>
        <v>11</v>
      </c>
      <c r="I38" s="17">
        <f t="shared" si="5"/>
        <v>12.6</v>
      </c>
      <c r="K38" s="4">
        <v>16</v>
      </c>
      <c r="L38" s="6">
        <v>5</v>
      </c>
      <c r="M38" s="2">
        <v>5</v>
      </c>
      <c r="N38" s="2">
        <v>4</v>
      </c>
      <c r="O38" s="2">
        <v>4</v>
      </c>
      <c r="P38" s="15">
        <v>4</v>
      </c>
      <c r="Q38" s="17">
        <f t="shared" si="6"/>
        <v>4</v>
      </c>
      <c r="R38" s="17">
        <f t="shared" si="7"/>
        <v>4.4000000000000004</v>
      </c>
    </row>
    <row r="39" spans="2:18" x14ac:dyDescent="0.2">
      <c r="B39" s="49"/>
      <c r="C39" s="18"/>
      <c r="D39" s="18"/>
      <c r="E39" s="18"/>
      <c r="F39" s="18"/>
      <c r="G39" s="18"/>
      <c r="H39" s="19"/>
      <c r="I39" s="50"/>
      <c r="K39" s="49"/>
      <c r="L39" s="19"/>
      <c r="M39" s="19"/>
      <c r="N39" s="19"/>
      <c r="O39" s="19"/>
      <c r="P39" s="19"/>
      <c r="Q39" s="19"/>
      <c r="R39" s="50"/>
    </row>
    <row r="40" spans="2:18" ht="17" thickBot="1" x14ac:dyDescent="0.25">
      <c r="B40" s="51" t="s">
        <v>4</v>
      </c>
      <c r="I40" s="48"/>
      <c r="K40" s="51" t="s">
        <v>4</v>
      </c>
      <c r="R40" s="48"/>
    </row>
    <row r="41" spans="2:18" ht="17" thickBot="1" x14ac:dyDescent="0.25">
      <c r="B41" s="7" t="s">
        <v>598</v>
      </c>
      <c r="C41" s="219" t="s">
        <v>566</v>
      </c>
      <c r="D41" s="220"/>
      <c r="E41" s="220"/>
      <c r="F41" s="220"/>
      <c r="G41" s="221"/>
      <c r="H41" s="7" t="s">
        <v>1</v>
      </c>
      <c r="I41" s="7" t="s">
        <v>2</v>
      </c>
      <c r="K41" s="7" t="s">
        <v>599</v>
      </c>
      <c r="L41" s="219" t="s">
        <v>566</v>
      </c>
      <c r="M41" s="220"/>
      <c r="N41" s="220"/>
      <c r="O41" s="220"/>
      <c r="P41" s="221"/>
      <c r="Q41" s="7" t="s">
        <v>1</v>
      </c>
      <c r="R41" s="7" t="s">
        <v>2</v>
      </c>
    </row>
    <row r="42" spans="2:18" ht="17" thickBot="1" x14ac:dyDescent="0.25">
      <c r="B42" s="7" t="s">
        <v>0</v>
      </c>
      <c r="C42" s="10">
        <v>1</v>
      </c>
      <c r="D42" s="11">
        <v>2</v>
      </c>
      <c r="E42" s="11">
        <v>3</v>
      </c>
      <c r="F42" s="11">
        <v>4</v>
      </c>
      <c r="G42" s="12">
        <v>5</v>
      </c>
      <c r="H42" s="217" t="s">
        <v>3</v>
      </c>
      <c r="I42" s="218"/>
      <c r="K42" s="7" t="s">
        <v>0</v>
      </c>
      <c r="L42" s="10">
        <v>1</v>
      </c>
      <c r="M42" s="11">
        <v>2</v>
      </c>
      <c r="N42" s="11">
        <v>3</v>
      </c>
      <c r="O42" s="11">
        <v>4</v>
      </c>
      <c r="P42" s="12">
        <v>5</v>
      </c>
      <c r="Q42" s="217" t="s">
        <v>3</v>
      </c>
      <c r="R42" s="218"/>
    </row>
    <row r="43" spans="2:18" x14ac:dyDescent="0.2">
      <c r="B43" s="3">
        <v>2</v>
      </c>
      <c r="C43" s="8">
        <v>4</v>
      </c>
      <c r="D43" s="9">
        <v>4</v>
      </c>
      <c r="E43" s="9">
        <v>4</v>
      </c>
      <c r="F43" s="9">
        <v>4</v>
      </c>
      <c r="G43" s="13">
        <v>3</v>
      </c>
      <c r="H43" s="16">
        <f t="shared" ref="H43:H57" si="8">MEDIAN(C43:G43)</f>
        <v>4</v>
      </c>
      <c r="I43" s="16">
        <f t="shared" ref="I43:I57" si="9">AVERAGE(C43:G43)</f>
        <v>3.8</v>
      </c>
      <c r="K43" s="3">
        <v>2</v>
      </c>
      <c r="L43" s="5">
        <v>5</v>
      </c>
      <c r="M43" s="1">
        <v>4</v>
      </c>
      <c r="N43" s="1">
        <v>3</v>
      </c>
      <c r="O43" s="1">
        <v>3</v>
      </c>
      <c r="P43" s="14">
        <v>3</v>
      </c>
      <c r="Q43" s="16">
        <f t="shared" ref="Q43:Q57" si="10">MEDIAN(L43:P43)</f>
        <v>3</v>
      </c>
      <c r="R43" s="16">
        <f t="shared" ref="R43:R57" si="11">AVERAGE(L43:P43)</f>
        <v>3.6</v>
      </c>
    </row>
    <row r="44" spans="2:18" x14ac:dyDescent="0.2">
      <c r="B44" s="3">
        <v>3</v>
      </c>
      <c r="C44" s="8">
        <v>11</v>
      </c>
      <c r="D44" s="9">
        <v>10</v>
      </c>
      <c r="E44" s="9">
        <v>6</v>
      </c>
      <c r="F44" s="9">
        <v>6</v>
      </c>
      <c r="G44" s="13">
        <v>6</v>
      </c>
      <c r="H44" s="16">
        <f t="shared" si="8"/>
        <v>6</v>
      </c>
      <c r="I44" s="16">
        <f t="shared" si="9"/>
        <v>7.8</v>
      </c>
      <c r="K44" s="3">
        <v>3</v>
      </c>
      <c r="L44" s="5">
        <v>5</v>
      </c>
      <c r="M44" s="1">
        <v>5</v>
      </c>
      <c r="N44" s="1">
        <v>5</v>
      </c>
      <c r="O44" s="1">
        <v>5</v>
      </c>
      <c r="P44" s="14">
        <v>4</v>
      </c>
      <c r="Q44" s="16">
        <f t="shared" si="10"/>
        <v>5</v>
      </c>
      <c r="R44" s="16">
        <f t="shared" si="11"/>
        <v>4.8</v>
      </c>
    </row>
    <row r="45" spans="2:18" x14ac:dyDescent="0.2">
      <c r="B45" s="3">
        <v>4</v>
      </c>
      <c r="C45" s="8">
        <v>26</v>
      </c>
      <c r="D45" s="9">
        <v>16</v>
      </c>
      <c r="E45" s="9">
        <v>14</v>
      </c>
      <c r="F45" s="9">
        <v>14</v>
      </c>
      <c r="G45" s="13">
        <v>12</v>
      </c>
      <c r="H45" s="16">
        <f t="shared" si="8"/>
        <v>14</v>
      </c>
      <c r="I45" s="16">
        <f t="shared" si="9"/>
        <v>16.399999999999999</v>
      </c>
      <c r="K45" s="3">
        <v>4</v>
      </c>
      <c r="L45" s="5">
        <v>5</v>
      </c>
      <c r="M45" s="1">
        <v>5</v>
      </c>
      <c r="N45" s="1">
        <v>5</v>
      </c>
      <c r="O45" s="1">
        <v>4</v>
      </c>
      <c r="P45" s="14">
        <v>4</v>
      </c>
      <c r="Q45" s="16">
        <f t="shared" si="10"/>
        <v>5</v>
      </c>
      <c r="R45" s="16">
        <f t="shared" si="11"/>
        <v>4.5999999999999996</v>
      </c>
    </row>
    <row r="46" spans="2:18" x14ac:dyDescent="0.2">
      <c r="B46" s="3">
        <v>5</v>
      </c>
      <c r="C46" s="8">
        <v>25</v>
      </c>
      <c r="D46" s="9">
        <v>24</v>
      </c>
      <c r="E46" s="9">
        <v>24</v>
      </c>
      <c r="F46" s="9">
        <v>17</v>
      </c>
      <c r="G46" s="13">
        <v>13</v>
      </c>
      <c r="H46" s="16">
        <f t="shared" si="8"/>
        <v>24</v>
      </c>
      <c r="I46" s="16">
        <f t="shared" si="9"/>
        <v>20.6</v>
      </c>
      <c r="K46" s="3">
        <v>5</v>
      </c>
      <c r="L46" s="5">
        <v>7</v>
      </c>
      <c r="M46" s="1">
        <v>6</v>
      </c>
      <c r="N46" s="1">
        <v>5</v>
      </c>
      <c r="O46" s="1">
        <v>5</v>
      </c>
      <c r="P46" s="14">
        <v>5</v>
      </c>
      <c r="Q46" s="16">
        <f t="shared" si="10"/>
        <v>5</v>
      </c>
      <c r="R46" s="16">
        <f t="shared" si="11"/>
        <v>5.6</v>
      </c>
    </row>
    <row r="47" spans="2:18" x14ac:dyDescent="0.2">
      <c r="B47" s="3">
        <v>6</v>
      </c>
      <c r="C47" s="8">
        <v>25</v>
      </c>
      <c r="D47" s="9">
        <v>23</v>
      </c>
      <c r="E47" s="9">
        <v>20</v>
      </c>
      <c r="F47" s="9">
        <v>20</v>
      </c>
      <c r="G47" s="13">
        <v>16</v>
      </c>
      <c r="H47" s="16">
        <f t="shared" si="8"/>
        <v>20</v>
      </c>
      <c r="I47" s="16">
        <f t="shared" si="9"/>
        <v>20.8</v>
      </c>
      <c r="K47" s="3">
        <v>6</v>
      </c>
      <c r="L47" s="5">
        <v>9</v>
      </c>
      <c r="M47" s="1">
        <v>6</v>
      </c>
      <c r="N47" s="1">
        <v>5</v>
      </c>
      <c r="O47" s="1">
        <v>4</v>
      </c>
      <c r="P47" s="14">
        <v>4</v>
      </c>
      <c r="Q47" s="16">
        <f t="shared" si="10"/>
        <v>5</v>
      </c>
      <c r="R47" s="16">
        <f t="shared" si="11"/>
        <v>5.6</v>
      </c>
    </row>
    <row r="48" spans="2:18" x14ac:dyDescent="0.2">
      <c r="B48" s="3">
        <v>7</v>
      </c>
      <c r="C48" s="8">
        <v>28</v>
      </c>
      <c r="D48" s="9">
        <v>19</v>
      </c>
      <c r="E48" s="9">
        <v>17</v>
      </c>
      <c r="F48" s="9">
        <v>13</v>
      </c>
      <c r="G48" s="13">
        <v>13</v>
      </c>
      <c r="H48" s="16">
        <f t="shared" si="8"/>
        <v>17</v>
      </c>
      <c r="I48" s="16">
        <f t="shared" si="9"/>
        <v>18</v>
      </c>
      <c r="K48" s="3">
        <v>7</v>
      </c>
      <c r="L48" s="5">
        <v>5</v>
      </c>
      <c r="M48" s="1">
        <v>4</v>
      </c>
      <c r="N48" s="1">
        <v>4</v>
      </c>
      <c r="O48" s="1">
        <v>4</v>
      </c>
      <c r="P48" s="14">
        <v>4</v>
      </c>
      <c r="Q48" s="16">
        <f t="shared" si="10"/>
        <v>4</v>
      </c>
      <c r="R48" s="16">
        <f t="shared" si="11"/>
        <v>4.2</v>
      </c>
    </row>
    <row r="49" spans="2:18" x14ac:dyDescent="0.2">
      <c r="B49" s="3">
        <v>8</v>
      </c>
      <c r="C49" s="8">
        <v>69</v>
      </c>
      <c r="D49" s="9">
        <v>31</v>
      </c>
      <c r="E49" s="9">
        <v>24</v>
      </c>
      <c r="F49" s="9">
        <v>22</v>
      </c>
      <c r="G49" s="13">
        <v>21</v>
      </c>
      <c r="H49" s="16">
        <f t="shared" si="8"/>
        <v>24</v>
      </c>
      <c r="I49" s="16">
        <f t="shared" si="9"/>
        <v>33.4</v>
      </c>
      <c r="K49" s="3">
        <v>8</v>
      </c>
      <c r="L49" s="5">
        <v>7</v>
      </c>
      <c r="M49" s="1">
        <v>6</v>
      </c>
      <c r="N49" s="1">
        <v>5</v>
      </c>
      <c r="O49" s="1">
        <v>5</v>
      </c>
      <c r="P49" s="14">
        <v>5</v>
      </c>
      <c r="Q49" s="16">
        <f t="shared" si="10"/>
        <v>5</v>
      </c>
      <c r="R49" s="16">
        <f t="shared" si="11"/>
        <v>5.6</v>
      </c>
    </row>
    <row r="50" spans="2:18" x14ac:dyDescent="0.2">
      <c r="B50" s="3">
        <v>9</v>
      </c>
      <c r="C50" s="8">
        <v>41</v>
      </c>
      <c r="D50" s="9">
        <v>28</v>
      </c>
      <c r="E50" s="9">
        <v>23</v>
      </c>
      <c r="F50" s="9">
        <v>21</v>
      </c>
      <c r="G50" s="13">
        <v>20</v>
      </c>
      <c r="H50" s="16">
        <f t="shared" si="8"/>
        <v>23</v>
      </c>
      <c r="I50" s="16">
        <f t="shared" si="9"/>
        <v>26.6</v>
      </c>
      <c r="K50" s="3">
        <v>9</v>
      </c>
      <c r="L50" s="5">
        <v>5</v>
      </c>
      <c r="M50" s="1">
        <v>5</v>
      </c>
      <c r="N50" s="1">
        <v>5</v>
      </c>
      <c r="O50" s="1">
        <v>4</v>
      </c>
      <c r="P50" s="14">
        <v>4</v>
      </c>
      <c r="Q50" s="16">
        <f t="shared" si="10"/>
        <v>5</v>
      </c>
      <c r="R50" s="16">
        <f t="shared" si="11"/>
        <v>4.5999999999999996</v>
      </c>
    </row>
    <row r="51" spans="2:18" x14ac:dyDescent="0.2">
      <c r="B51" s="3">
        <v>10</v>
      </c>
      <c r="C51" s="8">
        <v>22</v>
      </c>
      <c r="D51" s="9">
        <v>21</v>
      </c>
      <c r="E51" s="9">
        <v>21</v>
      </c>
      <c r="F51" s="9">
        <v>18</v>
      </c>
      <c r="G51" s="13">
        <v>13</v>
      </c>
      <c r="H51" s="16">
        <f t="shared" si="8"/>
        <v>21</v>
      </c>
      <c r="I51" s="16">
        <f t="shared" si="9"/>
        <v>19</v>
      </c>
      <c r="K51" s="3">
        <v>10</v>
      </c>
      <c r="L51" s="5">
        <v>7</v>
      </c>
      <c r="M51" s="1">
        <v>5</v>
      </c>
      <c r="N51" s="1">
        <v>5</v>
      </c>
      <c r="O51" s="1">
        <v>4</v>
      </c>
      <c r="P51" s="14">
        <v>4</v>
      </c>
      <c r="Q51" s="16">
        <f t="shared" si="10"/>
        <v>5</v>
      </c>
      <c r="R51" s="16">
        <f t="shared" si="11"/>
        <v>5</v>
      </c>
    </row>
    <row r="52" spans="2:18" x14ac:dyDescent="0.2">
      <c r="B52" s="3">
        <v>11</v>
      </c>
      <c r="C52" s="8">
        <v>58</v>
      </c>
      <c r="D52" s="9">
        <v>31</v>
      </c>
      <c r="E52" s="9">
        <v>18</v>
      </c>
      <c r="F52" s="9">
        <v>16</v>
      </c>
      <c r="G52" s="13">
        <v>15</v>
      </c>
      <c r="H52" s="16">
        <f t="shared" si="8"/>
        <v>18</v>
      </c>
      <c r="I52" s="16">
        <f t="shared" si="9"/>
        <v>27.6</v>
      </c>
      <c r="K52" s="3">
        <v>11</v>
      </c>
      <c r="L52" s="5">
        <v>5</v>
      </c>
      <c r="M52" s="1">
        <v>4</v>
      </c>
      <c r="N52" s="1">
        <v>4</v>
      </c>
      <c r="O52" s="1">
        <v>4</v>
      </c>
      <c r="P52" s="14">
        <v>4</v>
      </c>
      <c r="Q52" s="16">
        <f t="shared" si="10"/>
        <v>4</v>
      </c>
      <c r="R52" s="16">
        <f t="shared" si="11"/>
        <v>4.2</v>
      </c>
    </row>
    <row r="53" spans="2:18" x14ac:dyDescent="0.2">
      <c r="B53" s="3">
        <v>12</v>
      </c>
      <c r="C53" s="8">
        <v>329</v>
      </c>
      <c r="D53" s="9">
        <v>16</v>
      </c>
      <c r="E53" s="9">
        <v>14</v>
      </c>
      <c r="F53" s="9">
        <v>13</v>
      </c>
      <c r="G53" s="13">
        <v>13</v>
      </c>
      <c r="H53" s="16">
        <f t="shared" si="8"/>
        <v>14</v>
      </c>
      <c r="I53" s="16">
        <f t="shared" si="9"/>
        <v>77</v>
      </c>
      <c r="K53" s="3">
        <v>12</v>
      </c>
      <c r="L53" s="5">
        <v>6</v>
      </c>
      <c r="M53" s="1">
        <v>6</v>
      </c>
      <c r="N53" s="1">
        <v>5</v>
      </c>
      <c r="O53" s="1">
        <v>4</v>
      </c>
      <c r="P53" s="14">
        <v>4</v>
      </c>
      <c r="Q53" s="16">
        <f t="shared" si="10"/>
        <v>5</v>
      </c>
      <c r="R53" s="16">
        <f t="shared" si="11"/>
        <v>5</v>
      </c>
    </row>
    <row r="54" spans="2:18" x14ac:dyDescent="0.2">
      <c r="B54" s="3">
        <v>13</v>
      </c>
      <c r="C54" s="8">
        <v>71</v>
      </c>
      <c r="D54" s="9">
        <v>56</v>
      </c>
      <c r="E54" s="9">
        <v>13</v>
      </c>
      <c r="F54" s="9">
        <v>11</v>
      </c>
      <c r="G54" s="13">
        <v>10</v>
      </c>
      <c r="H54" s="16">
        <f t="shared" si="8"/>
        <v>13</v>
      </c>
      <c r="I54" s="16">
        <f t="shared" si="9"/>
        <v>32.200000000000003</v>
      </c>
      <c r="K54" s="3">
        <v>13</v>
      </c>
      <c r="L54" s="5">
        <v>5</v>
      </c>
      <c r="M54" s="1">
        <v>4</v>
      </c>
      <c r="N54" s="1">
        <v>4</v>
      </c>
      <c r="O54" s="1">
        <v>4</v>
      </c>
      <c r="P54" s="14">
        <v>4</v>
      </c>
      <c r="Q54" s="16">
        <f t="shared" si="10"/>
        <v>4</v>
      </c>
      <c r="R54" s="16">
        <f t="shared" si="11"/>
        <v>4.2</v>
      </c>
    </row>
    <row r="55" spans="2:18" x14ac:dyDescent="0.2">
      <c r="B55" s="3">
        <v>14</v>
      </c>
      <c r="C55" s="8">
        <v>26</v>
      </c>
      <c r="D55" s="9">
        <v>22</v>
      </c>
      <c r="E55" s="9">
        <v>19</v>
      </c>
      <c r="F55" s="9">
        <v>18</v>
      </c>
      <c r="G55" s="13">
        <v>13</v>
      </c>
      <c r="H55" s="16">
        <f t="shared" si="8"/>
        <v>19</v>
      </c>
      <c r="I55" s="16">
        <f t="shared" si="9"/>
        <v>19.600000000000001</v>
      </c>
      <c r="K55" s="3">
        <v>14</v>
      </c>
      <c r="L55" s="5">
        <v>5</v>
      </c>
      <c r="M55" s="1">
        <v>4</v>
      </c>
      <c r="N55" s="1">
        <v>4</v>
      </c>
      <c r="O55" s="1">
        <v>4</v>
      </c>
      <c r="P55" s="14">
        <v>4</v>
      </c>
      <c r="Q55" s="16">
        <f t="shared" si="10"/>
        <v>4</v>
      </c>
      <c r="R55" s="16">
        <f t="shared" si="11"/>
        <v>4.2</v>
      </c>
    </row>
    <row r="56" spans="2:18" x14ac:dyDescent="0.2">
      <c r="B56" s="3">
        <v>15</v>
      </c>
      <c r="C56" s="8">
        <v>31</v>
      </c>
      <c r="D56" s="9">
        <v>18</v>
      </c>
      <c r="E56" s="9">
        <v>14</v>
      </c>
      <c r="F56" s="9">
        <v>11</v>
      </c>
      <c r="G56" s="13">
        <v>10</v>
      </c>
      <c r="H56" s="16">
        <f t="shared" si="8"/>
        <v>14</v>
      </c>
      <c r="I56" s="16">
        <f t="shared" si="9"/>
        <v>16.8</v>
      </c>
      <c r="K56" s="3">
        <v>15</v>
      </c>
      <c r="L56" s="5">
        <v>5</v>
      </c>
      <c r="M56" s="1">
        <v>4</v>
      </c>
      <c r="N56" s="1">
        <v>4</v>
      </c>
      <c r="O56" s="1">
        <v>4</v>
      </c>
      <c r="P56" s="14">
        <v>4</v>
      </c>
      <c r="Q56" s="16">
        <f t="shared" si="10"/>
        <v>4</v>
      </c>
      <c r="R56" s="16">
        <f t="shared" si="11"/>
        <v>4.2</v>
      </c>
    </row>
    <row r="57" spans="2:18" ht="17" thickBot="1" x14ac:dyDescent="0.25">
      <c r="B57" s="4">
        <v>16</v>
      </c>
      <c r="C57" s="6">
        <v>30</v>
      </c>
      <c r="D57" s="2">
        <v>18</v>
      </c>
      <c r="E57" s="2">
        <v>17</v>
      </c>
      <c r="F57" s="2">
        <v>10</v>
      </c>
      <c r="G57" s="15">
        <v>9</v>
      </c>
      <c r="H57" s="17">
        <f t="shared" si="8"/>
        <v>17</v>
      </c>
      <c r="I57" s="17">
        <f t="shared" si="9"/>
        <v>16.8</v>
      </c>
      <c r="J57" s="52"/>
      <c r="K57" s="4">
        <v>16</v>
      </c>
      <c r="L57" s="6">
        <v>5</v>
      </c>
      <c r="M57" s="2">
        <v>5</v>
      </c>
      <c r="N57" s="2">
        <v>4</v>
      </c>
      <c r="O57" s="2">
        <v>4</v>
      </c>
      <c r="P57" s="15">
        <v>4</v>
      </c>
      <c r="Q57" s="17">
        <f t="shared" si="10"/>
        <v>4</v>
      </c>
      <c r="R57" s="17">
        <f t="shared" si="11"/>
        <v>4.4000000000000004</v>
      </c>
    </row>
    <row r="59" spans="2:18" x14ac:dyDescent="0.2">
      <c r="B59" s="96"/>
    </row>
    <row r="60" spans="2:18" x14ac:dyDescent="0.2">
      <c r="B60" s="96"/>
    </row>
  </sheetData>
  <mergeCells count="15">
    <mergeCell ref="B2:R2"/>
    <mergeCell ref="H42:I42"/>
    <mergeCell ref="L41:P41"/>
    <mergeCell ref="Q42:R42"/>
    <mergeCell ref="C4:G4"/>
    <mergeCell ref="H5:I5"/>
    <mergeCell ref="L4:P4"/>
    <mergeCell ref="Q5:R5"/>
    <mergeCell ref="L22:P22"/>
    <mergeCell ref="Q23:R23"/>
    <mergeCell ref="C22:G22"/>
    <mergeCell ref="H23:I23"/>
    <mergeCell ref="K3:R3"/>
    <mergeCell ref="B3:I3"/>
    <mergeCell ref="C41:G41"/>
  </mergeCells>
  <phoneticPr fontId="1" type="noConversion"/>
  <pageMargins left="0.75" right="0.75" top="1" bottom="1" header="0.5" footer="0.5"/>
  <pageSetup scale="50" orientation="landscape"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30"/>
  <sheetViews>
    <sheetView zoomScale="85" zoomScaleNormal="85" zoomScalePageLayoutView="85" workbookViewId="0">
      <selection activeCell="B2" sqref="B2:V2"/>
    </sheetView>
  </sheetViews>
  <sheetFormatPr baseColWidth="10" defaultColWidth="11" defaultRowHeight="16" x14ac:dyDescent="0.2"/>
  <cols>
    <col min="3" max="3" width="10.33203125" bestFit="1" customWidth="1"/>
    <col min="4" max="4" width="4.6640625" bestFit="1" customWidth="1"/>
    <col min="5" max="5" width="2.1640625" bestFit="1" customWidth="1"/>
    <col min="6" max="6" width="9.6640625" bestFit="1" customWidth="1"/>
    <col min="7" max="8" width="10.1640625" bestFit="1" customWidth="1"/>
    <col min="9" max="9" width="6.1640625" bestFit="1" customWidth="1"/>
    <col min="10" max="12" width="6.5" bestFit="1" customWidth="1"/>
    <col min="13" max="13" width="6.83203125" bestFit="1" customWidth="1"/>
    <col min="14" max="16" width="6.1640625" bestFit="1" customWidth="1"/>
    <col min="17" max="17" width="12.83203125" bestFit="1" customWidth="1"/>
    <col min="18" max="19" width="6.1640625" bestFit="1" customWidth="1"/>
    <col min="20" max="20" width="2.1640625" bestFit="1" customWidth="1"/>
    <col min="21" max="22" width="9.1640625" bestFit="1" customWidth="1"/>
    <col min="26" max="26" width="10.33203125" bestFit="1" customWidth="1"/>
    <col min="27" max="27" width="4.6640625" bestFit="1" customWidth="1"/>
    <col min="28" max="28" width="2.1640625" bestFit="1" customWidth="1"/>
    <col min="29" max="29" width="9.6640625" bestFit="1" customWidth="1"/>
    <col min="30" max="31" width="10.1640625" bestFit="1" customWidth="1"/>
    <col min="32" max="32" width="6.1640625" bestFit="1" customWidth="1"/>
    <col min="33" max="35" width="6.5" bestFit="1" customWidth="1"/>
    <col min="36" max="36" width="6.83203125" bestFit="1" customWidth="1"/>
    <col min="37" max="39" width="6.1640625" bestFit="1" customWidth="1"/>
    <col min="40" max="40" width="12.83203125" bestFit="1" customWidth="1"/>
    <col min="41" max="42" width="6.1640625" bestFit="1" customWidth="1"/>
    <col min="43" max="43" width="2.1640625" bestFit="1" customWidth="1"/>
    <col min="44" max="45" width="9.1640625" bestFit="1" customWidth="1"/>
  </cols>
  <sheetData>
    <row r="1" spans="2:22" ht="17" thickBot="1" x14ac:dyDescent="0.25"/>
    <row r="2" spans="2:22" ht="257" customHeight="1" thickBot="1" x14ac:dyDescent="0.25">
      <c r="B2" s="255" t="s">
        <v>960</v>
      </c>
      <c r="C2" s="256"/>
      <c r="D2" s="256"/>
      <c r="E2" s="256"/>
      <c r="F2" s="256"/>
      <c r="G2" s="256"/>
      <c r="H2" s="256"/>
      <c r="I2" s="256"/>
      <c r="J2" s="256"/>
      <c r="K2" s="256"/>
      <c r="L2" s="256"/>
      <c r="M2" s="256"/>
      <c r="N2" s="256"/>
      <c r="O2" s="256"/>
      <c r="P2" s="256"/>
      <c r="Q2" s="256"/>
      <c r="R2" s="256"/>
      <c r="S2" s="256"/>
      <c r="T2" s="256"/>
      <c r="U2" s="256"/>
      <c r="V2" s="256"/>
    </row>
    <row r="3" spans="2:22" ht="186" customHeight="1" thickBot="1" x14ac:dyDescent="0.25">
      <c r="B3" s="165" t="s">
        <v>899</v>
      </c>
      <c r="C3" s="166" t="s">
        <v>898</v>
      </c>
      <c r="D3" s="166" t="s">
        <v>900</v>
      </c>
      <c r="E3" s="166" t="s">
        <v>649</v>
      </c>
      <c r="F3" s="166" t="s">
        <v>901</v>
      </c>
      <c r="G3" s="166" t="s">
        <v>902</v>
      </c>
      <c r="H3" s="166" t="s">
        <v>903</v>
      </c>
      <c r="I3" s="166" t="s">
        <v>904</v>
      </c>
      <c r="J3" s="166" t="s">
        <v>905</v>
      </c>
      <c r="K3" s="166" t="s">
        <v>906</v>
      </c>
      <c r="L3" s="166" t="s">
        <v>907</v>
      </c>
      <c r="M3" s="166" t="s">
        <v>908</v>
      </c>
      <c r="N3" s="166" t="s">
        <v>909</v>
      </c>
      <c r="O3" s="166" t="s">
        <v>910</v>
      </c>
      <c r="P3" s="166" t="s">
        <v>911</v>
      </c>
      <c r="Q3" s="166" t="s">
        <v>699</v>
      </c>
      <c r="R3" s="166" t="s">
        <v>912</v>
      </c>
      <c r="S3" s="166" t="s">
        <v>913</v>
      </c>
      <c r="T3" s="166" t="s">
        <v>3</v>
      </c>
      <c r="U3" s="166" t="s">
        <v>914</v>
      </c>
      <c r="V3" s="188" t="s">
        <v>915</v>
      </c>
    </row>
    <row r="4" spans="2:22" x14ac:dyDescent="0.2">
      <c r="B4" s="161" t="s">
        <v>682</v>
      </c>
      <c r="C4" s="180" t="s">
        <v>683</v>
      </c>
      <c r="D4" s="180" t="s">
        <v>684</v>
      </c>
      <c r="E4" s="180" t="s">
        <v>685</v>
      </c>
      <c r="F4" s="180" t="s">
        <v>718</v>
      </c>
      <c r="G4" s="180">
        <v>73517935</v>
      </c>
      <c r="H4" s="180">
        <v>73518029</v>
      </c>
      <c r="I4" s="180" t="s">
        <v>881</v>
      </c>
      <c r="J4" s="180" t="s">
        <v>882</v>
      </c>
      <c r="K4" s="180" t="s">
        <v>882</v>
      </c>
      <c r="L4" s="180" t="s">
        <v>882</v>
      </c>
      <c r="M4" s="180">
        <v>0</v>
      </c>
      <c r="N4" s="180">
        <v>0</v>
      </c>
      <c r="O4" s="180" t="b">
        <v>1</v>
      </c>
      <c r="P4" s="180" t="s">
        <v>883</v>
      </c>
      <c r="Q4" s="180" t="s">
        <v>699</v>
      </c>
      <c r="R4" s="180" t="b">
        <v>0</v>
      </c>
      <c r="S4" s="180" t="b">
        <v>0</v>
      </c>
      <c r="T4" s="180">
        <v>1</v>
      </c>
      <c r="U4" s="180">
        <v>37054</v>
      </c>
      <c r="V4" s="189">
        <v>37054</v>
      </c>
    </row>
    <row r="5" spans="2:22" x14ac:dyDescent="0.2">
      <c r="B5" s="133" t="s">
        <v>682</v>
      </c>
      <c r="C5" s="170" t="s">
        <v>683</v>
      </c>
      <c r="D5" s="170" t="s">
        <v>684</v>
      </c>
      <c r="E5" s="170" t="s">
        <v>685</v>
      </c>
      <c r="F5" s="170" t="s">
        <v>708</v>
      </c>
      <c r="G5" s="170">
        <v>73518265</v>
      </c>
      <c r="H5" s="170">
        <v>73518353</v>
      </c>
      <c r="I5" s="170" t="s">
        <v>881</v>
      </c>
      <c r="J5" s="170" t="s">
        <v>882</v>
      </c>
      <c r="K5" s="170" t="s">
        <v>882</v>
      </c>
      <c r="L5" s="170" t="s">
        <v>882</v>
      </c>
      <c r="M5" s="170">
        <v>0</v>
      </c>
      <c r="N5" s="170">
        <v>0</v>
      </c>
      <c r="O5" s="170" t="b">
        <v>1</v>
      </c>
      <c r="P5" s="170" t="s">
        <v>883</v>
      </c>
      <c r="Q5" s="170" t="s">
        <v>699</v>
      </c>
      <c r="R5" s="170" t="b">
        <v>0</v>
      </c>
      <c r="S5" s="170" t="b">
        <v>0</v>
      </c>
      <c r="T5" s="170">
        <v>1</v>
      </c>
      <c r="U5" s="170">
        <v>2175503</v>
      </c>
      <c r="V5" s="190">
        <v>2175503</v>
      </c>
    </row>
    <row r="6" spans="2:22" x14ac:dyDescent="0.2">
      <c r="B6" s="133" t="s">
        <v>682</v>
      </c>
      <c r="C6" s="170" t="s">
        <v>683</v>
      </c>
      <c r="D6" s="170" t="s">
        <v>684</v>
      </c>
      <c r="E6" s="170" t="s">
        <v>685</v>
      </c>
      <c r="F6" s="170" t="s">
        <v>691</v>
      </c>
      <c r="G6" s="170">
        <v>73518579</v>
      </c>
      <c r="H6" s="170">
        <v>73518772</v>
      </c>
      <c r="I6" s="170" t="s">
        <v>881</v>
      </c>
      <c r="J6" s="170" t="s">
        <v>687</v>
      </c>
      <c r="K6" s="170" t="s">
        <v>687</v>
      </c>
      <c r="L6" s="170" t="s">
        <v>687</v>
      </c>
      <c r="M6" s="170">
        <v>-10</v>
      </c>
      <c r="N6" s="170">
        <v>-75</v>
      </c>
      <c r="O6" s="170" t="b">
        <v>0</v>
      </c>
      <c r="P6" s="170" t="s">
        <v>916</v>
      </c>
      <c r="Q6" s="170" t="s">
        <v>690</v>
      </c>
      <c r="R6" s="170" t="b">
        <v>0</v>
      </c>
      <c r="S6" s="170" t="b">
        <v>0</v>
      </c>
      <c r="T6" s="170">
        <v>0</v>
      </c>
      <c r="U6" s="170">
        <v>0</v>
      </c>
      <c r="V6" s="174">
        <v>0</v>
      </c>
    </row>
    <row r="7" spans="2:22" x14ac:dyDescent="0.2">
      <c r="B7" s="133" t="s">
        <v>682</v>
      </c>
      <c r="C7" s="170" t="s">
        <v>683</v>
      </c>
      <c r="D7" s="170" t="s">
        <v>684</v>
      </c>
      <c r="E7" s="170" t="s">
        <v>685</v>
      </c>
      <c r="F7" s="170" t="s">
        <v>700</v>
      </c>
      <c r="G7" s="170">
        <v>73518849</v>
      </c>
      <c r="H7" s="170">
        <v>73518931</v>
      </c>
      <c r="I7" s="170" t="s">
        <v>881</v>
      </c>
      <c r="J7" s="170" t="s">
        <v>882</v>
      </c>
      <c r="K7" s="170" t="s">
        <v>882</v>
      </c>
      <c r="L7" s="170" t="s">
        <v>882</v>
      </c>
      <c r="M7" s="170">
        <v>0</v>
      </c>
      <c r="N7" s="170">
        <v>0</v>
      </c>
      <c r="O7" s="170" t="b">
        <v>1</v>
      </c>
      <c r="P7" s="170" t="s">
        <v>883</v>
      </c>
      <c r="Q7" s="170" t="s">
        <v>699</v>
      </c>
      <c r="R7" s="170" t="b">
        <v>0</v>
      </c>
      <c r="S7" s="170" t="b">
        <v>0</v>
      </c>
      <c r="T7" s="170">
        <v>1</v>
      </c>
      <c r="U7" s="170">
        <v>17797</v>
      </c>
      <c r="V7" s="174">
        <v>17797</v>
      </c>
    </row>
    <row r="8" spans="2:22" x14ac:dyDescent="0.2">
      <c r="B8" s="133" t="s">
        <v>682</v>
      </c>
      <c r="C8" s="170" t="s">
        <v>683</v>
      </c>
      <c r="D8" s="170" t="s">
        <v>684</v>
      </c>
      <c r="E8" s="170" t="s">
        <v>685</v>
      </c>
      <c r="F8" s="170" t="s">
        <v>703</v>
      </c>
      <c r="G8" s="170">
        <v>73519229</v>
      </c>
      <c r="H8" s="170">
        <v>73519336</v>
      </c>
      <c r="I8" s="170" t="s">
        <v>881</v>
      </c>
      <c r="J8" s="170" t="s">
        <v>882</v>
      </c>
      <c r="K8" s="170" t="s">
        <v>882</v>
      </c>
      <c r="L8" s="170" t="s">
        <v>882</v>
      </c>
      <c r="M8" s="170">
        <v>0</v>
      </c>
      <c r="N8" s="170">
        <v>0</v>
      </c>
      <c r="O8" s="170" t="b">
        <v>1</v>
      </c>
      <c r="P8" s="170" t="s">
        <v>883</v>
      </c>
      <c r="Q8" s="170" t="s">
        <v>699</v>
      </c>
      <c r="R8" s="170" t="b">
        <v>0</v>
      </c>
      <c r="S8" s="170" t="b">
        <v>0</v>
      </c>
      <c r="T8" s="170">
        <v>1</v>
      </c>
      <c r="U8" s="170">
        <v>18533420</v>
      </c>
      <c r="V8" s="174">
        <v>18533420</v>
      </c>
    </row>
    <row r="9" spans="2:22" x14ac:dyDescent="0.2">
      <c r="B9" s="133" t="s">
        <v>682</v>
      </c>
      <c r="C9" s="170" t="s">
        <v>683</v>
      </c>
      <c r="D9" s="170" t="s">
        <v>684</v>
      </c>
      <c r="E9" s="170" t="s">
        <v>685</v>
      </c>
      <c r="F9" s="170" t="s">
        <v>713</v>
      </c>
      <c r="G9" s="170">
        <v>73519517</v>
      </c>
      <c r="H9" s="170">
        <v>73519882</v>
      </c>
      <c r="I9" s="170" t="s">
        <v>881</v>
      </c>
      <c r="J9" s="170" t="s">
        <v>882</v>
      </c>
      <c r="K9" s="170" t="s">
        <v>882</v>
      </c>
      <c r="L9" s="170" t="s">
        <v>882</v>
      </c>
      <c r="M9" s="170">
        <v>0</v>
      </c>
      <c r="N9" s="170">
        <v>0</v>
      </c>
      <c r="O9" s="170" t="b">
        <v>1</v>
      </c>
      <c r="P9" s="170" t="s">
        <v>883</v>
      </c>
      <c r="Q9" s="170" t="s">
        <v>699</v>
      </c>
      <c r="R9" s="170" t="b">
        <v>0</v>
      </c>
      <c r="S9" s="170" t="b">
        <v>0</v>
      </c>
      <c r="T9" s="170">
        <v>1</v>
      </c>
      <c r="U9" s="170">
        <v>35225</v>
      </c>
      <c r="V9" s="174">
        <v>35225</v>
      </c>
    </row>
    <row r="10" spans="2:22" x14ac:dyDescent="0.2">
      <c r="B10" s="133" t="s">
        <v>682</v>
      </c>
      <c r="C10" s="170" t="s">
        <v>683</v>
      </c>
      <c r="D10" s="170" t="s">
        <v>684</v>
      </c>
      <c r="E10" s="170" t="s">
        <v>685</v>
      </c>
      <c r="F10" s="170" t="s">
        <v>795</v>
      </c>
      <c r="G10" s="170">
        <v>73520057</v>
      </c>
      <c r="H10" s="170">
        <v>73520999</v>
      </c>
      <c r="I10" s="170" t="s">
        <v>881</v>
      </c>
      <c r="J10" s="170" t="s">
        <v>882</v>
      </c>
      <c r="K10" s="170" t="s">
        <v>882</v>
      </c>
      <c r="L10" s="170" t="s">
        <v>882</v>
      </c>
      <c r="M10" s="170">
        <v>0</v>
      </c>
      <c r="N10" s="170">
        <v>0</v>
      </c>
      <c r="O10" s="170" t="b">
        <v>1</v>
      </c>
      <c r="P10" s="170" t="s">
        <v>883</v>
      </c>
      <c r="Q10" s="170" t="s">
        <v>699</v>
      </c>
      <c r="R10" s="170" t="b">
        <v>0</v>
      </c>
      <c r="S10" s="170" t="b">
        <v>0</v>
      </c>
      <c r="T10" s="170">
        <v>1</v>
      </c>
      <c r="U10" s="170">
        <v>318197</v>
      </c>
      <c r="V10" s="174">
        <v>318197</v>
      </c>
    </row>
    <row r="11" spans="2:22" x14ac:dyDescent="0.2">
      <c r="B11" s="152" t="s">
        <v>694</v>
      </c>
      <c r="C11" s="169" t="s">
        <v>695</v>
      </c>
      <c r="D11" s="169" t="s">
        <v>684</v>
      </c>
      <c r="E11" s="169" t="s">
        <v>685</v>
      </c>
      <c r="F11" s="169" t="s">
        <v>718</v>
      </c>
      <c r="G11" s="169">
        <v>73517935</v>
      </c>
      <c r="H11" s="169">
        <v>73518029</v>
      </c>
      <c r="I11" s="169" t="s">
        <v>881</v>
      </c>
      <c r="J11" s="169" t="s">
        <v>882</v>
      </c>
      <c r="K11" s="169" t="s">
        <v>882</v>
      </c>
      <c r="L11" s="169" t="s">
        <v>882</v>
      </c>
      <c r="M11" s="169">
        <v>0</v>
      </c>
      <c r="N11" s="169">
        <v>0</v>
      </c>
      <c r="O11" s="169" t="b">
        <v>1</v>
      </c>
      <c r="P11" s="169" t="s">
        <v>883</v>
      </c>
      <c r="Q11" s="169" t="s">
        <v>699</v>
      </c>
      <c r="R11" s="169" t="b">
        <v>0</v>
      </c>
      <c r="S11" s="169" t="b">
        <v>0</v>
      </c>
      <c r="T11" s="169">
        <v>1</v>
      </c>
      <c r="U11" s="169">
        <v>37054</v>
      </c>
      <c r="V11" s="175">
        <v>37054</v>
      </c>
    </row>
    <row r="12" spans="2:22" x14ac:dyDescent="0.2">
      <c r="B12" s="152" t="s">
        <v>694</v>
      </c>
      <c r="C12" s="169" t="s">
        <v>695</v>
      </c>
      <c r="D12" s="169" t="s">
        <v>684</v>
      </c>
      <c r="E12" s="169" t="s">
        <v>685</v>
      </c>
      <c r="F12" s="169" t="s">
        <v>708</v>
      </c>
      <c r="G12" s="169">
        <v>73518265</v>
      </c>
      <c r="H12" s="169">
        <v>73518353</v>
      </c>
      <c r="I12" s="169" t="s">
        <v>881</v>
      </c>
      <c r="J12" s="169" t="s">
        <v>882</v>
      </c>
      <c r="K12" s="169" t="s">
        <v>882</v>
      </c>
      <c r="L12" s="169" t="s">
        <v>882</v>
      </c>
      <c r="M12" s="169">
        <v>0</v>
      </c>
      <c r="N12" s="169">
        <v>0</v>
      </c>
      <c r="O12" s="169" t="b">
        <v>1</v>
      </c>
      <c r="P12" s="169" t="s">
        <v>883</v>
      </c>
      <c r="Q12" s="169" t="s">
        <v>699</v>
      </c>
      <c r="R12" s="169" t="b">
        <v>0</v>
      </c>
      <c r="S12" s="169" t="b">
        <v>0</v>
      </c>
      <c r="T12" s="169">
        <v>1</v>
      </c>
      <c r="U12" s="169">
        <v>2175503</v>
      </c>
      <c r="V12" s="175">
        <v>2175503</v>
      </c>
    </row>
    <row r="13" spans="2:22" x14ac:dyDescent="0.2">
      <c r="B13" s="152" t="s">
        <v>694</v>
      </c>
      <c r="C13" s="169" t="s">
        <v>695</v>
      </c>
      <c r="D13" s="169" t="s">
        <v>684</v>
      </c>
      <c r="E13" s="169" t="s">
        <v>685</v>
      </c>
      <c r="F13" s="169" t="s">
        <v>691</v>
      </c>
      <c r="G13" s="169">
        <v>73518611</v>
      </c>
      <c r="H13" s="169">
        <v>73518697</v>
      </c>
      <c r="I13" s="169" t="s">
        <v>881</v>
      </c>
      <c r="J13" s="169" t="s">
        <v>882</v>
      </c>
      <c r="K13" s="169" t="s">
        <v>882</v>
      </c>
      <c r="L13" s="169" t="s">
        <v>882</v>
      </c>
      <c r="M13" s="169">
        <v>0</v>
      </c>
      <c r="N13" s="169">
        <v>0</v>
      </c>
      <c r="O13" s="169" t="b">
        <v>1</v>
      </c>
      <c r="P13" s="169" t="s">
        <v>883</v>
      </c>
      <c r="Q13" s="169" t="s">
        <v>699</v>
      </c>
      <c r="R13" s="169" t="b">
        <v>0</v>
      </c>
      <c r="S13" s="169" t="b">
        <v>0</v>
      </c>
      <c r="T13" s="169">
        <v>1</v>
      </c>
      <c r="U13" s="169">
        <v>316157</v>
      </c>
      <c r="V13" s="175">
        <v>316157</v>
      </c>
    </row>
    <row r="14" spans="2:22" x14ac:dyDescent="0.2">
      <c r="B14" s="152" t="s">
        <v>694</v>
      </c>
      <c r="C14" s="169" t="s">
        <v>695</v>
      </c>
      <c r="D14" s="169" t="s">
        <v>684</v>
      </c>
      <c r="E14" s="169" t="s">
        <v>685</v>
      </c>
      <c r="F14" s="169" t="s">
        <v>700</v>
      </c>
      <c r="G14" s="169">
        <v>73518849</v>
      </c>
      <c r="H14" s="169">
        <v>73518931</v>
      </c>
      <c r="I14" s="169" t="s">
        <v>881</v>
      </c>
      <c r="J14" s="169" t="s">
        <v>882</v>
      </c>
      <c r="K14" s="169" t="s">
        <v>882</v>
      </c>
      <c r="L14" s="169" t="s">
        <v>882</v>
      </c>
      <c r="M14" s="169">
        <v>0</v>
      </c>
      <c r="N14" s="169">
        <v>0</v>
      </c>
      <c r="O14" s="169" t="b">
        <v>1</v>
      </c>
      <c r="P14" s="169" t="s">
        <v>883</v>
      </c>
      <c r="Q14" s="169" t="s">
        <v>699</v>
      </c>
      <c r="R14" s="169" t="b">
        <v>0</v>
      </c>
      <c r="S14" s="169" t="b">
        <v>0</v>
      </c>
      <c r="T14" s="169">
        <v>1</v>
      </c>
      <c r="U14" s="169">
        <v>17797</v>
      </c>
      <c r="V14" s="175">
        <v>17797</v>
      </c>
    </row>
    <row r="15" spans="2:22" x14ac:dyDescent="0.2">
      <c r="B15" s="152" t="s">
        <v>694</v>
      </c>
      <c r="C15" s="169" t="s">
        <v>695</v>
      </c>
      <c r="D15" s="169" t="s">
        <v>684</v>
      </c>
      <c r="E15" s="169" t="s">
        <v>685</v>
      </c>
      <c r="F15" s="169" t="s">
        <v>703</v>
      </c>
      <c r="G15" s="169">
        <v>73519229</v>
      </c>
      <c r="H15" s="169">
        <v>73519336</v>
      </c>
      <c r="I15" s="169" t="s">
        <v>881</v>
      </c>
      <c r="J15" s="169" t="s">
        <v>882</v>
      </c>
      <c r="K15" s="169" t="s">
        <v>882</v>
      </c>
      <c r="L15" s="169" t="s">
        <v>882</v>
      </c>
      <c r="M15" s="169">
        <v>0</v>
      </c>
      <c r="N15" s="169">
        <v>0</v>
      </c>
      <c r="O15" s="169" t="b">
        <v>1</v>
      </c>
      <c r="P15" s="169" t="s">
        <v>883</v>
      </c>
      <c r="Q15" s="169" t="s">
        <v>699</v>
      </c>
      <c r="R15" s="169" t="b">
        <v>0</v>
      </c>
      <c r="S15" s="169" t="b">
        <v>0</v>
      </c>
      <c r="T15" s="169">
        <v>1</v>
      </c>
      <c r="U15" s="169">
        <v>18533420</v>
      </c>
      <c r="V15" s="175">
        <v>18533420</v>
      </c>
    </row>
    <row r="16" spans="2:22" x14ac:dyDescent="0.2">
      <c r="B16" s="152" t="s">
        <v>694</v>
      </c>
      <c r="C16" s="169" t="s">
        <v>695</v>
      </c>
      <c r="D16" s="169" t="s">
        <v>684</v>
      </c>
      <c r="E16" s="169" t="s">
        <v>685</v>
      </c>
      <c r="F16" s="169" t="s">
        <v>713</v>
      </c>
      <c r="G16" s="169">
        <v>73519517</v>
      </c>
      <c r="H16" s="169">
        <v>73519882</v>
      </c>
      <c r="I16" s="169" t="s">
        <v>881</v>
      </c>
      <c r="J16" s="169" t="s">
        <v>882</v>
      </c>
      <c r="K16" s="169" t="s">
        <v>882</v>
      </c>
      <c r="L16" s="169" t="s">
        <v>882</v>
      </c>
      <c r="M16" s="169">
        <v>0</v>
      </c>
      <c r="N16" s="169">
        <v>0</v>
      </c>
      <c r="O16" s="169" t="b">
        <v>1</v>
      </c>
      <c r="P16" s="169" t="s">
        <v>883</v>
      </c>
      <c r="Q16" s="169" t="s">
        <v>699</v>
      </c>
      <c r="R16" s="169" t="b">
        <v>0</v>
      </c>
      <c r="S16" s="169" t="b">
        <v>0</v>
      </c>
      <c r="T16" s="169">
        <v>1</v>
      </c>
      <c r="U16" s="169">
        <v>35225</v>
      </c>
      <c r="V16" s="175">
        <v>35225</v>
      </c>
    </row>
    <row r="17" spans="2:22" x14ac:dyDescent="0.2">
      <c r="B17" s="152" t="s">
        <v>694</v>
      </c>
      <c r="C17" s="169" t="s">
        <v>695</v>
      </c>
      <c r="D17" s="169" t="s">
        <v>684</v>
      </c>
      <c r="E17" s="169" t="s">
        <v>685</v>
      </c>
      <c r="F17" s="169" t="s">
        <v>795</v>
      </c>
      <c r="G17" s="169">
        <v>73520057</v>
      </c>
      <c r="H17" s="169">
        <v>73520999</v>
      </c>
      <c r="I17" s="169" t="s">
        <v>881</v>
      </c>
      <c r="J17" s="169" t="s">
        <v>882</v>
      </c>
      <c r="K17" s="169" t="s">
        <v>882</v>
      </c>
      <c r="L17" s="169" t="s">
        <v>882</v>
      </c>
      <c r="M17" s="169">
        <v>0</v>
      </c>
      <c r="N17" s="169">
        <v>0</v>
      </c>
      <c r="O17" s="169" t="b">
        <v>1</v>
      </c>
      <c r="P17" s="169" t="s">
        <v>883</v>
      </c>
      <c r="Q17" s="169" t="s">
        <v>699</v>
      </c>
      <c r="R17" s="169" t="b">
        <v>0</v>
      </c>
      <c r="S17" s="169" t="b">
        <v>0</v>
      </c>
      <c r="T17" s="169">
        <v>1</v>
      </c>
      <c r="U17" s="169">
        <v>318197</v>
      </c>
      <c r="V17" s="175">
        <v>318197</v>
      </c>
    </row>
    <row r="18" spans="2:22" x14ac:dyDescent="0.2">
      <c r="B18" s="133" t="s">
        <v>701</v>
      </c>
      <c r="C18" s="170" t="s">
        <v>702</v>
      </c>
      <c r="D18" s="170" t="s">
        <v>684</v>
      </c>
      <c r="E18" s="170" t="s">
        <v>685</v>
      </c>
      <c r="F18" s="170" t="s">
        <v>718</v>
      </c>
      <c r="G18" s="170">
        <v>73517935</v>
      </c>
      <c r="H18" s="170">
        <v>73518029</v>
      </c>
      <c r="I18" s="170" t="s">
        <v>881</v>
      </c>
      <c r="J18" s="170" t="s">
        <v>882</v>
      </c>
      <c r="K18" s="170" t="s">
        <v>882</v>
      </c>
      <c r="L18" s="170" t="s">
        <v>882</v>
      </c>
      <c r="M18" s="170">
        <v>0</v>
      </c>
      <c r="N18" s="170">
        <v>0</v>
      </c>
      <c r="O18" s="170" t="b">
        <v>1</v>
      </c>
      <c r="P18" s="170" t="s">
        <v>883</v>
      </c>
      <c r="Q18" s="170" t="s">
        <v>699</v>
      </c>
      <c r="R18" s="170" t="b">
        <v>0</v>
      </c>
      <c r="S18" s="170" t="b">
        <v>0</v>
      </c>
      <c r="T18" s="170">
        <v>1</v>
      </c>
      <c r="U18" s="170">
        <v>37054</v>
      </c>
      <c r="V18" s="174">
        <v>37054</v>
      </c>
    </row>
    <row r="19" spans="2:22" x14ac:dyDescent="0.2">
      <c r="B19" s="133" t="s">
        <v>701</v>
      </c>
      <c r="C19" s="170" t="s">
        <v>702</v>
      </c>
      <c r="D19" s="170" t="s">
        <v>684</v>
      </c>
      <c r="E19" s="170" t="s">
        <v>685</v>
      </c>
      <c r="F19" s="170" t="s">
        <v>708</v>
      </c>
      <c r="G19" s="170">
        <v>73518265</v>
      </c>
      <c r="H19" s="170">
        <v>73518353</v>
      </c>
      <c r="I19" s="170" t="s">
        <v>881</v>
      </c>
      <c r="J19" s="170" t="s">
        <v>882</v>
      </c>
      <c r="K19" s="170" t="s">
        <v>882</v>
      </c>
      <c r="L19" s="170" t="s">
        <v>882</v>
      </c>
      <c r="M19" s="170">
        <v>0</v>
      </c>
      <c r="N19" s="170">
        <v>0</v>
      </c>
      <c r="O19" s="170" t="b">
        <v>1</v>
      </c>
      <c r="P19" s="170" t="s">
        <v>883</v>
      </c>
      <c r="Q19" s="170" t="s">
        <v>699</v>
      </c>
      <c r="R19" s="170" t="b">
        <v>0</v>
      </c>
      <c r="S19" s="170" t="b">
        <v>0</v>
      </c>
      <c r="T19" s="170">
        <v>1</v>
      </c>
      <c r="U19" s="170">
        <v>2175503</v>
      </c>
      <c r="V19" s="174">
        <v>2175503</v>
      </c>
    </row>
    <row r="20" spans="2:22" x14ac:dyDescent="0.2">
      <c r="B20" s="133" t="s">
        <v>701</v>
      </c>
      <c r="C20" s="170" t="s">
        <v>702</v>
      </c>
      <c r="D20" s="170" t="s">
        <v>684</v>
      </c>
      <c r="E20" s="170" t="s">
        <v>685</v>
      </c>
      <c r="F20" s="170" t="s">
        <v>691</v>
      </c>
      <c r="G20" s="170">
        <v>73518611</v>
      </c>
      <c r="H20" s="170">
        <v>73518697</v>
      </c>
      <c r="I20" s="170" t="s">
        <v>881</v>
      </c>
      <c r="J20" s="170" t="s">
        <v>882</v>
      </c>
      <c r="K20" s="170" t="s">
        <v>882</v>
      </c>
      <c r="L20" s="170" t="s">
        <v>882</v>
      </c>
      <c r="M20" s="170">
        <v>0</v>
      </c>
      <c r="N20" s="170">
        <v>0</v>
      </c>
      <c r="O20" s="170" t="b">
        <v>1</v>
      </c>
      <c r="P20" s="170" t="s">
        <v>883</v>
      </c>
      <c r="Q20" s="170" t="s">
        <v>699</v>
      </c>
      <c r="R20" s="170" t="b">
        <v>0</v>
      </c>
      <c r="S20" s="170" t="b">
        <v>0</v>
      </c>
      <c r="T20" s="170">
        <v>1</v>
      </c>
      <c r="U20" s="170">
        <v>316157</v>
      </c>
      <c r="V20" s="174">
        <v>316157</v>
      </c>
    </row>
    <row r="21" spans="2:22" x14ac:dyDescent="0.2">
      <c r="B21" s="133" t="s">
        <v>701</v>
      </c>
      <c r="C21" s="170" t="s">
        <v>702</v>
      </c>
      <c r="D21" s="170" t="s">
        <v>684</v>
      </c>
      <c r="E21" s="170" t="s">
        <v>685</v>
      </c>
      <c r="F21" s="170" t="s">
        <v>700</v>
      </c>
      <c r="G21" s="170">
        <v>73518849</v>
      </c>
      <c r="H21" s="170">
        <v>73518931</v>
      </c>
      <c r="I21" s="170" t="s">
        <v>881</v>
      </c>
      <c r="J21" s="170" t="s">
        <v>882</v>
      </c>
      <c r="K21" s="170" t="s">
        <v>882</v>
      </c>
      <c r="L21" s="170" t="s">
        <v>882</v>
      </c>
      <c r="M21" s="170">
        <v>0</v>
      </c>
      <c r="N21" s="170">
        <v>0</v>
      </c>
      <c r="O21" s="170" t="b">
        <v>1</v>
      </c>
      <c r="P21" s="170" t="s">
        <v>883</v>
      </c>
      <c r="Q21" s="170" t="s">
        <v>699</v>
      </c>
      <c r="R21" s="170" t="b">
        <v>0</v>
      </c>
      <c r="S21" s="170" t="b">
        <v>0</v>
      </c>
      <c r="T21" s="170">
        <v>1</v>
      </c>
      <c r="U21" s="170">
        <v>17797</v>
      </c>
      <c r="V21" s="174">
        <v>17797</v>
      </c>
    </row>
    <row r="22" spans="2:22" x14ac:dyDescent="0.2">
      <c r="B22" s="133" t="s">
        <v>701</v>
      </c>
      <c r="C22" s="170" t="s">
        <v>702</v>
      </c>
      <c r="D22" s="170" t="s">
        <v>684</v>
      </c>
      <c r="E22" s="170" t="s">
        <v>685</v>
      </c>
      <c r="F22" s="170" t="s">
        <v>703</v>
      </c>
      <c r="G22" s="170">
        <v>73519213</v>
      </c>
      <c r="H22" s="170">
        <v>73519358</v>
      </c>
      <c r="I22" s="170" t="s">
        <v>881</v>
      </c>
      <c r="J22" s="170" t="s">
        <v>687</v>
      </c>
      <c r="K22" s="170" t="s">
        <v>687</v>
      </c>
      <c r="L22" s="170" t="s">
        <v>687</v>
      </c>
      <c r="M22" s="170">
        <v>-16</v>
      </c>
      <c r="N22" s="170">
        <v>-22</v>
      </c>
      <c r="O22" s="170" t="b">
        <v>0</v>
      </c>
      <c r="P22" s="170" t="s">
        <v>917</v>
      </c>
      <c r="Q22" s="170" t="s">
        <v>690</v>
      </c>
      <c r="R22" s="170" t="b">
        <v>0</v>
      </c>
      <c r="S22" s="170" t="b">
        <v>1</v>
      </c>
      <c r="T22" s="170">
        <v>0</v>
      </c>
      <c r="U22" s="170">
        <v>0</v>
      </c>
      <c r="V22" s="174">
        <v>0</v>
      </c>
    </row>
    <row r="23" spans="2:22" x14ac:dyDescent="0.2">
      <c r="B23" s="133" t="s">
        <v>701</v>
      </c>
      <c r="C23" s="170" t="s">
        <v>702</v>
      </c>
      <c r="D23" s="170" t="s">
        <v>684</v>
      </c>
      <c r="E23" s="170" t="s">
        <v>685</v>
      </c>
      <c r="F23" s="170" t="s">
        <v>713</v>
      </c>
      <c r="G23" s="170">
        <v>73519496</v>
      </c>
      <c r="H23" s="170">
        <v>73519916</v>
      </c>
      <c r="I23" s="170" t="s">
        <v>881</v>
      </c>
      <c r="J23" s="170" t="s">
        <v>687</v>
      </c>
      <c r="K23" s="170" t="s">
        <v>687</v>
      </c>
      <c r="L23" s="170" t="s">
        <v>687</v>
      </c>
      <c r="M23" s="170">
        <v>-21</v>
      </c>
      <c r="N23" s="170">
        <v>-34</v>
      </c>
      <c r="O23" s="170" t="b">
        <v>0</v>
      </c>
      <c r="P23" s="170" t="s">
        <v>918</v>
      </c>
      <c r="Q23" s="170" t="s">
        <v>690</v>
      </c>
      <c r="R23" s="170" t="b">
        <v>0</v>
      </c>
      <c r="S23" s="170" t="b">
        <v>1</v>
      </c>
      <c r="T23" s="170">
        <v>0</v>
      </c>
      <c r="U23" s="170">
        <v>0</v>
      </c>
      <c r="V23" s="174">
        <v>0</v>
      </c>
    </row>
    <row r="24" spans="2:22" x14ac:dyDescent="0.2">
      <c r="B24" s="133" t="s">
        <v>701</v>
      </c>
      <c r="C24" s="170" t="s">
        <v>702</v>
      </c>
      <c r="D24" s="170" t="s">
        <v>684</v>
      </c>
      <c r="E24" s="170" t="s">
        <v>685</v>
      </c>
      <c r="F24" s="170" t="s">
        <v>795</v>
      </c>
      <c r="G24" s="170">
        <v>73520057</v>
      </c>
      <c r="H24" s="170">
        <v>73520999</v>
      </c>
      <c r="I24" s="170" t="s">
        <v>881</v>
      </c>
      <c r="J24" s="170" t="s">
        <v>882</v>
      </c>
      <c r="K24" s="170" t="s">
        <v>882</v>
      </c>
      <c r="L24" s="170" t="s">
        <v>882</v>
      </c>
      <c r="M24" s="170">
        <v>0</v>
      </c>
      <c r="N24" s="170">
        <v>0</v>
      </c>
      <c r="O24" s="170" t="b">
        <v>1</v>
      </c>
      <c r="P24" s="170" t="s">
        <v>883</v>
      </c>
      <c r="Q24" s="170" t="s">
        <v>699</v>
      </c>
      <c r="R24" s="170" t="b">
        <v>0</v>
      </c>
      <c r="S24" s="170" t="b">
        <v>0</v>
      </c>
      <c r="T24" s="170">
        <v>1</v>
      </c>
      <c r="U24" s="170">
        <v>318197</v>
      </c>
      <c r="V24" s="174">
        <v>318197</v>
      </c>
    </row>
    <row r="25" spans="2:22" x14ac:dyDescent="0.2">
      <c r="B25" s="133" t="s">
        <v>704</v>
      </c>
      <c r="C25" s="170" t="s">
        <v>705</v>
      </c>
      <c r="D25" s="170" t="s">
        <v>684</v>
      </c>
      <c r="E25" s="170" t="s">
        <v>685</v>
      </c>
      <c r="F25" s="170" t="s">
        <v>718</v>
      </c>
      <c r="G25" s="170">
        <v>73517935</v>
      </c>
      <c r="H25" s="170">
        <v>73518029</v>
      </c>
      <c r="I25" s="170" t="s">
        <v>881</v>
      </c>
      <c r="J25" s="170" t="s">
        <v>882</v>
      </c>
      <c r="K25" s="170" t="s">
        <v>882</v>
      </c>
      <c r="L25" s="170" t="s">
        <v>882</v>
      </c>
      <c r="M25" s="170">
        <v>0</v>
      </c>
      <c r="N25" s="170">
        <v>0</v>
      </c>
      <c r="O25" s="170" t="b">
        <v>1</v>
      </c>
      <c r="P25" s="170" t="s">
        <v>883</v>
      </c>
      <c r="Q25" s="170" t="s">
        <v>699</v>
      </c>
      <c r="R25" s="170" t="b">
        <v>0</v>
      </c>
      <c r="S25" s="170" t="b">
        <v>0</v>
      </c>
      <c r="T25" s="170">
        <v>1</v>
      </c>
      <c r="U25" s="170">
        <v>37054</v>
      </c>
      <c r="V25" s="174">
        <v>37054</v>
      </c>
    </row>
    <row r="26" spans="2:22" x14ac:dyDescent="0.2">
      <c r="B26" s="133" t="s">
        <v>704</v>
      </c>
      <c r="C26" s="170" t="s">
        <v>705</v>
      </c>
      <c r="D26" s="170" t="s">
        <v>684</v>
      </c>
      <c r="E26" s="170" t="s">
        <v>685</v>
      </c>
      <c r="F26" s="170" t="s">
        <v>708</v>
      </c>
      <c r="G26" s="170">
        <v>73518265</v>
      </c>
      <c r="H26" s="170">
        <v>73518353</v>
      </c>
      <c r="I26" s="170" t="s">
        <v>881</v>
      </c>
      <c r="J26" s="170" t="s">
        <v>882</v>
      </c>
      <c r="K26" s="170" t="s">
        <v>882</v>
      </c>
      <c r="L26" s="170" t="s">
        <v>882</v>
      </c>
      <c r="M26" s="170">
        <v>0</v>
      </c>
      <c r="N26" s="170">
        <v>0</v>
      </c>
      <c r="O26" s="170" t="b">
        <v>1</v>
      </c>
      <c r="P26" s="170" t="s">
        <v>883</v>
      </c>
      <c r="Q26" s="170" t="s">
        <v>699</v>
      </c>
      <c r="R26" s="170" t="b">
        <v>0</v>
      </c>
      <c r="S26" s="170" t="b">
        <v>0</v>
      </c>
      <c r="T26" s="170">
        <v>1</v>
      </c>
      <c r="U26" s="170">
        <v>2175503</v>
      </c>
      <c r="V26" s="174">
        <v>2175503</v>
      </c>
    </row>
    <row r="27" spans="2:22" x14ac:dyDescent="0.2">
      <c r="B27" s="133" t="s">
        <v>704</v>
      </c>
      <c r="C27" s="170" t="s">
        <v>705</v>
      </c>
      <c r="D27" s="170" t="s">
        <v>684</v>
      </c>
      <c r="E27" s="170" t="s">
        <v>685</v>
      </c>
      <c r="F27" s="170" t="s">
        <v>691</v>
      </c>
      <c r="G27" s="170">
        <v>73518611</v>
      </c>
      <c r="H27" s="170">
        <v>73518697</v>
      </c>
      <c r="I27" s="170" t="s">
        <v>881</v>
      </c>
      <c r="J27" s="170" t="s">
        <v>882</v>
      </c>
      <c r="K27" s="170" t="s">
        <v>882</v>
      </c>
      <c r="L27" s="170" t="s">
        <v>882</v>
      </c>
      <c r="M27" s="170">
        <v>0</v>
      </c>
      <c r="N27" s="170">
        <v>0</v>
      </c>
      <c r="O27" s="170" t="b">
        <v>1</v>
      </c>
      <c r="P27" s="170" t="s">
        <v>883</v>
      </c>
      <c r="Q27" s="170" t="s">
        <v>699</v>
      </c>
      <c r="R27" s="170" t="b">
        <v>0</v>
      </c>
      <c r="S27" s="170" t="b">
        <v>0</v>
      </c>
      <c r="T27" s="170">
        <v>1</v>
      </c>
      <c r="U27" s="170">
        <v>316157</v>
      </c>
      <c r="V27" s="174">
        <v>316157</v>
      </c>
    </row>
    <row r="28" spans="2:22" x14ac:dyDescent="0.2">
      <c r="B28" s="133" t="s">
        <v>704</v>
      </c>
      <c r="C28" s="170" t="s">
        <v>705</v>
      </c>
      <c r="D28" s="170" t="s">
        <v>684</v>
      </c>
      <c r="E28" s="170" t="s">
        <v>685</v>
      </c>
      <c r="F28" s="170" t="s">
        <v>700</v>
      </c>
      <c r="G28" s="170">
        <v>73518742</v>
      </c>
      <c r="H28" s="170">
        <v>73519470</v>
      </c>
      <c r="I28" s="170" t="s">
        <v>881</v>
      </c>
      <c r="J28" s="170" t="s">
        <v>687</v>
      </c>
      <c r="K28" s="170" t="s">
        <v>687</v>
      </c>
      <c r="L28" s="170" t="s">
        <v>687</v>
      </c>
      <c r="M28" s="170">
        <v>-107</v>
      </c>
      <c r="N28" s="170">
        <v>-134</v>
      </c>
      <c r="O28" s="170" t="b">
        <v>0</v>
      </c>
      <c r="P28" s="170" t="s">
        <v>919</v>
      </c>
      <c r="Q28" s="170" t="s">
        <v>690</v>
      </c>
      <c r="R28" s="170" t="b">
        <v>0</v>
      </c>
      <c r="S28" s="170" t="b">
        <v>0</v>
      </c>
      <c r="T28" s="170">
        <v>0</v>
      </c>
      <c r="U28" s="170">
        <v>0</v>
      </c>
      <c r="V28" s="174">
        <v>0</v>
      </c>
    </row>
    <row r="29" spans="2:22" x14ac:dyDescent="0.2">
      <c r="B29" s="133" t="s">
        <v>704</v>
      </c>
      <c r="C29" s="170" t="s">
        <v>705</v>
      </c>
      <c r="D29" s="170" t="s">
        <v>684</v>
      </c>
      <c r="E29" s="170" t="s">
        <v>685</v>
      </c>
      <c r="F29" s="170" t="s">
        <v>703</v>
      </c>
      <c r="G29" s="170">
        <v>73519517</v>
      </c>
      <c r="H29" s="170">
        <v>73519882</v>
      </c>
      <c r="I29" s="170" t="s">
        <v>881</v>
      </c>
      <c r="J29" s="170" t="s">
        <v>882</v>
      </c>
      <c r="K29" s="170" t="s">
        <v>882</v>
      </c>
      <c r="L29" s="170" t="s">
        <v>882</v>
      </c>
      <c r="M29" s="170">
        <v>0</v>
      </c>
      <c r="N29" s="170">
        <v>0</v>
      </c>
      <c r="O29" s="170" t="b">
        <v>1</v>
      </c>
      <c r="P29" s="170" t="s">
        <v>883</v>
      </c>
      <c r="Q29" s="170" t="s">
        <v>699</v>
      </c>
      <c r="R29" s="170" t="b">
        <v>0</v>
      </c>
      <c r="S29" s="170" t="b">
        <v>0</v>
      </c>
      <c r="T29" s="170">
        <v>1</v>
      </c>
      <c r="U29" s="170">
        <v>35225</v>
      </c>
      <c r="V29" s="174">
        <v>35225</v>
      </c>
    </row>
    <row r="30" spans="2:22" x14ac:dyDescent="0.2">
      <c r="B30" s="133" t="s">
        <v>704</v>
      </c>
      <c r="C30" s="170" t="s">
        <v>705</v>
      </c>
      <c r="D30" s="170" t="s">
        <v>684</v>
      </c>
      <c r="E30" s="170" t="s">
        <v>685</v>
      </c>
      <c r="F30" s="170" t="s">
        <v>713</v>
      </c>
      <c r="G30" s="170">
        <v>73520057</v>
      </c>
      <c r="H30" s="170">
        <v>73520999</v>
      </c>
      <c r="I30" s="170" t="s">
        <v>881</v>
      </c>
      <c r="J30" s="170" t="s">
        <v>882</v>
      </c>
      <c r="K30" s="170" t="s">
        <v>882</v>
      </c>
      <c r="L30" s="170" t="s">
        <v>882</v>
      </c>
      <c r="M30" s="170">
        <v>0</v>
      </c>
      <c r="N30" s="170">
        <v>0</v>
      </c>
      <c r="O30" s="170" t="b">
        <v>1</v>
      </c>
      <c r="P30" s="170" t="s">
        <v>883</v>
      </c>
      <c r="Q30" s="170" t="s">
        <v>699</v>
      </c>
      <c r="R30" s="170" t="b">
        <v>0</v>
      </c>
      <c r="S30" s="170" t="b">
        <v>0</v>
      </c>
      <c r="T30" s="170">
        <v>1</v>
      </c>
      <c r="U30" s="170">
        <v>318197</v>
      </c>
      <c r="V30" s="174">
        <v>318197</v>
      </c>
    </row>
    <row r="31" spans="2:22" x14ac:dyDescent="0.2">
      <c r="B31" s="133" t="s">
        <v>706</v>
      </c>
      <c r="C31" s="170" t="s">
        <v>707</v>
      </c>
      <c r="D31" s="170" t="s">
        <v>684</v>
      </c>
      <c r="E31" s="170" t="s">
        <v>685</v>
      </c>
      <c r="F31" s="170" t="s">
        <v>718</v>
      </c>
      <c r="G31" s="170">
        <v>73517935</v>
      </c>
      <c r="H31" s="170">
        <v>73518029</v>
      </c>
      <c r="I31" s="170" t="s">
        <v>881</v>
      </c>
      <c r="J31" s="170" t="s">
        <v>882</v>
      </c>
      <c r="K31" s="170" t="s">
        <v>882</v>
      </c>
      <c r="L31" s="170" t="s">
        <v>882</v>
      </c>
      <c r="M31" s="170">
        <v>0</v>
      </c>
      <c r="N31" s="170">
        <v>0</v>
      </c>
      <c r="O31" s="170" t="b">
        <v>1</v>
      </c>
      <c r="P31" s="170" t="s">
        <v>883</v>
      </c>
      <c r="Q31" s="170" t="s">
        <v>699</v>
      </c>
      <c r="R31" s="170" t="b">
        <v>0</v>
      </c>
      <c r="S31" s="170" t="b">
        <v>0</v>
      </c>
      <c r="T31" s="170">
        <v>1</v>
      </c>
      <c r="U31" s="170">
        <v>37054</v>
      </c>
      <c r="V31" s="174">
        <v>37054</v>
      </c>
    </row>
    <row r="32" spans="2:22" x14ac:dyDescent="0.2">
      <c r="B32" s="133" t="s">
        <v>706</v>
      </c>
      <c r="C32" s="170" t="s">
        <v>707</v>
      </c>
      <c r="D32" s="170" t="s">
        <v>684</v>
      </c>
      <c r="E32" s="170" t="s">
        <v>685</v>
      </c>
      <c r="F32" s="170" t="s">
        <v>708</v>
      </c>
      <c r="G32" s="170">
        <v>73518098</v>
      </c>
      <c r="H32" s="170">
        <v>73519385</v>
      </c>
      <c r="I32" s="170" t="s">
        <v>881</v>
      </c>
      <c r="J32" s="170" t="s">
        <v>687</v>
      </c>
      <c r="K32" s="170" t="s">
        <v>687</v>
      </c>
      <c r="L32" s="170" t="s">
        <v>687</v>
      </c>
      <c r="M32" s="170">
        <v>163</v>
      </c>
      <c r="N32" s="170">
        <v>-49</v>
      </c>
      <c r="O32" s="170" t="b">
        <v>0</v>
      </c>
      <c r="P32" s="170" t="s">
        <v>920</v>
      </c>
      <c r="Q32" s="170" t="s">
        <v>690</v>
      </c>
      <c r="R32" s="170" t="b">
        <v>0</v>
      </c>
      <c r="S32" s="170" t="b">
        <v>0</v>
      </c>
      <c r="T32" s="170">
        <v>0</v>
      </c>
      <c r="U32" s="170">
        <v>0</v>
      </c>
      <c r="V32" s="174">
        <v>0</v>
      </c>
    </row>
    <row r="33" spans="2:22" x14ac:dyDescent="0.2">
      <c r="B33" s="133" t="s">
        <v>706</v>
      </c>
      <c r="C33" s="170" t="s">
        <v>707</v>
      </c>
      <c r="D33" s="170" t="s">
        <v>684</v>
      </c>
      <c r="E33" s="170" t="s">
        <v>685</v>
      </c>
      <c r="F33" s="170" t="s">
        <v>691</v>
      </c>
      <c r="G33" s="170">
        <v>73519517</v>
      </c>
      <c r="H33" s="170">
        <v>73519882</v>
      </c>
      <c r="I33" s="170" t="s">
        <v>881</v>
      </c>
      <c r="J33" s="170" t="s">
        <v>882</v>
      </c>
      <c r="K33" s="170" t="s">
        <v>882</v>
      </c>
      <c r="L33" s="170" t="s">
        <v>882</v>
      </c>
      <c r="M33" s="170">
        <v>0</v>
      </c>
      <c r="N33" s="170">
        <v>0</v>
      </c>
      <c r="O33" s="170" t="b">
        <v>1</v>
      </c>
      <c r="P33" s="170" t="s">
        <v>883</v>
      </c>
      <c r="Q33" s="170" t="s">
        <v>699</v>
      </c>
      <c r="R33" s="170" t="b">
        <v>0</v>
      </c>
      <c r="S33" s="170" t="b">
        <v>0</v>
      </c>
      <c r="T33" s="170">
        <v>1</v>
      </c>
      <c r="U33" s="170">
        <v>35225</v>
      </c>
      <c r="V33" s="174">
        <v>35225</v>
      </c>
    </row>
    <row r="34" spans="2:22" x14ac:dyDescent="0.2">
      <c r="B34" s="133" t="s">
        <v>706</v>
      </c>
      <c r="C34" s="170" t="s">
        <v>707</v>
      </c>
      <c r="D34" s="170" t="s">
        <v>684</v>
      </c>
      <c r="E34" s="170" t="s">
        <v>685</v>
      </c>
      <c r="F34" s="170" t="s">
        <v>700</v>
      </c>
      <c r="G34" s="170">
        <v>73520057</v>
      </c>
      <c r="H34" s="170">
        <v>73520999</v>
      </c>
      <c r="I34" s="170" t="s">
        <v>881</v>
      </c>
      <c r="J34" s="170" t="s">
        <v>882</v>
      </c>
      <c r="K34" s="170" t="s">
        <v>882</v>
      </c>
      <c r="L34" s="170" t="s">
        <v>882</v>
      </c>
      <c r="M34" s="170">
        <v>0</v>
      </c>
      <c r="N34" s="170">
        <v>0</v>
      </c>
      <c r="O34" s="170" t="b">
        <v>1</v>
      </c>
      <c r="P34" s="170" t="s">
        <v>883</v>
      </c>
      <c r="Q34" s="170" t="s">
        <v>699</v>
      </c>
      <c r="R34" s="170" t="b">
        <v>0</v>
      </c>
      <c r="S34" s="170" t="b">
        <v>0</v>
      </c>
      <c r="T34" s="170">
        <v>1</v>
      </c>
      <c r="U34" s="170">
        <v>318197</v>
      </c>
      <c r="V34" s="174">
        <v>318197</v>
      </c>
    </row>
    <row r="35" spans="2:22" x14ac:dyDescent="0.2">
      <c r="B35" s="133" t="s">
        <v>709</v>
      </c>
      <c r="C35" s="170" t="s">
        <v>710</v>
      </c>
      <c r="D35" s="170" t="s">
        <v>684</v>
      </c>
      <c r="E35" s="170" t="s">
        <v>685</v>
      </c>
      <c r="F35" s="170" t="s">
        <v>718</v>
      </c>
      <c r="G35" s="170">
        <v>73517935</v>
      </c>
      <c r="H35" s="170">
        <v>73518029</v>
      </c>
      <c r="I35" s="170" t="s">
        <v>881</v>
      </c>
      <c r="J35" s="170" t="s">
        <v>882</v>
      </c>
      <c r="K35" s="170" t="s">
        <v>882</v>
      </c>
      <c r="L35" s="170" t="s">
        <v>882</v>
      </c>
      <c r="M35" s="170">
        <v>0</v>
      </c>
      <c r="N35" s="170">
        <v>0</v>
      </c>
      <c r="O35" s="170" t="b">
        <v>1</v>
      </c>
      <c r="P35" s="170" t="s">
        <v>883</v>
      </c>
      <c r="Q35" s="170" t="s">
        <v>699</v>
      </c>
      <c r="R35" s="170" t="b">
        <v>0</v>
      </c>
      <c r="S35" s="170" t="b">
        <v>0</v>
      </c>
      <c r="T35" s="170">
        <v>1</v>
      </c>
      <c r="U35" s="170">
        <v>37054</v>
      </c>
      <c r="V35" s="174">
        <v>37054</v>
      </c>
    </row>
    <row r="36" spans="2:22" x14ac:dyDescent="0.2">
      <c r="B36" s="133" t="s">
        <v>709</v>
      </c>
      <c r="C36" s="170" t="s">
        <v>710</v>
      </c>
      <c r="D36" s="170" t="s">
        <v>684</v>
      </c>
      <c r="E36" s="170" t="s">
        <v>685</v>
      </c>
      <c r="F36" s="170" t="s">
        <v>708</v>
      </c>
      <c r="G36" s="170">
        <v>73518265</v>
      </c>
      <c r="H36" s="170">
        <v>73518353</v>
      </c>
      <c r="I36" s="170" t="s">
        <v>881</v>
      </c>
      <c r="J36" s="170" t="s">
        <v>882</v>
      </c>
      <c r="K36" s="170" t="s">
        <v>882</v>
      </c>
      <c r="L36" s="170" t="s">
        <v>882</v>
      </c>
      <c r="M36" s="170">
        <v>0</v>
      </c>
      <c r="N36" s="170">
        <v>0</v>
      </c>
      <c r="O36" s="170" t="b">
        <v>1</v>
      </c>
      <c r="P36" s="170" t="s">
        <v>883</v>
      </c>
      <c r="Q36" s="170" t="s">
        <v>699</v>
      </c>
      <c r="R36" s="170" t="b">
        <v>0</v>
      </c>
      <c r="S36" s="170" t="b">
        <v>0</v>
      </c>
      <c r="T36" s="170">
        <v>1</v>
      </c>
      <c r="U36" s="170">
        <v>2175503</v>
      </c>
      <c r="V36" s="174">
        <v>2175503</v>
      </c>
    </row>
    <row r="37" spans="2:22" x14ac:dyDescent="0.2">
      <c r="B37" s="133" t="s">
        <v>709</v>
      </c>
      <c r="C37" s="170" t="s">
        <v>710</v>
      </c>
      <c r="D37" s="170" t="s">
        <v>684</v>
      </c>
      <c r="E37" s="170" t="s">
        <v>685</v>
      </c>
      <c r="F37" s="170" t="s">
        <v>691</v>
      </c>
      <c r="G37" s="170">
        <v>73518611</v>
      </c>
      <c r="H37" s="170">
        <v>73518697</v>
      </c>
      <c r="I37" s="170" t="s">
        <v>881</v>
      </c>
      <c r="J37" s="170" t="s">
        <v>882</v>
      </c>
      <c r="K37" s="170" t="s">
        <v>882</v>
      </c>
      <c r="L37" s="170" t="s">
        <v>882</v>
      </c>
      <c r="M37" s="170">
        <v>0</v>
      </c>
      <c r="N37" s="170">
        <v>0</v>
      </c>
      <c r="O37" s="170" t="b">
        <v>1</v>
      </c>
      <c r="P37" s="170" t="s">
        <v>883</v>
      </c>
      <c r="Q37" s="170" t="s">
        <v>699</v>
      </c>
      <c r="R37" s="170" t="b">
        <v>0</v>
      </c>
      <c r="S37" s="170" t="b">
        <v>0</v>
      </c>
      <c r="T37" s="170">
        <v>1</v>
      </c>
      <c r="U37" s="170">
        <v>316157</v>
      </c>
      <c r="V37" s="174">
        <v>316157</v>
      </c>
    </row>
    <row r="38" spans="2:22" x14ac:dyDescent="0.2">
      <c r="B38" s="133" t="s">
        <v>709</v>
      </c>
      <c r="C38" s="170" t="s">
        <v>710</v>
      </c>
      <c r="D38" s="170" t="s">
        <v>684</v>
      </c>
      <c r="E38" s="170" t="s">
        <v>685</v>
      </c>
      <c r="F38" s="170" t="s">
        <v>700</v>
      </c>
      <c r="G38" s="170">
        <v>73518813</v>
      </c>
      <c r="H38" s="170">
        <v>73519048</v>
      </c>
      <c r="I38" s="170" t="s">
        <v>881</v>
      </c>
      <c r="J38" s="170" t="s">
        <v>687</v>
      </c>
      <c r="K38" s="170" t="s">
        <v>687</v>
      </c>
      <c r="L38" s="170" t="s">
        <v>687</v>
      </c>
      <c r="M38" s="170">
        <v>-36</v>
      </c>
      <c r="N38" s="170">
        <v>-68</v>
      </c>
      <c r="O38" s="170" t="b">
        <v>0</v>
      </c>
      <c r="P38" s="170" t="s">
        <v>892</v>
      </c>
      <c r="Q38" s="170" t="s">
        <v>690</v>
      </c>
      <c r="R38" s="170" t="b">
        <v>0</v>
      </c>
      <c r="S38" s="170" t="b">
        <v>0</v>
      </c>
      <c r="T38" s="170">
        <v>0</v>
      </c>
      <c r="U38" s="170">
        <v>0</v>
      </c>
      <c r="V38" s="174">
        <v>0</v>
      </c>
    </row>
    <row r="39" spans="2:22" x14ac:dyDescent="0.2">
      <c r="B39" s="133" t="s">
        <v>711</v>
      </c>
      <c r="C39" s="170" t="s">
        <v>712</v>
      </c>
      <c r="D39" s="170" t="s">
        <v>684</v>
      </c>
      <c r="E39" s="170" t="s">
        <v>685</v>
      </c>
      <c r="F39" s="170" t="s">
        <v>718</v>
      </c>
      <c r="G39" s="170">
        <v>73517935</v>
      </c>
      <c r="H39" s="170">
        <v>73518029</v>
      </c>
      <c r="I39" s="170" t="s">
        <v>881</v>
      </c>
      <c r="J39" s="170" t="s">
        <v>882</v>
      </c>
      <c r="K39" s="170" t="s">
        <v>882</v>
      </c>
      <c r="L39" s="170" t="s">
        <v>882</v>
      </c>
      <c r="M39" s="170">
        <v>0</v>
      </c>
      <c r="N39" s="170">
        <v>0</v>
      </c>
      <c r="O39" s="170" t="b">
        <v>1</v>
      </c>
      <c r="P39" s="170" t="s">
        <v>883</v>
      </c>
      <c r="Q39" s="170" t="s">
        <v>699</v>
      </c>
      <c r="R39" s="170" t="b">
        <v>0</v>
      </c>
      <c r="S39" s="170" t="b">
        <v>0</v>
      </c>
      <c r="T39" s="170">
        <v>1</v>
      </c>
      <c r="U39" s="170">
        <v>37054</v>
      </c>
      <c r="V39" s="174">
        <v>37054</v>
      </c>
    </row>
    <row r="40" spans="2:22" x14ac:dyDescent="0.2">
      <c r="B40" s="133" t="s">
        <v>711</v>
      </c>
      <c r="C40" s="170" t="s">
        <v>712</v>
      </c>
      <c r="D40" s="170" t="s">
        <v>684</v>
      </c>
      <c r="E40" s="170" t="s">
        <v>685</v>
      </c>
      <c r="F40" s="170" t="s">
        <v>708</v>
      </c>
      <c r="G40" s="170">
        <v>73518265</v>
      </c>
      <c r="H40" s="170">
        <v>73518353</v>
      </c>
      <c r="I40" s="170" t="s">
        <v>881</v>
      </c>
      <c r="J40" s="170" t="s">
        <v>882</v>
      </c>
      <c r="K40" s="170" t="s">
        <v>882</v>
      </c>
      <c r="L40" s="170" t="s">
        <v>882</v>
      </c>
      <c r="M40" s="170">
        <v>0</v>
      </c>
      <c r="N40" s="170">
        <v>0</v>
      </c>
      <c r="O40" s="170" t="b">
        <v>1</v>
      </c>
      <c r="P40" s="170" t="s">
        <v>883</v>
      </c>
      <c r="Q40" s="170" t="s">
        <v>699</v>
      </c>
      <c r="R40" s="170" t="b">
        <v>0</v>
      </c>
      <c r="S40" s="170" t="b">
        <v>0</v>
      </c>
      <c r="T40" s="170">
        <v>1</v>
      </c>
      <c r="U40" s="170">
        <v>2175503</v>
      </c>
      <c r="V40" s="174">
        <v>2175503</v>
      </c>
    </row>
    <row r="41" spans="2:22" x14ac:dyDescent="0.2">
      <c r="B41" s="133" t="s">
        <v>711</v>
      </c>
      <c r="C41" s="170" t="s">
        <v>712</v>
      </c>
      <c r="D41" s="170" t="s">
        <v>684</v>
      </c>
      <c r="E41" s="170" t="s">
        <v>685</v>
      </c>
      <c r="F41" s="170" t="s">
        <v>691</v>
      </c>
      <c r="G41" s="170">
        <v>73518611</v>
      </c>
      <c r="H41" s="170">
        <v>73518697</v>
      </c>
      <c r="I41" s="170" t="s">
        <v>881</v>
      </c>
      <c r="J41" s="170" t="s">
        <v>882</v>
      </c>
      <c r="K41" s="170" t="s">
        <v>882</v>
      </c>
      <c r="L41" s="170" t="s">
        <v>882</v>
      </c>
      <c r="M41" s="170">
        <v>0</v>
      </c>
      <c r="N41" s="170">
        <v>0</v>
      </c>
      <c r="O41" s="170" t="b">
        <v>1</v>
      </c>
      <c r="P41" s="170" t="s">
        <v>883</v>
      </c>
      <c r="Q41" s="170" t="s">
        <v>699</v>
      </c>
      <c r="R41" s="170" t="b">
        <v>0</v>
      </c>
      <c r="S41" s="170" t="b">
        <v>0</v>
      </c>
      <c r="T41" s="170">
        <v>1</v>
      </c>
      <c r="U41" s="170">
        <v>316157</v>
      </c>
      <c r="V41" s="174">
        <v>316157</v>
      </c>
    </row>
    <row r="42" spans="2:22" x14ac:dyDescent="0.2">
      <c r="B42" s="133" t="s">
        <v>711</v>
      </c>
      <c r="C42" s="170" t="s">
        <v>712</v>
      </c>
      <c r="D42" s="170" t="s">
        <v>684</v>
      </c>
      <c r="E42" s="170" t="s">
        <v>685</v>
      </c>
      <c r="F42" s="170" t="s">
        <v>700</v>
      </c>
      <c r="G42" s="170">
        <v>73518849</v>
      </c>
      <c r="H42" s="170">
        <v>73518931</v>
      </c>
      <c r="I42" s="170" t="s">
        <v>881</v>
      </c>
      <c r="J42" s="170" t="s">
        <v>882</v>
      </c>
      <c r="K42" s="170" t="s">
        <v>882</v>
      </c>
      <c r="L42" s="170" t="s">
        <v>882</v>
      </c>
      <c r="M42" s="170">
        <v>0</v>
      </c>
      <c r="N42" s="170">
        <v>0</v>
      </c>
      <c r="O42" s="170" t="b">
        <v>1</v>
      </c>
      <c r="P42" s="170" t="s">
        <v>883</v>
      </c>
      <c r="Q42" s="170" t="s">
        <v>699</v>
      </c>
      <c r="R42" s="170" t="b">
        <v>0</v>
      </c>
      <c r="S42" s="170" t="b">
        <v>0</v>
      </c>
      <c r="T42" s="170">
        <v>1</v>
      </c>
      <c r="U42" s="170">
        <v>17797</v>
      </c>
      <c r="V42" s="174">
        <v>17797</v>
      </c>
    </row>
    <row r="43" spans="2:22" x14ac:dyDescent="0.2">
      <c r="B43" s="133" t="s">
        <v>711</v>
      </c>
      <c r="C43" s="170" t="s">
        <v>712</v>
      </c>
      <c r="D43" s="170" t="s">
        <v>684</v>
      </c>
      <c r="E43" s="170" t="s">
        <v>685</v>
      </c>
      <c r="F43" s="170" t="s">
        <v>703</v>
      </c>
      <c r="G43" s="170">
        <v>73519229</v>
      </c>
      <c r="H43" s="170">
        <v>73519336</v>
      </c>
      <c r="I43" s="170" t="s">
        <v>881</v>
      </c>
      <c r="J43" s="170" t="s">
        <v>882</v>
      </c>
      <c r="K43" s="170" t="s">
        <v>882</v>
      </c>
      <c r="L43" s="170" t="s">
        <v>882</v>
      </c>
      <c r="M43" s="170">
        <v>0</v>
      </c>
      <c r="N43" s="170">
        <v>0</v>
      </c>
      <c r="O43" s="170" t="b">
        <v>1</v>
      </c>
      <c r="P43" s="170" t="s">
        <v>883</v>
      </c>
      <c r="Q43" s="170" t="s">
        <v>699</v>
      </c>
      <c r="R43" s="170" t="b">
        <v>0</v>
      </c>
      <c r="S43" s="170" t="b">
        <v>0</v>
      </c>
      <c r="T43" s="170">
        <v>1</v>
      </c>
      <c r="U43" s="170">
        <v>18533420</v>
      </c>
      <c r="V43" s="174">
        <v>18533420</v>
      </c>
    </row>
    <row r="44" spans="2:22" x14ac:dyDescent="0.2">
      <c r="B44" s="133" t="s">
        <v>711</v>
      </c>
      <c r="C44" s="170" t="s">
        <v>712</v>
      </c>
      <c r="D44" s="170" t="s">
        <v>684</v>
      </c>
      <c r="E44" s="170" t="s">
        <v>685</v>
      </c>
      <c r="F44" s="170" t="s">
        <v>713</v>
      </c>
      <c r="G44" s="170">
        <v>73519442</v>
      </c>
      <c r="H44" s="170">
        <v>73519996</v>
      </c>
      <c r="I44" s="170" t="s">
        <v>881</v>
      </c>
      <c r="J44" s="170" t="s">
        <v>687</v>
      </c>
      <c r="K44" s="170" t="s">
        <v>687</v>
      </c>
      <c r="L44" s="170" t="s">
        <v>687</v>
      </c>
      <c r="M44" s="170">
        <v>-75</v>
      </c>
      <c r="N44" s="170">
        <v>-114</v>
      </c>
      <c r="O44" s="170" t="b">
        <v>0</v>
      </c>
      <c r="P44" s="170" t="s">
        <v>921</v>
      </c>
      <c r="Q44" s="170" t="s">
        <v>690</v>
      </c>
      <c r="R44" s="170" t="b">
        <v>1</v>
      </c>
      <c r="S44" s="170" t="b">
        <v>0</v>
      </c>
      <c r="T44" s="170">
        <v>0</v>
      </c>
      <c r="U44" s="170">
        <v>0</v>
      </c>
      <c r="V44" s="174">
        <v>0</v>
      </c>
    </row>
    <row r="45" spans="2:22" x14ac:dyDescent="0.2">
      <c r="B45" s="133" t="s">
        <v>711</v>
      </c>
      <c r="C45" s="170" t="s">
        <v>712</v>
      </c>
      <c r="D45" s="170" t="s">
        <v>684</v>
      </c>
      <c r="E45" s="170" t="s">
        <v>685</v>
      </c>
      <c r="F45" s="170" t="s">
        <v>795</v>
      </c>
      <c r="G45" s="170">
        <v>73520057</v>
      </c>
      <c r="H45" s="170">
        <v>73520999</v>
      </c>
      <c r="I45" s="170" t="s">
        <v>881</v>
      </c>
      <c r="J45" s="170" t="s">
        <v>882</v>
      </c>
      <c r="K45" s="170" t="s">
        <v>882</v>
      </c>
      <c r="L45" s="170" t="s">
        <v>882</v>
      </c>
      <c r="M45" s="170">
        <v>0</v>
      </c>
      <c r="N45" s="170">
        <v>0</v>
      </c>
      <c r="O45" s="170" t="b">
        <v>1</v>
      </c>
      <c r="P45" s="170" t="s">
        <v>883</v>
      </c>
      <c r="Q45" s="170" t="s">
        <v>699</v>
      </c>
      <c r="R45" s="170" t="b">
        <v>0</v>
      </c>
      <c r="S45" s="170" t="b">
        <v>0</v>
      </c>
      <c r="T45" s="170">
        <v>1</v>
      </c>
      <c r="U45" s="170">
        <v>318197</v>
      </c>
      <c r="V45" s="174">
        <v>318197</v>
      </c>
    </row>
    <row r="46" spans="2:22" x14ac:dyDescent="0.2">
      <c r="B46" s="133" t="s">
        <v>714</v>
      </c>
      <c r="C46" s="170" t="s">
        <v>715</v>
      </c>
      <c r="D46" s="170" t="s">
        <v>684</v>
      </c>
      <c r="E46" s="170" t="s">
        <v>685</v>
      </c>
      <c r="F46" s="170" t="s">
        <v>718</v>
      </c>
      <c r="G46" s="170">
        <v>73517935</v>
      </c>
      <c r="H46" s="170">
        <v>73518029</v>
      </c>
      <c r="I46" s="170" t="s">
        <v>881</v>
      </c>
      <c r="J46" s="170" t="s">
        <v>882</v>
      </c>
      <c r="K46" s="170" t="s">
        <v>882</v>
      </c>
      <c r="L46" s="170" t="s">
        <v>882</v>
      </c>
      <c r="M46" s="170">
        <v>0</v>
      </c>
      <c r="N46" s="170">
        <v>0</v>
      </c>
      <c r="O46" s="170" t="b">
        <v>1</v>
      </c>
      <c r="P46" s="170" t="s">
        <v>883</v>
      </c>
      <c r="Q46" s="170" t="s">
        <v>699</v>
      </c>
      <c r="R46" s="170" t="b">
        <v>0</v>
      </c>
      <c r="S46" s="170" t="b">
        <v>0</v>
      </c>
      <c r="T46" s="170">
        <v>1</v>
      </c>
      <c r="U46" s="170">
        <v>37054</v>
      </c>
      <c r="V46" s="174">
        <v>37054</v>
      </c>
    </row>
    <row r="47" spans="2:22" x14ac:dyDescent="0.2">
      <c r="B47" s="133" t="s">
        <v>714</v>
      </c>
      <c r="C47" s="170" t="s">
        <v>715</v>
      </c>
      <c r="D47" s="170" t="s">
        <v>684</v>
      </c>
      <c r="E47" s="170" t="s">
        <v>685</v>
      </c>
      <c r="F47" s="170" t="s">
        <v>708</v>
      </c>
      <c r="G47" s="170">
        <v>73518265</v>
      </c>
      <c r="H47" s="170">
        <v>73518353</v>
      </c>
      <c r="I47" s="170" t="s">
        <v>881</v>
      </c>
      <c r="J47" s="170" t="s">
        <v>882</v>
      </c>
      <c r="K47" s="170" t="s">
        <v>882</v>
      </c>
      <c r="L47" s="170" t="s">
        <v>882</v>
      </c>
      <c r="M47" s="170">
        <v>0</v>
      </c>
      <c r="N47" s="170">
        <v>0</v>
      </c>
      <c r="O47" s="170" t="b">
        <v>1</v>
      </c>
      <c r="P47" s="170" t="s">
        <v>883</v>
      </c>
      <c r="Q47" s="170" t="s">
        <v>699</v>
      </c>
      <c r="R47" s="170" t="b">
        <v>0</v>
      </c>
      <c r="S47" s="170" t="b">
        <v>0</v>
      </c>
      <c r="T47" s="170">
        <v>1</v>
      </c>
      <c r="U47" s="170">
        <v>2175503</v>
      </c>
      <c r="V47" s="174">
        <v>2175503</v>
      </c>
    </row>
    <row r="48" spans="2:22" x14ac:dyDescent="0.2">
      <c r="B48" s="133" t="s">
        <v>714</v>
      </c>
      <c r="C48" s="170" t="s">
        <v>715</v>
      </c>
      <c r="D48" s="170" t="s">
        <v>684</v>
      </c>
      <c r="E48" s="170" t="s">
        <v>685</v>
      </c>
      <c r="F48" s="170" t="s">
        <v>691</v>
      </c>
      <c r="G48" s="170">
        <v>73518397</v>
      </c>
      <c r="H48" s="170">
        <v>73518507</v>
      </c>
      <c r="I48" s="170" t="s">
        <v>881</v>
      </c>
      <c r="J48" s="170" t="s">
        <v>687</v>
      </c>
      <c r="K48" s="170" t="s">
        <v>687</v>
      </c>
      <c r="L48" s="170" t="s">
        <v>687</v>
      </c>
      <c r="M48" s="170">
        <v>132</v>
      </c>
      <c r="N48" s="170">
        <v>60</v>
      </c>
      <c r="O48" s="170" t="b">
        <v>0</v>
      </c>
      <c r="P48" s="170" t="s">
        <v>923</v>
      </c>
      <c r="Q48" s="170" t="s">
        <v>690</v>
      </c>
      <c r="R48" s="170" t="b">
        <v>0</v>
      </c>
      <c r="S48" s="170" t="b">
        <v>0</v>
      </c>
      <c r="T48" s="170">
        <v>0</v>
      </c>
      <c r="U48" s="170">
        <v>0</v>
      </c>
      <c r="V48" s="174">
        <v>0</v>
      </c>
    </row>
    <row r="49" spans="2:22" x14ac:dyDescent="0.2">
      <c r="B49" s="133" t="s">
        <v>714</v>
      </c>
      <c r="C49" s="170" t="s">
        <v>715</v>
      </c>
      <c r="D49" s="170" t="s">
        <v>684</v>
      </c>
      <c r="E49" s="170" t="s">
        <v>685</v>
      </c>
      <c r="F49" s="170" t="s">
        <v>700</v>
      </c>
      <c r="G49" s="170">
        <v>73518611</v>
      </c>
      <c r="H49" s="170">
        <v>73518697</v>
      </c>
      <c r="I49" s="170" t="s">
        <v>881</v>
      </c>
      <c r="J49" s="170" t="s">
        <v>882</v>
      </c>
      <c r="K49" s="170" t="s">
        <v>882</v>
      </c>
      <c r="L49" s="170" t="s">
        <v>882</v>
      </c>
      <c r="M49" s="170">
        <v>0</v>
      </c>
      <c r="N49" s="170">
        <v>0</v>
      </c>
      <c r="O49" s="170" t="b">
        <v>1</v>
      </c>
      <c r="P49" s="170" t="s">
        <v>883</v>
      </c>
      <c r="Q49" s="170" t="s">
        <v>699</v>
      </c>
      <c r="R49" s="170" t="b">
        <v>0</v>
      </c>
      <c r="S49" s="170" t="b">
        <v>0</v>
      </c>
      <c r="T49" s="170">
        <v>1</v>
      </c>
      <c r="U49" s="170">
        <v>316157</v>
      </c>
      <c r="V49" s="174">
        <v>316157</v>
      </c>
    </row>
    <row r="50" spans="2:22" x14ac:dyDescent="0.2">
      <c r="B50" s="133" t="s">
        <v>714</v>
      </c>
      <c r="C50" s="170" t="s">
        <v>715</v>
      </c>
      <c r="D50" s="170" t="s">
        <v>684</v>
      </c>
      <c r="E50" s="170" t="s">
        <v>685</v>
      </c>
      <c r="F50" s="170" t="s">
        <v>703</v>
      </c>
      <c r="G50" s="170">
        <v>73518849</v>
      </c>
      <c r="H50" s="170">
        <v>73518931</v>
      </c>
      <c r="I50" s="170" t="s">
        <v>881</v>
      </c>
      <c r="J50" s="170" t="s">
        <v>882</v>
      </c>
      <c r="K50" s="170" t="s">
        <v>882</v>
      </c>
      <c r="L50" s="170" t="s">
        <v>882</v>
      </c>
      <c r="M50" s="170">
        <v>0</v>
      </c>
      <c r="N50" s="170">
        <v>0</v>
      </c>
      <c r="O50" s="170" t="b">
        <v>1</v>
      </c>
      <c r="P50" s="170" t="s">
        <v>883</v>
      </c>
      <c r="Q50" s="170" t="s">
        <v>699</v>
      </c>
      <c r="R50" s="170" t="b">
        <v>0</v>
      </c>
      <c r="S50" s="170" t="b">
        <v>0</v>
      </c>
      <c r="T50" s="170">
        <v>1</v>
      </c>
      <c r="U50" s="170">
        <v>17797</v>
      </c>
      <c r="V50" s="174">
        <v>17797</v>
      </c>
    </row>
    <row r="51" spans="2:22" x14ac:dyDescent="0.2">
      <c r="B51" s="133" t="s">
        <v>714</v>
      </c>
      <c r="C51" s="170" t="s">
        <v>715</v>
      </c>
      <c r="D51" s="170" t="s">
        <v>684</v>
      </c>
      <c r="E51" s="170" t="s">
        <v>685</v>
      </c>
      <c r="F51" s="170" t="s">
        <v>713</v>
      </c>
      <c r="G51" s="170">
        <v>73519229</v>
      </c>
      <c r="H51" s="170">
        <v>73519336</v>
      </c>
      <c r="I51" s="170" t="s">
        <v>881</v>
      </c>
      <c r="J51" s="170" t="s">
        <v>882</v>
      </c>
      <c r="K51" s="170" t="s">
        <v>882</v>
      </c>
      <c r="L51" s="170" t="s">
        <v>882</v>
      </c>
      <c r="M51" s="170">
        <v>0</v>
      </c>
      <c r="N51" s="170">
        <v>0</v>
      </c>
      <c r="O51" s="170" t="b">
        <v>1</v>
      </c>
      <c r="P51" s="170" t="s">
        <v>883</v>
      </c>
      <c r="Q51" s="170" t="s">
        <v>699</v>
      </c>
      <c r="R51" s="170" t="b">
        <v>0</v>
      </c>
      <c r="S51" s="170" t="b">
        <v>0</v>
      </c>
      <c r="T51" s="170">
        <v>1</v>
      </c>
      <c r="U51" s="170">
        <v>18533420</v>
      </c>
      <c r="V51" s="174">
        <v>18533420</v>
      </c>
    </row>
    <row r="52" spans="2:22" x14ac:dyDescent="0.2">
      <c r="B52" s="133" t="s">
        <v>714</v>
      </c>
      <c r="C52" s="170" t="s">
        <v>715</v>
      </c>
      <c r="D52" s="170" t="s">
        <v>684</v>
      </c>
      <c r="E52" s="170" t="s">
        <v>685</v>
      </c>
      <c r="F52" s="170" t="s">
        <v>795</v>
      </c>
      <c r="G52" s="170">
        <v>73519517</v>
      </c>
      <c r="H52" s="170">
        <v>73519882</v>
      </c>
      <c r="I52" s="170" t="s">
        <v>881</v>
      </c>
      <c r="J52" s="170" t="s">
        <v>882</v>
      </c>
      <c r="K52" s="170" t="s">
        <v>882</v>
      </c>
      <c r="L52" s="170" t="s">
        <v>882</v>
      </c>
      <c r="M52" s="170">
        <v>0</v>
      </c>
      <c r="N52" s="170">
        <v>0</v>
      </c>
      <c r="O52" s="170" t="b">
        <v>1</v>
      </c>
      <c r="P52" s="170" t="s">
        <v>883</v>
      </c>
      <c r="Q52" s="170" t="s">
        <v>699</v>
      </c>
      <c r="R52" s="170" t="b">
        <v>0</v>
      </c>
      <c r="S52" s="170" t="b">
        <v>0</v>
      </c>
      <c r="T52" s="170">
        <v>1</v>
      </c>
      <c r="U52" s="170">
        <v>35225</v>
      </c>
      <c r="V52" s="174">
        <v>35225</v>
      </c>
    </row>
    <row r="53" spans="2:22" x14ac:dyDescent="0.2">
      <c r="B53" s="133" t="s">
        <v>714</v>
      </c>
      <c r="C53" s="170" t="s">
        <v>715</v>
      </c>
      <c r="D53" s="170" t="s">
        <v>684</v>
      </c>
      <c r="E53" s="170" t="s">
        <v>685</v>
      </c>
      <c r="F53" s="170" t="s">
        <v>888</v>
      </c>
      <c r="G53" s="170">
        <v>73520057</v>
      </c>
      <c r="H53" s="170">
        <v>73520999</v>
      </c>
      <c r="I53" s="170" t="s">
        <v>881</v>
      </c>
      <c r="J53" s="170" t="s">
        <v>882</v>
      </c>
      <c r="K53" s="170" t="s">
        <v>882</v>
      </c>
      <c r="L53" s="170" t="s">
        <v>882</v>
      </c>
      <c r="M53" s="170">
        <v>0</v>
      </c>
      <c r="N53" s="170">
        <v>0</v>
      </c>
      <c r="O53" s="170" t="b">
        <v>1</v>
      </c>
      <c r="P53" s="170" t="s">
        <v>883</v>
      </c>
      <c r="Q53" s="170" t="s">
        <v>699</v>
      </c>
      <c r="R53" s="170" t="b">
        <v>0</v>
      </c>
      <c r="S53" s="170" t="b">
        <v>0</v>
      </c>
      <c r="T53" s="170">
        <v>1</v>
      </c>
      <c r="U53" s="170">
        <v>318197</v>
      </c>
      <c r="V53" s="174">
        <v>318197</v>
      </c>
    </row>
    <row r="54" spans="2:22" x14ac:dyDescent="0.2">
      <c r="B54" s="133" t="s">
        <v>716</v>
      </c>
      <c r="C54" s="170" t="s">
        <v>717</v>
      </c>
      <c r="D54" s="170" t="s">
        <v>684</v>
      </c>
      <c r="E54" s="170" t="s">
        <v>685</v>
      </c>
      <c r="F54" s="170" t="s">
        <v>718</v>
      </c>
      <c r="G54" s="170">
        <v>73517878</v>
      </c>
      <c r="H54" s="170">
        <v>73518370</v>
      </c>
      <c r="I54" s="170" t="s">
        <v>881</v>
      </c>
      <c r="J54" s="170" t="s">
        <v>687</v>
      </c>
      <c r="K54" s="170" t="s">
        <v>687</v>
      </c>
      <c r="L54" s="170" t="s">
        <v>687</v>
      </c>
      <c r="M54" s="170">
        <v>-57</v>
      </c>
      <c r="N54" s="170">
        <v>-17</v>
      </c>
      <c r="O54" s="170" t="b">
        <v>0</v>
      </c>
      <c r="P54" s="170" t="s">
        <v>924</v>
      </c>
      <c r="Q54" s="170" t="s">
        <v>690</v>
      </c>
      <c r="R54" s="170" t="b">
        <v>0</v>
      </c>
      <c r="S54" s="170" t="b">
        <v>0</v>
      </c>
      <c r="T54" s="170">
        <v>0</v>
      </c>
      <c r="U54" s="170">
        <v>0</v>
      </c>
      <c r="V54" s="174">
        <v>0</v>
      </c>
    </row>
    <row r="55" spans="2:22" x14ac:dyDescent="0.2">
      <c r="B55" s="133" t="s">
        <v>716</v>
      </c>
      <c r="C55" s="170" t="s">
        <v>717</v>
      </c>
      <c r="D55" s="170" t="s">
        <v>684</v>
      </c>
      <c r="E55" s="170" t="s">
        <v>685</v>
      </c>
      <c r="F55" s="170" t="s">
        <v>708</v>
      </c>
      <c r="G55" s="170">
        <v>73518611</v>
      </c>
      <c r="H55" s="170">
        <v>73518697</v>
      </c>
      <c r="I55" s="170" t="s">
        <v>881</v>
      </c>
      <c r="J55" s="170" t="s">
        <v>882</v>
      </c>
      <c r="K55" s="170" t="s">
        <v>882</v>
      </c>
      <c r="L55" s="170" t="s">
        <v>882</v>
      </c>
      <c r="M55" s="170">
        <v>0</v>
      </c>
      <c r="N55" s="170">
        <v>0</v>
      </c>
      <c r="O55" s="170" t="b">
        <v>1</v>
      </c>
      <c r="P55" s="170" t="s">
        <v>883</v>
      </c>
      <c r="Q55" s="170" t="s">
        <v>699</v>
      </c>
      <c r="R55" s="170" t="b">
        <v>0</v>
      </c>
      <c r="S55" s="170" t="b">
        <v>0</v>
      </c>
      <c r="T55" s="170">
        <v>1</v>
      </c>
      <c r="U55" s="170">
        <v>316157</v>
      </c>
      <c r="V55" s="174">
        <v>316157</v>
      </c>
    </row>
    <row r="56" spans="2:22" x14ac:dyDescent="0.2">
      <c r="B56" s="133" t="s">
        <v>716</v>
      </c>
      <c r="C56" s="170" t="s">
        <v>717</v>
      </c>
      <c r="D56" s="170" t="s">
        <v>684</v>
      </c>
      <c r="E56" s="170" t="s">
        <v>685</v>
      </c>
      <c r="F56" s="170" t="s">
        <v>691</v>
      </c>
      <c r="G56" s="170">
        <v>73518849</v>
      </c>
      <c r="H56" s="170">
        <v>73518931</v>
      </c>
      <c r="I56" s="170" t="s">
        <v>881</v>
      </c>
      <c r="J56" s="170" t="s">
        <v>882</v>
      </c>
      <c r="K56" s="170" t="s">
        <v>882</v>
      </c>
      <c r="L56" s="170" t="s">
        <v>882</v>
      </c>
      <c r="M56" s="170">
        <v>0</v>
      </c>
      <c r="N56" s="170">
        <v>0</v>
      </c>
      <c r="O56" s="170" t="b">
        <v>1</v>
      </c>
      <c r="P56" s="170" t="s">
        <v>883</v>
      </c>
      <c r="Q56" s="170" t="s">
        <v>699</v>
      </c>
      <c r="R56" s="170" t="b">
        <v>0</v>
      </c>
      <c r="S56" s="170" t="b">
        <v>0</v>
      </c>
      <c r="T56" s="170">
        <v>1</v>
      </c>
      <c r="U56" s="170">
        <v>17797</v>
      </c>
      <c r="V56" s="174">
        <v>17797</v>
      </c>
    </row>
    <row r="57" spans="2:22" x14ac:dyDescent="0.2">
      <c r="B57" s="133" t="s">
        <v>716</v>
      </c>
      <c r="C57" s="170" t="s">
        <v>717</v>
      </c>
      <c r="D57" s="170" t="s">
        <v>684</v>
      </c>
      <c r="E57" s="170" t="s">
        <v>685</v>
      </c>
      <c r="F57" s="170" t="s">
        <v>700</v>
      </c>
      <c r="G57" s="170">
        <v>73519229</v>
      </c>
      <c r="H57" s="170">
        <v>73519336</v>
      </c>
      <c r="I57" s="170" t="s">
        <v>881</v>
      </c>
      <c r="J57" s="170" t="s">
        <v>882</v>
      </c>
      <c r="K57" s="170" t="s">
        <v>882</v>
      </c>
      <c r="L57" s="170" t="s">
        <v>882</v>
      </c>
      <c r="M57" s="170">
        <v>0</v>
      </c>
      <c r="N57" s="170">
        <v>0</v>
      </c>
      <c r="O57" s="170" t="b">
        <v>1</v>
      </c>
      <c r="P57" s="170" t="s">
        <v>883</v>
      </c>
      <c r="Q57" s="170" t="s">
        <v>699</v>
      </c>
      <c r="R57" s="170" t="b">
        <v>0</v>
      </c>
      <c r="S57" s="170" t="b">
        <v>0</v>
      </c>
      <c r="T57" s="170">
        <v>1</v>
      </c>
      <c r="U57" s="170">
        <v>18533420</v>
      </c>
      <c r="V57" s="174">
        <v>18533420</v>
      </c>
    </row>
    <row r="58" spans="2:22" x14ac:dyDescent="0.2">
      <c r="B58" s="133" t="s">
        <v>716</v>
      </c>
      <c r="C58" s="170" t="s">
        <v>717</v>
      </c>
      <c r="D58" s="170" t="s">
        <v>684</v>
      </c>
      <c r="E58" s="170" t="s">
        <v>685</v>
      </c>
      <c r="F58" s="170" t="s">
        <v>703</v>
      </c>
      <c r="G58" s="170">
        <v>73519517</v>
      </c>
      <c r="H58" s="170">
        <v>73519882</v>
      </c>
      <c r="I58" s="170" t="s">
        <v>881</v>
      </c>
      <c r="J58" s="170" t="s">
        <v>882</v>
      </c>
      <c r="K58" s="170" t="s">
        <v>882</v>
      </c>
      <c r="L58" s="170" t="s">
        <v>882</v>
      </c>
      <c r="M58" s="170">
        <v>0</v>
      </c>
      <c r="N58" s="170">
        <v>0</v>
      </c>
      <c r="O58" s="170" t="b">
        <v>1</v>
      </c>
      <c r="P58" s="170" t="s">
        <v>883</v>
      </c>
      <c r="Q58" s="170" t="s">
        <v>699</v>
      </c>
      <c r="R58" s="170" t="b">
        <v>0</v>
      </c>
      <c r="S58" s="170" t="b">
        <v>0</v>
      </c>
      <c r="T58" s="170">
        <v>1</v>
      </c>
      <c r="U58" s="170">
        <v>35225</v>
      </c>
      <c r="V58" s="174">
        <v>35225</v>
      </c>
    </row>
    <row r="59" spans="2:22" x14ac:dyDescent="0.2">
      <c r="B59" s="133" t="s">
        <v>716</v>
      </c>
      <c r="C59" s="170" t="s">
        <v>717</v>
      </c>
      <c r="D59" s="170" t="s">
        <v>684</v>
      </c>
      <c r="E59" s="170" t="s">
        <v>685</v>
      </c>
      <c r="F59" s="170" t="s">
        <v>713</v>
      </c>
      <c r="G59" s="170">
        <v>73520057</v>
      </c>
      <c r="H59" s="170">
        <v>73520999</v>
      </c>
      <c r="I59" s="170" t="s">
        <v>881</v>
      </c>
      <c r="J59" s="170" t="s">
        <v>882</v>
      </c>
      <c r="K59" s="170" t="s">
        <v>882</v>
      </c>
      <c r="L59" s="170" t="s">
        <v>882</v>
      </c>
      <c r="M59" s="170">
        <v>0</v>
      </c>
      <c r="N59" s="170">
        <v>0</v>
      </c>
      <c r="O59" s="170" t="b">
        <v>1</v>
      </c>
      <c r="P59" s="170" t="s">
        <v>883</v>
      </c>
      <c r="Q59" s="170" t="s">
        <v>699</v>
      </c>
      <c r="R59" s="170" t="b">
        <v>0</v>
      </c>
      <c r="S59" s="170" t="b">
        <v>0</v>
      </c>
      <c r="T59" s="170">
        <v>1</v>
      </c>
      <c r="U59" s="170">
        <v>318197</v>
      </c>
      <c r="V59" s="174">
        <v>318197</v>
      </c>
    </row>
    <row r="60" spans="2:22" x14ac:dyDescent="0.2">
      <c r="B60" s="133" t="s">
        <v>719</v>
      </c>
      <c r="C60" s="170" t="s">
        <v>720</v>
      </c>
      <c r="D60" s="170" t="s">
        <v>684</v>
      </c>
      <c r="E60" s="170" t="s">
        <v>685</v>
      </c>
      <c r="F60" s="170" t="s">
        <v>718</v>
      </c>
      <c r="G60" s="170">
        <v>73517935</v>
      </c>
      <c r="H60" s="170">
        <v>73518029</v>
      </c>
      <c r="I60" s="170" t="s">
        <v>881</v>
      </c>
      <c r="J60" s="170" t="s">
        <v>882</v>
      </c>
      <c r="K60" s="170" t="s">
        <v>882</v>
      </c>
      <c r="L60" s="170" t="s">
        <v>882</v>
      </c>
      <c r="M60" s="170">
        <v>0</v>
      </c>
      <c r="N60" s="170">
        <v>0</v>
      </c>
      <c r="O60" s="170" t="b">
        <v>1</v>
      </c>
      <c r="P60" s="170" t="s">
        <v>883</v>
      </c>
      <c r="Q60" s="170" t="s">
        <v>699</v>
      </c>
      <c r="R60" s="170" t="b">
        <v>0</v>
      </c>
      <c r="S60" s="170" t="b">
        <v>0</v>
      </c>
      <c r="T60" s="170">
        <v>1</v>
      </c>
      <c r="U60" s="170">
        <v>37054</v>
      </c>
      <c r="V60" s="174">
        <v>37054</v>
      </c>
    </row>
    <row r="61" spans="2:22" x14ac:dyDescent="0.2">
      <c r="B61" s="133" t="s">
        <v>719</v>
      </c>
      <c r="C61" s="170" t="s">
        <v>720</v>
      </c>
      <c r="D61" s="170" t="s">
        <v>684</v>
      </c>
      <c r="E61" s="170" t="s">
        <v>685</v>
      </c>
      <c r="F61" s="170" t="s">
        <v>708</v>
      </c>
      <c r="G61" s="170">
        <v>73518265</v>
      </c>
      <c r="H61" s="170">
        <v>73518353</v>
      </c>
      <c r="I61" s="170" t="s">
        <v>881</v>
      </c>
      <c r="J61" s="170" t="s">
        <v>882</v>
      </c>
      <c r="K61" s="170" t="s">
        <v>882</v>
      </c>
      <c r="L61" s="170" t="s">
        <v>882</v>
      </c>
      <c r="M61" s="170">
        <v>0</v>
      </c>
      <c r="N61" s="170">
        <v>0</v>
      </c>
      <c r="O61" s="170" t="b">
        <v>1</v>
      </c>
      <c r="P61" s="170" t="s">
        <v>883</v>
      </c>
      <c r="Q61" s="170" t="s">
        <v>699</v>
      </c>
      <c r="R61" s="170" t="b">
        <v>0</v>
      </c>
      <c r="S61" s="170" t="b">
        <v>0</v>
      </c>
      <c r="T61" s="170">
        <v>1</v>
      </c>
      <c r="U61" s="170">
        <v>2175503</v>
      </c>
      <c r="V61" s="174">
        <v>2175503</v>
      </c>
    </row>
    <row r="62" spans="2:22" x14ac:dyDescent="0.2">
      <c r="B62" s="133" t="s">
        <v>719</v>
      </c>
      <c r="C62" s="170" t="s">
        <v>720</v>
      </c>
      <c r="D62" s="170" t="s">
        <v>684</v>
      </c>
      <c r="E62" s="170" t="s">
        <v>685</v>
      </c>
      <c r="F62" s="170" t="s">
        <v>691</v>
      </c>
      <c r="G62" s="170">
        <v>73518611</v>
      </c>
      <c r="H62" s="170">
        <v>73518697</v>
      </c>
      <c r="I62" s="170" t="s">
        <v>881</v>
      </c>
      <c r="J62" s="170" t="s">
        <v>882</v>
      </c>
      <c r="K62" s="170" t="s">
        <v>882</v>
      </c>
      <c r="L62" s="170" t="s">
        <v>882</v>
      </c>
      <c r="M62" s="170">
        <v>0</v>
      </c>
      <c r="N62" s="170">
        <v>0</v>
      </c>
      <c r="O62" s="170" t="b">
        <v>1</v>
      </c>
      <c r="P62" s="170" t="s">
        <v>883</v>
      </c>
      <c r="Q62" s="170" t="s">
        <v>699</v>
      </c>
      <c r="R62" s="170" t="b">
        <v>0</v>
      </c>
      <c r="S62" s="170" t="b">
        <v>0</v>
      </c>
      <c r="T62" s="170">
        <v>1</v>
      </c>
      <c r="U62" s="170">
        <v>316157</v>
      </c>
      <c r="V62" s="174">
        <v>316157</v>
      </c>
    </row>
    <row r="63" spans="2:22" x14ac:dyDescent="0.2">
      <c r="B63" s="133" t="s">
        <v>719</v>
      </c>
      <c r="C63" s="170" t="s">
        <v>720</v>
      </c>
      <c r="D63" s="170" t="s">
        <v>684</v>
      </c>
      <c r="E63" s="170" t="s">
        <v>685</v>
      </c>
      <c r="F63" s="170" t="s">
        <v>700</v>
      </c>
      <c r="G63" s="170">
        <v>73518849</v>
      </c>
      <c r="H63" s="170">
        <v>73519001</v>
      </c>
      <c r="I63" s="170" t="s">
        <v>881</v>
      </c>
      <c r="J63" s="170" t="s">
        <v>687</v>
      </c>
      <c r="K63" s="170" t="s">
        <v>882</v>
      </c>
      <c r="L63" s="170" t="s">
        <v>687</v>
      </c>
      <c r="M63" s="170">
        <v>0</v>
      </c>
      <c r="N63" s="170">
        <v>-21</v>
      </c>
      <c r="O63" s="170" t="b">
        <v>1</v>
      </c>
      <c r="P63" s="170" t="s">
        <v>893</v>
      </c>
      <c r="Q63" s="170" t="s">
        <v>690</v>
      </c>
      <c r="R63" s="170" t="b">
        <v>0</v>
      </c>
      <c r="S63" s="170" t="b">
        <v>1</v>
      </c>
      <c r="T63" s="170">
        <v>0</v>
      </c>
      <c r="U63" s="170">
        <v>0</v>
      </c>
      <c r="V63" s="174">
        <v>0</v>
      </c>
    </row>
    <row r="64" spans="2:22" x14ac:dyDescent="0.2">
      <c r="B64" s="133" t="s">
        <v>719</v>
      </c>
      <c r="C64" s="170" t="s">
        <v>720</v>
      </c>
      <c r="D64" s="170" t="s">
        <v>684</v>
      </c>
      <c r="E64" s="170" t="s">
        <v>685</v>
      </c>
      <c r="F64" s="170" t="s">
        <v>703</v>
      </c>
      <c r="G64" s="170">
        <v>73519229</v>
      </c>
      <c r="H64" s="170">
        <v>73519336</v>
      </c>
      <c r="I64" s="170" t="s">
        <v>881</v>
      </c>
      <c r="J64" s="170" t="s">
        <v>882</v>
      </c>
      <c r="K64" s="170" t="s">
        <v>882</v>
      </c>
      <c r="L64" s="170" t="s">
        <v>882</v>
      </c>
      <c r="M64" s="170">
        <v>0</v>
      </c>
      <c r="N64" s="170">
        <v>0</v>
      </c>
      <c r="O64" s="170" t="b">
        <v>1</v>
      </c>
      <c r="P64" s="170" t="s">
        <v>883</v>
      </c>
      <c r="Q64" s="170" t="s">
        <v>699</v>
      </c>
      <c r="R64" s="170" t="b">
        <v>0</v>
      </c>
      <c r="S64" s="170" t="b">
        <v>0</v>
      </c>
      <c r="T64" s="170">
        <v>1</v>
      </c>
      <c r="U64" s="170">
        <v>18533420</v>
      </c>
      <c r="V64" s="174">
        <v>18533420</v>
      </c>
    </row>
    <row r="65" spans="2:22" x14ac:dyDescent="0.2">
      <c r="B65" s="133" t="s">
        <v>719</v>
      </c>
      <c r="C65" s="170" t="s">
        <v>720</v>
      </c>
      <c r="D65" s="170" t="s">
        <v>684</v>
      </c>
      <c r="E65" s="170" t="s">
        <v>685</v>
      </c>
      <c r="F65" s="170" t="s">
        <v>713</v>
      </c>
      <c r="G65" s="170">
        <v>73519517</v>
      </c>
      <c r="H65" s="170">
        <v>73519882</v>
      </c>
      <c r="I65" s="170" t="s">
        <v>881</v>
      </c>
      <c r="J65" s="170" t="s">
        <v>882</v>
      </c>
      <c r="K65" s="170" t="s">
        <v>882</v>
      </c>
      <c r="L65" s="170" t="s">
        <v>882</v>
      </c>
      <c r="M65" s="170">
        <v>0</v>
      </c>
      <c r="N65" s="170">
        <v>0</v>
      </c>
      <c r="O65" s="170" t="b">
        <v>1</v>
      </c>
      <c r="P65" s="170" t="s">
        <v>883</v>
      </c>
      <c r="Q65" s="170" t="s">
        <v>699</v>
      </c>
      <c r="R65" s="170" t="b">
        <v>0</v>
      </c>
      <c r="S65" s="170" t="b">
        <v>0</v>
      </c>
      <c r="T65" s="170">
        <v>1</v>
      </c>
      <c r="U65" s="170">
        <v>35225</v>
      </c>
      <c r="V65" s="174">
        <v>35225</v>
      </c>
    </row>
    <row r="66" spans="2:22" x14ac:dyDescent="0.2">
      <c r="B66" s="133" t="s">
        <v>719</v>
      </c>
      <c r="C66" s="170" t="s">
        <v>720</v>
      </c>
      <c r="D66" s="170" t="s">
        <v>684</v>
      </c>
      <c r="E66" s="170" t="s">
        <v>685</v>
      </c>
      <c r="F66" s="170" t="s">
        <v>795</v>
      </c>
      <c r="G66" s="170">
        <v>73520057</v>
      </c>
      <c r="H66" s="170">
        <v>73520999</v>
      </c>
      <c r="I66" s="170" t="s">
        <v>881</v>
      </c>
      <c r="J66" s="170" t="s">
        <v>882</v>
      </c>
      <c r="K66" s="170" t="s">
        <v>882</v>
      </c>
      <c r="L66" s="170" t="s">
        <v>882</v>
      </c>
      <c r="M66" s="170">
        <v>0</v>
      </c>
      <c r="N66" s="170">
        <v>0</v>
      </c>
      <c r="O66" s="170" t="b">
        <v>1</v>
      </c>
      <c r="P66" s="170" t="s">
        <v>883</v>
      </c>
      <c r="Q66" s="170" t="s">
        <v>699</v>
      </c>
      <c r="R66" s="170" t="b">
        <v>0</v>
      </c>
      <c r="S66" s="170" t="b">
        <v>0</v>
      </c>
      <c r="T66" s="170">
        <v>1</v>
      </c>
      <c r="U66" s="170">
        <v>318197</v>
      </c>
      <c r="V66" s="174">
        <v>318197</v>
      </c>
    </row>
    <row r="67" spans="2:22" x14ac:dyDescent="0.2">
      <c r="B67" s="133" t="s">
        <v>721</v>
      </c>
      <c r="C67" s="170" t="s">
        <v>722</v>
      </c>
      <c r="D67" s="170" t="s">
        <v>684</v>
      </c>
      <c r="E67" s="170" t="s">
        <v>685</v>
      </c>
      <c r="F67" s="170" t="s">
        <v>718</v>
      </c>
      <c r="G67" s="170">
        <v>73517924</v>
      </c>
      <c r="H67" s="170">
        <v>73518149</v>
      </c>
      <c r="I67" s="170" t="s">
        <v>881</v>
      </c>
      <c r="J67" s="170" t="s">
        <v>687</v>
      </c>
      <c r="K67" s="170" t="s">
        <v>687</v>
      </c>
      <c r="L67" s="170" t="s">
        <v>687</v>
      </c>
      <c r="M67" s="170">
        <v>-11</v>
      </c>
      <c r="N67" s="170">
        <v>-120</v>
      </c>
      <c r="O67" s="170" t="b">
        <v>0</v>
      </c>
      <c r="P67" s="170" t="s">
        <v>922</v>
      </c>
      <c r="Q67" s="170" t="s">
        <v>690</v>
      </c>
      <c r="R67" s="170" t="b">
        <v>0</v>
      </c>
      <c r="S67" s="170" t="b">
        <v>0</v>
      </c>
      <c r="T67" s="170">
        <v>0</v>
      </c>
      <c r="U67" s="170">
        <v>0</v>
      </c>
      <c r="V67" s="174">
        <v>0</v>
      </c>
    </row>
    <row r="68" spans="2:22" x14ac:dyDescent="0.2">
      <c r="B68" s="133" t="s">
        <v>721</v>
      </c>
      <c r="C68" s="170" t="s">
        <v>722</v>
      </c>
      <c r="D68" s="170" t="s">
        <v>684</v>
      </c>
      <c r="E68" s="170" t="s">
        <v>685</v>
      </c>
      <c r="F68" s="170" t="s">
        <v>708</v>
      </c>
      <c r="G68" s="170">
        <v>73518265</v>
      </c>
      <c r="H68" s="170">
        <v>73518353</v>
      </c>
      <c r="I68" s="170" t="s">
        <v>881</v>
      </c>
      <c r="J68" s="170" t="s">
        <v>882</v>
      </c>
      <c r="K68" s="170" t="s">
        <v>882</v>
      </c>
      <c r="L68" s="170" t="s">
        <v>882</v>
      </c>
      <c r="M68" s="170">
        <v>0</v>
      </c>
      <c r="N68" s="170">
        <v>0</v>
      </c>
      <c r="O68" s="170" t="b">
        <v>1</v>
      </c>
      <c r="P68" s="170" t="s">
        <v>883</v>
      </c>
      <c r="Q68" s="170" t="s">
        <v>699</v>
      </c>
      <c r="R68" s="170" t="b">
        <v>0</v>
      </c>
      <c r="S68" s="170" t="b">
        <v>0</v>
      </c>
      <c r="T68" s="170">
        <v>1</v>
      </c>
      <c r="U68" s="170">
        <v>2175503</v>
      </c>
      <c r="V68" s="174">
        <v>2175503</v>
      </c>
    </row>
    <row r="69" spans="2:22" x14ac:dyDescent="0.2">
      <c r="B69" s="133" t="s">
        <v>721</v>
      </c>
      <c r="C69" s="170" t="s">
        <v>722</v>
      </c>
      <c r="D69" s="170" t="s">
        <v>684</v>
      </c>
      <c r="E69" s="170" t="s">
        <v>685</v>
      </c>
      <c r="F69" s="170" t="s">
        <v>691</v>
      </c>
      <c r="G69" s="170">
        <v>73518575</v>
      </c>
      <c r="H69" s="170">
        <v>73519191</v>
      </c>
      <c r="I69" s="170" t="s">
        <v>881</v>
      </c>
      <c r="J69" s="170" t="s">
        <v>687</v>
      </c>
      <c r="K69" s="170" t="s">
        <v>687</v>
      </c>
      <c r="L69" s="170" t="s">
        <v>687</v>
      </c>
      <c r="M69" s="170">
        <v>11</v>
      </c>
      <c r="N69" s="170">
        <v>-64</v>
      </c>
      <c r="O69" s="170" t="b">
        <v>0</v>
      </c>
      <c r="P69" s="170" t="s">
        <v>895</v>
      </c>
      <c r="Q69" s="170" t="s">
        <v>690</v>
      </c>
      <c r="R69" s="170" t="b">
        <v>0</v>
      </c>
      <c r="S69" s="170" t="b">
        <v>0</v>
      </c>
      <c r="T69" s="170">
        <v>0</v>
      </c>
      <c r="U69" s="170">
        <v>0</v>
      </c>
      <c r="V69" s="174">
        <v>0</v>
      </c>
    </row>
    <row r="70" spans="2:22" x14ac:dyDescent="0.2">
      <c r="B70" s="133" t="s">
        <v>721</v>
      </c>
      <c r="C70" s="170" t="s">
        <v>722</v>
      </c>
      <c r="D70" s="170" t="s">
        <v>684</v>
      </c>
      <c r="E70" s="170" t="s">
        <v>685</v>
      </c>
      <c r="F70" s="170" t="s">
        <v>700</v>
      </c>
      <c r="G70" s="170">
        <v>73519229</v>
      </c>
      <c r="H70" s="170">
        <v>73519336</v>
      </c>
      <c r="I70" s="170" t="s">
        <v>881</v>
      </c>
      <c r="J70" s="170" t="s">
        <v>882</v>
      </c>
      <c r="K70" s="170" t="s">
        <v>882</v>
      </c>
      <c r="L70" s="170" t="s">
        <v>882</v>
      </c>
      <c r="M70" s="170">
        <v>0</v>
      </c>
      <c r="N70" s="170">
        <v>0</v>
      </c>
      <c r="O70" s="170" t="b">
        <v>1</v>
      </c>
      <c r="P70" s="170" t="s">
        <v>883</v>
      </c>
      <c r="Q70" s="170" t="s">
        <v>699</v>
      </c>
      <c r="R70" s="170" t="b">
        <v>0</v>
      </c>
      <c r="S70" s="170" t="b">
        <v>0</v>
      </c>
      <c r="T70" s="170">
        <v>1</v>
      </c>
      <c r="U70" s="170">
        <v>18533420</v>
      </c>
      <c r="V70" s="174">
        <v>18533420</v>
      </c>
    </row>
    <row r="71" spans="2:22" x14ac:dyDescent="0.2">
      <c r="B71" s="133" t="s">
        <v>721</v>
      </c>
      <c r="C71" s="170" t="s">
        <v>722</v>
      </c>
      <c r="D71" s="170" t="s">
        <v>684</v>
      </c>
      <c r="E71" s="170" t="s">
        <v>685</v>
      </c>
      <c r="F71" s="170" t="s">
        <v>703</v>
      </c>
      <c r="G71" s="170">
        <v>73519517</v>
      </c>
      <c r="H71" s="170">
        <v>73519882</v>
      </c>
      <c r="I71" s="170" t="s">
        <v>881</v>
      </c>
      <c r="J71" s="170" t="s">
        <v>882</v>
      </c>
      <c r="K71" s="170" t="s">
        <v>882</v>
      </c>
      <c r="L71" s="170" t="s">
        <v>882</v>
      </c>
      <c r="M71" s="170">
        <v>0</v>
      </c>
      <c r="N71" s="170">
        <v>0</v>
      </c>
      <c r="O71" s="170" t="b">
        <v>1</v>
      </c>
      <c r="P71" s="170" t="s">
        <v>883</v>
      </c>
      <c r="Q71" s="170" t="s">
        <v>699</v>
      </c>
      <c r="R71" s="170" t="b">
        <v>0</v>
      </c>
      <c r="S71" s="170" t="b">
        <v>0</v>
      </c>
      <c r="T71" s="170">
        <v>1</v>
      </c>
      <c r="U71" s="170">
        <v>35225</v>
      </c>
      <c r="V71" s="174">
        <v>35225</v>
      </c>
    </row>
    <row r="72" spans="2:22" x14ac:dyDescent="0.2">
      <c r="B72" s="133" t="s">
        <v>721</v>
      </c>
      <c r="C72" s="170" t="s">
        <v>722</v>
      </c>
      <c r="D72" s="170" t="s">
        <v>684</v>
      </c>
      <c r="E72" s="170" t="s">
        <v>685</v>
      </c>
      <c r="F72" s="170" t="s">
        <v>713</v>
      </c>
      <c r="G72" s="170">
        <v>73520057</v>
      </c>
      <c r="H72" s="170">
        <v>73520999</v>
      </c>
      <c r="I72" s="170" t="s">
        <v>881</v>
      </c>
      <c r="J72" s="170" t="s">
        <v>882</v>
      </c>
      <c r="K72" s="170" t="s">
        <v>882</v>
      </c>
      <c r="L72" s="170" t="s">
        <v>882</v>
      </c>
      <c r="M72" s="170">
        <v>0</v>
      </c>
      <c r="N72" s="170">
        <v>0</v>
      </c>
      <c r="O72" s="170" t="b">
        <v>1</v>
      </c>
      <c r="P72" s="170" t="s">
        <v>883</v>
      </c>
      <c r="Q72" s="170" t="s">
        <v>699</v>
      </c>
      <c r="R72" s="170" t="b">
        <v>0</v>
      </c>
      <c r="S72" s="170" t="b">
        <v>0</v>
      </c>
      <c r="T72" s="170">
        <v>1</v>
      </c>
      <c r="U72" s="170">
        <v>318197</v>
      </c>
      <c r="V72" s="174">
        <v>318197</v>
      </c>
    </row>
    <row r="73" spans="2:22" x14ac:dyDescent="0.2">
      <c r="B73" s="133" t="s">
        <v>723</v>
      </c>
      <c r="C73" s="170" t="s">
        <v>724</v>
      </c>
      <c r="D73" s="170" t="s">
        <v>684</v>
      </c>
      <c r="E73" s="170" t="s">
        <v>685</v>
      </c>
      <c r="F73" s="170" t="s">
        <v>718</v>
      </c>
      <c r="G73" s="170">
        <v>73517935</v>
      </c>
      <c r="H73" s="170">
        <v>73518029</v>
      </c>
      <c r="I73" s="170" t="s">
        <v>881</v>
      </c>
      <c r="J73" s="170" t="s">
        <v>882</v>
      </c>
      <c r="K73" s="170" t="s">
        <v>882</v>
      </c>
      <c r="L73" s="170" t="s">
        <v>882</v>
      </c>
      <c r="M73" s="170">
        <v>0</v>
      </c>
      <c r="N73" s="170">
        <v>0</v>
      </c>
      <c r="O73" s="170" t="b">
        <v>1</v>
      </c>
      <c r="P73" s="170" t="s">
        <v>883</v>
      </c>
      <c r="Q73" s="170" t="s">
        <v>699</v>
      </c>
      <c r="R73" s="170" t="b">
        <v>0</v>
      </c>
      <c r="S73" s="170" t="b">
        <v>0</v>
      </c>
      <c r="T73" s="170">
        <v>1</v>
      </c>
      <c r="U73" s="170">
        <v>37054</v>
      </c>
      <c r="V73" s="174">
        <v>37054</v>
      </c>
    </row>
    <row r="74" spans="2:22" x14ac:dyDescent="0.2">
      <c r="B74" s="133" t="s">
        <v>723</v>
      </c>
      <c r="C74" s="170" t="s">
        <v>724</v>
      </c>
      <c r="D74" s="170" t="s">
        <v>684</v>
      </c>
      <c r="E74" s="170" t="s">
        <v>685</v>
      </c>
      <c r="F74" s="170" t="s">
        <v>708</v>
      </c>
      <c r="G74" s="170">
        <v>73518265</v>
      </c>
      <c r="H74" s="170">
        <v>73518353</v>
      </c>
      <c r="I74" s="170" t="s">
        <v>881</v>
      </c>
      <c r="J74" s="170" t="s">
        <v>882</v>
      </c>
      <c r="K74" s="170" t="s">
        <v>882</v>
      </c>
      <c r="L74" s="170" t="s">
        <v>882</v>
      </c>
      <c r="M74" s="170">
        <v>0</v>
      </c>
      <c r="N74" s="170">
        <v>0</v>
      </c>
      <c r="O74" s="170" t="b">
        <v>1</v>
      </c>
      <c r="P74" s="170" t="s">
        <v>883</v>
      </c>
      <c r="Q74" s="170" t="s">
        <v>699</v>
      </c>
      <c r="R74" s="170" t="b">
        <v>0</v>
      </c>
      <c r="S74" s="170" t="b">
        <v>0</v>
      </c>
      <c r="T74" s="170">
        <v>1</v>
      </c>
      <c r="U74" s="170">
        <v>2175503</v>
      </c>
      <c r="V74" s="174">
        <v>2175503</v>
      </c>
    </row>
    <row r="75" spans="2:22" x14ac:dyDescent="0.2">
      <c r="B75" s="133" t="s">
        <v>723</v>
      </c>
      <c r="C75" s="170" t="s">
        <v>724</v>
      </c>
      <c r="D75" s="170" t="s">
        <v>684</v>
      </c>
      <c r="E75" s="170" t="s">
        <v>685</v>
      </c>
      <c r="F75" s="170" t="s">
        <v>691</v>
      </c>
      <c r="G75" s="170">
        <v>73518611</v>
      </c>
      <c r="H75" s="170">
        <v>73518697</v>
      </c>
      <c r="I75" s="170" t="s">
        <v>881</v>
      </c>
      <c r="J75" s="170" t="s">
        <v>882</v>
      </c>
      <c r="K75" s="170" t="s">
        <v>882</v>
      </c>
      <c r="L75" s="170" t="s">
        <v>882</v>
      </c>
      <c r="M75" s="170">
        <v>0</v>
      </c>
      <c r="N75" s="170">
        <v>0</v>
      </c>
      <c r="O75" s="170" t="b">
        <v>1</v>
      </c>
      <c r="P75" s="170" t="s">
        <v>883</v>
      </c>
      <c r="Q75" s="170" t="s">
        <v>699</v>
      </c>
      <c r="R75" s="170" t="b">
        <v>0</v>
      </c>
      <c r="S75" s="170" t="b">
        <v>0</v>
      </c>
      <c r="T75" s="170">
        <v>1</v>
      </c>
      <c r="U75" s="170">
        <v>316157</v>
      </c>
      <c r="V75" s="174">
        <v>316157</v>
      </c>
    </row>
    <row r="76" spans="2:22" x14ac:dyDescent="0.2">
      <c r="B76" s="133" t="s">
        <v>723</v>
      </c>
      <c r="C76" s="170" t="s">
        <v>724</v>
      </c>
      <c r="D76" s="170" t="s">
        <v>684</v>
      </c>
      <c r="E76" s="170" t="s">
        <v>685</v>
      </c>
      <c r="F76" s="170" t="s">
        <v>700</v>
      </c>
      <c r="G76" s="170">
        <v>73518849</v>
      </c>
      <c r="H76" s="170">
        <v>73518931</v>
      </c>
      <c r="I76" s="170" t="s">
        <v>881</v>
      </c>
      <c r="J76" s="170" t="s">
        <v>882</v>
      </c>
      <c r="K76" s="170" t="s">
        <v>882</v>
      </c>
      <c r="L76" s="170" t="s">
        <v>882</v>
      </c>
      <c r="M76" s="170">
        <v>0</v>
      </c>
      <c r="N76" s="170">
        <v>0</v>
      </c>
      <c r="O76" s="170" t="b">
        <v>1</v>
      </c>
      <c r="P76" s="170" t="s">
        <v>883</v>
      </c>
      <c r="Q76" s="170" t="s">
        <v>699</v>
      </c>
      <c r="R76" s="170" t="b">
        <v>0</v>
      </c>
      <c r="S76" s="170" t="b">
        <v>0</v>
      </c>
      <c r="T76" s="170">
        <v>1</v>
      </c>
      <c r="U76" s="170">
        <v>17797</v>
      </c>
      <c r="V76" s="174">
        <v>17797</v>
      </c>
    </row>
    <row r="77" spans="2:22" x14ac:dyDescent="0.2">
      <c r="B77" s="133" t="s">
        <v>723</v>
      </c>
      <c r="C77" s="170" t="s">
        <v>724</v>
      </c>
      <c r="D77" s="170" t="s">
        <v>684</v>
      </c>
      <c r="E77" s="170" t="s">
        <v>685</v>
      </c>
      <c r="F77" s="170" t="s">
        <v>703</v>
      </c>
      <c r="G77" s="170">
        <v>73519049</v>
      </c>
      <c r="H77" s="170">
        <v>73520017</v>
      </c>
      <c r="I77" s="170" t="s">
        <v>881</v>
      </c>
      <c r="J77" s="170" t="s">
        <v>687</v>
      </c>
      <c r="K77" s="170" t="s">
        <v>687</v>
      </c>
      <c r="L77" s="170" t="s">
        <v>687</v>
      </c>
      <c r="M77" s="170">
        <v>-16</v>
      </c>
      <c r="N77" s="170">
        <v>-135</v>
      </c>
      <c r="O77" s="170" t="b">
        <v>0</v>
      </c>
      <c r="P77" s="170" t="s">
        <v>892</v>
      </c>
      <c r="Q77" s="170" t="s">
        <v>690</v>
      </c>
      <c r="R77" s="170" t="b">
        <v>0</v>
      </c>
      <c r="S77" s="170" t="b">
        <v>0</v>
      </c>
      <c r="T77" s="170">
        <v>0</v>
      </c>
      <c r="U77" s="170">
        <v>0</v>
      </c>
      <c r="V77" s="174">
        <v>0</v>
      </c>
    </row>
    <row r="78" spans="2:22" x14ac:dyDescent="0.2">
      <c r="B78" s="133" t="s">
        <v>723</v>
      </c>
      <c r="C78" s="170" t="s">
        <v>724</v>
      </c>
      <c r="D78" s="170" t="s">
        <v>684</v>
      </c>
      <c r="E78" s="170" t="s">
        <v>685</v>
      </c>
      <c r="F78" s="170" t="s">
        <v>713</v>
      </c>
      <c r="G78" s="170">
        <v>73520057</v>
      </c>
      <c r="H78" s="170">
        <v>73520999</v>
      </c>
      <c r="I78" s="170" t="s">
        <v>881</v>
      </c>
      <c r="J78" s="170" t="s">
        <v>882</v>
      </c>
      <c r="K78" s="170" t="s">
        <v>882</v>
      </c>
      <c r="L78" s="170" t="s">
        <v>882</v>
      </c>
      <c r="M78" s="170">
        <v>0</v>
      </c>
      <c r="N78" s="170">
        <v>0</v>
      </c>
      <c r="O78" s="170" t="b">
        <v>1</v>
      </c>
      <c r="P78" s="170" t="s">
        <v>883</v>
      </c>
      <c r="Q78" s="170" t="s">
        <v>699</v>
      </c>
      <c r="R78" s="170" t="b">
        <v>0</v>
      </c>
      <c r="S78" s="170" t="b">
        <v>0</v>
      </c>
      <c r="T78" s="170">
        <v>1</v>
      </c>
      <c r="U78" s="170">
        <v>318197</v>
      </c>
      <c r="V78" s="174">
        <v>318197</v>
      </c>
    </row>
    <row r="79" spans="2:22" x14ac:dyDescent="0.2">
      <c r="B79" s="133" t="s">
        <v>725</v>
      </c>
      <c r="C79" s="170" t="s">
        <v>726</v>
      </c>
      <c r="D79" s="170" t="s">
        <v>684</v>
      </c>
      <c r="E79" s="170" t="s">
        <v>685</v>
      </c>
      <c r="F79" s="170" t="s">
        <v>718</v>
      </c>
      <c r="G79" s="170">
        <v>73517840</v>
      </c>
      <c r="H79" s="170">
        <v>73518180</v>
      </c>
      <c r="I79" s="170" t="s">
        <v>881</v>
      </c>
      <c r="J79" s="170" t="s">
        <v>687</v>
      </c>
      <c r="K79" s="170" t="s">
        <v>687</v>
      </c>
      <c r="L79" s="170" t="s">
        <v>687</v>
      </c>
      <c r="M79" s="170">
        <v>21</v>
      </c>
      <c r="N79" s="170">
        <v>-151</v>
      </c>
      <c r="O79" s="170" t="b">
        <v>0</v>
      </c>
      <c r="P79" s="170" t="s">
        <v>925</v>
      </c>
      <c r="Q79" s="170" t="s">
        <v>690</v>
      </c>
      <c r="R79" s="170" t="b">
        <v>0</v>
      </c>
      <c r="S79" s="170" t="b">
        <v>0</v>
      </c>
      <c r="T79" s="170">
        <v>0</v>
      </c>
      <c r="U79" s="170">
        <v>0</v>
      </c>
      <c r="V79" s="174">
        <v>0</v>
      </c>
    </row>
    <row r="80" spans="2:22" x14ac:dyDescent="0.2">
      <c r="B80" s="133" t="s">
        <v>725</v>
      </c>
      <c r="C80" s="170" t="s">
        <v>726</v>
      </c>
      <c r="D80" s="170" t="s">
        <v>684</v>
      </c>
      <c r="E80" s="170" t="s">
        <v>685</v>
      </c>
      <c r="F80" s="170" t="s">
        <v>708</v>
      </c>
      <c r="G80" s="170">
        <v>73518265</v>
      </c>
      <c r="H80" s="170">
        <v>73518353</v>
      </c>
      <c r="I80" s="170" t="s">
        <v>881</v>
      </c>
      <c r="J80" s="170" t="s">
        <v>882</v>
      </c>
      <c r="K80" s="170" t="s">
        <v>882</v>
      </c>
      <c r="L80" s="170" t="s">
        <v>882</v>
      </c>
      <c r="M80" s="170">
        <v>0</v>
      </c>
      <c r="N80" s="170">
        <v>0</v>
      </c>
      <c r="O80" s="170" t="b">
        <v>1</v>
      </c>
      <c r="P80" s="170" t="s">
        <v>883</v>
      </c>
      <c r="Q80" s="170" t="s">
        <v>699</v>
      </c>
      <c r="R80" s="170" t="b">
        <v>0</v>
      </c>
      <c r="S80" s="170" t="b">
        <v>0</v>
      </c>
      <c r="T80" s="170">
        <v>1</v>
      </c>
      <c r="U80" s="170">
        <v>2175503</v>
      </c>
      <c r="V80" s="174">
        <v>2175503</v>
      </c>
    </row>
    <row r="81" spans="2:22" x14ac:dyDescent="0.2">
      <c r="B81" s="133" t="s">
        <v>725</v>
      </c>
      <c r="C81" s="170" t="s">
        <v>726</v>
      </c>
      <c r="D81" s="170" t="s">
        <v>684</v>
      </c>
      <c r="E81" s="170" t="s">
        <v>685</v>
      </c>
      <c r="F81" s="170" t="s">
        <v>691</v>
      </c>
      <c r="G81" s="170">
        <v>73518611</v>
      </c>
      <c r="H81" s="170">
        <v>73518697</v>
      </c>
      <c r="I81" s="170" t="s">
        <v>881</v>
      </c>
      <c r="J81" s="170" t="s">
        <v>882</v>
      </c>
      <c r="K81" s="170" t="s">
        <v>882</v>
      </c>
      <c r="L81" s="170" t="s">
        <v>882</v>
      </c>
      <c r="M81" s="170">
        <v>0</v>
      </c>
      <c r="N81" s="170">
        <v>0</v>
      </c>
      <c r="O81" s="170" t="b">
        <v>1</v>
      </c>
      <c r="P81" s="170" t="s">
        <v>883</v>
      </c>
      <c r="Q81" s="170" t="s">
        <v>699</v>
      </c>
      <c r="R81" s="170" t="b">
        <v>0</v>
      </c>
      <c r="S81" s="170" t="b">
        <v>0</v>
      </c>
      <c r="T81" s="170">
        <v>1</v>
      </c>
      <c r="U81" s="170">
        <v>316157</v>
      </c>
      <c r="V81" s="174">
        <v>316157</v>
      </c>
    </row>
    <row r="82" spans="2:22" x14ac:dyDescent="0.2">
      <c r="B82" s="133" t="s">
        <v>725</v>
      </c>
      <c r="C82" s="170" t="s">
        <v>726</v>
      </c>
      <c r="D82" s="170" t="s">
        <v>684</v>
      </c>
      <c r="E82" s="170" t="s">
        <v>685</v>
      </c>
      <c r="F82" s="170" t="s">
        <v>700</v>
      </c>
      <c r="G82" s="170">
        <v>73518849</v>
      </c>
      <c r="H82" s="170">
        <v>73518931</v>
      </c>
      <c r="I82" s="170" t="s">
        <v>881</v>
      </c>
      <c r="J82" s="170" t="s">
        <v>882</v>
      </c>
      <c r="K82" s="170" t="s">
        <v>882</v>
      </c>
      <c r="L82" s="170" t="s">
        <v>882</v>
      </c>
      <c r="M82" s="170">
        <v>0</v>
      </c>
      <c r="N82" s="170">
        <v>0</v>
      </c>
      <c r="O82" s="170" t="b">
        <v>1</v>
      </c>
      <c r="P82" s="170" t="s">
        <v>883</v>
      </c>
      <c r="Q82" s="170" t="s">
        <v>699</v>
      </c>
      <c r="R82" s="170" t="b">
        <v>0</v>
      </c>
      <c r="S82" s="170" t="b">
        <v>0</v>
      </c>
      <c r="T82" s="170">
        <v>1</v>
      </c>
      <c r="U82" s="170">
        <v>17797</v>
      </c>
      <c r="V82" s="174">
        <v>17797</v>
      </c>
    </row>
    <row r="83" spans="2:22" x14ac:dyDescent="0.2">
      <c r="B83" s="133" t="s">
        <v>725</v>
      </c>
      <c r="C83" s="170" t="s">
        <v>726</v>
      </c>
      <c r="D83" s="170" t="s">
        <v>684</v>
      </c>
      <c r="E83" s="170" t="s">
        <v>685</v>
      </c>
      <c r="F83" s="170" t="s">
        <v>703</v>
      </c>
      <c r="G83" s="170">
        <v>73519229</v>
      </c>
      <c r="H83" s="170">
        <v>73519336</v>
      </c>
      <c r="I83" s="170" t="s">
        <v>881</v>
      </c>
      <c r="J83" s="170" t="s">
        <v>882</v>
      </c>
      <c r="K83" s="170" t="s">
        <v>882</v>
      </c>
      <c r="L83" s="170" t="s">
        <v>882</v>
      </c>
      <c r="M83" s="170">
        <v>0</v>
      </c>
      <c r="N83" s="170">
        <v>0</v>
      </c>
      <c r="O83" s="170" t="b">
        <v>1</v>
      </c>
      <c r="P83" s="170" t="s">
        <v>883</v>
      </c>
      <c r="Q83" s="170" t="s">
        <v>699</v>
      </c>
      <c r="R83" s="170" t="b">
        <v>0</v>
      </c>
      <c r="S83" s="170" t="b">
        <v>0</v>
      </c>
      <c r="T83" s="170">
        <v>1</v>
      </c>
      <c r="U83" s="170">
        <v>18533420</v>
      </c>
      <c r="V83" s="174">
        <v>18533420</v>
      </c>
    </row>
    <row r="84" spans="2:22" x14ac:dyDescent="0.2">
      <c r="B84" s="133" t="s">
        <v>725</v>
      </c>
      <c r="C84" s="170" t="s">
        <v>726</v>
      </c>
      <c r="D84" s="170" t="s">
        <v>684</v>
      </c>
      <c r="E84" s="170" t="s">
        <v>685</v>
      </c>
      <c r="F84" s="170" t="s">
        <v>713</v>
      </c>
      <c r="G84" s="170">
        <v>73519517</v>
      </c>
      <c r="H84" s="170">
        <v>73519882</v>
      </c>
      <c r="I84" s="170" t="s">
        <v>881</v>
      </c>
      <c r="J84" s="170" t="s">
        <v>882</v>
      </c>
      <c r="K84" s="170" t="s">
        <v>882</v>
      </c>
      <c r="L84" s="170" t="s">
        <v>882</v>
      </c>
      <c r="M84" s="170">
        <v>0</v>
      </c>
      <c r="N84" s="170">
        <v>0</v>
      </c>
      <c r="O84" s="170" t="b">
        <v>1</v>
      </c>
      <c r="P84" s="170" t="s">
        <v>883</v>
      </c>
      <c r="Q84" s="170" t="s">
        <v>699</v>
      </c>
      <c r="R84" s="170" t="b">
        <v>0</v>
      </c>
      <c r="S84" s="170" t="b">
        <v>0</v>
      </c>
      <c r="T84" s="170">
        <v>1</v>
      </c>
      <c r="U84" s="170">
        <v>35225</v>
      </c>
      <c r="V84" s="174">
        <v>35225</v>
      </c>
    </row>
    <row r="85" spans="2:22" x14ac:dyDescent="0.2">
      <c r="B85" s="133" t="s">
        <v>725</v>
      </c>
      <c r="C85" s="170" t="s">
        <v>726</v>
      </c>
      <c r="D85" s="170" t="s">
        <v>684</v>
      </c>
      <c r="E85" s="170" t="s">
        <v>685</v>
      </c>
      <c r="F85" s="170" t="s">
        <v>795</v>
      </c>
      <c r="G85" s="170">
        <v>73520057</v>
      </c>
      <c r="H85" s="170">
        <v>73520999</v>
      </c>
      <c r="I85" s="170" t="s">
        <v>881</v>
      </c>
      <c r="J85" s="170" t="s">
        <v>882</v>
      </c>
      <c r="K85" s="170" t="s">
        <v>882</v>
      </c>
      <c r="L85" s="170" t="s">
        <v>882</v>
      </c>
      <c r="M85" s="170">
        <v>0</v>
      </c>
      <c r="N85" s="170">
        <v>0</v>
      </c>
      <c r="O85" s="170" t="b">
        <v>1</v>
      </c>
      <c r="P85" s="170" t="s">
        <v>883</v>
      </c>
      <c r="Q85" s="170" t="s">
        <v>699</v>
      </c>
      <c r="R85" s="170" t="b">
        <v>0</v>
      </c>
      <c r="S85" s="170" t="b">
        <v>0</v>
      </c>
      <c r="T85" s="170">
        <v>1</v>
      </c>
      <c r="U85" s="170">
        <v>318197</v>
      </c>
      <c r="V85" s="174">
        <v>318197</v>
      </c>
    </row>
    <row r="86" spans="2:22" ht="17" thickBot="1" x14ac:dyDescent="0.25">
      <c r="B86" s="135" t="s">
        <v>727</v>
      </c>
      <c r="C86" s="176" t="s">
        <v>728</v>
      </c>
      <c r="D86" s="176" t="s">
        <v>729</v>
      </c>
      <c r="E86" s="176" t="s">
        <v>730</v>
      </c>
      <c r="F86" s="176" t="s">
        <v>718</v>
      </c>
      <c r="G86" s="176">
        <v>133020218</v>
      </c>
      <c r="H86" s="176">
        <v>133020494</v>
      </c>
      <c r="I86" s="176" t="s">
        <v>881</v>
      </c>
      <c r="J86" s="176" t="s">
        <v>687</v>
      </c>
      <c r="K86" s="176" t="s">
        <v>687</v>
      </c>
      <c r="L86" s="176" t="s">
        <v>687</v>
      </c>
      <c r="M86" s="176">
        <v>-10693</v>
      </c>
      <c r="N86" s="176">
        <v>21592</v>
      </c>
      <c r="O86" s="176" t="b">
        <v>0</v>
      </c>
      <c r="P86" s="176" t="s">
        <v>893</v>
      </c>
      <c r="Q86" s="176" t="s">
        <v>690</v>
      </c>
      <c r="R86" s="176" t="b">
        <v>0</v>
      </c>
      <c r="S86" s="176" t="b">
        <v>0</v>
      </c>
      <c r="T86" s="176">
        <v>0</v>
      </c>
      <c r="U86" s="176">
        <v>0</v>
      </c>
      <c r="V86" s="177">
        <v>0</v>
      </c>
    </row>
    <row r="87" spans="2:22" x14ac:dyDescent="0.2">
      <c r="B87" s="148" t="s">
        <v>734</v>
      </c>
      <c r="C87" s="186" t="s">
        <v>735</v>
      </c>
      <c r="D87" s="186" t="s">
        <v>684</v>
      </c>
      <c r="E87" s="186" t="s">
        <v>685</v>
      </c>
      <c r="F87" s="186" t="s">
        <v>718</v>
      </c>
      <c r="G87" s="186">
        <v>73517935</v>
      </c>
      <c r="H87" s="186">
        <v>73518029</v>
      </c>
      <c r="I87" s="186" t="s">
        <v>881</v>
      </c>
      <c r="J87" s="186" t="s">
        <v>882</v>
      </c>
      <c r="K87" s="186" t="s">
        <v>882</v>
      </c>
      <c r="L87" s="186" t="s">
        <v>882</v>
      </c>
      <c r="M87" s="186">
        <v>0</v>
      </c>
      <c r="N87" s="186">
        <v>0</v>
      </c>
      <c r="O87" s="186" t="b">
        <v>1</v>
      </c>
      <c r="P87" s="186" t="s">
        <v>883</v>
      </c>
      <c r="Q87" s="186" t="s">
        <v>699</v>
      </c>
      <c r="R87" s="186" t="b">
        <v>0</v>
      </c>
      <c r="S87" s="186" t="b">
        <v>0</v>
      </c>
      <c r="T87" s="186">
        <v>1</v>
      </c>
      <c r="U87" s="186">
        <v>37054</v>
      </c>
      <c r="V87" s="187">
        <v>37054</v>
      </c>
    </row>
    <row r="88" spans="2:22" x14ac:dyDescent="0.2">
      <c r="B88" s="133" t="s">
        <v>734</v>
      </c>
      <c r="C88" s="170" t="s">
        <v>735</v>
      </c>
      <c r="D88" s="170" t="s">
        <v>684</v>
      </c>
      <c r="E88" s="170" t="s">
        <v>685</v>
      </c>
      <c r="F88" s="170" t="s">
        <v>708</v>
      </c>
      <c r="G88" s="170">
        <v>73518265</v>
      </c>
      <c r="H88" s="170">
        <v>73518353</v>
      </c>
      <c r="I88" s="170" t="s">
        <v>881</v>
      </c>
      <c r="J88" s="170" t="s">
        <v>882</v>
      </c>
      <c r="K88" s="170" t="s">
        <v>882</v>
      </c>
      <c r="L88" s="170" t="s">
        <v>882</v>
      </c>
      <c r="M88" s="170">
        <v>0</v>
      </c>
      <c r="N88" s="170">
        <v>0</v>
      </c>
      <c r="O88" s="170" t="b">
        <v>1</v>
      </c>
      <c r="P88" s="170" t="s">
        <v>883</v>
      </c>
      <c r="Q88" s="170" t="s">
        <v>699</v>
      </c>
      <c r="R88" s="170" t="b">
        <v>0</v>
      </c>
      <c r="S88" s="170" t="b">
        <v>0</v>
      </c>
      <c r="T88" s="170">
        <v>1</v>
      </c>
      <c r="U88" s="170">
        <v>2175503</v>
      </c>
      <c r="V88" s="174">
        <v>2175503</v>
      </c>
    </row>
    <row r="89" spans="2:22" x14ac:dyDescent="0.2">
      <c r="B89" s="133" t="s">
        <v>734</v>
      </c>
      <c r="C89" s="170" t="s">
        <v>735</v>
      </c>
      <c r="D89" s="170" t="s">
        <v>684</v>
      </c>
      <c r="E89" s="170" t="s">
        <v>685</v>
      </c>
      <c r="F89" s="170" t="s">
        <v>691</v>
      </c>
      <c r="G89" s="170">
        <v>73518488</v>
      </c>
      <c r="H89" s="170">
        <v>73519420</v>
      </c>
      <c r="I89" s="170" t="s">
        <v>881</v>
      </c>
      <c r="J89" s="170" t="s">
        <v>687</v>
      </c>
      <c r="K89" s="170" t="s">
        <v>687</v>
      </c>
      <c r="L89" s="170" t="s">
        <v>687</v>
      </c>
      <c r="M89" s="170">
        <v>-76</v>
      </c>
      <c r="N89" s="170">
        <v>-84</v>
      </c>
      <c r="O89" s="170" t="b">
        <v>0</v>
      </c>
      <c r="P89" s="170" t="s">
        <v>885</v>
      </c>
      <c r="Q89" s="170" t="s">
        <v>690</v>
      </c>
      <c r="R89" s="170" t="b">
        <v>0</v>
      </c>
      <c r="S89" s="170" t="b">
        <v>1</v>
      </c>
      <c r="T89" s="170">
        <v>0</v>
      </c>
      <c r="U89" s="170">
        <v>0</v>
      </c>
      <c r="V89" s="174">
        <v>0</v>
      </c>
    </row>
    <row r="90" spans="2:22" x14ac:dyDescent="0.2">
      <c r="B90" s="133" t="s">
        <v>734</v>
      </c>
      <c r="C90" s="170" t="s">
        <v>735</v>
      </c>
      <c r="D90" s="170" t="s">
        <v>684</v>
      </c>
      <c r="E90" s="170" t="s">
        <v>685</v>
      </c>
      <c r="F90" s="170" t="s">
        <v>700</v>
      </c>
      <c r="G90" s="170">
        <v>73519517</v>
      </c>
      <c r="H90" s="170">
        <v>73519882</v>
      </c>
      <c r="I90" s="170" t="s">
        <v>881</v>
      </c>
      <c r="J90" s="170" t="s">
        <v>882</v>
      </c>
      <c r="K90" s="170" t="s">
        <v>882</v>
      </c>
      <c r="L90" s="170" t="s">
        <v>882</v>
      </c>
      <c r="M90" s="170">
        <v>0</v>
      </c>
      <c r="N90" s="170">
        <v>0</v>
      </c>
      <c r="O90" s="170" t="b">
        <v>1</v>
      </c>
      <c r="P90" s="170" t="s">
        <v>883</v>
      </c>
      <c r="Q90" s="170" t="s">
        <v>699</v>
      </c>
      <c r="R90" s="170" t="b">
        <v>0</v>
      </c>
      <c r="S90" s="170" t="b">
        <v>0</v>
      </c>
      <c r="T90" s="170">
        <v>1</v>
      </c>
      <c r="U90" s="170">
        <v>35225</v>
      </c>
      <c r="V90" s="174">
        <v>35225</v>
      </c>
    </row>
    <row r="91" spans="2:22" x14ac:dyDescent="0.2">
      <c r="B91" s="133" t="s">
        <v>734</v>
      </c>
      <c r="C91" s="170" t="s">
        <v>735</v>
      </c>
      <c r="D91" s="170" t="s">
        <v>684</v>
      </c>
      <c r="E91" s="170" t="s">
        <v>685</v>
      </c>
      <c r="F91" s="170" t="s">
        <v>703</v>
      </c>
      <c r="G91" s="170">
        <v>73520057</v>
      </c>
      <c r="H91" s="170">
        <v>73520999</v>
      </c>
      <c r="I91" s="170" t="s">
        <v>881</v>
      </c>
      <c r="J91" s="170" t="s">
        <v>882</v>
      </c>
      <c r="K91" s="170" t="s">
        <v>882</v>
      </c>
      <c r="L91" s="170" t="s">
        <v>882</v>
      </c>
      <c r="M91" s="170">
        <v>0</v>
      </c>
      <c r="N91" s="170">
        <v>0</v>
      </c>
      <c r="O91" s="170" t="b">
        <v>1</v>
      </c>
      <c r="P91" s="170" t="s">
        <v>883</v>
      </c>
      <c r="Q91" s="170" t="s">
        <v>699</v>
      </c>
      <c r="R91" s="170" t="b">
        <v>0</v>
      </c>
      <c r="S91" s="170" t="b">
        <v>0</v>
      </c>
      <c r="T91" s="170">
        <v>1</v>
      </c>
      <c r="U91" s="170">
        <v>318197</v>
      </c>
      <c r="V91" s="174">
        <v>318197</v>
      </c>
    </row>
    <row r="92" spans="2:22" x14ac:dyDescent="0.2">
      <c r="B92" s="133" t="s">
        <v>736</v>
      </c>
      <c r="C92" s="170" t="s">
        <v>737</v>
      </c>
      <c r="D92" s="170" t="s">
        <v>684</v>
      </c>
      <c r="E92" s="170" t="s">
        <v>685</v>
      </c>
      <c r="F92" s="170" t="s">
        <v>718</v>
      </c>
      <c r="G92" s="170">
        <v>73517935</v>
      </c>
      <c r="H92" s="170">
        <v>73518029</v>
      </c>
      <c r="I92" s="170" t="s">
        <v>881</v>
      </c>
      <c r="J92" s="170" t="s">
        <v>882</v>
      </c>
      <c r="K92" s="170" t="s">
        <v>882</v>
      </c>
      <c r="L92" s="170" t="s">
        <v>882</v>
      </c>
      <c r="M92" s="170">
        <v>0</v>
      </c>
      <c r="N92" s="170">
        <v>0</v>
      </c>
      <c r="O92" s="170" t="b">
        <v>1</v>
      </c>
      <c r="P92" s="170" t="s">
        <v>883</v>
      </c>
      <c r="Q92" s="170" t="s">
        <v>699</v>
      </c>
      <c r="R92" s="170" t="b">
        <v>0</v>
      </c>
      <c r="S92" s="170" t="b">
        <v>0</v>
      </c>
      <c r="T92" s="170">
        <v>1</v>
      </c>
      <c r="U92" s="170">
        <v>37054</v>
      </c>
      <c r="V92" s="174">
        <v>37054</v>
      </c>
    </row>
    <row r="93" spans="2:22" x14ac:dyDescent="0.2">
      <c r="B93" s="133" t="s">
        <v>736</v>
      </c>
      <c r="C93" s="170" t="s">
        <v>737</v>
      </c>
      <c r="D93" s="170" t="s">
        <v>684</v>
      </c>
      <c r="E93" s="170" t="s">
        <v>685</v>
      </c>
      <c r="F93" s="170" t="s">
        <v>708</v>
      </c>
      <c r="G93" s="170">
        <v>73518121</v>
      </c>
      <c r="H93" s="170">
        <v>73519139</v>
      </c>
      <c r="I93" s="170" t="s">
        <v>881</v>
      </c>
      <c r="J93" s="170" t="s">
        <v>687</v>
      </c>
      <c r="K93" s="170" t="s">
        <v>687</v>
      </c>
      <c r="L93" s="170" t="s">
        <v>687</v>
      </c>
      <c r="M93" s="170">
        <v>-144</v>
      </c>
      <c r="N93" s="170">
        <v>-12</v>
      </c>
      <c r="O93" s="170" t="b">
        <v>0</v>
      </c>
      <c r="P93" s="170" t="s">
        <v>884</v>
      </c>
      <c r="Q93" s="170" t="s">
        <v>690</v>
      </c>
      <c r="R93" s="170" t="b">
        <v>0</v>
      </c>
      <c r="S93" s="170" t="b">
        <v>0</v>
      </c>
      <c r="T93" s="170">
        <v>0</v>
      </c>
      <c r="U93" s="170">
        <v>0</v>
      </c>
      <c r="V93" s="174">
        <v>0</v>
      </c>
    </row>
    <row r="94" spans="2:22" x14ac:dyDescent="0.2">
      <c r="B94" s="133" t="s">
        <v>736</v>
      </c>
      <c r="C94" s="170" t="s">
        <v>737</v>
      </c>
      <c r="D94" s="170" t="s">
        <v>684</v>
      </c>
      <c r="E94" s="170" t="s">
        <v>685</v>
      </c>
      <c r="F94" s="170" t="s">
        <v>691</v>
      </c>
      <c r="G94" s="170">
        <v>73519229</v>
      </c>
      <c r="H94" s="170">
        <v>73519336</v>
      </c>
      <c r="I94" s="170" t="s">
        <v>881</v>
      </c>
      <c r="J94" s="170" t="s">
        <v>882</v>
      </c>
      <c r="K94" s="170" t="s">
        <v>882</v>
      </c>
      <c r="L94" s="170" t="s">
        <v>882</v>
      </c>
      <c r="M94" s="170">
        <v>0</v>
      </c>
      <c r="N94" s="170">
        <v>0</v>
      </c>
      <c r="O94" s="170" t="b">
        <v>1</v>
      </c>
      <c r="P94" s="170" t="s">
        <v>883</v>
      </c>
      <c r="Q94" s="170" t="s">
        <v>699</v>
      </c>
      <c r="R94" s="170" t="b">
        <v>0</v>
      </c>
      <c r="S94" s="170" t="b">
        <v>0</v>
      </c>
      <c r="T94" s="170">
        <v>1</v>
      </c>
      <c r="U94" s="170">
        <v>18533420</v>
      </c>
      <c r="V94" s="174">
        <v>18533420</v>
      </c>
    </row>
    <row r="95" spans="2:22" x14ac:dyDescent="0.2">
      <c r="B95" s="133" t="s">
        <v>736</v>
      </c>
      <c r="C95" s="170" t="s">
        <v>737</v>
      </c>
      <c r="D95" s="170" t="s">
        <v>684</v>
      </c>
      <c r="E95" s="170" t="s">
        <v>685</v>
      </c>
      <c r="F95" s="170" t="s">
        <v>700</v>
      </c>
      <c r="G95" s="170">
        <v>73519517</v>
      </c>
      <c r="H95" s="170">
        <v>73519882</v>
      </c>
      <c r="I95" s="170" t="s">
        <v>881</v>
      </c>
      <c r="J95" s="170" t="s">
        <v>882</v>
      </c>
      <c r="K95" s="170" t="s">
        <v>882</v>
      </c>
      <c r="L95" s="170" t="s">
        <v>882</v>
      </c>
      <c r="M95" s="170">
        <v>0</v>
      </c>
      <c r="N95" s="170">
        <v>0</v>
      </c>
      <c r="O95" s="170" t="b">
        <v>1</v>
      </c>
      <c r="P95" s="170" t="s">
        <v>883</v>
      </c>
      <c r="Q95" s="170" t="s">
        <v>699</v>
      </c>
      <c r="R95" s="170" t="b">
        <v>0</v>
      </c>
      <c r="S95" s="170" t="b">
        <v>0</v>
      </c>
      <c r="T95" s="170">
        <v>1</v>
      </c>
      <c r="U95" s="170">
        <v>35225</v>
      </c>
      <c r="V95" s="174">
        <v>35225</v>
      </c>
    </row>
    <row r="96" spans="2:22" x14ac:dyDescent="0.2">
      <c r="B96" s="133" t="s">
        <v>736</v>
      </c>
      <c r="C96" s="170" t="s">
        <v>737</v>
      </c>
      <c r="D96" s="170" t="s">
        <v>684</v>
      </c>
      <c r="E96" s="170" t="s">
        <v>685</v>
      </c>
      <c r="F96" s="170" t="s">
        <v>703</v>
      </c>
      <c r="G96" s="170">
        <v>73520057</v>
      </c>
      <c r="H96" s="170">
        <v>73520999</v>
      </c>
      <c r="I96" s="170" t="s">
        <v>881</v>
      </c>
      <c r="J96" s="170" t="s">
        <v>882</v>
      </c>
      <c r="K96" s="170" t="s">
        <v>882</v>
      </c>
      <c r="L96" s="170" t="s">
        <v>882</v>
      </c>
      <c r="M96" s="170">
        <v>0</v>
      </c>
      <c r="N96" s="170">
        <v>0</v>
      </c>
      <c r="O96" s="170" t="b">
        <v>1</v>
      </c>
      <c r="P96" s="170" t="s">
        <v>883</v>
      </c>
      <c r="Q96" s="170" t="s">
        <v>699</v>
      </c>
      <c r="R96" s="170" t="b">
        <v>0</v>
      </c>
      <c r="S96" s="170" t="b">
        <v>0</v>
      </c>
      <c r="T96" s="170">
        <v>1</v>
      </c>
      <c r="U96" s="170">
        <v>318197</v>
      </c>
      <c r="V96" s="174">
        <v>318197</v>
      </c>
    </row>
    <row r="97" spans="2:22" x14ac:dyDescent="0.2">
      <c r="B97" s="133" t="s">
        <v>738</v>
      </c>
      <c r="C97" s="170" t="s">
        <v>739</v>
      </c>
      <c r="D97" s="170" t="s">
        <v>684</v>
      </c>
      <c r="E97" s="170" t="s">
        <v>685</v>
      </c>
      <c r="F97" s="170" t="s">
        <v>718</v>
      </c>
      <c r="G97" s="170">
        <v>73517935</v>
      </c>
      <c r="H97" s="170">
        <v>73518029</v>
      </c>
      <c r="I97" s="170" t="s">
        <v>881</v>
      </c>
      <c r="J97" s="170" t="s">
        <v>882</v>
      </c>
      <c r="K97" s="170" t="s">
        <v>882</v>
      </c>
      <c r="L97" s="170" t="s">
        <v>882</v>
      </c>
      <c r="M97" s="170">
        <v>0</v>
      </c>
      <c r="N97" s="170">
        <v>0</v>
      </c>
      <c r="O97" s="170" t="b">
        <v>1</v>
      </c>
      <c r="P97" s="170" t="s">
        <v>883</v>
      </c>
      <c r="Q97" s="170" t="s">
        <v>699</v>
      </c>
      <c r="R97" s="170" t="b">
        <v>0</v>
      </c>
      <c r="S97" s="170" t="b">
        <v>0</v>
      </c>
      <c r="T97" s="170">
        <v>1</v>
      </c>
      <c r="U97" s="170">
        <v>37054</v>
      </c>
      <c r="V97" s="174">
        <v>37054</v>
      </c>
    </row>
    <row r="98" spans="2:22" x14ac:dyDescent="0.2">
      <c r="B98" s="133" t="s">
        <v>738</v>
      </c>
      <c r="C98" s="170" t="s">
        <v>739</v>
      </c>
      <c r="D98" s="170" t="s">
        <v>684</v>
      </c>
      <c r="E98" s="170" t="s">
        <v>685</v>
      </c>
      <c r="F98" s="170" t="s">
        <v>708</v>
      </c>
      <c r="G98" s="170">
        <v>73518192</v>
      </c>
      <c r="H98" s="170">
        <v>73519374</v>
      </c>
      <c r="I98" s="170" t="s">
        <v>881</v>
      </c>
      <c r="J98" s="170" t="s">
        <v>687</v>
      </c>
      <c r="K98" s="170" t="s">
        <v>687</v>
      </c>
      <c r="L98" s="170" t="s">
        <v>687</v>
      </c>
      <c r="M98" s="170">
        <v>-73</v>
      </c>
      <c r="N98" s="170">
        <v>-38</v>
      </c>
      <c r="O98" s="170" t="b">
        <v>0</v>
      </c>
      <c r="P98" s="170" t="s">
        <v>890</v>
      </c>
      <c r="Q98" s="170" t="s">
        <v>690</v>
      </c>
      <c r="R98" s="170" t="b">
        <v>0</v>
      </c>
      <c r="S98" s="170" t="b">
        <v>0</v>
      </c>
      <c r="T98" s="170">
        <v>0</v>
      </c>
      <c r="U98" s="170">
        <v>0</v>
      </c>
      <c r="V98" s="174">
        <v>0</v>
      </c>
    </row>
    <row r="99" spans="2:22" x14ac:dyDescent="0.2">
      <c r="B99" s="133" t="s">
        <v>738</v>
      </c>
      <c r="C99" s="170" t="s">
        <v>739</v>
      </c>
      <c r="D99" s="170" t="s">
        <v>684</v>
      </c>
      <c r="E99" s="170" t="s">
        <v>685</v>
      </c>
      <c r="F99" s="170" t="s">
        <v>691</v>
      </c>
      <c r="G99" s="170">
        <v>73519517</v>
      </c>
      <c r="H99" s="170">
        <v>73519882</v>
      </c>
      <c r="I99" s="170" t="s">
        <v>881</v>
      </c>
      <c r="J99" s="170" t="s">
        <v>882</v>
      </c>
      <c r="K99" s="170" t="s">
        <v>882</v>
      </c>
      <c r="L99" s="170" t="s">
        <v>882</v>
      </c>
      <c r="M99" s="170">
        <v>0</v>
      </c>
      <c r="N99" s="170">
        <v>0</v>
      </c>
      <c r="O99" s="170" t="b">
        <v>1</v>
      </c>
      <c r="P99" s="170" t="s">
        <v>883</v>
      </c>
      <c r="Q99" s="170" t="s">
        <v>699</v>
      </c>
      <c r="R99" s="170" t="b">
        <v>0</v>
      </c>
      <c r="S99" s="170" t="b">
        <v>0</v>
      </c>
      <c r="T99" s="170">
        <v>1</v>
      </c>
      <c r="U99" s="170">
        <v>35225</v>
      </c>
      <c r="V99" s="174">
        <v>35225</v>
      </c>
    </row>
    <row r="100" spans="2:22" x14ac:dyDescent="0.2">
      <c r="B100" s="133" t="s">
        <v>738</v>
      </c>
      <c r="C100" s="170" t="s">
        <v>739</v>
      </c>
      <c r="D100" s="170" t="s">
        <v>684</v>
      </c>
      <c r="E100" s="170" t="s">
        <v>685</v>
      </c>
      <c r="F100" s="170" t="s">
        <v>700</v>
      </c>
      <c r="G100" s="170">
        <v>73520057</v>
      </c>
      <c r="H100" s="170">
        <v>73520999</v>
      </c>
      <c r="I100" s="170" t="s">
        <v>881</v>
      </c>
      <c r="J100" s="170" t="s">
        <v>882</v>
      </c>
      <c r="K100" s="170" t="s">
        <v>882</v>
      </c>
      <c r="L100" s="170" t="s">
        <v>882</v>
      </c>
      <c r="M100" s="170">
        <v>0</v>
      </c>
      <c r="N100" s="170">
        <v>0</v>
      </c>
      <c r="O100" s="170" t="b">
        <v>1</v>
      </c>
      <c r="P100" s="170" t="s">
        <v>883</v>
      </c>
      <c r="Q100" s="170" t="s">
        <v>699</v>
      </c>
      <c r="R100" s="170" t="b">
        <v>0</v>
      </c>
      <c r="S100" s="170" t="b">
        <v>0</v>
      </c>
      <c r="T100" s="170">
        <v>1</v>
      </c>
      <c r="U100" s="170">
        <v>318197</v>
      </c>
      <c r="V100" s="174">
        <v>318197</v>
      </c>
    </row>
    <row r="101" spans="2:22" x14ac:dyDescent="0.2">
      <c r="B101" s="152" t="s">
        <v>740</v>
      </c>
      <c r="C101" s="169" t="s">
        <v>741</v>
      </c>
      <c r="D101" s="169" t="s">
        <v>684</v>
      </c>
      <c r="E101" s="169" t="s">
        <v>685</v>
      </c>
      <c r="F101" s="169" t="s">
        <v>718</v>
      </c>
      <c r="G101" s="169">
        <v>73517935</v>
      </c>
      <c r="H101" s="169">
        <v>73518029</v>
      </c>
      <c r="I101" s="169" t="s">
        <v>881</v>
      </c>
      <c r="J101" s="169" t="s">
        <v>882</v>
      </c>
      <c r="K101" s="169" t="s">
        <v>882</v>
      </c>
      <c r="L101" s="169" t="s">
        <v>882</v>
      </c>
      <c r="M101" s="169">
        <v>0</v>
      </c>
      <c r="N101" s="169">
        <v>0</v>
      </c>
      <c r="O101" s="169" t="b">
        <v>1</v>
      </c>
      <c r="P101" s="169" t="s">
        <v>883</v>
      </c>
      <c r="Q101" s="169" t="s">
        <v>699</v>
      </c>
      <c r="R101" s="169" t="b">
        <v>0</v>
      </c>
      <c r="S101" s="169" t="b">
        <v>0</v>
      </c>
      <c r="T101" s="169">
        <v>1</v>
      </c>
      <c r="U101" s="169">
        <v>37054</v>
      </c>
      <c r="V101" s="175">
        <v>37054</v>
      </c>
    </row>
    <row r="102" spans="2:22" x14ac:dyDescent="0.2">
      <c r="B102" s="152" t="s">
        <v>740</v>
      </c>
      <c r="C102" s="169" t="s">
        <v>741</v>
      </c>
      <c r="D102" s="169" t="s">
        <v>684</v>
      </c>
      <c r="E102" s="169" t="s">
        <v>685</v>
      </c>
      <c r="F102" s="169" t="s">
        <v>708</v>
      </c>
      <c r="G102" s="169">
        <v>73518265</v>
      </c>
      <c r="H102" s="169">
        <v>73518353</v>
      </c>
      <c r="I102" s="169" t="s">
        <v>881</v>
      </c>
      <c r="J102" s="169" t="s">
        <v>882</v>
      </c>
      <c r="K102" s="169" t="s">
        <v>882</v>
      </c>
      <c r="L102" s="169" t="s">
        <v>882</v>
      </c>
      <c r="M102" s="169">
        <v>0</v>
      </c>
      <c r="N102" s="169">
        <v>0</v>
      </c>
      <c r="O102" s="169" t="b">
        <v>1</v>
      </c>
      <c r="P102" s="169" t="s">
        <v>883</v>
      </c>
      <c r="Q102" s="169" t="s">
        <v>699</v>
      </c>
      <c r="R102" s="169" t="b">
        <v>0</v>
      </c>
      <c r="S102" s="169" t="b">
        <v>0</v>
      </c>
      <c r="T102" s="169">
        <v>1</v>
      </c>
      <c r="U102" s="169">
        <v>2175503</v>
      </c>
      <c r="V102" s="175">
        <v>2175503</v>
      </c>
    </row>
    <row r="103" spans="2:22" x14ac:dyDescent="0.2">
      <c r="B103" s="152" t="s">
        <v>740</v>
      </c>
      <c r="C103" s="169" t="s">
        <v>741</v>
      </c>
      <c r="D103" s="169" t="s">
        <v>684</v>
      </c>
      <c r="E103" s="169" t="s">
        <v>685</v>
      </c>
      <c r="F103" s="169" t="s">
        <v>691</v>
      </c>
      <c r="G103" s="169">
        <v>73518611</v>
      </c>
      <c r="H103" s="169">
        <v>73518697</v>
      </c>
      <c r="I103" s="169" t="s">
        <v>881</v>
      </c>
      <c r="J103" s="169" t="s">
        <v>882</v>
      </c>
      <c r="K103" s="169" t="s">
        <v>882</v>
      </c>
      <c r="L103" s="169" t="s">
        <v>882</v>
      </c>
      <c r="M103" s="169">
        <v>0</v>
      </c>
      <c r="N103" s="169">
        <v>0</v>
      </c>
      <c r="O103" s="169" t="b">
        <v>1</v>
      </c>
      <c r="P103" s="169" t="s">
        <v>883</v>
      </c>
      <c r="Q103" s="169" t="s">
        <v>699</v>
      </c>
      <c r="R103" s="169" t="b">
        <v>0</v>
      </c>
      <c r="S103" s="169" t="b">
        <v>0</v>
      </c>
      <c r="T103" s="169">
        <v>1</v>
      </c>
      <c r="U103" s="169">
        <v>316157</v>
      </c>
      <c r="V103" s="175">
        <v>316157</v>
      </c>
    </row>
    <row r="104" spans="2:22" x14ac:dyDescent="0.2">
      <c r="B104" s="152" t="s">
        <v>740</v>
      </c>
      <c r="C104" s="169" t="s">
        <v>741</v>
      </c>
      <c r="D104" s="169" t="s">
        <v>684</v>
      </c>
      <c r="E104" s="169" t="s">
        <v>685</v>
      </c>
      <c r="F104" s="169" t="s">
        <v>700</v>
      </c>
      <c r="G104" s="169">
        <v>73518849</v>
      </c>
      <c r="H104" s="169">
        <v>73518931</v>
      </c>
      <c r="I104" s="169" t="s">
        <v>881</v>
      </c>
      <c r="J104" s="169" t="s">
        <v>882</v>
      </c>
      <c r="K104" s="169" t="s">
        <v>882</v>
      </c>
      <c r="L104" s="169" t="s">
        <v>882</v>
      </c>
      <c r="M104" s="169">
        <v>0</v>
      </c>
      <c r="N104" s="169">
        <v>0</v>
      </c>
      <c r="O104" s="169" t="b">
        <v>1</v>
      </c>
      <c r="P104" s="169" t="s">
        <v>883</v>
      </c>
      <c r="Q104" s="169" t="s">
        <v>699</v>
      </c>
      <c r="R104" s="169" t="b">
        <v>0</v>
      </c>
      <c r="S104" s="169" t="b">
        <v>0</v>
      </c>
      <c r="T104" s="169">
        <v>1</v>
      </c>
      <c r="U104" s="169">
        <v>17797</v>
      </c>
      <c r="V104" s="175">
        <v>17797</v>
      </c>
    </row>
    <row r="105" spans="2:22" x14ac:dyDescent="0.2">
      <c r="B105" s="152" t="s">
        <v>740</v>
      </c>
      <c r="C105" s="169" t="s">
        <v>741</v>
      </c>
      <c r="D105" s="169" t="s">
        <v>684</v>
      </c>
      <c r="E105" s="169" t="s">
        <v>685</v>
      </c>
      <c r="F105" s="169" t="s">
        <v>703</v>
      </c>
      <c r="G105" s="169">
        <v>73519229</v>
      </c>
      <c r="H105" s="169">
        <v>73519336</v>
      </c>
      <c r="I105" s="169" t="s">
        <v>881</v>
      </c>
      <c r="J105" s="169" t="s">
        <v>882</v>
      </c>
      <c r="K105" s="169" t="s">
        <v>882</v>
      </c>
      <c r="L105" s="169" t="s">
        <v>882</v>
      </c>
      <c r="M105" s="169">
        <v>0</v>
      </c>
      <c r="N105" s="169">
        <v>0</v>
      </c>
      <c r="O105" s="169" t="b">
        <v>1</v>
      </c>
      <c r="P105" s="169" t="s">
        <v>883</v>
      </c>
      <c r="Q105" s="169" t="s">
        <v>699</v>
      </c>
      <c r="R105" s="169" t="b">
        <v>0</v>
      </c>
      <c r="S105" s="169" t="b">
        <v>0</v>
      </c>
      <c r="T105" s="169">
        <v>1</v>
      </c>
      <c r="U105" s="169">
        <v>18533420</v>
      </c>
      <c r="V105" s="175">
        <v>18533420</v>
      </c>
    </row>
    <row r="106" spans="2:22" x14ac:dyDescent="0.2">
      <c r="B106" s="152" t="s">
        <v>740</v>
      </c>
      <c r="C106" s="169" t="s">
        <v>741</v>
      </c>
      <c r="D106" s="169" t="s">
        <v>684</v>
      </c>
      <c r="E106" s="169" t="s">
        <v>685</v>
      </c>
      <c r="F106" s="169" t="s">
        <v>713</v>
      </c>
      <c r="G106" s="169">
        <v>73519517</v>
      </c>
      <c r="H106" s="169">
        <v>73519882</v>
      </c>
      <c r="I106" s="169" t="s">
        <v>881</v>
      </c>
      <c r="J106" s="169" t="s">
        <v>882</v>
      </c>
      <c r="K106" s="169" t="s">
        <v>882</v>
      </c>
      <c r="L106" s="169" t="s">
        <v>882</v>
      </c>
      <c r="M106" s="169">
        <v>0</v>
      </c>
      <c r="N106" s="169">
        <v>0</v>
      </c>
      <c r="O106" s="169" t="b">
        <v>1</v>
      </c>
      <c r="P106" s="169" t="s">
        <v>883</v>
      </c>
      <c r="Q106" s="169" t="s">
        <v>699</v>
      </c>
      <c r="R106" s="169" t="b">
        <v>0</v>
      </c>
      <c r="S106" s="169" t="b">
        <v>0</v>
      </c>
      <c r="T106" s="169">
        <v>1</v>
      </c>
      <c r="U106" s="169">
        <v>35225</v>
      </c>
      <c r="V106" s="175">
        <v>35225</v>
      </c>
    </row>
    <row r="107" spans="2:22" x14ac:dyDescent="0.2">
      <c r="B107" s="152" t="s">
        <v>740</v>
      </c>
      <c r="C107" s="169" t="s">
        <v>741</v>
      </c>
      <c r="D107" s="169" t="s">
        <v>684</v>
      </c>
      <c r="E107" s="169" t="s">
        <v>685</v>
      </c>
      <c r="F107" s="169" t="s">
        <v>795</v>
      </c>
      <c r="G107" s="169">
        <v>73520057</v>
      </c>
      <c r="H107" s="169">
        <v>73520999</v>
      </c>
      <c r="I107" s="169" t="s">
        <v>881</v>
      </c>
      <c r="J107" s="169" t="s">
        <v>882</v>
      </c>
      <c r="K107" s="169" t="s">
        <v>882</v>
      </c>
      <c r="L107" s="169" t="s">
        <v>882</v>
      </c>
      <c r="M107" s="169">
        <v>0</v>
      </c>
      <c r="N107" s="169">
        <v>0</v>
      </c>
      <c r="O107" s="169" t="b">
        <v>1</v>
      </c>
      <c r="P107" s="169" t="s">
        <v>883</v>
      </c>
      <c r="Q107" s="169" t="s">
        <v>699</v>
      </c>
      <c r="R107" s="169" t="b">
        <v>0</v>
      </c>
      <c r="S107" s="169" t="b">
        <v>0</v>
      </c>
      <c r="T107" s="169">
        <v>1</v>
      </c>
      <c r="U107" s="169">
        <v>318197</v>
      </c>
      <c r="V107" s="175">
        <v>318197</v>
      </c>
    </row>
    <row r="108" spans="2:22" x14ac:dyDescent="0.2">
      <c r="B108" s="152" t="s">
        <v>742</v>
      </c>
      <c r="C108" s="169" t="s">
        <v>743</v>
      </c>
      <c r="D108" s="169" t="s">
        <v>684</v>
      </c>
      <c r="E108" s="169" t="s">
        <v>685</v>
      </c>
      <c r="F108" s="169" t="s">
        <v>718</v>
      </c>
      <c r="G108" s="169">
        <v>73517935</v>
      </c>
      <c r="H108" s="169">
        <v>73518029</v>
      </c>
      <c r="I108" s="169" t="s">
        <v>881</v>
      </c>
      <c r="J108" s="169" t="s">
        <v>882</v>
      </c>
      <c r="K108" s="169" t="s">
        <v>882</v>
      </c>
      <c r="L108" s="169" t="s">
        <v>882</v>
      </c>
      <c r="M108" s="169">
        <v>0</v>
      </c>
      <c r="N108" s="169">
        <v>0</v>
      </c>
      <c r="O108" s="169" t="b">
        <v>1</v>
      </c>
      <c r="P108" s="169" t="s">
        <v>883</v>
      </c>
      <c r="Q108" s="169" t="s">
        <v>699</v>
      </c>
      <c r="R108" s="169" t="b">
        <v>0</v>
      </c>
      <c r="S108" s="169" t="b">
        <v>0</v>
      </c>
      <c r="T108" s="169">
        <v>1</v>
      </c>
      <c r="U108" s="169">
        <v>37054</v>
      </c>
      <c r="V108" s="175">
        <v>37054</v>
      </c>
    </row>
    <row r="109" spans="2:22" x14ac:dyDescent="0.2">
      <c r="B109" s="152" t="s">
        <v>742</v>
      </c>
      <c r="C109" s="169" t="s">
        <v>743</v>
      </c>
      <c r="D109" s="169" t="s">
        <v>684</v>
      </c>
      <c r="E109" s="169" t="s">
        <v>685</v>
      </c>
      <c r="F109" s="169" t="s">
        <v>708</v>
      </c>
      <c r="G109" s="169">
        <v>73518265</v>
      </c>
      <c r="H109" s="169">
        <v>73518353</v>
      </c>
      <c r="I109" s="169" t="s">
        <v>881</v>
      </c>
      <c r="J109" s="169" t="s">
        <v>882</v>
      </c>
      <c r="K109" s="169" t="s">
        <v>882</v>
      </c>
      <c r="L109" s="169" t="s">
        <v>882</v>
      </c>
      <c r="M109" s="169">
        <v>0</v>
      </c>
      <c r="N109" s="169">
        <v>0</v>
      </c>
      <c r="O109" s="169" t="b">
        <v>1</v>
      </c>
      <c r="P109" s="169" t="s">
        <v>883</v>
      </c>
      <c r="Q109" s="169" t="s">
        <v>699</v>
      </c>
      <c r="R109" s="169" t="b">
        <v>0</v>
      </c>
      <c r="S109" s="169" t="b">
        <v>0</v>
      </c>
      <c r="T109" s="169">
        <v>1</v>
      </c>
      <c r="U109" s="169">
        <v>2175503</v>
      </c>
      <c r="V109" s="175">
        <v>2175503</v>
      </c>
    </row>
    <row r="110" spans="2:22" x14ac:dyDescent="0.2">
      <c r="B110" s="152" t="s">
        <v>742</v>
      </c>
      <c r="C110" s="169" t="s">
        <v>743</v>
      </c>
      <c r="D110" s="169" t="s">
        <v>684</v>
      </c>
      <c r="E110" s="169" t="s">
        <v>685</v>
      </c>
      <c r="F110" s="169" t="s">
        <v>691</v>
      </c>
      <c r="G110" s="169">
        <v>73518611</v>
      </c>
      <c r="H110" s="169">
        <v>73518697</v>
      </c>
      <c r="I110" s="169" t="s">
        <v>881</v>
      </c>
      <c r="J110" s="169" t="s">
        <v>882</v>
      </c>
      <c r="K110" s="169" t="s">
        <v>882</v>
      </c>
      <c r="L110" s="169" t="s">
        <v>882</v>
      </c>
      <c r="M110" s="169">
        <v>0</v>
      </c>
      <c r="N110" s="169">
        <v>0</v>
      </c>
      <c r="O110" s="169" t="b">
        <v>1</v>
      </c>
      <c r="P110" s="169" t="s">
        <v>883</v>
      </c>
      <c r="Q110" s="169" t="s">
        <v>699</v>
      </c>
      <c r="R110" s="169" t="b">
        <v>0</v>
      </c>
      <c r="S110" s="169" t="b">
        <v>0</v>
      </c>
      <c r="T110" s="169">
        <v>1</v>
      </c>
      <c r="U110" s="169">
        <v>316157</v>
      </c>
      <c r="V110" s="175">
        <v>316157</v>
      </c>
    </row>
    <row r="111" spans="2:22" x14ac:dyDescent="0.2">
      <c r="B111" s="152" t="s">
        <v>742</v>
      </c>
      <c r="C111" s="169" t="s">
        <v>743</v>
      </c>
      <c r="D111" s="169" t="s">
        <v>684</v>
      </c>
      <c r="E111" s="169" t="s">
        <v>685</v>
      </c>
      <c r="F111" s="169" t="s">
        <v>700</v>
      </c>
      <c r="G111" s="169">
        <v>73518849</v>
      </c>
      <c r="H111" s="169">
        <v>73518931</v>
      </c>
      <c r="I111" s="169" t="s">
        <v>881</v>
      </c>
      <c r="J111" s="169" t="s">
        <v>882</v>
      </c>
      <c r="K111" s="169" t="s">
        <v>882</v>
      </c>
      <c r="L111" s="169" t="s">
        <v>882</v>
      </c>
      <c r="M111" s="169">
        <v>0</v>
      </c>
      <c r="N111" s="169">
        <v>0</v>
      </c>
      <c r="O111" s="169" t="b">
        <v>1</v>
      </c>
      <c r="P111" s="169" t="s">
        <v>883</v>
      </c>
      <c r="Q111" s="169" t="s">
        <v>699</v>
      </c>
      <c r="R111" s="169" t="b">
        <v>0</v>
      </c>
      <c r="S111" s="169" t="b">
        <v>0</v>
      </c>
      <c r="T111" s="169">
        <v>1</v>
      </c>
      <c r="U111" s="169">
        <v>17797</v>
      </c>
      <c r="V111" s="175">
        <v>17797</v>
      </c>
    </row>
    <row r="112" spans="2:22" x14ac:dyDescent="0.2">
      <c r="B112" s="152" t="s">
        <v>742</v>
      </c>
      <c r="C112" s="169" t="s">
        <v>743</v>
      </c>
      <c r="D112" s="169" t="s">
        <v>684</v>
      </c>
      <c r="E112" s="169" t="s">
        <v>685</v>
      </c>
      <c r="F112" s="169" t="s">
        <v>703</v>
      </c>
      <c r="G112" s="169">
        <v>73519229</v>
      </c>
      <c r="H112" s="169">
        <v>73519336</v>
      </c>
      <c r="I112" s="169" t="s">
        <v>881</v>
      </c>
      <c r="J112" s="169" t="s">
        <v>882</v>
      </c>
      <c r="K112" s="169" t="s">
        <v>882</v>
      </c>
      <c r="L112" s="169" t="s">
        <v>882</v>
      </c>
      <c r="M112" s="169">
        <v>0</v>
      </c>
      <c r="N112" s="169">
        <v>0</v>
      </c>
      <c r="O112" s="169" t="b">
        <v>1</v>
      </c>
      <c r="P112" s="169" t="s">
        <v>883</v>
      </c>
      <c r="Q112" s="169" t="s">
        <v>699</v>
      </c>
      <c r="R112" s="169" t="b">
        <v>0</v>
      </c>
      <c r="S112" s="169" t="b">
        <v>1</v>
      </c>
      <c r="T112" s="169">
        <v>1</v>
      </c>
      <c r="U112" s="169">
        <v>18533420</v>
      </c>
      <c r="V112" s="175">
        <v>18533420</v>
      </c>
    </row>
    <row r="113" spans="2:22" x14ac:dyDescent="0.2">
      <c r="B113" s="152" t="s">
        <v>742</v>
      </c>
      <c r="C113" s="169" t="s">
        <v>743</v>
      </c>
      <c r="D113" s="169" t="s">
        <v>684</v>
      </c>
      <c r="E113" s="169" t="s">
        <v>685</v>
      </c>
      <c r="F113" s="169" t="s">
        <v>713</v>
      </c>
      <c r="G113" s="169">
        <v>73519517</v>
      </c>
      <c r="H113" s="169">
        <v>73519882</v>
      </c>
      <c r="I113" s="169" t="s">
        <v>881</v>
      </c>
      <c r="J113" s="169" t="s">
        <v>882</v>
      </c>
      <c r="K113" s="169" t="s">
        <v>882</v>
      </c>
      <c r="L113" s="169" t="s">
        <v>882</v>
      </c>
      <c r="M113" s="169">
        <v>0</v>
      </c>
      <c r="N113" s="169">
        <v>0</v>
      </c>
      <c r="O113" s="169" t="b">
        <v>1</v>
      </c>
      <c r="P113" s="169" t="s">
        <v>883</v>
      </c>
      <c r="Q113" s="169" t="s">
        <v>699</v>
      </c>
      <c r="R113" s="169" t="b">
        <v>0</v>
      </c>
      <c r="S113" s="169" t="b">
        <v>0</v>
      </c>
      <c r="T113" s="169">
        <v>1</v>
      </c>
      <c r="U113" s="169">
        <v>35225</v>
      </c>
      <c r="V113" s="175">
        <v>35225</v>
      </c>
    </row>
    <row r="114" spans="2:22" x14ac:dyDescent="0.2">
      <c r="B114" s="152" t="s">
        <v>742</v>
      </c>
      <c r="C114" s="169" t="s">
        <v>743</v>
      </c>
      <c r="D114" s="169" t="s">
        <v>684</v>
      </c>
      <c r="E114" s="169" t="s">
        <v>685</v>
      </c>
      <c r="F114" s="169" t="s">
        <v>795</v>
      </c>
      <c r="G114" s="169">
        <v>73520057</v>
      </c>
      <c r="H114" s="169">
        <v>73520999</v>
      </c>
      <c r="I114" s="169" t="s">
        <v>881</v>
      </c>
      <c r="J114" s="169" t="s">
        <v>882</v>
      </c>
      <c r="K114" s="169" t="s">
        <v>882</v>
      </c>
      <c r="L114" s="169" t="s">
        <v>882</v>
      </c>
      <c r="M114" s="169">
        <v>0</v>
      </c>
      <c r="N114" s="169">
        <v>0</v>
      </c>
      <c r="O114" s="169" t="b">
        <v>1</v>
      </c>
      <c r="P114" s="169" t="s">
        <v>883</v>
      </c>
      <c r="Q114" s="169" t="s">
        <v>699</v>
      </c>
      <c r="R114" s="169" t="b">
        <v>0</v>
      </c>
      <c r="S114" s="169" t="b">
        <v>0</v>
      </c>
      <c r="T114" s="169">
        <v>1</v>
      </c>
      <c r="U114" s="169">
        <v>318197</v>
      </c>
      <c r="V114" s="175">
        <v>318197</v>
      </c>
    </row>
    <row r="115" spans="2:22" x14ac:dyDescent="0.2">
      <c r="B115" s="133" t="s">
        <v>744</v>
      </c>
      <c r="C115" s="170" t="s">
        <v>745</v>
      </c>
      <c r="D115" s="170" t="s">
        <v>684</v>
      </c>
      <c r="E115" s="170" t="s">
        <v>685</v>
      </c>
      <c r="F115" s="170" t="s">
        <v>718</v>
      </c>
      <c r="G115" s="170">
        <v>73517935</v>
      </c>
      <c r="H115" s="170">
        <v>73518029</v>
      </c>
      <c r="I115" s="170" t="s">
        <v>881</v>
      </c>
      <c r="J115" s="170" t="s">
        <v>882</v>
      </c>
      <c r="K115" s="170" t="s">
        <v>882</v>
      </c>
      <c r="L115" s="170" t="s">
        <v>882</v>
      </c>
      <c r="M115" s="170">
        <v>0</v>
      </c>
      <c r="N115" s="170">
        <v>0</v>
      </c>
      <c r="O115" s="170" t="b">
        <v>1</v>
      </c>
      <c r="P115" s="170" t="s">
        <v>883</v>
      </c>
      <c r="Q115" s="170" t="s">
        <v>699</v>
      </c>
      <c r="R115" s="170" t="b">
        <v>0</v>
      </c>
      <c r="S115" s="170" t="b">
        <v>0</v>
      </c>
      <c r="T115" s="170">
        <v>1</v>
      </c>
      <c r="U115" s="170">
        <v>37054</v>
      </c>
      <c r="V115" s="174">
        <v>37054</v>
      </c>
    </row>
    <row r="116" spans="2:22" x14ac:dyDescent="0.2">
      <c r="B116" s="133" t="s">
        <v>744</v>
      </c>
      <c r="C116" s="170" t="s">
        <v>745</v>
      </c>
      <c r="D116" s="170" t="s">
        <v>684</v>
      </c>
      <c r="E116" s="170" t="s">
        <v>685</v>
      </c>
      <c r="F116" s="170" t="s">
        <v>708</v>
      </c>
      <c r="G116" s="170">
        <v>73518265</v>
      </c>
      <c r="H116" s="170">
        <v>73518353</v>
      </c>
      <c r="I116" s="170" t="s">
        <v>881</v>
      </c>
      <c r="J116" s="170" t="s">
        <v>882</v>
      </c>
      <c r="K116" s="170" t="s">
        <v>882</v>
      </c>
      <c r="L116" s="170" t="s">
        <v>882</v>
      </c>
      <c r="M116" s="170">
        <v>0</v>
      </c>
      <c r="N116" s="170">
        <v>0</v>
      </c>
      <c r="O116" s="170" t="b">
        <v>1</v>
      </c>
      <c r="P116" s="170" t="s">
        <v>883</v>
      </c>
      <c r="Q116" s="170" t="s">
        <v>699</v>
      </c>
      <c r="R116" s="170" t="b">
        <v>0</v>
      </c>
      <c r="S116" s="170" t="b">
        <v>0</v>
      </c>
      <c r="T116" s="170">
        <v>1</v>
      </c>
      <c r="U116" s="170">
        <v>2175503</v>
      </c>
      <c r="V116" s="174">
        <v>2175503</v>
      </c>
    </row>
    <row r="117" spans="2:22" x14ac:dyDescent="0.2">
      <c r="B117" s="133" t="s">
        <v>744</v>
      </c>
      <c r="C117" s="170" t="s">
        <v>745</v>
      </c>
      <c r="D117" s="170" t="s">
        <v>684</v>
      </c>
      <c r="E117" s="170" t="s">
        <v>685</v>
      </c>
      <c r="F117" s="170" t="s">
        <v>691</v>
      </c>
      <c r="G117" s="170">
        <v>73518487</v>
      </c>
      <c r="H117" s="170">
        <v>73519365</v>
      </c>
      <c r="I117" s="170" t="s">
        <v>881</v>
      </c>
      <c r="J117" s="170" t="s">
        <v>687</v>
      </c>
      <c r="K117" s="170" t="s">
        <v>687</v>
      </c>
      <c r="L117" s="170" t="s">
        <v>687</v>
      </c>
      <c r="M117" s="170">
        <v>-77</v>
      </c>
      <c r="N117" s="170">
        <v>-29</v>
      </c>
      <c r="O117" s="170" t="b">
        <v>0</v>
      </c>
      <c r="P117" s="170" t="s">
        <v>891</v>
      </c>
      <c r="Q117" s="170" t="s">
        <v>690</v>
      </c>
      <c r="R117" s="170" t="b">
        <v>0</v>
      </c>
      <c r="S117" s="170" t="b">
        <v>0</v>
      </c>
      <c r="T117" s="170">
        <v>0</v>
      </c>
      <c r="U117" s="170">
        <v>0</v>
      </c>
      <c r="V117" s="174">
        <v>0</v>
      </c>
    </row>
    <row r="118" spans="2:22" x14ac:dyDescent="0.2">
      <c r="B118" s="133" t="s">
        <v>744</v>
      </c>
      <c r="C118" s="170" t="s">
        <v>745</v>
      </c>
      <c r="D118" s="170" t="s">
        <v>684</v>
      </c>
      <c r="E118" s="170" t="s">
        <v>685</v>
      </c>
      <c r="F118" s="170" t="s">
        <v>700</v>
      </c>
      <c r="G118" s="170">
        <v>73519517</v>
      </c>
      <c r="H118" s="170">
        <v>73519882</v>
      </c>
      <c r="I118" s="170" t="s">
        <v>881</v>
      </c>
      <c r="J118" s="170" t="s">
        <v>882</v>
      </c>
      <c r="K118" s="170" t="s">
        <v>882</v>
      </c>
      <c r="L118" s="170" t="s">
        <v>882</v>
      </c>
      <c r="M118" s="170">
        <v>0</v>
      </c>
      <c r="N118" s="170">
        <v>0</v>
      </c>
      <c r="O118" s="170" t="b">
        <v>1</v>
      </c>
      <c r="P118" s="170" t="s">
        <v>883</v>
      </c>
      <c r="Q118" s="170" t="s">
        <v>699</v>
      </c>
      <c r="R118" s="170" t="b">
        <v>0</v>
      </c>
      <c r="S118" s="170" t="b">
        <v>0</v>
      </c>
      <c r="T118" s="170">
        <v>1</v>
      </c>
      <c r="U118" s="170">
        <v>35225</v>
      </c>
      <c r="V118" s="174">
        <v>35225</v>
      </c>
    </row>
    <row r="119" spans="2:22" x14ac:dyDescent="0.2">
      <c r="B119" s="133" t="s">
        <v>744</v>
      </c>
      <c r="C119" s="170" t="s">
        <v>745</v>
      </c>
      <c r="D119" s="170" t="s">
        <v>684</v>
      </c>
      <c r="E119" s="170" t="s">
        <v>685</v>
      </c>
      <c r="F119" s="170" t="s">
        <v>703</v>
      </c>
      <c r="G119" s="170">
        <v>73520057</v>
      </c>
      <c r="H119" s="170">
        <v>73520999</v>
      </c>
      <c r="I119" s="170" t="s">
        <v>881</v>
      </c>
      <c r="J119" s="170" t="s">
        <v>882</v>
      </c>
      <c r="K119" s="170" t="s">
        <v>882</v>
      </c>
      <c r="L119" s="170" t="s">
        <v>882</v>
      </c>
      <c r="M119" s="170">
        <v>0</v>
      </c>
      <c r="N119" s="170">
        <v>0</v>
      </c>
      <c r="O119" s="170" t="b">
        <v>1</v>
      </c>
      <c r="P119" s="170" t="s">
        <v>883</v>
      </c>
      <c r="Q119" s="170" t="s">
        <v>699</v>
      </c>
      <c r="R119" s="170" t="b">
        <v>0</v>
      </c>
      <c r="S119" s="170" t="b">
        <v>0</v>
      </c>
      <c r="T119" s="170">
        <v>1</v>
      </c>
      <c r="U119" s="170">
        <v>318197</v>
      </c>
      <c r="V119" s="174">
        <v>318197</v>
      </c>
    </row>
    <row r="120" spans="2:22" x14ac:dyDescent="0.2">
      <c r="B120" s="183" t="s">
        <v>746</v>
      </c>
      <c r="C120" s="184" t="s">
        <v>747</v>
      </c>
      <c r="D120" s="184" t="s">
        <v>684</v>
      </c>
      <c r="E120" s="184" t="s">
        <v>685</v>
      </c>
      <c r="F120" s="184" t="s">
        <v>718</v>
      </c>
      <c r="G120" s="184">
        <v>73517935</v>
      </c>
      <c r="H120" s="184">
        <v>73518029</v>
      </c>
      <c r="I120" s="184" t="s">
        <v>881</v>
      </c>
      <c r="J120" s="184" t="s">
        <v>882</v>
      </c>
      <c r="K120" s="184" t="s">
        <v>882</v>
      </c>
      <c r="L120" s="184" t="s">
        <v>882</v>
      </c>
      <c r="M120" s="184">
        <v>0</v>
      </c>
      <c r="N120" s="184">
        <v>0</v>
      </c>
      <c r="O120" s="184" t="b">
        <v>1</v>
      </c>
      <c r="P120" s="184" t="s">
        <v>883</v>
      </c>
      <c r="Q120" s="184" t="s">
        <v>699</v>
      </c>
      <c r="R120" s="184" t="b">
        <v>0</v>
      </c>
      <c r="S120" s="184" t="b">
        <v>0</v>
      </c>
      <c r="T120" s="184">
        <v>1</v>
      </c>
      <c r="U120" s="184">
        <v>37054</v>
      </c>
      <c r="V120" s="185">
        <v>37054</v>
      </c>
    </row>
    <row r="121" spans="2:22" x14ac:dyDescent="0.2">
      <c r="B121" s="183" t="s">
        <v>746</v>
      </c>
      <c r="C121" s="184" t="s">
        <v>747</v>
      </c>
      <c r="D121" s="184" t="s">
        <v>684</v>
      </c>
      <c r="E121" s="184" t="s">
        <v>685</v>
      </c>
      <c r="F121" s="184" t="s">
        <v>708</v>
      </c>
      <c r="G121" s="184">
        <v>73518265</v>
      </c>
      <c r="H121" s="184">
        <v>73519402</v>
      </c>
      <c r="I121" s="184" t="s">
        <v>881</v>
      </c>
      <c r="J121" s="184" t="s">
        <v>687</v>
      </c>
      <c r="K121" s="184" t="s">
        <v>882</v>
      </c>
      <c r="L121" s="184" t="s">
        <v>687</v>
      </c>
      <c r="M121" s="184">
        <v>0</v>
      </c>
      <c r="N121" s="184">
        <v>-66</v>
      </c>
      <c r="O121" s="184" t="b">
        <v>1</v>
      </c>
      <c r="P121" s="184" t="s">
        <v>883</v>
      </c>
      <c r="Q121" s="184" t="s">
        <v>699</v>
      </c>
      <c r="R121" s="184" t="b">
        <v>0</v>
      </c>
      <c r="S121" s="184" t="b">
        <v>0</v>
      </c>
      <c r="T121" s="184">
        <v>1</v>
      </c>
      <c r="U121" s="184">
        <v>21</v>
      </c>
      <c r="V121" s="185">
        <v>21</v>
      </c>
    </row>
    <row r="122" spans="2:22" x14ac:dyDescent="0.2">
      <c r="B122" s="183" t="s">
        <v>746</v>
      </c>
      <c r="C122" s="184" t="s">
        <v>747</v>
      </c>
      <c r="D122" s="184" t="s">
        <v>684</v>
      </c>
      <c r="E122" s="184" t="s">
        <v>685</v>
      </c>
      <c r="F122" s="184" t="s">
        <v>691</v>
      </c>
      <c r="G122" s="184">
        <v>73519517</v>
      </c>
      <c r="H122" s="184">
        <v>73519882</v>
      </c>
      <c r="I122" s="184" t="s">
        <v>881</v>
      </c>
      <c r="J122" s="184" t="s">
        <v>882</v>
      </c>
      <c r="K122" s="184" t="s">
        <v>882</v>
      </c>
      <c r="L122" s="184" t="s">
        <v>882</v>
      </c>
      <c r="M122" s="184">
        <v>0</v>
      </c>
      <c r="N122" s="184">
        <v>0</v>
      </c>
      <c r="O122" s="184" t="b">
        <v>1</v>
      </c>
      <c r="P122" s="184" t="s">
        <v>883</v>
      </c>
      <c r="Q122" s="184" t="s">
        <v>699</v>
      </c>
      <c r="R122" s="184" t="b">
        <v>0</v>
      </c>
      <c r="S122" s="184" t="b">
        <v>0</v>
      </c>
      <c r="T122" s="184">
        <v>1</v>
      </c>
      <c r="U122" s="184">
        <v>35225</v>
      </c>
      <c r="V122" s="185">
        <v>35225</v>
      </c>
    </row>
    <row r="123" spans="2:22" x14ac:dyDescent="0.2">
      <c r="B123" s="183" t="s">
        <v>746</v>
      </c>
      <c r="C123" s="184" t="s">
        <v>747</v>
      </c>
      <c r="D123" s="184" t="s">
        <v>684</v>
      </c>
      <c r="E123" s="184" t="s">
        <v>685</v>
      </c>
      <c r="F123" s="184" t="s">
        <v>700</v>
      </c>
      <c r="G123" s="184">
        <v>73520057</v>
      </c>
      <c r="H123" s="184">
        <v>73520999</v>
      </c>
      <c r="I123" s="184" t="s">
        <v>881</v>
      </c>
      <c r="J123" s="184" t="s">
        <v>882</v>
      </c>
      <c r="K123" s="184" t="s">
        <v>882</v>
      </c>
      <c r="L123" s="184" t="s">
        <v>882</v>
      </c>
      <c r="M123" s="184">
        <v>0</v>
      </c>
      <c r="N123" s="184">
        <v>0</v>
      </c>
      <c r="O123" s="184" t="b">
        <v>1</v>
      </c>
      <c r="P123" s="184" t="s">
        <v>883</v>
      </c>
      <c r="Q123" s="184" t="s">
        <v>699</v>
      </c>
      <c r="R123" s="184" t="b">
        <v>0</v>
      </c>
      <c r="S123" s="184" t="b">
        <v>0</v>
      </c>
      <c r="T123" s="184">
        <v>1</v>
      </c>
      <c r="U123" s="184">
        <v>318197</v>
      </c>
      <c r="V123" s="185">
        <v>318197</v>
      </c>
    </row>
    <row r="124" spans="2:22" x14ac:dyDescent="0.2">
      <c r="B124" s="152" t="s">
        <v>748</v>
      </c>
      <c r="C124" s="169" t="s">
        <v>749</v>
      </c>
      <c r="D124" s="169" t="s">
        <v>684</v>
      </c>
      <c r="E124" s="169" t="s">
        <v>685</v>
      </c>
      <c r="F124" s="169" t="s">
        <v>718</v>
      </c>
      <c r="G124" s="169">
        <v>73517935</v>
      </c>
      <c r="H124" s="169">
        <v>73518029</v>
      </c>
      <c r="I124" s="169" t="s">
        <v>881</v>
      </c>
      <c r="J124" s="169" t="s">
        <v>882</v>
      </c>
      <c r="K124" s="169" t="s">
        <v>882</v>
      </c>
      <c r="L124" s="169" t="s">
        <v>882</v>
      </c>
      <c r="M124" s="169">
        <v>0</v>
      </c>
      <c r="N124" s="169">
        <v>0</v>
      </c>
      <c r="O124" s="169" t="b">
        <v>1</v>
      </c>
      <c r="P124" s="169" t="s">
        <v>883</v>
      </c>
      <c r="Q124" s="169" t="s">
        <v>699</v>
      </c>
      <c r="R124" s="169" t="b">
        <v>0</v>
      </c>
      <c r="S124" s="169" t="b">
        <v>0</v>
      </c>
      <c r="T124" s="169">
        <v>1</v>
      </c>
      <c r="U124" s="169">
        <v>37054</v>
      </c>
      <c r="V124" s="175">
        <v>37054</v>
      </c>
    </row>
    <row r="125" spans="2:22" x14ac:dyDescent="0.2">
      <c r="B125" s="152" t="s">
        <v>748</v>
      </c>
      <c r="C125" s="169" t="s">
        <v>749</v>
      </c>
      <c r="D125" s="169" t="s">
        <v>684</v>
      </c>
      <c r="E125" s="169" t="s">
        <v>685</v>
      </c>
      <c r="F125" s="169" t="s">
        <v>708</v>
      </c>
      <c r="G125" s="169">
        <v>73518265</v>
      </c>
      <c r="H125" s="169">
        <v>73518353</v>
      </c>
      <c r="I125" s="169" t="s">
        <v>881</v>
      </c>
      <c r="J125" s="169" t="s">
        <v>882</v>
      </c>
      <c r="K125" s="169" t="s">
        <v>882</v>
      </c>
      <c r="L125" s="169" t="s">
        <v>882</v>
      </c>
      <c r="M125" s="169">
        <v>0</v>
      </c>
      <c r="N125" s="169">
        <v>0</v>
      </c>
      <c r="O125" s="169" t="b">
        <v>1</v>
      </c>
      <c r="P125" s="169" t="s">
        <v>883</v>
      </c>
      <c r="Q125" s="169" t="s">
        <v>699</v>
      </c>
      <c r="R125" s="169" t="b">
        <v>0</v>
      </c>
      <c r="S125" s="169" t="b">
        <v>0</v>
      </c>
      <c r="T125" s="169">
        <v>1</v>
      </c>
      <c r="U125" s="169">
        <v>2175503</v>
      </c>
      <c r="V125" s="175">
        <v>2175503</v>
      </c>
    </row>
    <row r="126" spans="2:22" x14ac:dyDescent="0.2">
      <c r="B126" s="152" t="s">
        <v>748</v>
      </c>
      <c r="C126" s="169" t="s">
        <v>749</v>
      </c>
      <c r="D126" s="169" t="s">
        <v>684</v>
      </c>
      <c r="E126" s="169" t="s">
        <v>685</v>
      </c>
      <c r="F126" s="169" t="s">
        <v>691</v>
      </c>
      <c r="G126" s="169">
        <v>73518611</v>
      </c>
      <c r="H126" s="169">
        <v>73518697</v>
      </c>
      <c r="I126" s="169" t="s">
        <v>881</v>
      </c>
      <c r="J126" s="169" t="s">
        <v>882</v>
      </c>
      <c r="K126" s="169" t="s">
        <v>882</v>
      </c>
      <c r="L126" s="169" t="s">
        <v>882</v>
      </c>
      <c r="M126" s="169">
        <v>0</v>
      </c>
      <c r="N126" s="169">
        <v>0</v>
      </c>
      <c r="O126" s="169" t="b">
        <v>1</v>
      </c>
      <c r="P126" s="169" t="s">
        <v>883</v>
      </c>
      <c r="Q126" s="169" t="s">
        <v>699</v>
      </c>
      <c r="R126" s="169" t="b">
        <v>0</v>
      </c>
      <c r="S126" s="169" t="b">
        <v>0</v>
      </c>
      <c r="T126" s="169">
        <v>1</v>
      </c>
      <c r="U126" s="169">
        <v>316157</v>
      </c>
      <c r="V126" s="175">
        <v>316157</v>
      </c>
    </row>
    <row r="127" spans="2:22" x14ac:dyDescent="0.2">
      <c r="B127" s="152" t="s">
        <v>748</v>
      </c>
      <c r="C127" s="169" t="s">
        <v>749</v>
      </c>
      <c r="D127" s="169" t="s">
        <v>684</v>
      </c>
      <c r="E127" s="169" t="s">
        <v>685</v>
      </c>
      <c r="F127" s="169" t="s">
        <v>700</v>
      </c>
      <c r="G127" s="169">
        <v>73518849</v>
      </c>
      <c r="H127" s="169">
        <v>73518931</v>
      </c>
      <c r="I127" s="169" t="s">
        <v>881</v>
      </c>
      <c r="J127" s="169" t="s">
        <v>882</v>
      </c>
      <c r="K127" s="169" t="s">
        <v>882</v>
      </c>
      <c r="L127" s="169" t="s">
        <v>882</v>
      </c>
      <c r="M127" s="169">
        <v>0</v>
      </c>
      <c r="N127" s="169">
        <v>0</v>
      </c>
      <c r="O127" s="169" t="b">
        <v>1</v>
      </c>
      <c r="P127" s="169" t="s">
        <v>883</v>
      </c>
      <c r="Q127" s="169" t="s">
        <v>699</v>
      </c>
      <c r="R127" s="169" t="b">
        <v>0</v>
      </c>
      <c r="S127" s="169" t="b">
        <v>0</v>
      </c>
      <c r="T127" s="169">
        <v>1</v>
      </c>
      <c r="U127" s="169">
        <v>17797</v>
      </c>
      <c r="V127" s="175">
        <v>17797</v>
      </c>
    </row>
    <row r="128" spans="2:22" x14ac:dyDescent="0.2">
      <c r="B128" s="152" t="s">
        <v>748</v>
      </c>
      <c r="C128" s="169" t="s">
        <v>749</v>
      </c>
      <c r="D128" s="169" t="s">
        <v>684</v>
      </c>
      <c r="E128" s="169" t="s">
        <v>685</v>
      </c>
      <c r="F128" s="169" t="s">
        <v>703</v>
      </c>
      <c r="G128" s="169">
        <v>73519229</v>
      </c>
      <c r="H128" s="169">
        <v>73519336</v>
      </c>
      <c r="I128" s="169" t="s">
        <v>881</v>
      </c>
      <c r="J128" s="169" t="s">
        <v>882</v>
      </c>
      <c r="K128" s="169" t="s">
        <v>882</v>
      </c>
      <c r="L128" s="169" t="s">
        <v>882</v>
      </c>
      <c r="M128" s="169">
        <v>0</v>
      </c>
      <c r="N128" s="169">
        <v>0</v>
      </c>
      <c r="O128" s="169" t="b">
        <v>1</v>
      </c>
      <c r="P128" s="169" t="s">
        <v>883</v>
      </c>
      <c r="Q128" s="169" t="s">
        <v>699</v>
      </c>
      <c r="R128" s="169" t="b">
        <v>0</v>
      </c>
      <c r="S128" s="169" t="b">
        <v>0</v>
      </c>
      <c r="T128" s="169">
        <v>1</v>
      </c>
      <c r="U128" s="169">
        <v>18533420</v>
      </c>
      <c r="V128" s="175">
        <v>18533420</v>
      </c>
    </row>
    <row r="129" spans="2:22" x14ac:dyDescent="0.2">
      <c r="B129" s="152" t="s">
        <v>748</v>
      </c>
      <c r="C129" s="169" t="s">
        <v>749</v>
      </c>
      <c r="D129" s="169" t="s">
        <v>684</v>
      </c>
      <c r="E129" s="169" t="s">
        <v>685</v>
      </c>
      <c r="F129" s="169" t="s">
        <v>713</v>
      </c>
      <c r="G129" s="169">
        <v>73519517</v>
      </c>
      <c r="H129" s="169">
        <v>73519882</v>
      </c>
      <c r="I129" s="169" t="s">
        <v>881</v>
      </c>
      <c r="J129" s="169" t="s">
        <v>882</v>
      </c>
      <c r="K129" s="169" t="s">
        <v>882</v>
      </c>
      <c r="L129" s="169" t="s">
        <v>882</v>
      </c>
      <c r="M129" s="169">
        <v>0</v>
      </c>
      <c r="N129" s="169">
        <v>0</v>
      </c>
      <c r="O129" s="169" t="b">
        <v>1</v>
      </c>
      <c r="P129" s="169" t="s">
        <v>883</v>
      </c>
      <c r="Q129" s="169" t="s">
        <v>699</v>
      </c>
      <c r="R129" s="169" t="b">
        <v>0</v>
      </c>
      <c r="S129" s="169" t="b">
        <v>0</v>
      </c>
      <c r="T129" s="169">
        <v>1</v>
      </c>
      <c r="U129" s="169">
        <v>35225</v>
      </c>
      <c r="V129" s="175">
        <v>35225</v>
      </c>
    </row>
    <row r="130" spans="2:22" x14ac:dyDescent="0.2">
      <c r="B130" s="152" t="s">
        <v>748</v>
      </c>
      <c r="C130" s="169" t="s">
        <v>749</v>
      </c>
      <c r="D130" s="169" t="s">
        <v>684</v>
      </c>
      <c r="E130" s="169" t="s">
        <v>685</v>
      </c>
      <c r="F130" s="169" t="s">
        <v>795</v>
      </c>
      <c r="G130" s="169">
        <v>73520057</v>
      </c>
      <c r="H130" s="169">
        <v>73521506</v>
      </c>
      <c r="I130" s="169" t="s">
        <v>881</v>
      </c>
      <c r="J130" s="169" t="s">
        <v>882</v>
      </c>
      <c r="K130" s="169" t="s">
        <v>882</v>
      </c>
      <c r="L130" s="169" t="s">
        <v>882</v>
      </c>
      <c r="M130" s="169">
        <v>0</v>
      </c>
      <c r="N130" s="169">
        <v>0</v>
      </c>
      <c r="O130" s="169" t="b">
        <v>1</v>
      </c>
      <c r="P130" s="169" t="s">
        <v>883</v>
      </c>
      <c r="Q130" s="169" t="s">
        <v>699</v>
      </c>
      <c r="R130" s="169" t="b">
        <v>0</v>
      </c>
      <c r="S130" s="169" t="b">
        <v>0</v>
      </c>
      <c r="T130" s="169">
        <v>1</v>
      </c>
      <c r="U130" s="169">
        <v>93225</v>
      </c>
      <c r="V130" s="175">
        <v>93225</v>
      </c>
    </row>
    <row r="131" spans="2:22" x14ac:dyDescent="0.2">
      <c r="B131" s="152" t="s">
        <v>751</v>
      </c>
      <c r="C131" s="169" t="s">
        <v>752</v>
      </c>
      <c r="D131" s="169" t="s">
        <v>684</v>
      </c>
      <c r="E131" s="169" t="s">
        <v>685</v>
      </c>
      <c r="F131" s="169" t="s">
        <v>718</v>
      </c>
      <c r="G131" s="169">
        <v>73517935</v>
      </c>
      <c r="H131" s="169">
        <v>73518029</v>
      </c>
      <c r="I131" s="169" t="s">
        <v>881</v>
      </c>
      <c r="J131" s="169" t="s">
        <v>882</v>
      </c>
      <c r="K131" s="169" t="s">
        <v>882</v>
      </c>
      <c r="L131" s="169" t="s">
        <v>882</v>
      </c>
      <c r="M131" s="169">
        <v>0</v>
      </c>
      <c r="N131" s="169">
        <v>0</v>
      </c>
      <c r="O131" s="169" t="b">
        <v>1</v>
      </c>
      <c r="P131" s="169" t="s">
        <v>883</v>
      </c>
      <c r="Q131" s="169" t="s">
        <v>699</v>
      </c>
      <c r="R131" s="169" t="b">
        <v>0</v>
      </c>
      <c r="S131" s="169" t="b">
        <v>0</v>
      </c>
      <c r="T131" s="169">
        <v>1</v>
      </c>
      <c r="U131" s="169">
        <v>37054</v>
      </c>
      <c r="V131" s="175">
        <v>37054</v>
      </c>
    </row>
    <row r="132" spans="2:22" x14ac:dyDescent="0.2">
      <c r="B132" s="152" t="s">
        <v>751</v>
      </c>
      <c r="C132" s="169" t="s">
        <v>752</v>
      </c>
      <c r="D132" s="169" t="s">
        <v>684</v>
      </c>
      <c r="E132" s="169" t="s">
        <v>685</v>
      </c>
      <c r="F132" s="169" t="s">
        <v>708</v>
      </c>
      <c r="G132" s="169">
        <v>73518265</v>
      </c>
      <c r="H132" s="169">
        <v>73518353</v>
      </c>
      <c r="I132" s="169" t="s">
        <v>881</v>
      </c>
      <c r="J132" s="169" t="s">
        <v>882</v>
      </c>
      <c r="K132" s="169" t="s">
        <v>882</v>
      </c>
      <c r="L132" s="169" t="s">
        <v>882</v>
      </c>
      <c r="M132" s="169">
        <v>0</v>
      </c>
      <c r="N132" s="169">
        <v>0</v>
      </c>
      <c r="O132" s="169" t="b">
        <v>1</v>
      </c>
      <c r="P132" s="169" t="s">
        <v>883</v>
      </c>
      <c r="Q132" s="169" t="s">
        <v>699</v>
      </c>
      <c r="R132" s="169" t="b">
        <v>0</v>
      </c>
      <c r="S132" s="169" t="b">
        <v>0</v>
      </c>
      <c r="T132" s="169">
        <v>1</v>
      </c>
      <c r="U132" s="169">
        <v>2175503</v>
      </c>
      <c r="V132" s="175">
        <v>2175503</v>
      </c>
    </row>
    <row r="133" spans="2:22" x14ac:dyDescent="0.2">
      <c r="B133" s="152" t="s">
        <v>751</v>
      </c>
      <c r="C133" s="169" t="s">
        <v>752</v>
      </c>
      <c r="D133" s="169" t="s">
        <v>684</v>
      </c>
      <c r="E133" s="169" t="s">
        <v>685</v>
      </c>
      <c r="F133" s="169" t="s">
        <v>691</v>
      </c>
      <c r="G133" s="169">
        <v>73518611</v>
      </c>
      <c r="H133" s="169">
        <v>73518697</v>
      </c>
      <c r="I133" s="169" t="s">
        <v>881</v>
      </c>
      <c r="J133" s="169" t="s">
        <v>882</v>
      </c>
      <c r="K133" s="169" t="s">
        <v>882</v>
      </c>
      <c r="L133" s="169" t="s">
        <v>882</v>
      </c>
      <c r="M133" s="169">
        <v>0</v>
      </c>
      <c r="N133" s="169">
        <v>0</v>
      </c>
      <c r="O133" s="169" t="b">
        <v>1</v>
      </c>
      <c r="P133" s="169" t="s">
        <v>883</v>
      </c>
      <c r="Q133" s="169" t="s">
        <v>699</v>
      </c>
      <c r="R133" s="169" t="b">
        <v>0</v>
      </c>
      <c r="S133" s="169" t="b">
        <v>0</v>
      </c>
      <c r="T133" s="169">
        <v>1</v>
      </c>
      <c r="U133" s="169">
        <v>316157</v>
      </c>
      <c r="V133" s="175">
        <v>316157</v>
      </c>
    </row>
    <row r="134" spans="2:22" x14ac:dyDescent="0.2">
      <c r="B134" s="152" t="s">
        <v>751</v>
      </c>
      <c r="C134" s="169" t="s">
        <v>752</v>
      </c>
      <c r="D134" s="169" t="s">
        <v>684</v>
      </c>
      <c r="E134" s="169" t="s">
        <v>685</v>
      </c>
      <c r="F134" s="169" t="s">
        <v>700</v>
      </c>
      <c r="G134" s="169">
        <v>73518849</v>
      </c>
      <c r="H134" s="169">
        <v>73518931</v>
      </c>
      <c r="I134" s="169" t="s">
        <v>881</v>
      </c>
      <c r="J134" s="169" t="s">
        <v>882</v>
      </c>
      <c r="K134" s="169" t="s">
        <v>882</v>
      </c>
      <c r="L134" s="169" t="s">
        <v>882</v>
      </c>
      <c r="M134" s="169">
        <v>0</v>
      </c>
      <c r="N134" s="169">
        <v>0</v>
      </c>
      <c r="O134" s="169" t="b">
        <v>1</v>
      </c>
      <c r="P134" s="169" t="s">
        <v>883</v>
      </c>
      <c r="Q134" s="169" t="s">
        <v>699</v>
      </c>
      <c r="R134" s="169" t="b">
        <v>0</v>
      </c>
      <c r="S134" s="169" t="b">
        <v>0</v>
      </c>
      <c r="T134" s="169">
        <v>1</v>
      </c>
      <c r="U134" s="169">
        <v>17797</v>
      </c>
      <c r="V134" s="175">
        <v>17797</v>
      </c>
    </row>
    <row r="135" spans="2:22" x14ac:dyDescent="0.2">
      <c r="B135" s="152" t="s">
        <v>751</v>
      </c>
      <c r="C135" s="169" t="s">
        <v>752</v>
      </c>
      <c r="D135" s="169" t="s">
        <v>684</v>
      </c>
      <c r="E135" s="169" t="s">
        <v>685</v>
      </c>
      <c r="F135" s="169" t="s">
        <v>703</v>
      </c>
      <c r="G135" s="169">
        <v>73519229</v>
      </c>
      <c r="H135" s="169">
        <v>73519336</v>
      </c>
      <c r="I135" s="169" t="s">
        <v>881</v>
      </c>
      <c r="J135" s="169" t="s">
        <v>882</v>
      </c>
      <c r="K135" s="169" t="s">
        <v>882</v>
      </c>
      <c r="L135" s="169" t="s">
        <v>882</v>
      </c>
      <c r="M135" s="169">
        <v>0</v>
      </c>
      <c r="N135" s="169">
        <v>0</v>
      </c>
      <c r="O135" s="169" t="b">
        <v>1</v>
      </c>
      <c r="P135" s="169" t="s">
        <v>883</v>
      </c>
      <c r="Q135" s="169" t="s">
        <v>699</v>
      </c>
      <c r="R135" s="169" t="b">
        <v>0</v>
      </c>
      <c r="S135" s="169" t="b">
        <v>0</v>
      </c>
      <c r="T135" s="169">
        <v>1</v>
      </c>
      <c r="U135" s="169">
        <v>18533420</v>
      </c>
      <c r="V135" s="175">
        <v>18533420</v>
      </c>
    </row>
    <row r="136" spans="2:22" x14ac:dyDescent="0.2">
      <c r="B136" s="152" t="s">
        <v>751</v>
      </c>
      <c r="C136" s="169" t="s">
        <v>752</v>
      </c>
      <c r="D136" s="169" t="s">
        <v>684</v>
      </c>
      <c r="E136" s="169" t="s">
        <v>685</v>
      </c>
      <c r="F136" s="169" t="s">
        <v>713</v>
      </c>
      <c r="G136" s="169">
        <v>73519517</v>
      </c>
      <c r="H136" s="169">
        <v>73519882</v>
      </c>
      <c r="I136" s="169" t="s">
        <v>881</v>
      </c>
      <c r="J136" s="169" t="s">
        <v>882</v>
      </c>
      <c r="K136" s="169" t="s">
        <v>882</v>
      </c>
      <c r="L136" s="169" t="s">
        <v>882</v>
      </c>
      <c r="M136" s="169">
        <v>0</v>
      </c>
      <c r="N136" s="169">
        <v>0</v>
      </c>
      <c r="O136" s="169" t="b">
        <v>1</v>
      </c>
      <c r="P136" s="169" t="s">
        <v>883</v>
      </c>
      <c r="Q136" s="169" t="s">
        <v>699</v>
      </c>
      <c r="R136" s="169" t="b">
        <v>0</v>
      </c>
      <c r="S136" s="169" t="b">
        <v>0</v>
      </c>
      <c r="T136" s="169">
        <v>1</v>
      </c>
      <c r="U136" s="169">
        <v>35225</v>
      </c>
      <c r="V136" s="175">
        <v>35225</v>
      </c>
    </row>
    <row r="137" spans="2:22" x14ac:dyDescent="0.2">
      <c r="B137" s="152" t="s">
        <v>751</v>
      </c>
      <c r="C137" s="169" t="s">
        <v>752</v>
      </c>
      <c r="D137" s="169" t="s">
        <v>684</v>
      </c>
      <c r="E137" s="169" t="s">
        <v>685</v>
      </c>
      <c r="F137" s="169" t="s">
        <v>795</v>
      </c>
      <c r="G137" s="169">
        <v>73520057</v>
      </c>
      <c r="H137" s="169">
        <v>73523446</v>
      </c>
      <c r="I137" s="169" t="s">
        <v>881</v>
      </c>
      <c r="J137" s="169" t="s">
        <v>882</v>
      </c>
      <c r="K137" s="169" t="s">
        <v>882</v>
      </c>
      <c r="L137" s="169" t="s">
        <v>882</v>
      </c>
      <c r="M137" s="169">
        <v>0</v>
      </c>
      <c r="N137" s="169">
        <v>0</v>
      </c>
      <c r="O137" s="169" t="b">
        <v>1</v>
      </c>
      <c r="P137" s="169" t="s">
        <v>883</v>
      </c>
      <c r="Q137" s="169" t="s">
        <v>699</v>
      </c>
      <c r="R137" s="169" t="b">
        <v>0</v>
      </c>
      <c r="S137" s="169" t="b">
        <v>1</v>
      </c>
      <c r="T137" s="169">
        <v>1</v>
      </c>
      <c r="U137" s="169">
        <v>21555</v>
      </c>
      <c r="V137" s="175">
        <v>21555</v>
      </c>
    </row>
    <row r="138" spans="2:22" x14ac:dyDescent="0.2">
      <c r="B138" s="152" t="s">
        <v>755</v>
      </c>
      <c r="C138" s="169" t="s">
        <v>756</v>
      </c>
      <c r="D138" s="169" t="s">
        <v>684</v>
      </c>
      <c r="E138" s="169" t="s">
        <v>685</v>
      </c>
      <c r="F138" s="169" t="s">
        <v>718</v>
      </c>
      <c r="G138" s="169">
        <v>73517935</v>
      </c>
      <c r="H138" s="169">
        <v>73518029</v>
      </c>
      <c r="I138" s="169" t="s">
        <v>881</v>
      </c>
      <c r="J138" s="169" t="s">
        <v>882</v>
      </c>
      <c r="K138" s="169" t="s">
        <v>882</v>
      </c>
      <c r="L138" s="169" t="s">
        <v>882</v>
      </c>
      <c r="M138" s="169">
        <v>0</v>
      </c>
      <c r="N138" s="169">
        <v>0</v>
      </c>
      <c r="O138" s="169" t="b">
        <v>1</v>
      </c>
      <c r="P138" s="169" t="s">
        <v>883</v>
      </c>
      <c r="Q138" s="169" t="s">
        <v>699</v>
      </c>
      <c r="R138" s="169" t="b">
        <v>0</v>
      </c>
      <c r="S138" s="169" t="b">
        <v>0</v>
      </c>
      <c r="T138" s="169">
        <v>1</v>
      </c>
      <c r="U138" s="169">
        <v>37054</v>
      </c>
      <c r="V138" s="175">
        <v>37054</v>
      </c>
    </row>
    <row r="139" spans="2:22" x14ac:dyDescent="0.2">
      <c r="B139" s="152" t="s">
        <v>755</v>
      </c>
      <c r="C139" s="169" t="s">
        <v>756</v>
      </c>
      <c r="D139" s="169" t="s">
        <v>684</v>
      </c>
      <c r="E139" s="169" t="s">
        <v>685</v>
      </c>
      <c r="F139" s="169" t="s">
        <v>708</v>
      </c>
      <c r="G139" s="169">
        <v>73518265</v>
      </c>
      <c r="H139" s="169">
        <v>73518353</v>
      </c>
      <c r="I139" s="169" t="s">
        <v>881</v>
      </c>
      <c r="J139" s="169" t="s">
        <v>882</v>
      </c>
      <c r="K139" s="169" t="s">
        <v>882</v>
      </c>
      <c r="L139" s="169" t="s">
        <v>882</v>
      </c>
      <c r="M139" s="169">
        <v>0</v>
      </c>
      <c r="N139" s="169">
        <v>0</v>
      </c>
      <c r="O139" s="169" t="b">
        <v>1</v>
      </c>
      <c r="P139" s="169" t="s">
        <v>883</v>
      </c>
      <c r="Q139" s="169" t="s">
        <v>699</v>
      </c>
      <c r="R139" s="169" t="b">
        <v>0</v>
      </c>
      <c r="S139" s="169" t="b">
        <v>0</v>
      </c>
      <c r="T139" s="169">
        <v>1</v>
      </c>
      <c r="U139" s="169">
        <v>2175503</v>
      </c>
      <c r="V139" s="175">
        <v>2175503</v>
      </c>
    </row>
    <row r="140" spans="2:22" x14ac:dyDescent="0.2">
      <c r="B140" s="152" t="s">
        <v>755</v>
      </c>
      <c r="C140" s="169" t="s">
        <v>756</v>
      </c>
      <c r="D140" s="169" t="s">
        <v>684</v>
      </c>
      <c r="E140" s="169" t="s">
        <v>685</v>
      </c>
      <c r="F140" s="169" t="s">
        <v>691</v>
      </c>
      <c r="G140" s="169">
        <v>73518611</v>
      </c>
      <c r="H140" s="169">
        <v>73518697</v>
      </c>
      <c r="I140" s="169" t="s">
        <v>881</v>
      </c>
      <c r="J140" s="169" t="s">
        <v>882</v>
      </c>
      <c r="K140" s="169" t="s">
        <v>882</v>
      </c>
      <c r="L140" s="169" t="s">
        <v>882</v>
      </c>
      <c r="M140" s="169">
        <v>0</v>
      </c>
      <c r="N140" s="169">
        <v>0</v>
      </c>
      <c r="O140" s="169" t="b">
        <v>1</v>
      </c>
      <c r="P140" s="169" t="s">
        <v>883</v>
      </c>
      <c r="Q140" s="169" t="s">
        <v>699</v>
      </c>
      <c r="R140" s="169" t="b">
        <v>0</v>
      </c>
      <c r="S140" s="169" t="b">
        <v>0</v>
      </c>
      <c r="T140" s="169">
        <v>1</v>
      </c>
      <c r="U140" s="169">
        <v>316157</v>
      </c>
      <c r="V140" s="175">
        <v>316157</v>
      </c>
    </row>
    <row r="141" spans="2:22" x14ac:dyDescent="0.2">
      <c r="B141" s="152" t="s">
        <v>755</v>
      </c>
      <c r="C141" s="169" t="s">
        <v>756</v>
      </c>
      <c r="D141" s="169" t="s">
        <v>684</v>
      </c>
      <c r="E141" s="169" t="s">
        <v>685</v>
      </c>
      <c r="F141" s="169" t="s">
        <v>700</v>
      </c>
      <c r="G141" s="169">
        <v>73518849</v>
      </c>
      <c r="H141" s="169">
        <v>73518931</v>
      </c>
      <c r="I141" s="169" t="s">
        <v>881</v>
      </c>
      <c r="J141" s="169" t="s">
        <v>882</v>
      </c>
      <c r="K141" s="169" t="s">
        <v>882</v>
      </c>
      <c r="L141" s="169" t="s">
        <v>882</v>
      </c>
      <c r="M141" s="169">
        <v>0</v>
      </c>
      <c r="N141" s="169">
        <v>0</v>
      </c>
      <c r="O141" s="169" t="b">
        <v>1</v>
      </c>
      <c r="P141" s="169" t="s">
        <v>883</v>
      </c>
      <c r="Q141" s="169" t="s">
        <v>699</v>
      </c>
      <c r="R141" s="169" t="b">
        <v>0</v>
      </c>
      <c r="S141" s="169" t="b">
        <v>0</v>
      </c>
      <c r="T141" s="169">
        <v>1</v>
      </c>
      <c r="U141" s="169">
        <v>17797</v>
      </c>
      <c r="V141" s="175">
        <v>17797</v>
      </c>
    </row>
    <row r="142" spans="2:22" x14ac:dyDescent="0.2">
      <c r="B142" s="152" t="s">
        <v>755</v>
      </c>
      <c r="C142" s="169" t="s">
        <v>756</v>
      </c>
      <c r="D142" s="169" t="s">
        <v>684</v>
      </c>
      <c r="E142" s="169" t="s">
        <v>685</v>
      </c>
      <c r="F142" s="169" t="s">
        <v>703</v>
      </c>
      <c r="G142" s="169">
        <v>73519229</v>
      </c>
      <c r="H142" s="169">
        <v>73519336</v>
      </c>
      <c r="I142" s="169" t="s">
        <v>881</v>
      </c>
      <c r="J142" s="169" t="s">
        <v>882</v>
      </c>
      <c r="K142" s="169" t="s">
        <v>882</v>
      </c>
      <c r="L142" s="169" t="s">
        <v>882</v>
      </c>
      <c r="M142" s="169">
        <v>0</v>
      </c>
      <c r="N142" s="169">
        <v>0</v>
      </c>
      <c r="O142" s="169" t="b">
        <v>1</v>
      </c>
      <c r="P142" s="169" t="s">
        <v>883</v>
      </c>
      <c r="Q142" s="169" t="s">
        <v>699</v>
      </c>
      <c r="R142" s="169" t="b">
        <v>0</v>
      </c>
      <c r="S142" s="169" t="b">
        <v>0</v>
      </c>
      <c r="T142" s="169">
        <v>1</v>
      </c>
      <c r="U142" s="169">
        <v>18533420</v>
      </c>
      <c r="V142" s="175">
        <v>18533420</v>
      </c>
    </row>
    <row r="143" spans="2:22" x14ac:dyDescent="0.2">
      <c r="B143" s="152" t="s">
        <v>755</v>
      </c>
      <c r="C143" s="169" t="s">
        <v>756</v>
      </c>
      <c r="D143" s="169" t="s">
        <v>684</v>
      </c>
      <c r="E143" s="169" t="s">
        <v>685</v>
      </c>
      <c r="F143" s="169" t="s">
        <v>713</v>
      </c>
      <c r="G143" s="169">
        <v>73519517</v>
      </c>
      <c r="H143" s="169">
        <v>73519882</v>
      </c>
      <c r="I143" s="169" t="s">
        <v>881</v>
      </c>
      <c r="J143" s="169" t="s">
        <v>882</v>
      </c>
      <c r="K143" s="169" t="s">
        <v>882</v>
      </c>
      <c r="L143" s="169" t="s">
        <v>882</v>
      </c>
      <c r="M143" s="169">
        <v>0</v>
      </c>
      <c r="N143" s="169">
        <v>0</v>
      </c>
      <c r="O143" s="169" t="b">
        <v>1</v>
      </c>
      <c r="P143" s="169" t="s">
        <v>883</v>
      </c>
      <c r="Q143" s="169" t="s">
        <v>699</v>
      </c>
      <c r="R143" s="169" t="b">
        <v>0</v>
      </c>
      <c r="S143" s="169" t="b">
        <v>0</v>
      </c>
      <c r="T143" s="169">
        <v>1</v>
      </c>
      <c r="U143" s="169">
        <v>35225</v>
      </c>
      <c r="V143" s="175">
        <v>35225</v>
      </c>
    </row>
    <row r="144" spans="2:22" x14ac:dyDescent="0.2">
      <c r="B144" s="152" t="s">
        <v>755</v>
      </c>
      <c r="C144" s="169" t="s">
        <v>756</v>
      </c>
      <c r="D144" s="169" t="s">
        <v>684</v>
      </c>
      <c r="E144" s="169" t="s">
        <v>685</v>
      </c>
      <c r="F144" s="169" t="s">
        <v>795</v>
      </c>
      <c r="G144" s="169">
        <v>73520057</v>
      </c>
      <c r="H144" s="169">
        <v>73520999</v>
      </c>
      <c r="I144" s="169" t="s">
        <v>881</v>
      </c>
      <c r="J144" s="169" t="s">
        <v>882</v>
      </c>
      <c r="K144" s="169" t="s">
        <v>882</v>
      </c>
      <c r="L144" s="169" t="s">
        <v>882</v>
      </c>
      <c r="M144" s="169">
        <v>0</v>
      </c>
      <c r="N144" s="169">
        <v>0</v>
      </c>
      <c r="O144" s="169" t="b">
        <v>1</v>
      </c>
      <c r="P144" s="169" t="s">
        <v>883</v>
      </c>
      <c r="Q144" s="169" t="s">
        <v>699</v>
      </c>
      <c r="R144" s="169" t="b">
        <v>0</v>
      </c>
      <c r="S144" s="169" t="b">
        <v>1</v>
      </c>
      <c r="T144" s="169">
        <v>1</v>
      </c>
      <c r="U144" s="169">
        <v>318197</v>
      </c>
      <c r="V144" s="175">
        <v>318197</v>
      </c>
    </row>
    <row r="145" spans="2:22" x14ac:dyDescent="0.2">
      <c r="B145" s="133" t="s">
        <v>757</v>
      </c>
      <c r="C145" s="170" t="s">
        <v>758</v>
      </c>
      <c r="D145" s="170" t="s">
        <v>684</v>
      </c>
      <c r="E145" s="170" t="s">
        <v>685</v>
      </c>
      <c r="F145" s="170" t="s">
        <v>718</v>
      </c>
      <c r="G145" s="170">
        <v>73517935</v>
      </c>
      <c r="H145" s="170">
        <v>73518029</v>
      </c>
      <c r="I145" s="170" t="s">
        <v>881</v>
      </c>
      <c r="J145" s="170" t="s">
        <v>882</v>
      </c>
      <c r="K145" s="170" t="s">
        <v>882</v>
      </c>
      <c r="L145" s="170" t="s">
        <v>882</v>
      </c>
      <c r="M145" s="170">
        <v>0</v>
      </c>
      <c r="N145" s="170">
        <v>0</v>
      </c>
      <c r="O145" s="170" t="b">
        <v>1</v>
      </c>
      <c r="P145" s="170" t="s">
        <v>883</v>
      </c>
      <c r="Q145" s="170" t="s">
        <v>699</v>
      </c>
      <c r="R145" s="170" t="b">
        <v>0</v>
      </c>
      <c r="S145" s="170" t="b">
        <v>0</v>
      </c>
      <c r="T145" s="170">
        <v>1</v>
      </c>
      <c r="U145" s="170">
        <v>37054</v>
      </c>
      <c r="V145" s="174">
        <v>37054</v>
      </c>
    </row>
    <row r="146" spans="2:22" x14ac:dyDescent="0.2">
      <c r="B146" s="133" t="s">
        <v>757</v>
      </c>
      <c r="C146" s="170" t="s">
        <v>758</v>
      </c>
      <c r="D146" s="170" t="s">
        <v>684</v>
      </c>
      <c r="E146" s="170" t="s">
        <v>685</v>
      </c>
      <c r="F146" s="170" t="s">
        <v>708</v>
      </c>
      <c r="G146" s="170">
        <v>73518265</v>
      </c>
      <c r="H146" s="170">
        <v>73518353</v>
      </c>
      <c r="I146" s="170" t="s">
        <v>881</v>
      </c>
      <c r="J146" s="170" t="s">
        <v>882</v>
      </c>
      <c r="K146" s="170" t="s">
        <v>882</v>
      </c>
      <c r="L146" s="170" t="s">
        <v>882</v>
      </c>
      <c r="M146" s="170">
        <v>0</v>
      </c>
      <c r="N146" s="170">
        <v>0</v>
      </c>
      <c r="O146" s="170" t="b">
        <v>1</v>
      </c>
      <c r="P146" s="170" t="s">
        <v>883</v>
      </c>
      <c r="Q146" s="170" t="s">
        <v>699</v>
      </c>
      <c r="R146" s="170" t="b">
        <v>0</v>
      </c>
      <c r="S146" s="170" t="b">
        <v>0</v>
      </c>
      <c r="T146" s="170">
        <v>1</v>
      </c>
      <c r="U146" s="170">
        <v>2175503</v>
      </c>
      <c r="V146" s="174">
        <v>2175503</v>
      </c>
    </row>
    <row r="147" spans="2:22" x14ac:dyDescent="0.2">
      <c r="B147" s="133" t="s">
        <v>757</v>
      </c>
      <c r="C147" s="170" t="s">
        <v>758</v>
      </c>
      <c r="D147" s="170" t="s">
        <v>684</v>
      </c>
      <c r="E147" s="170" t="s">
        <v>685</v>
      </c>
      <c r="F147" s="170" t="s">
        <v>691</v>
      </c>
      <c r="G147" s="170">
        <v>73518611</v>
      </c>
      <c r="H147" s="170">
        <v>73518700</v>
      </c>
      <c r="I147" s="170" t="s">
        <v>881</v>
      </c>
      <c r="J147" s="170" t="s">
        <v>687</v>
      </c>
      <c r="K147" s="170" t="s">
        <v>882</v>
      </c>
      <c r="L147" s="170" t="s">
        <v>687</v>
      </c>
      <c r="M147" s="170">
        <v>0</v>
      </c>
      <c r="N147" s="170">
        <v>-3</v>
      </c>
      <c r="O147" s="170" t="b">
        <v>1</v>
      </c>
      <c r="P147" s="170" t="s">
        <v>883</v>
      </c>
      <c r="Q147" s="170" t="s">
        <v>699</v>
      </c>
      <c r="R147" s="170" t="b">
        <v>0</v>
      </c>
      <c r="S147" s="170" t="b">
        <v>0</v>
      </c>
      <c r="T147" s="170">
        <v>1</v>
      </c>
      <c r="U147" s="170">
        <v>475</v>
      </c>
      <c r="V147" s="174">
        <v>475</v>
      </c>
    </row>
    <row r="148" spans="2:22" x14ac:dyDescent="0.2">
      <c r="B148" s="133" t="s">
        <v>757</v>
      </c>
      <c r="C148" s="170" t="s">
        <v>758</v>
      </c>
      <c r="D148" s="170" t="s">
        <v>684</v>
      </c>
      <c r="E148" s="170" t="s">
        <v>685</v>
      </c>
      <c r="F148" s="170" t="s">
        <v>700</v>
      </c>
      <c r="G148" s="170">
        <v>73518849</v>
      </c>
      <c r="H148" s="170">
        <v>73518931</v>
      </c>
      <c r="I148" s="170" t="s">
        <v>881</v>
      </c>
      <c r="J148" s="170" t="s">
        <v>882</v>
      </c>
      <c r="K148" s="170" t="s">
        <v>882</v>
      </c>
      <c r="L148" s="170" t="s">
        <v>882</v>
      </c>
      <c r="M148" s="170">
        <v>0</v>
      </c>
      <c r="N148" s="170">
        <v>0</v>
      </c>
      <c r="O148" s="170" t="b">
        <v>1</v>
      </c>
      <c r="P148" s="170" t="s">
        <v>883</v>
      </c>
      <c r="Q148" s="170" t="s">
        <v>699</v>
      </c>
      <c r="R148" s="170" t="b">
        <v>0</v>
      </c>
      <c r="S148" s="170" t="b">
        <v>0</v>
      </c>
      <c r="T148" s="170">
        <v>1</v>
      </c>
      <c r="U148" s="170">
        <v>17797</v>
      </c>
      <c r="V148" s="174">
        <v>17797</v>
      </c>
    </row>
    <row r="149" spans="2:22" x14ac:dyDescent="0.2">
      <c r="B149" s="133" t="s">
        <v>757</v>
      </c>
      <c r="C149" s="170" t="s">
        <v>758</v>
      </c>
      <c r="D149" s="170" t="s">
        <v>684</v>
      </c>
      <c r="E149" s="170" t="s">
        <v>685</v>
      </c>
      <c r="F149" s="170" t="s">
        <v>703</v>
      </c>
      <c r="G149" s="170">
        <v>73519229</v>
      </c>
      <c r="H149" s="170">
        <v>73519336</v>
      </c>
      <c r="I149" s="170" t="s">
        <v>881</v>
      </c>
      <c r="J149" s="170" t="s">
        <v>882</v>
      </c>
      <c r="K149" s="170" t="s">
        <v>882</v>
      </c>
      <c r="L149" s="170" t="s">
        <v>882</v>
      </c>
      <c r="M149" s="170">
        <v>0</v>
      </c>
      <c r="N149" s="170">
        <v>0</v>
      </c>
      <c r="O149" s="170" t="b">
        <v>1</v>
      </c>
      <c r="P149" s="170" t="s">
        <v>883</v>
      </c>
      <c r="Q149" s="170" t="s">
        <v>699</v>
      </c>
      <c r="R149" s="170" t="b">
        <v>0</v>
      </c>
      <c r="S149" s="170" t="b">
        <v>0</v>
      </c>
      <c r="T149" s="170">
        <v>1</v>
      </c>
      <c r="U149" s="170">
        <v>18533420</v>
      </c>
      <c r="V149" s="174">
        <v>18533420</v>
      </c>
    </row>
    <row r="150" spans="2:22" x14ac:dyDescent="0.2">
      <c r="B150" s="133" t="s">
        <v>757</v>
      </c>
      <c r="C150" s="170" t="s">
        <v>758</v>
      </c>
      <c r="D150" s="170" t="s">
        <v>684</v>
      </c>
      <c r="E150" s="170" t="s">
        <v>685</v>
      </c>
      <c r="F150" s="170" t="s">
        <v>713</v>
      </c>
      <c r="G150" s="170">
        <v>73519517</v>
      </c>
      <c r="H150" s="170">
        <v>73519882</v>
      </c>
      <c r="I150" s="170" t="s">
        <v>881</v>
      </c>
      <c r="J150" s="170" t="s">
        <v>882</v>
      </c>
      <c r="K150" s="170" t="s">
        <v>882</v>
      </c>
      <c r="L150" s="170" t="s">
        <v>882</v>
      </c>
      <c r="M150" s="170">
        <v>0</v>
      </c>
      <c r="N150" s="170">
        <v>0</v>
      </c>
      <c r="O150" s="170" t="b">
        <v>1</v>
      </c>
      <c r="P150" s="170" t="s">
        <v>883</v>
      </c>
      <c r="Q150" s="170" t="s">
        <v>699</v>
      </c>
      <c r="R150" s="170" t="b">
        <v>0</v>
      </c>
      <c r="S150" s="170" t="b">
        <v>0</v>
      </c>
      <c r="T150" s="170">
        <v>1</v>
      </c>
      <c r="U150" s="170">
        <v>35225</v>
      </c>
      <c r="V150" s="174">
        <v>35225</v>
      </c>
    </row>
    <row r="151" spans="2:22" x14ac:dyDescent="0.2">
      <c r="B151" s="133" t="s">
        <v>757</v>
      </c>
      <c r="C151" s="170" t="s">
        <v>758</v>
      </c>
      <c r="D151" s="170" t="s">
        <v>684</v>
      </c>
      <c r="E151" s="170" t="s">
        <v>685</v>
      </c>
      <c r="F151" s="170" t="s">
        <v>795</v>
      </c>
      <c r="G151" s="170">
        <v>73520057</v>
      </c>
      <c r="H151" s="170">
        <v>73520999</v>
      </c>
      <c r="I151" s="170" t="s">
        <v>881</v>
      </c>
      <c r="J151" s="170" t="s">
        <v>882</v>
      </c>
      <c r="K151" s="170" t="s">
        <v>882</v>
      </c>
      <c r="L151" s="170" t="s">
        <v>882</v>
      </c>
      <c r="M151" s="170">
        <v>0</v>
      </c>
      <c r="N151" s="170">
        <v>0</v>
      </c>
      <c r="O151" s="170" t="b">
        <v>1</v>
      </c>
      <c r="P151" s="170" t="s">
        <v>883</v>
      </c>
      <c r="Q151" s="170" t="s">
        <v>699</v>
      </c>
      <c r="R151" s="170" t="b">
        <v>0</v>
      </c>
      <c r="S151" s="170" t="b">
        <v>0</v>
      </c>
      <c r="T151" s="170">
        <v>1</v>
      </c>
      <c r="U151" s="170">
        <v>318197</v>
      </c>
      <c r="V151" s="174">
        <v>318197</v>
      </c>
    </row>
    <row r="152" spans="2:22" x14ac:dyDescent="0.2">
      <c r="B152" s="133" t="s">
        <v>759</v>
      </c>
      <c r="C152" s="170" t="s">
        <v>760</v>
      </c>
      <c r="D152" s="170" t="s">
        <v>684</v>
      </c>
      <c r="E152" s="170" t="s">
        <v>685</v>
      </c>
      <c r="F152" s="170" t="s">
        <v>718</v>
      </c>
      <c r="G152" s="170">
        <v>73517935</v>
      </c>
      <c r="H152" s="170">
        <v>73518029</v>
      </c>
      <c r="I152" s="170" t="s">
        <v>881</v>
      </c>
      <c r="J152" s="170" t="s">
        <v>882</v>
      </c>
      <c r="K152" s="170" t="s">
        <v>882</v>
      </c>
      <c r="L152" s="170" t="s">
        <v>882</v>
      </c>
      <c r="M152" s="170">
        <v>0</v>
      </c>
      <c r="N152" s="170">
        <v>0</v>
      </c>
      <c r="O152" s="170" t="b">
        <v>1</v>
      </c>
      <c r="P152" s="170" t="s">
        <v>883</v>
      </c>
      <c r="Q152" s="170" t="s">
        <v>699</v>
      </c>
      <c r="R152" s="170" t="b">
        <v>0</v>
      </c>
      <c r="S152" s="170" t="b">
        <v>0</v>
      </c>
      <c r="T152" s="170">
        <v>1</v>
      </c>
      <c r="U152" s="170">
        <v>37054</v>
      </c>
      <c r="V152" s="174">
        <v>37054</v>
      </c>
    </row>
    <row r="153" spans="2:22" x14ac:dyDescent="0.2">
      <c r="B153" s="133" t="s">
        <v>759</v>
      </c>
      <c r="C153" s="170" t="s">
        <v>760</v>
      </c>
      <c r="D153" s="170" t="s">
        <v>684</v>
      </c>
      <c r="E153" s="170" t="s">
        <v>685</v>
      </c>
      <c r="F153" s="170" t="s">
        <v>708</v>
      </c>
      <c r="G153" s="170">
        <v>73518265</v>
      </c>
      <c r="H153" s="170">
        <v>73518353</v>
      </c>
      <c r="I153" s="170" t="s">
        <v>881</v>
      </c>
      <c r="J153" s="170" t="s">
        <v>882</v>
      </c>
      <c r="K153" s="170" t="s">
        <v>882</v>
      </c>
      <c r="L153" s="170" t="s">
        <v>882</v>
      </c>
      <c r="M153" s="170">
        <v>0</v>
      </c>
      <c r="N153" s="170">
        <v>0</v>
      </c>
      <c r="O153" s="170" t="b">
        <v>1</v>
      </c>
      <c r="P153" s="170" t="s">
        <v>883</v>
      </c>
      <c r="Q153" s="170" t="s">
        <v>699</v>
      </c>
      <c r="R153" s="170" t="b">
        <v>0</v>
      </c>
      <c r="S153" s="170" t="b">
        <v>0</v>
      </c>
      <c r="T153" s="170">
        <v>1</v>
      </c>
      <c r="U153" s="170">
        <v>2175503</v>
      </c>
      <c r="V153" s="174">
        <v>2175503</v>
      </c>
    </row>
    <row r="154" spans="2:22" x14ac:dyDescent="0.2">
      <c r="B154" s="133" t="s">
        <v>759</v>
      </c>
      <c r="C154" s="170" t="s">
        <v>760</v>
      </c>
      <c r="D154" s="170" t="s">
        <v>684</v>
      </c>
      <c r="E154" s="170" t="s">
        <v>685</v>
      </c>
      <c r="F154" s="170" t="s">
        <v>691</v>
      </c>
      <c r="G154" s="170">
        <v>73518611</v>
      </c>
      <c r="H154" s="170">
        <v>73518697</v>
      </c>
      <c r="I154" s="170" t="s">
        <v>881</v>
      </c>
      <c r="J154" s="170" t="s">
        <v>882</v>
      </c>
      <c r="K154" s="170" t="s">
        <v>882</v>
      </c>
      <c r="L154" s="170" t="s">
        <v>882</v>
      </c>
      <c r="M154" s="170">
        <v>0</v>
      </c>
      <c r="N154" s="170">
        <v>0</v>
      </c>
      <c r="O154" s="170" t="b">
        <v>1</v>
      </c>
      <c r="P154" s="170" t="s">
        <v>883</v>
      </c>
      <c r="Q154" s="170" t="s">
        <v>699</v>
      </c>
      <c r="R154" s="170" t="b">
        <v>0</v>
      </c>
      <c r="S154" s="170" t="b">
        <v>0</v>
      </c>
      <c r="T154" s="170">
        <v>1</v>
      </c>
      <c r="U154" s="170">
        <v>316157</v>
      </c>
      <c r="V154" s="174">
        <v>316157</v>
      </c>
    </row>
    <row r="155" spans="2:22" x14ac:dyDescent="0.2">
      <c r="B155" s="133" t="s">
        <v>759</v>
      </c>
      <c r="C155" s="170" t="s">
        <v>760</v>
      </c>
      <c r="D155" s="170" t="s">
        <v>684</v>
      </c>
      <c r="E155" s="170" t="s">
        <v>685</v>
      </c>
      <c r="F155" s="170" t="s">
        <v>700</v>
      </c>
      <c r="G155" s="170">
        <v>73518849</v>
      </c>
      <c r="H155" s="170">
        <v>73519494</v>
      </c>
      <c r="I155" s="170" t="s">
        <v>881</v>
      </c>
      <c r="J155" s="170" t="s">
        <v>687</v>
      </c>
      <c r="K155" s="170" t="s">
        <v>882</v>
      </c>
      <c r="L155" s="170" t="s">
        <v>687</v>
      </c>
      <c r="M155" s="170">
        <v>0</v>
      </c>
      <c r="N155" s="170">
        <v>-158</v>
      </c>
      <c r="O155" s="170" t="b">
        <v>1</v>
      </c>
      <c r="P155" s="170" t="s">
        <v>886</v>
      </c>
      <c r="Q155" s="170" t="s">
        <v>690</v>
      </c>
      <c r="R155" s="170" t="b">
        <v>0</v>
      </c>
      <c r="S155" s="170" t="b">
        <v>0</v>
      </c>
      <c r="T155" s="170">
        <v>0</v>
      </c>
      <c r="U155" s="170">
        <v>0</v>
      </c>
      <c r="V155" s="174">
        <v>0</v>
      </c>
    </row>
    <row r="156" spans="2:22" x14ac:dyDescent="0.2">
      <c r="B156" s="133" t="s">
        <v>759</v>
      </c>
      <c r="C156" s="170" t="s">
        <v>760</v>
      </c>
      <c r="D156" s="170" t="s">
        <v>684</v>
      </c>
      <c r="E156" s="170" t="s">
        <v>685</v>
      </c>
      <c r="F156" s="170" t="s">
        <v>703</v>
      </c>
      <c r="G156" s="170">
        <v>73519517</v>
      </c>
      <c r="H156" s="170">
        <v>73519882</v>
      </c>
      <c r="I156" s="170" t="s">
        <v>881</v>
      </c>
      <c r="J156" s="170" t="s">
        <v>882</v>
      </c>
      <c r="K156" s="170" t="s">
        <v>882</v>
      </c>
      <c r="L156" s="170" t="s">
        <v>882</v>
      </c>
      <c r="M156" s="170">
        <v>0</v>
      </c>
      <c r="N156" s="170">
        <v>0</v>
      </c>
      <c r="O156" s="170" t="b">
        <v>1</v>
      </c>
      <c r="P156" s="170" t="s">
        <v>883</v>
      </c>
      <c r="Q156" s="170" t="s">
        <v>699</v>
      </c>
      <c r="R156" s="170" t="b">
        <v>0</v>
      </c>
      <c r="S156" s="170" t="b">
        <v>1</v>
      </c>
      <c r="T156" s="170">
        <v>1</v>
      </c>
      <c r="U156" s="170">
        <v>35225</v>
      </c>
      <c r="V156" s="174">
        <v>35225</v>
      </c>
    </row>
    <row r="157" spans="2:22" x14ac:dyDescent="0.2">
      <c r="B157" s="133" t="s">
        <v>759</v>
      </c>
      <c r="C157" s="170" t="s">
        <v>760</v>
      </c>
      <c r="D157" s="170" t="s">
        <v>684</v>
      </c>
      <c r="E157" s="170" t="s">
        <v>685</v>
      </c>
      <c r="F157" s="170" t="s">
        <v>713</v>
      </c>
      <c r="G157" s="170">
        <v>73520057</v>
      </c>
      <c r="H157" s="170">
        <v>73520999</v>
      </c>
      <c r="I157" s="170" t="s">
        <v>881</v>
      </c>
      <c r="J157" s="170" t="s">
        <v>882</v>
      </c>
      <c r="K157" s="170" t="s">
        <v>882</v>
      </c>
      <c r="L157" s="170" t="s">
        <v>882</v>
      </c>
      <c r="M157" s="170">
        <v>0</v>
      </c>
      <c r="N157" s="170">
        <v>0</v>
      </c>
      <c r="O157" s="170" t="b">
        <v>1</v>
      </c>
      <c r="P157" s="170" t="s">
        <v>883</v>
      </c>
      <c r="Q157" s="170" t="s">
        <v>699</v>
      </c>
      <c r="R157" s="170" t="b">
        <v>0</v>
      </c>
      <c r="S157" s="170" t="b">
        <v>0</v>
      </c>
      <c r="T157" s="170">
        <v>1</v>
      </c>
      <c r="U157" s="170">
        <v>318197</v>
      </c>
      <c r="V157" s="174">
        <v>318197</v>
      </c>
    </row>
    <row r="158" spans="2:22" x14ac:dyDescent="0.2">
      <c r="B158" s="133" t="s">
        <v>761</v>
      </c>
      <c r="C158" s="170" t="s">
        <v>762</v>
      </c>
      <c r="D158" s="170" t="s">
        <v>684</v>
      </c>
      <c r="E158" s="170" t="s">
        <v>685</v>
      </c>
      <c r="F158" s="170" t="s">
        <v>718</v>
      </c>
      <c r="G158" s="170">
        <v>73517935</v>
      </c>
      <c r="H158" s="170">
        <v>73518029</v>
      </c>
      <c r="I158" s="170" t="s">
        <v>881</v>
      </c>
      <c r="J158" s="170" t="s">
        <v>882</v>
      </c>
      <c r="K158" s="170" t="s">
        <v>882</v>
      </c>
      <c r="L158" s="170" t="s">
        <v>882</v>
      </c>
      <c r="M158" s="170">
        <v>0</v>
      </c>
      <c r="N158" s="170">
        <v>0</v>
      </c>
      <c r="O158" s="170" t="b">
        <v>1</v>
      </c>
      <c r="P158" s="170" t="s">
        <v>883</v>
      </c>
      <c r="Q158" s="170" t="s">
        <v>699</v>
      </c>
      <c r="R158" s="170" t="b">
        <v>0</v>
      </c>
      <c r="S158" s="170" t="b">
        <v>0</v>
      </c>
      <c r="T158" s="170">
        <v>1</v>
      </c>
      <c r="U158" s="170">
        <v>37054</v>
      </c>
      <c r="V158" s="174">
        <v>37054</v>
      </c>
    </row>
    <row r="159" spans="2:22" x14ac:dyDescent="0.2">
      <c r="B159" s="133" t="s">
        <v>761</v>
      </c>
      <c r="C159" s="170" t="s">
        <v>762</v>
      </c>
      <c r="D159" s="170" t="s">
        <v>684</v>
      </c>
      <c r="E159" s="170" t="s">
        <v>685</v>
      </c>
      <c r="F159" s="170" t="s">
        <v>708</v>
      </c>
      <c r="G159" s="170">
        <v>73518265</v>
      </c>
      <c r="H159" s="170">
        <v>73518353</v>
      </c>
      <c r="I159" s="170" t="s">
        <v>881</v>
      </c>
      <c r="J159" s="170" t="s">
        <v>882</v>
      </c>
      <c r="K159" s="170" t="s">
        <v>882</v>
      </c>
      <c r="L159" s="170" t="s">
        <v>882</v>
      </c>
      <c r="M159" s="170">
        <v>0</v>
      </c>
      <c r="N159" s="170">
        <v>0</v>
      </c>
      <c r="O159" s="170" t="b">
        <v>1</v>
      </c>
      <c r="P159" s="170" t="s">
        <v>883</v>
      </c>
      <c r="Q159" s="170" t="s">
        <v>699</v>
      </c>
      <c r="R159" s="170" t="b">
        <v>0</v>
      </c>
      <c r="S159" s="170" t="b">
        <v>0</v>
      </c>
      <c r="T159" s="170">
        <v>1</v>
      </c>
      <c r="U159" s="170">
        <v>2175503</v>
      </c>
      <c r="V159" s="174">
        <v>2175503</v>
      </c>
    </row>
    <row r="160" spans="2:22" x14ac:dyDescent="0.2">
      <c r="B160" s="133" t="s">
        <v>761</v>
      </c>
      <c r="C160" s="170" t="s">
        <v>762</v>
      </c>
      <c r="D160" s="170" t="s">
        <v>684</v>
      </c>
      <c r="E160" s="170" t="s">
        <v>685</v>
      </c>
      <c r="F160" s="170" t="s">
        <v>691</v>
      </c>
      <c r="G160" s="170">
        <v>73518463</v>
      </c>
      <c r="H160" s="170">
        <v>73518523</v>
      </c>
      <c r="I160" s="170" t="s">
        <v>881</v>
      </c>
      <c r="J160" s="170" t="s">
        <v>687</v>
      </c>
      <c r="K160" s="170" t="s">
        <v>687</v>
      </c>
      <c r="L160" s="170" t="s">
        <v>687</v>
      </c>
      <c r="M160" s="170">
        <v>-101</v>
      </c>
      <c r="N160" s="170">
        <v>44</v>
      </c>
      <c r="O160" s="170" t="b">
        <v>0</v>
      </c>
      <c r="P160" s="170" t="s">
        <v>887</v>
      </c>
      <c r="Q160" s="170" t="s">
        <v>690</v>
      </c>
      <c r="R160" s="170" t="b">
        <v>0</v>
      </c>
      <c r="S160" s="170" t="b">
        <v>0</v>
      </c>
      <c r="T160" s="170">
        <v>0</v>
      </c>
      <c r="U160" s="170">
        <v>0</v>
      </c>
      <c r="V160" s="174">
        <v>0</v>
      </c>
    </row>
    <row r="161" spans="2:22" x14ac:dyDescent="0.2">
      <c r="B161" s="133" t="s">
        <v>761</v>
      </c>
      <c r="C161" s="170" t="s">
        <v>762</v>
      </c>
      <c r="D161" s="170" t="s">
        <v>684</v>
      </c>
      <c r="E161" s="170" t="s">
        <v>685</v>
      </c>
      <c r="F161" s="170" t="s">
        <v>700</v>
      </c>
      <c r="G161" s="170">
        <v>73518611</v>
      </c>
      <c r="H161" s="170">
        <v>73518697</v>
      </c>
      <c r="I161" s="170" t="s">
        <v>881</v>
      </c>
      <c r="J161" s="170" t="s">
        <v>882</v>
      </c>
      <c r="K161" s="170" t="s">
        <v>882</v>
      </c>
      <c r="L161" s="170" t="s">
        <v>882</v>
      </c>
      <c r="M161" s="170">
        <v>0</v>
      </c>
      <c r="N161" s="170">
        <v>0</v>
      </c>
      <c r="O161" s="170" t="b">
        <v>1</v>
      </c>
      <c r="P161" s="170" t="s">
        <v>883</v>
      </c>
      <c r="Q161" s="170" t="s">
        <v>699</v>
      </c>
      <c r="R161" s="170" t="b">
        <v>0</v>
      </c>
      <c r="S161" s="170" t="b">
        <v>0</v>
      </c>
      <c r="T161" s="170">
        <v>1</v>
      </c>
      <c r="U161" s="170">
        <v>316157</v>
      </c>
      <c r="V161" s="174">
        <v>316157</v>
      </c>
    </row>
    <row r="162" spans="2:22" x14ac:dyDescent="0.2">
      <c r="B162" s="133" t="s">
        <v>761</v>
      </c>
      <c r="C162" s="170" t="s">
        <v>762</v>
      </c>
      <c r="D162" s="170" t="s">
        <v>684</v>
      </c>
      <c r="E162" s="170" t="s">
        <v>685</v>
      </c>
      <c r="F162" s="170" t="s">
        <v>703</v>
      </c>
      <c r="G162" s="170">
        <v>73518849</v>
      </c>
      <c r="H162" s="170">
        <v>73518931</v>
      </c>
      <c r="I162" s="170" t="s">
        <v>881</v>
      </c>
      <c r="J162" s="170" t="s">
        <v>882</v>
      </c>
      <c r="K162" s="170" t="s">
        <v>882</v>
      </c>
      <c r="L162" s="170" t="s">
        <v>882</v>
      </c>
      <c r="M162" s="170">
        <v>0</v>
      </c>
      <c r="N162" s="170">
        <v>0</v>
      </c>
      <c r="O162" s="170" t="b">
        <v>1</v>
      </c>
      <c r="P162" s="170" t="s">
        <v>883</v>
      </c>
      <c r="Q162" s="170" t="s">
        <v>699</v>
      </c>
      <c r="R162" s="170" t="b">
        <v>0</v>
      </c>
      <c r="S162" s="170" t="b">
        <v>0</v>
      </c>
      <c r="T162" s="170">
        <v>1</v>
      </c>
      <c r="U162" s="170">
        <v>17797</v>
      </c>
      <c r="V162" s="174">
        <v>17797</v>
      </c>
    </row>
    <row r="163" spans="2:22" x14ac:dyDescent="0.2">
      <c r="B163" s="133" t="s">
        <v>761</v>
      </c>
      <c r="C163" s="170" t="s">
        <v>762</v>
      </c>
      <c r="D163" s="170" t="s">
        <v>684</v>
      </c>
      <c r="E163" s="170" t="s">
        <v>685</v>
      </c>
      <c r="F163" s="170" t="s">
        <v>713</v>
      </c>
      <c r="G163" s="170">
        <v>73519229</v>
      </c>
      <c r="H163" s="170">
        <v>73519336</v>
      </c>
      <c r="I163" s="170" t="s">
        <v>881</v>
      </c>
      <c r="J163" s="170" t="s">
        <v>882</v>
      </c>
      <c r="K163" s="170" t="s">
        <v>882</v>
      </c>
      <c r="L163" s="170" t="s">
        <v>882</v>
      </c>
      <c r="M163" s="170">
        <v>0</v>
      </c>
      <c r="N163" s="170">
        <v>0</v>
      </c>
      <c r="O163" s="170" t="b">
        <v>1</v>
      </c>
      <c r="P163" s="170" t="s">
        <v>883</v>
      </c>
      <c r="Q163" s="170" t="s">
        <v>699</v>
      </c>
      <c r="R163" s="170" t="b">
        <v>0</v>
      </c>
      <c r="S163" s="170" t="b">
        <v>0</v>
      </c>
      <c r="T163" s="170">
        <v>1</v>
      </c>
      <c r="U163" s="170">
        <v>18533420</v>
      </c>
      <c r="V163" s="174">
        <v>18533420</v>
      </c>
    </row>
    <row r="164" spans="2:22" x14ac:dyDescent="0.2">
      <c r="B164" s="133" t="s">
        <v>761</v>
      </c>
      <c r="C164" s="170" t="s">
        <v>762</v>
      </c>
      <c r="D164" s="170" t="s">
        <v>684</v>
      </c>
      <c r="E164" s="170" t="s">
        <v>685</v>
      </c>
      <c r="F164" s="170" t="s">
        <v>795</v>
      </c>
      <c r="G164" s="170">
        <v>73519517</v>
      </c>
      <c r="H164" s="170">
        <v>73519882</v>
      </c>
      <c r="I164" s="170" t="s">
        <v>881</v>
      </c>
      <c r="J164" s="170" t="s">
        <v>882</v>
      </c>
      <c r="K164" s="170" t="s">
        <v>882</v>
      </c>
      <c r="L164" s="170" t="s">
        <v>882</v>
      </c>
      <c r="M164" s="170">
        <v>0</v>
      </c>
      <c r="N164" s="170">
        <v>0</v>
      </c>
      <c r="O164" s="170" t="b">
        <v>1</v>
      </c>
      <c r="P164" s="170" t="s">
        <v>883</v>
      </c>
      <c r="Q164" s="170" t="s">
        <v>699</v>
      </c>
      <c r="R164" s="170" t="b">
        <v>0</v>
      </c>
      <c r="S164" s="170" t="b">
        <v>0</v>
      </c>
      <c r="T164" s="170">
        <v>1</v>
      </c>
      <c r="U164" s="170">
        <v>35225</v>
      </c>
      <c r="V164" s="174">
        <v>35225</v>
      </c>
    </row>
    <row r="165" spans="2:22" x14ac:dyDescent="0.2">
      <c r="B165" s="133" t="s">
        <v>761</v>
      </c>
      <c r="C165" s="170" t="s">
        <v>762</v>
      </c>
      <c r="D165" s="170" t="s">
        <v>684</v>
      </c>
      <c r="E165" s="170" t="s">
        <v>685</v>
      </c>
      <c r="F165" s="170" t="s">
        <v>888</v>
      </c>
      <c r="G165" s="170">
        <v>73520057</v>
      </c>
      <c r="H165" s="170">
        <v>73520999</v>
      </c>
      <c r="I165" s="170" t="s">
        <v>881</v>
      </c>
      <c r="J165" s="170" t="s">
        <v>882</v>
      </c>
      <c r="K165" s="170" t="s">
        <v>882</v>
      </c>
      <c r="L165" s="170" t="s">
        <v>882</v>
      </c>
      <c r="M165" s="170">
        <v>0</v>
      </c>
      <c r="N165" s="170">
        <v>0</v>
      </c>
      <c r="O165" s="170" t="b">
        <v>1</v>
      </c>
      <c r="P165" s="170" t="s">
        <v>883</v>
      </c>
      <c r="Q165" s="170" t="s">
        <v>699</v>
      </c>
      <c r="R165" s="170" t="b">
        <v>0</v>
      </c>
      <c r="S165" s="170" t="b">
        <v>0</v>
      </c>
      <c r="T165" s="170">
        <v>1</v>
      </c>
      <c r="U165" s="170">
        <v>318197</v>
      </c>
      <c r="V165" s="174">
        <v>318197</v>
      </c>
    </row>
    <row r="166" spans="2:22" x14ac:dyDescent="0.2">
      <c r="B166" s="133" t="s">
        <v>763</v>
      </c>
      <c r="C166" s="170" t="s">
        <v>764</v>
      </c>
      <c r="D166" s="170" t="s">
        <v>684</v>
      </c>
      <c r="E166" s="170" t="s">
        <v>685</v>
      </c>
      <c r="F166" s="170" t="s">
        <v>718</v>
      </c>
      <c r="G166" s="170">
        <v>73517935</v>
      </c>
      <c r="H166" s="170">
        <v>73518029</v>
      </c>
      <c r="I166" s="170" t="s">
        <v>881</v>
      </c>
      <c r="J166" s="170" t="s">
        <v>882</v>
      </c>
      <c r="K166" s="170" t="s">
        <v>882</v>
      </c>
      <c r="L166" s="170" t="s">
        <v>882</v>
      </c>
      <c r="M166" s="170">
        <v>0</v>
      </c>
      <c r="N166" s="170">
        <v>0</v>
      </c>
      <c r="O166" s="170" t="b">
        <v>1</v>
      </c>
      <c r="P166" s="170" t="s">
        <v>883</v>
      </c>
      <c r="Q166" s="170" t="s">
        <v>699</v>
      </c>
      <c r="R166" s="170" t="b">
        <v>0</v>
      </c>
      <c r="S166" s="170" t="b">
        <v>0</v>
      </c>
      <c r="T166" s="170">
        <v>1</v>
      </c>
      <c r="U166" s="170">
        <v>37054</v>
      </c>
      <c r="V166" s="174">
        <v>37054</v>
      </c>
    </row>
    <row r="167" spans="2:22" x14ac:dyDescent="0.2">
      <c r="B167" s="133" t="s">
        <v>763</v>
      </c>
      <c r="C167" s="170" t="s">
        <v>764</v>
      </c>
      <c r="D167" s="170" t="s">
        <v>684</v>
      </c>
      <c r="E167" s="170" t="s">
        <v>685</v>
      </c>
      <c r="F167" s="170" t="s">
        <v>708</v>
      </c>
      <c r="G167" s="170">
        <v>73518265</v>
      </c>
      <c r="H167" s="170">
        <v>73518353</v>
      </c>
      <c r="I167" s="170" t="s">
        <v>881</v>
      </c>
      <c r="J167" s="170" t="s">
        <v>882</v>
      </c>
      <c r="K167" s="170" t="s">
        <v>882</v>
      </c>
      <c r="L167" s="170" t="s">
        <v>882</v>
      </c>
      <c r="M167" s="170">
        <v>0</v>
      </c>
      <c r="N167" s="170">
        <v>0</v>
      </c>
      <c r="O167" s="170" t="b">
        <v>1</v>
      </c>
      <c r="P167" s="170" t="s">
        <v>883</v>
      </c>
      <c r="Q167" s="170" t="s">
        <v>699</v>
      </c>
      <c r="R167" s="170" t="b">
        <v>0</v>
      </c>
      <c r="S167" s="170" t="b">
        <v>0</v>
      </c>
      <c r="T167" s="170">
        <v>1</v>
      </c>
      <c r="U167" s="170">
        <v>2175503</v>
      </c>
      <c r="V167" s="174">
        <v>2175503</v>
      </c>
    </row>
    <row r="168" spans="2:22" x14ac:dyDescent="0.2">
      <c r="B168" s="133" t="s">
        <v>763</v>
      </c>
      <c r="C168" s="170" t="s">
        <v>764</v>
      </c>
      <c r="D168" s="170" t="s">
        <v>684</v>
      </c>
      <c r="E168" s="170" t="s">
        <v>685</v>
      </c>
      <c r="F168" s="170" t="s">
        <v>691</v>
      </c>
      <c r="G168" s="170">
        <v>73518565</v>
      </c>
      <c r="H168" s="170">
        <v>73519468</v>
      </c>
      <c r="I168" s="170" t="s">
        <v>881</v>
      </c>
      <c r="J168" s="170" t="s">
        <v>687</v>
      </c>
      <c r="K168" s="170" t="s">
        <v>687</v>
      </c>
      <c r="L168" s="170" t="s">
        <v>687</v>
      </c>
      <c r="M168" s="170">
        <v>1</v>
      </c>
      <c r="N168" s="170">
        <v>-132</v>
      </c>
      <c r="O168" s="170" t="b">
        <v>0</v>
      </c>
      <c r="P168" s="170" t="s">
        <v>889</v>
      </c>
      <c r="Q168" s="170" t="s">
        <v>690</v>
      </c>
      <c r="R168" s="170" t="b">
        <v>0</v>
      </c>
      <c r="S168" s="170" t="b">
        <v>0</v>
      </c>
      <c r="T168" s="170">
        <v>0</v>
      </c>
      <c r="U168" s="170">
        <v>0</v>
      </c>
      <c r="V168" s="174">
        <v>0</v>
      </c>
    </row>
    <row r="169" spans="2:22" x14ac:dyDescent="0.2">
      <c r="B169" s="133" t="s">
        <v>763</v>
      </c>
      <c r="C169" s="170" t="s">
        <v>764</v>
      </c>
      <c r="D169" s="170" t="s">
        <v>684</v>
      </c>
      <c r="E169" s="170" t="s">
        <v>685</v>
      </c>
      <c r="F169" s="170" t="s">
        <v>700</v>
      </c>
      <c r="G169" s="170">
        <v>73519517</v>
      </c>
      <c r="H169" s="170">
        <v>73519882</v>
      </c>
      <c r="I169" s="170" t="s">
        <v>881</v>
      </c>
      <c r="J169" s="170" t="s">
        <v>882</v>
      </c>
      <c r="K169" s="170" t="s">
        <v>882</v>
      </c>
      <c r="L169" s="170" t="s">
        <v>882</v>
      </c>
      <c r="M169" s="170">
        <v>0</v>
      </c>
      <c r="N169" s="170">
        <v>0</v>
      </c>
      <c r="O169" s="170" t="b">
        <v>1</v>
      </c>
      <c r="P169" s="170" t="s">
        <v>883</v>
      </c>
      <c r="Q169" s="170" t="s">
        <v>699</v>
      </c>
      <c r="R169" s="170" t="b">
        <v>0</v>
      </c>
      <c r="S169" s="170" t="b">
        <v>0</v>
      </c>
      <c r="T169" s="170">
        <v>1</v>
      </c>
      <c r="U169" s="170">
        <v>35225</v>
      </c>
      <c r="V169" s="174">
        <v>35225</v>
      </c>
    </row>
    <row r="170" spans="2:22" x14ac:dyDescent="0.2">
      <c r="B170" s="133" t="s">
        <v>763</v>
      </c>
      <c r="C170" s="170" t="s">
        <v>764</v>
      </c>
      <c r="D170" s="170" t="s">
        <v>684</v>
      </c>
      <c r="E170" s="170" t="s">
        <v>685</v>
      </c>
      <c r="F170" s="170" t="s">
        <v>703</v>
      </c>
      <c r="G170" s="170">
        <v>73520057</v>
      </c>
      <c r="H170" s="170">
        <v>73520999</v>
      </c>
      <c r="I170" s="170" t="s">
        <v>881</v>
      </c>
      <c r="J170" s="170" t="s">
        <v>882</v>
      </c>
      <c r="K170" s="170" t="s">
        <v>882</v>
      </c>
      <c r="L170" s="170" t="s">
        <v>882</v>
      </c>
      <c r="M170" s="170">
        <v>0</v>
      </c>
      <c r="N170" s="170">
        <v>0</v>
      </c>
      <c r="O170" s="170" t="b">
        <v>1</v>
      </c>
      <c r="P170" s="170" t="s">
        <v>883</v>
      </c>
      <c r="Q170" s="170" t="s">
        <v>699</v>
      </c>
      <c r="R170" s="170" t="b">
        <v>0</v>
      </c>
      <c r="S170" s="170" t="b">
        <v>0</v>
      </c>
      <c r="T170" s="170">
        <v>1</v>
      </c>
      <c r="U170" s="170">
        <v>318197</v>
      </c>
      <c r="V170" s="174">
        <v>318197</v>
      </c>
    </row>
    <row r="171" spans="2:22" x14ac:dyDescent="0.2">
      <c r="B171" s="133" t="s">
        <v>765</v>
      </c>
      <c r="C171" s="170" t="s">
        <v>766</v>
      </c>
      <c r="D171" s="170" t="s">
        <v>684</v>
      </c>
      <c r="E171" s="170" t="s">
        <v>685</v>
      </c>
      <c r="F171" s="170" t="s">
        <v>718</v>
      </c>
      <c r="G171" s="170">
        <v>73517935</v>
      </c>
      <c r="H171" s="170">
        <v>73518029</v>
      </c>
      <c r="I171" s="170" t="s">
        <v>881</v>
      </c>
      <c r="J171" s="170" t="s">
        <v>882</v>
      </c>
      <c r="K171" s="170" t="s">
        <v>882</v>
      </c>
      <c r="L171" s="170" t="s">
        <v>882</v>
      </c>
      <c r="M171" s="170">
        <v>0</v>
      </c>
      <c r="N171" s="170">
        <v>0</v>
      </c>
      <c r="O171" s="170" t="b">
        <v>1</v>
      </c>
      <c r="P171" s="170" t="s">
        <v>883</v>
      </c>
      <c r="Q171" s="170" t="s">
        <v>699</v>
      </c>
      <c r="R171" s="170" t="b">
        <v>0</v>
      </c>
      <c r="S171" s="170" t="b">
        <v>0</v>
      </c>
      <c r="T171" s="170">
        <v>1</v>
      </c>
      <c r="U171" s="170">
        <v>37054</v>
      </c>
      <c r="V171" s="174">
        <v>37054</v>
      </c>
    </row>
    <row r="172" spans="2:22" x14ac:dyDescent="0.2">
      <c r="B172" s="133" t="s">
        <v>765</v>
      </c>
      <c r="C172" s="170" t="s">
        <v>766</v>
      </c>
      <c r="D172" s="170" t="s">
        <v>684</v>
      </c>
      <c r="E172" s="170" t="s">
        <v>685</v>
      </c>
      <c r="F172" s="170" t="s">
        <v>708</v>
      </c>
      <c r="G172" s="170">
        <v>73518243</v>
      </c>
      <c r="H172" s="170">
        <v>73519416</v>
      </c>
      <c r="I172" s="170" t="s">
        <v>881</v>
      </c>
      <c r="J172" s="170" t="s">
        <v>687</v>
      </c>
      <c r="K172" s="170" t="s">
        <v>687</v>
      </c>
      <c r="L172" s="170" t="s">
        <v>687</v>
      </c>
      <c r="M172" s="170">
        <v>-22</v>
      </c>
      <c r="N172" s="170">
        <v>-80</v>
      </c>
      <c r="O172" s="170" t="b">
        <v>0</v>
      </c>
      <c r="P172" s="170" t="s">
        <v>893</v>
      </c>
      <c r="Q172" s="170" t="s">
        <v>690</v>
      </c>
      <c r="R172" s="170" t="b">
        <v>0</v>
      </c>
      <c r="S172" s="170" t="b">
        <v>1</v>
      </c>
      <c r="T172" s="170">
        <v>0</v>
      </c>
      <c r="U172" s="170">
        <v>0</v>
      </c>
      <c r="V172" s="174">
        <v>0</v>
      </c>
    </row>
    <row r="173" spans="2:22" x14ac:dyDescent="0.2">
      <c r="B173" s="133" t="s">
        <v>765</v>
      </c>
      <c r="C173" s="170" t="s">
        <v>766</v>
      </c>
      <c r="D173" s="170" t="s">
        <v>684</v>
      </c>
      <c r="E173" s="170" t="s">
        <v>685</v>
      </c>
      <c r="F173" s="170" t="s">
        <v>691</v>
      </c>
      <c r="G173" s="170">
        <v>73519517</v>
      </c>
      <c r="H173" s="170">
        <v>73519882</v>
      </c>
      <c r="I173" s="170" t="s">
        <v>881</v>
      </c>
      <c r="J173" s="170" t="s">
        <v>882</v>
      </c>
      <c r="K173" s="170" t="s">
        <v>882</v>
      </c>
      <c r="L173" s="170" t="s">
        <v>882</v>
      </c>
      <c r="M173" s="170">
        <v>0</v>
      </c>
      <c r="N173" s="170">
        <v>0</v>
      </c>
      <c r="O173" s="170" t="b">
        <v>1</v>
      </c>
      <c r="P173" s="170" t="s">
        <v>883</v>
      </c>
      <c r="Q173" s="170" t="s">
        <v>699</v>
      </c>
      <c r="R173" s="170" t="b">
        <v>0</v>
      </c>
      <c r="S173" s="170" t="b">
        <v>0</v>
      </c>
      <c r="T173" s="170">
        <v>1</v>
      </c>
      <c r="U173" s="170">
        <v>35225</v>
      </c>
      <c r="V173" s="174">
        <v>35225</v>
      </c>
    </row>
    <row r="174" spans="2:22" x14ac:dyDescent="0.2">
      <c r="B174" s="133" t="s">
        <v>765</v>
      </c>
      <c r="C174" s="170" t="s">
        <v>766</v>
      </c>
      <c r="D174" s="170" t="s">
        <v>684</v>
      </c>
      <c r="E174" s="170" t="s">
        <v>685</v>
      </c>
      <c r="F174" s="170" t="s">
        <v>700</v>
      </c>
      <c r="G174" s="170">
        <v>73520057</v>
      </c>
      <c r="H174" s="170">
        <v>73520999</v>
      </c>
      <c r="I174" s="170" t="s">
        <v>881</v>
      </c>
      <c r="J174" s="170" t="s">
        <v>882</v>
      </c>
      <c r="K174" s="170" t="s">
        <v>882</v>
      </c>
      <c r="L174" s="170" t="s">
        <v>882</v>
      </c>
      <c r="M174" s="170">
        <v>0</v>
      </c>
      <c r="N174" s="170">
        <v>0</v>
      </c>
      <c r="O174" s="170" t="b">
        <v>1</v>
      </c>
      <c r="P174" s="170" t="s">
        <v>883</v>
      </c>
      <c r="Q174" s="170" t="s">
        <v>699</v>
      </c>
      <c r="R174" s="170" t="b">
        <v>0</v>
      </c>
      <c r="S174" s="170" t="b">
        <v>0</v>
      </c>
      <c r="T174" s="170">
        <v>1</v>
      </c>
      <c r="U174" s="170">
        <v>318197</v>
      </c>
      <c r="V174" s="174">
        <v>318197</v>
      </c>
    </row>
    <row r="175" spans="2:22" x14ac:dyDescent="0.2">
      <c r="B175" s="133" t="s">
        <v>767</v>
      </c>
      <c r="C175" s="170" t="s">
        <v>768</v>
      </c>
      <c r="D175" s="170" t="s">
        <v>729</v>
      </c>
      <c r="E175" s="170" t="s">
        <v>730</v>
      </c>
      <c r="F175" s="170" t="s">
        <v>718</v>
      </c>
      <c r="G175" s="170">
        <v>133019716</v>
      </c>
      <c r="H175" s="170">
        <v>133020487</v>
      </c>
      <c r="I175" s="170" t="s">
        <v>881</v>
      </c>
      <c r="J175" s="170" t="s">
        <v>687</v>
      </c>
      <c r="K175" s="170" t="s">
        <v>687</v>
      </c>
      <c r="L175" s="170" t="s">
        <v>687</v>
      </c>
      <c r="M175" s="170">
        <v>-11195</v>
      </c>
      <c r="N175" s="170">
        <v>21599</v>
      </c>
      <c r="O175" s="170" t="b">
        <v>0</v>
      </c>
      <c r="P175" s="170" t="s">
        <v>897</v>
      </c>
      <c r="Q175" s="170" t="s">
        <v>690</v>
      </c>
      <c r="R175" s="170" t="b">
        <v>0</v>
      </c>
      <c r="S175" s="170" t="b">
        <v>0</v>
      </c>
      <c r="T175" s="170">
        <v>0</v>
      </c>
      <c r="U175" s="170">
        <v>0</v>
      </c>
      <c r="V175" s="174">
        <v>0</v>
      </c>
    </row>
    <row r="176" spans="2:22" x14ac:dyDescent="0.2">
      <c r="B176" s="133" t="s">
        <v>770</v>
      </c>
      <c r="C176" s="170" t="s">
        <v>771</v>
      </c>
      <c r="D176" s="170" t="s">
        <v>729</v>
      </c>
      <c r="E176" s="170" t="s">
        <v>730</v>
      </c>
      <c r="F176" s="170" t="s">
        <v>718</v>
      </c>
      <c r="G176" s="170">
        <v>133019862</v>
      </c>
      <c r="H176" s="170">
        <v>133020497</v>
      </c>
      <c r="I176" s="170" t="s">
        <v>881</v>
      </c>
      <c r="J176" s="170" t="s">
        <v>687</v>
      </c>
      <c r="K176" s="170" t="s">
        <v>687</v>
      </c>
      <c r="L176" s="170" t="s">
        <v>687</v>
      </c>
      <c r="M176" s="170">
        <v>-11049</v>
      </c>
      <c r="N176" s="170">
        <v>21589</v>
      </c>
      <c r="O176" s="170" t="b">
        <v>0</v>
      </c>
      <c r="P176" s="170" t="s">
        <v>883</v>
      </c>
      <c r="Q176" s="170" t="s">
        <v>699</v>
      </c>
      <c r="R176" s="170" t="b">
        <v>0</v>
      </c>
      <c r="S176" s="170" t="b">
        <v>0</v>
      </c>
      <c r="T176" s="170">
        <v>1</v>
      </c>
      <c r="U176" s="170">
        <v>27</v>
      </c>
      <c r="V176" s="174">
        <v>27</v>
      </c>
    </row>
    <row r="177" spans="2:22" x14ac:dyDescent="0.2">
      <c r="B177" s="133" t="s">
        <v>778</v>
      </c>
      <c r="C177" s="170" t="s">
        <v>779</v>
      </c>
      <c r="D177" s="170" t="s">
        <v>684</v>
      </c>
      <c r="E177" s="170" t="s">
        <v>685</v>
      </c>
      <c r="F177" s="170" t="s">
        <v>718</v>
      </c>
      <c r="G177" s="170">
        <v>73517935</v>
      </c>
      <c r="H177" s="170">
        <v>73518029</v>
      </c>
      <c r="I177" s="170" t="s">
        <v>881</v>
      </c>
      <c r="J177" s="170" t="s">
        <v>882</v>
      </c>
      <c r="K177" s="170" t="s">
        <v>882</v>
      </c>
      <c r="L177" s="170" t="s">
        <v>882</v>
      </c>
      <c r="M177" s="170">
        <v>0</v>
      </c>
      <c r="N177" s="170">
        <v>0</v>
      </c>
      <c r="O177" s="170" t="b">
        <v>1</v>
      </c>
      <c r="P177" s="170" t="s">
        <v>883</v>
      </c>
      <c r="Q177" s="170" t="s">
        <v>699</v>
      </c>
      <c r="R177" s="170" t="b">
        <v>0</v>
      </c>
      <c r="S177" s="170" t="b">
        <v>0</v>
      </c>
      <c r="T177" s="170">
        <v>1</v>
      </c>
      <c r="U177" s="170">
        <v>37054</v>
      </c>
      <c r="V177" s="174">
        <v>37054</v>
      </c>
    </row>
    <row r="178" spans="2:22" x14ac:dyDescent="0.2">
      <c r="B178" s="133" t="s">
        <v>778</v>
      </c>
      <c r="C178" s="170" t="s">
        <v>779</v>
      </c>
      <c r="D178" s="170" t="s">
        <v>684</v>
      </c>
      <c r="E178" s="170" t="s">
        <v>685</v>
      </c>
      <c r="F178" s="170" t="s">
        <v>708</v>
      </c>
      <c r="G178" s="170">
        <v>73518265</v>
      </c>
      <c r="H178" s="170">
        <v>73518353</v>
      </c>
      <c r="I178" s="170" t="s">
        <v>881</v>
      </c>
      <c r="J178" s="170" t="s">
        <v>882</v>
      </c>
      <c r="K178" s="170" t="s">
        <v>882</v>
      </c>
      <c r="L178" s="170" t="s">
        <v>882</v>
      </c>
      <c r="M178" s="170">
        <v>0</v>
      </c>
      <c r="N178" s="170">
        <v>0</v>
      </c>
      <c r="O178" s="170" t="b">
        <v>1</v>
      </c>
      <c r="P178" s="170" t="s">
        <v>883</v>
      </c>
      <c r="Q178" s="170" t="s">
        <v>699</v>
      </c>
      <c r="R178" s="170" t="b">
        <v>0</v>
      </c>
      <c r="S178" s="170" t="b">
        <v>0</v>
      </c>
      <c r="T178" s="170">
        <v>1</v>
      </c>
      <c r="U178" s="170">
        <v>2175503</v>
      </c>
      <c r="V178" s="174">
        <v>2175503</v>
      </c>
    </row>
    <row r="179" spans="2:22" x14ac:dyDescent="0.2">
      <c r="B179" s="133" t="s">
        <v>778</v>
      </c>
      <c r="C179" s="170" t="s">
        <v>779</v>
      </c>
      <c r="D179" s="170" t="s">
        <v>684</v>
      </c>
      <c r="E179" s="170" t="s">
        <v>685</v>
      </c>
      <c r="F179" s="170" t="s">
        <v>691</v>
      </c>
      <c r="G179" s="170">
        <v>73518545</v>
      </c>
      <c r="H179" s="170">
        <v>73519021</v>
      </c>
      <c r="I179" s="170" t="s">
        <v>881</v>
      </c>
      <c r="J179" s="170" t="s">
        <v>687</v>
      </c>
      <c r="K179" s="170" t="s">
        <v>687</v>
      </c>
      <c r="L179" s="170" t="s">
        <v>687</v>
      </c>
      <c r="M179" s="170">
        <v>-19</v>
      </c>
      <c r="N179" s="170">
        <v>-41</v>
      </c>
      <c r="O179" s="170" t="b">
        <v>0</v>
      </c>
      <c r="P179" s="170" t="s">
        <v>894</v>
      </c>
      <c r="Q179" s="170" t="s">
        <v>690</v>
      </c>
      <c r="R179" s="170" t="b">
        <v>0</v>
      </c>
      <c r="S179" s="170" t="b">
        <v>1</v>
      </c>
      <c r="T179" s="170">
        <v>0</v>
      </c>
      <c r="U179" s="170">
        <v>0</v>
      </c>
      <c r="V179" s="174">
        <v>0</v>
      </c>
    </row>
    <row r="180" spans="2:22" x14ac:dyDescent="0.2">
      <c r="B180" s="133" t="s">
        <v>778</v>
      </c>
      <c r="C180" s="170" t="s">
        <v>779</v>
      </c>
      <c r="D180" s="170" t="s">
        <v>684</v>
      </c>
      <c r="E180" s="170" t="s">
        <v>685</v>
      </c>
      <c r="F180" s="170" t="s">
        <v>700</v>
      </c>
      <c r="G180" s="170">
        <v>73519229</v>
      </c>
      <c r="H180" s="170">
        <v>73519336</v>
      </c>
      <c r="I180" s="170" t="s">
        <v>881</v>
      </c>
      <c r="J180" s="170" t="s">
        <v>882</v>
      </c>
      <c r="K180" s="170" t="s">
        <v>882</v>
      </c>
      <c r="L180" s="170" t="s">
        <v>882</v>
      </c>
      <c r="M180" s="170">
        <v>0</v>
      </c>
      <c r="N180" s="170">
        <v>0</v>
      </c>
      <c r="O180" s="170" t="b">
        <v>1</v>
      </c>
      <c r="P180" s="170" t="s">
        <v>883</v>
      </c>
      <c r="Q180" s="170" t="s">
        <v>699</v>
      </c>
      <c r="R180" s="170" t="b">
        <v>0</v>
      </c>
      <c r="S180" s="170" t="b">
        <v>0</v>
      </c>
      <c r="T180" s="170">
        <v>1</v>
      </c>
      <c r="U180" s="170">
        <v>18533420</v>
      </c>
      <c r="V180" s="174">
        <v>18533420</v>
      </c>
    </row>
    <row r="181" spans="2:22" x14ac:dyDescent="0.2">
      <c r="B181" s="133" t="s">
        <v>778</v>
      </c>
      <c r="C181" s="170" t="s">
        <v>779</v>
      </c>
      <c r="D181" s="170" t="s">
        <v>684</v>
      </c>
      <c r="E181" s="170" t="s">
        <v>685</v>
      </c>
      <c r="F181" s="170" t="s">
        <v>703</v>
      </c>
      <c r="G181" s="170">
        <v>73519517</v>
      </c>
      <c r="H181" s="170">
        <v>73519882</v>
      </c>
      <c r="I181" s="170" t="s">
        <v>881</v>
      </c>
      <c r="J181" s="170" t="s">
        <v>882</v>
      </c>
      <c r="K181" s="170" t="s">
        <v>882</v>
      </c>
      <c r="L181" s="170" t="s">
        <v>882</v>
      </c>
      <c r="M181" s="170">
        <v>0</v>
      </c>
      <c r="N181" s="170">
        <v>0</v>
      </c>
      <c r="O181" s="170" t="b">
        <v>1</v>
      </c>
      <c r="P181" s="170" t="s">
        <v>883</v>
      </c>
      <c r="Q181" s="170" t="s">
        <v>699</v>
      </c>
      <c r="R181" s="170" t="b">
        <v>0</v>
      </c>
      <c r="S181" s="170" t="b">
        <v>0</v>
      </c>
      <c r="T181" s="170">
        <v>1</v>
      </c>
      <c r="U181" s="170">
        <v>35225</v>
      </c>
      <c r="V181" s="174">
        <v>35225</v>
      </c>
    </row>
    <row r="182" spans="2:22" x14ac:dyDescent="0.2">
      <c r="B182" s="133" t="s">
        <v>778</v>
      </c>
      <c r="C182" s="170" t="s">
        <v>779</v>
      </c>
      <c r="D182" s="170" t="s">
        <v>684</v>
      </c>
      <c r="E182" s="170" t="s">
        <v>685</v>
      </c>
      <c r="F182" s="170" t="s">
        <v>713</v>
      </c>
      <c r="G182" s="170">
        <v>73520057</v>
      </c>
      <c r="H182" s="170">
        <v>73520999</v>
      </c>
      <c r="I182" s="170" t="s">
        <v>881</v>
      </c>
      <c r="J182" s="170" t="s">
        <v>882</v>
      </c>
      <c r="K182" s="170" t="s">
        <v>882</v>
      </c>
      <c r="L182" s="170" t="s">
        <v>882</v>
      </c>
      <c r="M182" s="170">
        <v>0</v>
      </c>
      <c r="N182" s="170">
        <v>0</v>
      </c>
      <c r="O182" s="170" t="b">
        <v>1</v>
      </c>
      <c r="P182" s="170" t="s">
        <v>883</v>
      </c>
      <c r="Q182" s="170" t="s">
        <v>699</v>
      </c>
      <c r="R182" s="170" t="b">
        <v>0</v>
      </c>
      <c r="S182" s="170" t="b">
        <v>0</v>
      </c>
      <c r="T182" s="170">
        <v>1</v>
      </c>
      <c r="U182" s="170">
        <v>318197</v>
      </c>
      <c r="V182" s="174">
        <v>318197</v>
      </c>
    </row>
    <row r="183" spans="2:22" x14ac:dyDescent="0.2">
      <c r="B183" s="133" t="s">
        <v>780</v>
      </c>
      <c r="C183" s="170" t="s">
        <v>781</v>
      </c>
      <c r="D183" s="170" t="s">
        <v>684</v>
      </c>
      <c r="E183" s="170" t="s">
        <v>685</v>
      </c>
      <c r="F183" s="170" t="s">
        <v>718</v>
      </c>
      <c r="G183" s="170">
        <v>73517935</v>
      </c>
      <c r="H183" s="170">
        <v>73518029</v>
      </c>
      <c r="I183" s="170" t="s">
        <v>881</v>
      </c>
      <c r="J183" s="170" t="s">
        <v>882</v>
      </c>
      <c r="K183" s="170" t="s">
        <v>882</v>
      </c>
      <c r="L183" s="170" t="s">
        <v>882</v>
      </c>
      <c r="M183" s="170">
        <v>0</v>
      </c>
      <c r="N183" s="170">
        <v>0</v>
      </c>
      <c r="O183" s="170" t="b">
        <v>1</v>
      </c>
      <c r="P183" s="170" t="s">
        <v>883</v>
      </c>
      <c r="Q183" s="170" t="s">
        <v>699</v>
      </c>
      <c r="R183" s="170" t="b">
        <v>0</v>
      </c>
      <c r="S183" s="170" t="b">
        <v>0</v>
      </c>
      <c r="T183" s="170">
        <v>1</v>
      </c>
      <c r="U183" s="170">
        <v>37054</v>
      </c>
      <c r="V183" s="174">
        <v>37054</v>
      </c>
    </row>
    <row r="184" spans="2:22" x14ac:dyDescent="0.2">
      <c r="B184" s="133" t="s">
        <v>780</v>
      </c>
      <c r="C184" s="170" t="s">
        <v>781</v>
      </c>
      <c r="D184" s="170" t="s">
        <v>684</v>
      </c>
      <c r="E184" s="170" t="s">
        <v>685</v>
      </c>
      <c r="F184" s="170" t="s">
        <v>708</v>
      </c>
      <c r="G184" s="170">
        <v>73518265</v>
      </c>
      <c r="H184" s="170">
        <v>73518353</v>
      </c>
      <c r="I184" s="170" t="s">
        <v>881</v>
      </c>
      <c r="J184" s="170" t="s">
        <v>882</v>
      </c>
      <c r="K184" s="170" t="s">
        <v>882</v>
      </c>
      <c r="L184" s="170" t="s">
        <v>882</v>
      </c>
      <c r="M184" s="170">
        <v>0</v>
      </c>
      <c r="N184" s="170">
        <v>0</v>
      </c>
      <c r="O184" s="170" t="b">
        <v>1</v>
      </c>
      <c r="P184" s="170" t="s">
        <v>883</v>
      </c>
      <c r="Q184" s="170" t="s">
        <v>699</v>
      </c>
      <c r="R184" s="170" t="b">
        <v>0</v>
      </c>
      <c r="S184" s="170" t="b">
        <v>0</v>
      </c>
      <c r="T184" s="170">
        <v>1</v>
      </c>
      <c r="U184" s="170">
        <v>2175503</v>
      </c>
      <c r="V184" s="174">
        <v>2175503</v>
      </c>
    </row>
    <row r="185" spans="2:22" x14ac:dyDescent="0.2">
      <c r="B185" s="133" t="s">
        <v>780</v>
      </c>
      <c r="C185" s="170" t="s">
        <v>781</v>
      </c>
      <c r="D185" s="170" t="s">
        <v>684</v>
      </c>
      <c r="E185" s="170" t="s">
        <v>685</v>
      </c>
      <c r="F185" s="170" t="s">
        <v>691</v>
      </c>
      <c r="G185" s="170">
        <v>73518611</v>
      </c>
      <c r="H185" s="170">
        <v>73518697</v>
      </c>
      <c r="I185" s="170" t="s">
        <v>881</v>
      </c>
      <c r="J185" s="170" t="s">
        <v>882</v>
      </c>
      <c r="K185" s="170" t="s">
        <v>882</v>
      </c>
      <c r="L185" s="170" t="s">
        <v>882</v>
      </c>
      <c r="M185" s="170">
        <v>0</v>
      </c>
      <c r="N185" s="170">
        <v>0</v>
      </c>
      <c r="O185" s="170" t="b">
        <v>1</v>
      </c>
      <c r="P185" s="170" t="s">
        <v>883</v>
      </c>
      <c r="Q185" s="170" t="s">
        <v>699</v>
      </c>
      <c r="R185" s="170" t="b">
        <v>0</v>
      </c>
      <c r="S185" s="170" t="b">
        <v>0</v>
      </c>
      <c r="T185" s="170">
        <v>1</v>
      </c>
      <c r="U185" s="170">
        <v>316157</v>
      </c>
      <c r="V185" s="174">
        <v>316157</v>
      </c>
    </row>
    <row r="186" spans="2:22" x14ac:dyDescent="0.2">
      <c r="B186" s="133" t="s">
        <v>780</v>
      </c>
      <c r="C186" s="170" t="s">
        <v>781</v>
      </c>
      <c r="D186" s="170" t="s">
        <v>684</v>
      </c>
      <c r="E186" s="170" t="s">
        <v>685</v>
      </c>
      <c r="F186" s="170" t="s">
        <v>700</v>
      </c>
      <c r="G186" s="170">
        <v>73518813</v>
      </c>
      <c r="H186" s="170">
        <v>73519036</v>
      </c>
      <c r="I186" s="170" t="s">
        <v>881</v>
      </c>
      <c r="J186" s="170" t="s">
        <v>687</v>
      </c>
      <c r="K186" s="170" t="s">
        <v>687</v>
      </c>
      <c r="L186" s="170" t="s">
        <v>687</v>
      </c>
      <c r="M186" s="170">
        <v>-36</v>
      </c>
      <c r="N186" s="170">
        <v>-56</v>
      </c>
      <c r="O186" s="170" t="b">
        <v>0</v>
      </c>
      <c r="P186" s="170" t="s">
        <v>892</v>
      </c>
      <c r="Q186" s="170" t="s">
        <v>690</v>
      </c>
      <c r="R186" s="170" t="b">
        <v>0</v>
      </c>
      <c r="S186" s="170" t="b">
        <v>0</v>
      </c>
      <c r="T186" s="170">
        <v>0</v>
      </c>
      <c r="U186" s="170">
        <v>0</v>
      </c>
      <c r="V186" s="174">
        <v>0</v>
      </c>
    </row>
    <row r="187" spans="2:22" x14ac:dyDescent="0.2">
      <c r="B187" s="133" t="s">
        <v>780</v>
      </c>
      <c r="C187" s="170" t="s">
        <v>781</v>
      </c>
      <c r="D187" s="170" t="s">
        <v>684</v>
      </c>
      <c r="E187" s="170" t="s">
        <v>685</v>
      </c>
      <c r="F187" s="170" t="s">
        <v>703</v>
      </c>
      <c r="G187" s="170">
        <v>73519229</v>
      </c>
      <c r="H187" s="170">
        <v>73519336</v>
      </c>
      <c r="I187" s="170" t="s">
        <v>881</v>
      </c>
      <c r="J187" s="170" t="s">
        <v>882</v>
      </c>
      <c r="K187" s="170" t="s">
        <v>882</v>
      </c>
      <c r="L187" s="170" t="s">
        <v>882</v>
      </c>
      <c r="M187" s="170">
        <v>0</v>
      </c>
      <c r="N187" s="170">
        <v>0</v>
      </c>
      <c r="O187" s="170" t="b">
        <v>1</v>
      </c>
      <c r="P187" s="170" t="s">
        <v>883</v>
      </c>
      <c r="Q187" s="170" t="s">
        <v>699</v>
      </c>
      <c r="R187" s="170" t="b">
        <v>0</v>
      </c>
      <c r="S187" s="170" t="b">
        <v>0</v>
      </c>
      <c r="T187" s="170">
        <v>1</v>
      </c>
      <c r="U187" s="170">
        <v>18533420</v>
      </c>
      <c r="V187" s="174">
        <v>18533420</v>
      </c>
    </row>
    <row r="188" spans="2:22" x14ac:dyDescent="0.2">
      <c r="B188" s="133" t="s">
        <v>780</v>
      </c>
      <c r="C188" s="170" t="s">
        <v>781</v>
      </c>
      <c r="D188" s="170" t="s">
        <v>684</v>
      </c>
      <c r="E188" s="170" t="s">
        <v>685</v>
      </c>
      <c r="F188" s="170" t="s">
        <v>713</v>
      </c>
      <c r="G188" s="170">
        <v>73519517</v>
      </c>
      <c r="H188" s="170">
        <v>73519882</v>
      </c>
      <c r="I188" s="170" t="s">
        <v>881</v>
      </c>
      <c r="J188" s="170" t="s">
        <v>882</v>
      </c>
      <c r="K188" s="170" t="s">
        <v>882</v>
      </c>
      <c r="L188" s="170" t="s">
        <v>882</v>
      </c>
      <c r="M188" s="170">
        <v>0</v>
      </c>
      <c r="N188" s="170">
        <v>0</v>
      </c>
      <c r="O188" s="170" t="b">
        <v>1</v>
      </c>
      <c r="P188" s="170" t="s">
        <v>883</v>
      </c>
      <c r="Q188" s="170" t="s">
        <v>699</v>
      </c>
      <c r="R188" s="170" t="b">
        <v>0</v>
      </c>
      <c r="S188" s="170" t="b">
        <v>0</v>
      </c>
      <c r="T188" s="170">
        <v>1</v>
      </c>
      <c r="U188" s="170">
        <v>35225</v>
      </c>
      <c r="V188" s="174">
        <v>35225</v>
      </c>
    </row>
    <row r="189" spans="2:22" x14ac:dyDescent="0.2">
      <c r="B189" s="133" t="s">
        <v>780</v>
      </c>
      <c r="C189" s="170" t="s">
        <v>781</v>
      </c>
      <c r="D189" s="170" t="s">
        <v>684</v>
      </c>
      <c r="E189" s="170" t="s">
        <v>685</v>
      </c>
      <c r="F189" s="170" t="s">
        <v>795</v>
      </c>
      <c r="G189" s="170">
        <v>73520057</v>
      </c>
      <c r="H189" s="170">
        <v>73520999</v>
      </c>
      <c r="I189" s="170" t="s">
        <v>881</v>
      </c>
      <c r="J189" s="170" t="s">
        <v>882</v>
      </c>
      <c r="K189" s="170" t="s">
        <v>882</v>
      </c>
      <c r="L189" s="170" t="s">
        <v>882</v>
      </c>
      <c r="M189" s="170">
        <v>0</v>
      </c>
      <c r="N189" s="170">
        <v>0</v>
      </c>
      <c r="O189" s="170" t="b">
        <v>1</v>
      </c>
      <c r="P189" s="170" t="s">
        <v>883</v>
      </c>
      <c r="Q189" s="170" t="s">
        <v>699</v>
      </c>
      <c r="R189" s="170" t="b">
        <v>0</v>
      </c>
      <c r="S189" s="170" t="b">
        <v>0</v>
      </c>
      <c r="T189" s="170">
        <v>1</v>
      </c>
      <c r="U189" s="170">
        <v>318197</v>
      </c>
      <c r="V189" s="174">
        <v>318197</v>
      </c>
    </row>
    <row r="190" spans="2:22" x14ac:dyDescent="0.2">
      <c r="B190" s="133" t="s">
        <v>782</v>
      </c>
      <c r="C190" s="170" t="s">
        <v>783</v>
      </c>
      <c r="D190" s="170" t="s">
        <v>684</v>
      </c>
      <c r="E190" s="170" t="s">
        <v>685</v>
      </c>
      <c r="F190" s="170" t="s">
        <v>718</v>
      </c>
      <c r="G190" s="170">
        <v>73517935</v>
      </c>
      <c r="H190" s="170">
        <v>73518029</v>
      </c>
      <c r="I190" s="170" t="s">
        <v>881</v>
      </c>
      <c r="J190" s="170" t="s">
        <v>882</v>
      </c>
      <c r="K190" s="170" t="s">
        <v>882</v>
      </c>
      <c r="L190" s="170" t="s">
        <v>882</v>
      </c>
      <c r="M190" s="170">
        <v>0</v>
      </c>
      <c r="N190" s="170">
        <v>0</v>
      </c>
      <c r="O190" s="170" t="b">
        <v>1</v>
      </c>
      <c r="P190" s="170" t="s">
        <v>883</v>
      </c>
      <c r="Q190" s="170" t="s">
        <v>699</v>
      </c>
      <c r="R190" s="170" t="b">
        <v>0</v>
      </c>
      <c r="S190" s="170" t="b">
        <v>0</v>
      </c>
      <c r="T190" s="170">
        <v>1</v>
      </c>
      <c r="U190" s="170">
        <v>37054</v>
      </c>
      <c r="V190" s="174">
        <v>37054</v>
      </c>
    </row>
    <row r="191" spans="2:22" x14ac:dyDescent="0.2">
      <c r="B191" s="133" t="s">
        <v>787</v>
      </c>
      <c r="C191" s="170" t="s">
        <v>788</v>
      </c>
      <c r="D191" s="170" t="s">
        <v>684</v>
      </c>
      <c r="E191" s="170" t="s">
        <v>685</v>
      </c>
      <c r="F191" s="170" t="s">
        <v>718</v>
      </c>
      <c r="G191" s="170">
        <v>73517935</v>
      </c>
      <c r="H191" s="170">
        <v>73518029</v>
      </c>
      <c r="I191" s="170" t="s">
        <v>881</v>
      </c>
      <c r="J191" s="170" t="s">
        <v>882</v>
      </c>
      <c r="K191" s="170" t="s">
        <v>882</v>
      </c>
      <c r="L191" s="170" t="s">
        <v>882</v>
      </c>
      <c r="M191" s="170">
        <v>0</v>
      </c>
      <c r="N191" s="170">
        <v>0</v>
      </c>
      <c r="O191" s="170" t="b">
        <v>1</v>
      </c>
      <c r="P191" s="170" t="s">
        <v>883</v>
      </c>
      <c r="Q191" s="170" t="s">
        <v>699</v>
      </c>
      <c r="R191" s="170" t="b">
        <v>0</v>
      </c>
      <c r="S191" s="170" t="b">
        <v>0</v>
      </c>
      <c r="T191" s="170">
        <v>1</v>
      </c>
      <c r="U191" s="170">
        <v>37054</v>
      </c>
      <c r="V191" s="174">
        <v>37054</v>
      </c>
    </row>
    <row r="192" spans="2:22" x14ac:dyDescent="0.2">
      <c r="B192" s="133" t="s">
        <v>787</v>
      </c>
      <c r="C192" s="170" t="s">
        <v>788</v>
      </c>
      <c r="D192" s="170" t="s">
        <v>684</v>
      </c>
      <c r="E192" s="170" t="s">
        <v>685</v>
      </c>
      <c r="F192" s="170" t="s">
        <v>708</v>
      </c>
      <c r="G192" s="170">
        <v>73518265</v>
      </c>
      <c r="H192" s="170">
        <v>73518353</v>
      </c>
      <c r="I192" s="170" t="s">
        <v>881</v>
      </c>
      <c r="J192" s="170" t="s">
        <v>882</v>
      </c>
      <c r="K192" s="170" t="s">
        <v>882</v>
      </c>
      <c r="L192" s="170" t="s">
        <v>882</v>
      </c>
      <c r="M192" s="170">
        <v>0</v>
      </c>
      <c r="N192" s="170">
        <v>0</v>
      </c>
      <c r="O192" s="170" t="b">
        <v>1</v>
      </c>
      <c r="P192" s="170" t="s">
        <v>883</v>
      </c>
      <c r="Q192" s="170" t="s">
        <v>699</v>
      </c>
      <c r="R192" s="170" t="b">
        <v>0</v>
      </c>
      <c r="S192" s="170" t="b">
        <v>0</v>
      </c>
      <c r="T192" s="170">
        <v>1</v>
      </c>
      <c r="U192" s="170">
        <v>2175503</v>
      </c>
      <c r="V192" s="174">
        <v>2175503</v>
      </c>
    </row>
    <row r="193" spans="2:22" x14ac:dyDescent="0.2">
      <c r="B193" s="133" t="s">
        <v>787</v>
      </c>
      <c r="C193" s="170" t="s">
        <v>788</v>
      </c>
      <c r="D193" s="170" t="s">
        <v>684</v>
      </c>
      <c r="E193" s="170" t="s">
        <v>685</v>
      </c>
      <c r="F193" s="170" t="s">
        <v>691</v>
      </c>
      <c r="G193" s="170">
        <v>73518611</v>
      </c>
      <c r="H193" s="170">
        <v>73518697</v>
      </c>
      <c r="I193" s="170" t="s">
        <v>881</v>
      </c>
      <c r="J193" s="170" t="s">
        <v>882</v>
      </c>
      <c r="K193" s="170" t="s">
        <v>882</v>
      </c>
      <c r="L193" s="170" t="s">
        <v>882</v>
      </c>
      <c r="M193" s="170">
        <v>0</v>
      </c>
      <c r="N193" s="170">
        <v>0</v>
      </c>
      <c r="O193" s="170" t="b">
        <v>1</v>
      </c>
      <c r="P193" s="170" t="s">
        <v>883</v>
      </c>
      <c r="Q193" s="170" t="s">
        <v>699</v>
      </c>
      <c r="R193" s="170" t="b">
        <v>0</v>
      </c>
      <c r="S193" s="170" t="b">
        <v>0</v>
      </c>
      <c r="T193" s="170">
        <v>1</v>
      </c>
      <c r="U193" s="170">
        <v>316157</v>
      </c>
      <c r="V193" s="174">
        <v>316157</v>
      </c>
    </row>
    <row r="194" spans="2:22" x14ac:dyDescent="0.2">
      <c r="B194" s="133" t="s">
        <v>787</v>
      </c>
      <c r="C194" s="170" t="s">
        <v>788</v>
      </c>
      <c r="D194" s="170" t="s">
        <v>684</v>
      </c>
      <c r="E194" s="170" t="s">
        <v>685</v>
      </c>
      <c r="F194" s="170" t="s">
        <v>700</v>
      </c>
      <c r="G194" s="170">
        <v>73518849</v>
      </c>
      <c r="H194" s="170">
        <v>73518952</v>
      </c>
      <c r="I194" s="170" t="s">
        <v>881</v>
      </c>
      <c r="J194" s="170" t="s">
        <v>687</v>
      </c>
      <c r="K194" s="170" t="s">
        <v>882</v>
      </c>
      <c r="L194" s="170" t="s">
        <v>687</v>
      </c>
      <c r="M194" s="170">
        <v>0</v>
      </c>
      <c r="N194" s="170">
        <v>-21</v>
      </c>
      <c r="O194" s="170" t="b">
        <v>1</v>
      </c>
      <c r="P194" s="170" t="s">
        <v>886</v>
      </c>
      <c r="Q194" s="170" t="s">
        <v>690</v>
      </c>
      <c r="R194" s="170" t="b">
        <v>0</v>
      </c>
      <c r="S194" s="170" t="b">
        <v>0</v>
      </c>
      <c r="T194" s="170">
        <v>0</v>
      </c>
      <c r="U194" s="170">
        <v>0</v>
      </c>
      <c r="V194" s="174">
        <v>0</v>
      </c>
    </row>
    <row r="195" spans="2:22" x14ac:dyDescent="0.2">
      <c r="B195" s="133" t="s">
        <v>787</v>
      </c>
      <c r="C195" s="170" t="s">
        <v>788</v>
      </c>
      <c r="D195" s="170" t="s">
        <v>684</v>
      </c>
      <c r="E195" s="170" t="s">
        <v>685</v>
      </c>
      <c r="F195" s="170" t="s">
        <v>703</v>
      </c>
      <c r="G195" s="170">
        <v>73519229</v>
      </c>
      <c r="H195" s="170">
        <v>73519336</v>
      </c>
      <c r="I195" s="170" t="s">
        <v>881</v>
      </c>
      <c r="J195" s="170" t="s">
        <v>882</v>
      </c>
      <c r="K195" s="170" t="s">
        <v>882</v>
      </c>
      <c r="L195" s="170" t="s">
        <v>882</v>
      </c>
      <c r="M195" s="170">
        <v>0</v>
      </c>
      <c r="N195" s="170">
        <v>0</v>
      </c>
      <c r="O195" s="170" t="b">
        <v>1</v>
      </c>
      <c r="P195" s="170" t="s">
        <v>883</v>
      </c>
      <c r="Q195" s="170" t="s">
        <v>699</v>
      </c>
      <c r="R195" s="170" t="b">
        <v>0</v>
      </c>
      <c r="S195" s="170" t="b">
        <v>0</v>
      </c>
      <c r="T195" s="170">
        <v>1</v>
      </c>
      <c r="U195" s="170">
        <v>18533420</v>
      </c>
      <c r="V195" s="174">
        <v>18533420</v>
      </c>
    </row>
    <row r="196" spans="2:22" x14ac:dyDescent="0.2">
      <c r="B196" s="133" t="s">
        <v>787</v>
      </c>
      <c r="C196" s="170" t="s">
        <v>788</v>
      </c>
      <c r="D196" s="170" t="s">
        <v>684</v>
      </c>
      <c r="E196" s="170" t="s">
        <v>685</v>
      </c>
      <c r="F196" s="170" t="s">
        <v>713</v>
      </c>
      <c r="G196" s="170">
        <v>73519517</v>
      </c>
      <c r="H196" s="170">
        <v>73519882</v>
      </c>
      <c r="I196" s="170" t="s">
        <v>881</v>
      </c>
      <c r="J196" s="170" t="s">
        <v>882</v>
      </c>
      <c r="K196" s="170" t="s">
        <v>882</v>
      </c>
      <c r="L196" s="170" t="s">
        <v>882</v>
      </c>
      <c r="M196" s="170">
        <v>0</v>
      </c>
      <c r="N196" s="170">
        <v>0</v>
      </c>
      <c r="O196" s="170" t="b">
        <v>1</v>
      </c>
      <c r="P196" s="170" t="s">
        <v>883</v>
      </c>
      <c r="Q196" s="170" t="s">
        <v>699</v>
      </c>
      <c r="R196" s="170" t="b">
        <v>0</v>
      </c>
      <c r="S196" s="170" t="b">
        <v>0</v>
      </c>
      <c r="T196" s="170">
        <v>1</v>
      </c>
      <c r="U196" s="170">
        <v>35225</v>
      </c>
      <c r="V196" s="174">
        <v>35225</v>
      </c>
    </row>
    <row r="197" spans="2:22" x14ac:dyDescent="0.2">
      <c r="B197" s="133" t="s">
        <v>787</v>
      </c>
      <c r="C197" s="170" t="s">
        <v>788</v>
      </c>
      <c r="D197" s="170" t="s">
        <v>684</v>
      </c>
      <c r="E197" s="170" t="s">
        <v>685</v>
      </c>
      <c r="F197" s="170" t="s">
        <v>795</v>
      </c>
      <c r="G197" s="170">
        <v>73520057</v>
      </c>
      <c r="H197" s="170">
        <v>73520999</v>
      </c>
      <c r="I197" s="170" t="s">
        <v>881</v>
      </c>
      <c r="J197" s="170" t="s">
        <v>882</v>
      </c>
      <c r="K197" s="170" t="s">
        <v>882</v>
      </c>
      <c r="L197" s="170" t="s">
        <v>882</v>
      </c>
      <c r="M197" s="170">
        <v>0</v>
      </c>
      <c r="N197" s="170">
        <v>0</v>
      </c>
      <c r="O197" s="170" t="b">
        <v>1</v>
      </c>
      <c r="P197" s="170" t="s">
        <v>883</v>
      </c>
      <c r="Q197" s="170" t="s">
        <v>699</v>
      </c>
      <c r="R197" s="170" t="b">
        <v>0</v>
      </c>
      <c r="S197" s="170" t="b">
        <v>0</v>
      </c>
      <c r="T197" s="170">
        <v>1</v>
      </c>
      <c r="U197" s="170">
        <v>318197</v>
      </c>
      <c r="V197" s="174">
        <v>318197</v>
      </c>
    </row>
    <row r="198" spans="2:22" x14ac:dyDescent="0.2">
      <c r="B198" s="133" t="s">
        <v>789</v>
      </c>
      <c r="C198" s="170" t="s">
        <v>790</v>
      </c>
      <c r="D198" s="170" t="s">
        <v>684</v>
      </c>
      <c r="E198" s="170" t="s">
        <v>685</v>
      </c>
      <c r="F198" s="170" t="s">
        <v>718</v>
      </c>
      <c r="G198" s="170">
        <v>73517935</v>
      </c>
      <c r="H198" s="170">
        <v>73518029</v>
      </c>
      <c r="I198" s="170" t="s">
        <v>881</v>
      </c>
      <c r="J198" s="170" t="s">
        <v>882</v>
      </c>
      <c r="K198" s="170" t="s">
        <v>882</v>
      </c>
      <c r="L198" s="170" t="s">
        <v>882</v>
      </c>
      <c r="M198" s="170">
        <v>0</v>
      </c>
      <c r="N198" s="170">
        <v>0</v>
      </c>
      <c r="O198" s="170" t="b">
        <v>1</v>
      </c>
      <c r="P198" s="170" t="s">
        <v>883</v>
      </c>
      <c r="Q198" s="170" t="s">
        <v>699</v>
      </c>
      <c r="R198" s="170" t="b">
        <v>0</v>
      </c>
      <c r="S198" s="170" t="b">
        <v>0</v>
      </c>
      <c r="T198" s="170">
        <v>1</v>
      </c>
      <c r="U198" s="170">
        <v>37054</v>
      </c>
      <c r="V198" s="174">
        <v>37054</v>
      </c>
    </row>
    <row r="199" spans="2:22" x14ac:dyDescent="0.2">
      <c r="B199" s="133" t="s">
        <v>789</v>
      </c>
      <c r="C199" s="170" t="s">
        <v>790</v>
      </c>
      <c r="D199" s="170" t="s">
        <v>684</v>
      </c>
      <c r="E199" s="170" t="s">
        <v>685</v>
      </c>
      <c r="F199" s="170" t="s">
        <v>708</v>
      </c>
      <c r="G199" s="170">
        <v>73518163</v>
      </c>
      <c r="H199" s="170">
        <v>73519033</v>
      </c>
      <c r="I199" s="170" t="s">
        <v>881</v>
      </c>
      <c r="J199" s="170" t="s">
        <v>687</v>
      </c>
      <c r="K199" s="170" t="s">
        <v>687</v>
      </c>
      <c r="L199" s="170" t="s">
        <v>687</v>
      </c>
      <c r="M199" s="170">
        <v>-102</v>
      </c>
      <c r="N199" s="170">
        <v>-53</v>
      </c>
      <c r="O199" s="170" t="b">
        <v>0</v>
      </c>
      <c r="P199" s="170" t="s">
        <v>896</v>
      </c>
      <c r="Q199" s="170" t="s">
        <v>690</v>
      </c>
      <c r="R199" s="170" t="b">
        <v>1</v>
      </c>
      <c r="S199" s="170" t="b">
        <v>0</v>
      </c>
      <c r="T199" s="170">
        <v>0</v>
      </c>
      <c r="U199" s="170">
        <v>0</v>
      </c>
      <c r="V199" s="174">
        <v>0</v>
      </c>
    </row>
    <row r="200" spans="2:22" x14ac:dyDescent="0.2">
      <c r="B200" s="133" t="s">
        <v>789</v>
      </c>
      <c r="C200" s="170" t="s">
        <v>790</v>
      </c>
      <c r="D200" s="170" t="s">
        <v>684</v>
      </c>
      <c r="E200" s="170" t="s">
        <v>685</v>
      </c>
      <c r="F200" s="170" t="s">
        <v>691</v>
      </c>
      <c r="G200" s="170">
        <v>73519229</v>
      </c>
      <c r="H200" s="170">
        <v>73519336</v>
      </c>
      <c r="I200" s="170" t="s">
        <v>881</v>
      </c>
      <c r="J200" s="170" t="s">
        <v>882</v>
      </c>
      <c r="K200" s="170" t="s">
        <v>882</v>
      </c>
      <c r="L200" s="170" t="s">
        <v>882</v>
      </c>
      <c r="M200" s="170">
        <v>0</v>
      </c>
      <c r="N200" s="170">
        <v>0</v>
      </c>
      <c r="O200" s="170" t="b">
        <v>1</v>
      </c>
      <c r="P200" s="170" t="s">
        <v>883</v>
      </c>
      <c r="Q200" s="170" t="s">
        <v>699</v>
      </c>
      <c r="R200" s="170" t="b">
        <v>0</v>
      </c>
      <c r="S200" s="170" t="b">
        <v>0</v>
      </c>
      <c r="T200" s="170">
        <v>1</v>
      </c>
      <c r="U200" s="170">
        <v>18533420</v>
      </c>
      <c r="V200" s="174">
        <v>18533420</v>
      </c>
    </row>
    <row r="201" spans="2:22" x14ac:dyDescent="0.2">
      <c r="B201" s="133" t="s">
        <v>789</v>
      </c>
      <c r="C201" s="170" t="s">
        <v>790</v>
      </c>
      <c r="D201" s="170" t="s">
        <v>684</v>
      </c>
      <c r="E201" s="170" t="s">
        <v>685</v>
      </c>
      <c r="F201" s="170" t="s">
        <v>700</v>
      </c>
      <c r="G201" s="170">
        <v>73519517</v>
      </c>
      <c r="H201" s="170">
        <v>73519882</v>
      </c>
      <c r="I201" s="170" t="s">
        <v>881</v>
      </c>
      <c r="J201" s="170" t="s">
        <v>882</v>
      </c>
      <c r="K201" s="170" t="s">
        <v>882</v>
      </c>
      <c r="L201" s="170" t="s">
        <v>882</v>
      </c>
      <c r="M201" s="170">
        <v>0</v>
      </c>
      <c r="N201" s="170">
        <v>0</v>
      </c>
      <c r="O201" s="170" t="b">
        <v>1</v>
      </c>
      <c r="P201" s="170" t="s">
        <v>883</v>
      </c>
      <c r="Q201" s="170" t="s">
        <v>699</v>
      </c>
      <c r="R201" s="170" t="b">
        <v>0</v>
      </c>
      <c r="S201" s="170" t="b">
        <v>0</v>
      </c>
      <c r="T201" s="170">
        <v>1</v>
      </c>
      <c r="U201" s="170">
        <v>35225</v>
      </c>
      <c r="V201" s="174">
        <v>35225</v>
      </c>
    </row>
    <row r="202" spans="2:22" x14ac:dyDescent="0.2">
      <c r="B202" s="133" t="s">
        <v>789</v>
      </c>
      <c r="C202" s="170" t="s">
        <v>790</v>
      </c>
      <c r="D202" s="170" t="s">
        <v>684</v>
      </c>
      <c r="E202" s="170" t="s">
        <v>685</v>
      </c>
      <c r="F202" s="170" t="s">
        <v>703</v>
      </c>
      <c r="G202" s="170">
        <v>73520057</v>
      </c>
      <c r="H202" s="170">
        <v>73520999</v>
      </c>
      <c r="I202" s="170" t="s">
        <v>881</v>
      </c>
      <c r="J202" s="170" t="s">
        <v>882</v>
      </c>
      <c r="K202" s="170" t="s">
        <v>882</v>
      </c>
      <c r="L202" s="170" t="s">
        <v>882</v>
      </c>
      <c r="M202" s="170">
        <v>0</v>
      </c>
      <c r="N202" s="170">
        <v>0</v>
      </c>
      <c r="O202" s="170" t="b">
        <v>1</v>
      </c>
      <c r="P202" s="170" t="s">
        <v>883</v>
      </c>
      <c r="Q202" s="170" t="s">
        <v>699</v>
      </c>
      <c r="R202" s="170" t="b">
        <v>0</v>
      </c>
      <c r="S202" s="170" t="b">
        <v>0</v>
      </c>
      <c r="T202" s="170">
        <v>1</v>
      </c>
      <c r="U202" s="170">
        <v>318197</v>
      </c>
      <c r="V202" s="174">
        <v>318197</v>
      </c>
    </row>
    <row r="203" spans="2:22" x14ac:dyDescent="0.2">
      <c r="B203" s="133" t="s">
        <v>791</v>
      </c>
      <c r="C203" s="170" t="s">
        <v>792</v>
      </c>
      <c r="D203" s="170" t="s">
        <v>684</v>
      </c>
      <c r="E203" s="170" t="s">
        <v>685</v>
      </c>
      <c r="F203" s="170" t="s">
        <v>718</v>
      </c>
      <c r="G203" s="170">
        <v>73517935</v>
      </c>
      <c r="H203" s="170">
        <v>73518029</v>
      </c>
      <c r="I203" s="170" t="s">
        <v>881</v>
      </c>
      <c r="J203" s="170" t="s">
        <v>882</v>
      </c>
      <c r="K203" s="170" t="s">
        <v>882</v>
      </c>
      <c r="L203" s="170" t="s">
        <v>882</v>
      </c>
      <c r="M203" s="170">
        <v>0</v>
      </c>
      <c r="N203" s="170">
        <v>0</v>
      </c>
      <c r="O203" s="170" t="b">
        <v>1</v>
      </c>
      <c r="P203" s="170" t="s">
        <v>883</v>
      </c>
      <c r="Q203" s="170" t="s">
        <v>699</v>
      </c>
      <c r="R203" s="170" t="b">
        <v>0</v>
      </c>
      <c r="S203" s="170" t="b">
        <v>0</v>
      </c>
      <c r="T203" s="170">
        <v>1</v>
      </c>
      <c r="U203" s="170">
        <v>37054</v>
      </c>
      <c r="V203" s="174">
        <v>37054</v>
      </c>
    </row>
    <row r="204" spans="2:22" x14ac:dyDescent="0.2">
      <c r="B204" s="133" t="s">
        <v>791</v>
      </c>
      <c r="C204" s="170" t="s">
        <v>792</v>
      </c>
      <c r="D204" s="170" t="s">
        <v>684</v>
      </c>
      <c r="E204" s="170" t="s">
        <v>685</v>
      </c>
      <c r="F204" s="170" t="s">
        <v>708</v>
      </c>
      <c r="G204" s="170">
        <v>73518265</v>
      </c>
      <c r="H204" s="170">
        <v>73518353</v>
      </c>
      <c r="I204" s="170" t="s">
        <v>881</v>
      </c>
      <c r="J204" s="170" t="s">
        <v>882</v>
      </c>
      <c r="K204" s="170" t="s">
        <v>882</v>
      </c>
      <c r="L204" s="170" t="s">
        <v>882</v>
      </c>
      <c r="M204" s="170">
        <v>0</v>
      </c>
      <c r="N204" s="170">
        <v>0</v>
      </c>
      <c r="O204" s="170" t="b">
        <v>1</v>
      </c>
      <c r="P204" s="170" t="s">
        <v>883</v>
      </c>
      <c r="Q204" s="170" t="s">
        <v>699</v>
      </c>
      <c r="R204" s="170" t="b">
        <v>0</v>
      </c>
      <c r="S204" s="170" t="b">
        <v>0</v>
      </c>
      <c r="T204" s="170">
        <v>1</v>
      </c>
      <c r="U204" s="170">
        <v>2175503</v>
      </c>
      <c r="V204" s="174">
        <v>2175503</v>
      </c>
    </row>
    <row r="205" spans="2:22" x14ac:dyDescent="0.2">
      <c r="B205" s="133" t="s">
        <v>791</v>
      </c>
      <c r="C205" s="170" t="s">
        <v>792</v>
      </c>
      <c r="D205" s="170" t="s">
        <v>684</v>
      </c>
      <c r="E205" s="170" t="s">
        <v>685</v>
      </c>
      <c r="F205" s="170" t="s">
        <v>691</v>
      </c>
      <c r="G205" s="170">
        <v>73518572</v>
      </c>
      <c r="H205" s="170">
        <v>73518697</v>
      </c>
      <c r="I205" s="170" t="s">
        <v>881</v>
      </c>
      <c r="J205" s="170" t="s">
        <v>687</v>
      </c>
      <c r="K205" s="170" t="s">
        <v>687</v>
      </c>
      <c r="L205" s="170" t="s">
        <v>882</v>
      </c>
      <c r="M205" s="170">
        <v>8</v>
      </c>
      <c r="N205" s="170">
        <v>0</v>
      </c>
      <c r="O205" s="170" t="b">
        <v>1</v>
      </c>
      <c r="P205" s="170" t="s">
        <v>895</v>
      </c>
      <c r="Q205" s="170" t="s">
        <v>690</v>
      </c>
      <c r="R205" s="170" t="b">
        <v>0</v>
      </c>
      <c r="S205" s="170" t="b">
        <v>1</v>
      </c>
      <c r="T205" s="170">
        <v>0</v>
      </c>
      <c r="U205" s="170">
        <v>0</v>
      </c>
      <c r="V205" s="174">
        <v>0</v>
      </c>
    </row>
    <row r="206" spans="2:22" x14ac:dyDescent="0.2">
      <c r="B206" s="133" t="s">
        <v>791</v>
      </c>
      <c r="C206" s="170" t="s">
        <v>792</v>
      </c>
      <c r="D206" s="170" t="s">
        <v>684</v>
      </c>
      <c r="E206" s="170" t="s">
        <v>685</v>
      </c>
      <c r="F206" s="170" t="s">
        <v>700</v>
      </c>
      <c r="G206" s="170">
        <v>73518849</v>
      </c>
      <c r="H206" s="170">
        <v>73518931</v>
      </c>
      <c r="I206" s="170" t="s">
        <v>881</v>
      </c>
      <c r="J206" s="170" t="s">
        <v>882</v>
      </c>
      <c r="K206" s="170" t="s">
        <v>882</v>
      </c>
      <c r="L206" s="170" t="s">
        <v>882</v>
      </c>
      <c r="M206" s="170">
        <v>0</v>
      </c>
      <c r="N206" s="170">
        <v>0</v>
      </c>
      <c r="O206" s="170" t="b">
        <v>1</v>
      </c>
      <c r="P206" s="170" t="s">
        <v>883</v>
      </c>
      <c r="Q206" s="170" t="s">
        <v>699</v>
      </c>
      <c r="R206" s="170" t="b">
        <v>0</v>
      </c>
      <c r="S206" s="170" t="b">
        <v>0</v>
      </c>
      <c r="T206" s="170">
        <v>1</v>
      </c>
      <c r="U206" s="170">
        <v>17797</v>
      </c>
      <c r="V206" s="174">
        <v>17797</v>
      </c>
    </row>
    <row r="207" spans="2:22" x14ac:dyDescent="0.2">
      <c r="B207" s="152" t="s">
        <v>793</v>
      </c>
      <c r="C207" s="169" t="s">
        <v>794</v>
      </c>
      <c r="D207" s="169" t="s">
        <v>684</v>
      </c>
      <c r="E207" s="169" t="s">
        <v>685</v>
      </c>
      <c r="F207" s="169" t="s">
        <v>718</v>
      </c>
      <c r="G207" s="169">
        <v>73517935</v>
      </c>
      <c r="H207" s="169">
        <v>73518029</v>
      </c>
      <c r="I207" s="169" t="s">
        <v>881</v>
      </c>
      <c r="J207" s="169" t="s">
        <v>882</v>
      </c>
      <c r="K207" s="169" t="s">
        <v>882</v>
      </c>
      <c r="L207" s="169" t="s">
        <v>882</v>
      </c>
      <c r="M207" s="169">
        <v>0</v>
      </c>
      <c r="N207" s="169">
        <v>0</v>
      </c>
      <c r="O207" s="169" t="b">
        <v>1</v>
      </c>
      <c r="P207" s="169" t="s">
        <v>883</v>
      </c>
      <c r="Q207" s="169" t="s">
        <v>699</v>
      </c>
      <c r="R207" s="169" t="b">
        <v>0</v>
      </c>
      <c r="S207" s="169" t="b">
        <v>0</v>
      </c>
      <c r="T207" s="169">
        <v>1</v>
      </c>
      <c r="U207" s="169">
        <v>37054</v>
      </c>
      <c r="V207" s="175">
        <v>37054</v>
      </c>
    </row>
    <row r="208" spans="2:22" x14ac:dyDescent="0.2">
      <c r="B208" s="152" t="s">
        <v>793</v>
      </c>
      <c r="C208" s="169" t="s">
        <v>794</v>
      </c>
      <c r="D208" s="169" t="s">
        <v>684</v>
      </c>
      <c r="E208" s="169" t="s">
        <v>685</v>
      </c>
      <c r="F208" s="169" t="s">
        <v>708</v>
      </c>
      <c r="G208" s="169">
        <v>73518265</v>
      </c>
      <c r="H208" s="169">
        <v>73518353</v>
      </c>
      <c r="I208" s="169" t="s">
        <v>881</v>
      </c>
      <c r="J208" s="169" t="s">
        <v>882</v>
      </c>
      <c r="K208" s="169" t="s">
        <v>882</v>
      </c>
      <c r="L208" s="169" t="s">
        <v>882</v>
      </c>
      <c r="M208" s="169">
        <v>0</v>
      </c>
      <c r="N208" s="169">
        <v>0</v>
      </c>
      <c r="O208" s="169" t="b">
        <v>1</v>
      </c>
      <c r="P208" s="169" t="s">
        <v>883</v>
      </c>
      <c r="Q208" s="169" t="s">
        <v>699</v>
      </c>
      <c r="R208" s="169" t="b">
        <v>0</v>
      </c>
      <c r="S208" s="169" t="b">
        <v>0</v>
      </c>
      <c r="T208" s="169">
        <v>1</v>
      </c>
      <c r="U208" s="169">
        <v>2175503</v>
      </c>
      <c r="V208" s="175">
        <v>2175503</v>
      </c>
    </row>
    <row r="209" spans="2:22" x14ac:dyDescent="0.2">
      <c r="B209" s="152" t="s">
        <v>793</v>
      </c>
      <c r="C209" s="169" t="s">
        <v>794</v>
      </c>
      <c r="D209" s="169" t="s">
        <v>684</v>
      </c>
      <c r="E209" s="169" t="s">
        <v>685</v>
      </c>
      <c r="F209" s="169" t="s">
        <v>691</v>
      </c>
      <c r="G209" s="169">
        <v>73518611</v>
      </c>
      <c r="H209" s="169">
        <v>73518697</v>
      </c>
      <c r="I209" s="169" t="s">
        <v>881</v>
      </c>
      <c r="J209" s="169" t="s">
        <v>882</v>
      </c>
      <c r="K209" s="169" t="s">
        <v>882</v>
      </c>
      <c r="L209" s="169" t="s">
        <v>882</v>
      </c>
      <c r="M209" s="169">
        <v>0</v>
      </c>
      <c r="N209" s="169">
        <v>0</v>
      </c>
      <c r="O209" s="169" t="b">
        <v>1</v>
      </c>
      <c r="P209" s="169" t="s">
        <v>883</v>
      </c>
      <c r="Q209" s="169" t="s">
        <v>699</v>
      </c>
      <c r="R209" s="169" t="b">
        <v>0</v>
      </c>
      <c r="S209" s="169" t="b">
        <v>0</v>
      </c>
      <c r="T209" s="169">
        <v>1</v>
      </c>
      <c r="U209" s="169">
        <v>316157</v>
      </c>
      <c r="V209" s="175">
        <v>316157</v>
      </c>
    </row>
    <row r="210" spans="2:22" x14ac:dyDescent="0.2">
      <c r="B210" s="152" t="s">
        <v>793</v>
      </c>
      <c r="C210" s="169" t="s">
        <v>794</v>
      </c>
      <c r="D210" s="169" t="s">
        <v>684</v>
      </c>
      <c r="E210" s="169" t="s">
        <v>685</v>
      </c>
      <c r="F210" s="169" t="s">
        <v>700</v>
      </c>
      <c r="G210" s="169">
        <v>73518849</v>
      </c>
      <c r="H210" s="169">
        <v>73518931</v>
      </c>
      <c r="I210" s="169" t="s">
        <v>881</v>
      </c>
      <c r="J210" s="169" t="s">
        <v>882</v>
      </c>
      <c r="K210" s="169" t="s">
        <v>882</v>
      </c>
      <c r="L210" s="169" t="s">
        <v>882</v>
      </c>
      <c r="M210" s="169">
        <v>0</v>
      </c>
      <c r="N210" s="169">
        <v>0</v>
      </c>
      <c r="O210" s="169" t="b">
        <v>1</v>
      </c>
      <c r="P210" s="169" t="s">
        <v>883</v>
      </c>
      <c r="Q210" s="169" t="s">
        <v>699</v>
      </c>
      <c r="R210" s="169" t="b">
        <v>0</v>
      </c>
      <c r="S210" s="169" t="b">
        <v>0</v>
      </c>
      <c r="T210" s="169">
        <v>1</v>
      </c>
      <c r="U210" s="169">
        <v>17797</v>
      </c>
      <c r="V210" s="175">
        <v>17797</v>
      </c>
    </row>
    <row r="211" spans="2:22" x14ac:dyDescent="0.2">
      <c r="B211" s="152" t="s">
        <v>793</v>
      </c>
      <c r="C211" s="169" t="s">
        <v>794</v>
      </c>
      <c r="D211" s="169" t="s">
        <v>684</v>
      </c>
      <c r="E211" s="169" t="s">
        <v>685</v>
      </c>
      <c r="F211" s="169" t="s">
        <v>703</v>
      </c>
      <c r="G211" s="169">
        <v>73519229</v>
      </c>
      <c r="H211" s="169">
        <v>73519336</v>
      </c>
      <c r="I211" s="169" t="s">
        <v>881</v>
      </c>
      <c r="J211" s="169" t="s">
        <v>882</v>
      </c>
      <c r="K211" s="169" t="s">
        <v>882</v>
      </c>
      <c r="L211" s="169" t="s">
        <v>882</v>
      </c>
      <c r="M211" s="169">
        <v>0</v>
      </c>
      <c r="N211" s="169">
        <v>0</v>
      </c>
      <c r="O211" s="169" t="b">
        <v>1</v>
      </c>
      <c r="P211" s="169" t="s">
        <v>883</v>
      </c>
      <c r="Q211" s="169" t="s">
        <v>699</v>
      </c>
      <c r="R211" s="169" t="b">
        <v>0</v>
      </c>
      <c r="S211" s="169" t="b">
        <v>0</v>
      </c>
      <c r="T211" s="169">
        <v>1</v>
      </c>
      <c r="U211" s="169">
        <v>18533420</v>
      </c>
      <c r="V211" s="175">
        <v>18533420</v>
      </c>
    </row>
    <row r="212" spans="2:22" x14ac:dyDescent="0.2">
      <c r="B212" s="152" t="s">
        <v>793</v>
      </c>
      <c r="C212" s="169" t="s">
        <v>794</v>
      </c>
      <c r="D212" s="169" t="s">
        <v>684</v>
      </c>
      <c r="E212" s="169" t="s">
        <v>685</v>
      </c>
      <c r="F212" s="169" t="s">
        <v>713</v>
      </c>
      <c r="G212" s="169">
        <v>73519517</v>
      </c>
      <c r="H212" s="169">
        <v>73519882</v>
      </c>
      <c r="I212" s="169" t="s">
        <v>881</v>
      </c>
      <c r="J212" s="169" t="s">
        <v>882</v>
      </c>
      <c r="K212" s="169" t="s">
        <v>882</v>
      </c>
      <c r="L212" s="169" t="s">
        <v>882</v>
      </c>
      <c r="M212" s="169">
        <v>0</v>
      </c>
      <c r="N212" s="169">
        <v>0</v>
      </c>
      <c r="O212" s="169" t="b">
        <v>1</v>
      </c>
      <c r="P212" s="169" t="s">
        <v>883</v>
      </c>
      <c r="Q212" s="169" t="s">
        <v>699</v>
      </c>
      <c r="R212" s="169" t="b">
        <v>0</v>
      </c>
      <c r="S212" s="169" t="b">
        <v>0</v>
      </c>
      <c r="T212" s="169">
        <v>1</v>
      </c>
      <c r="U212" s="169">
        <v>35225</v>
      </c>
      <c r="V212" s="175">
        <v>35225</v>
      </c>
    </row>
    <row r="213" spans="2:22" x14ac:dyDescent="0.2">
      <c r="B213" s="152" t="s">
        <v>793</v>
      </c>
      <c r="C213" s="169" t="s">
        <v>794</v>
      </c>
      <c r="D213" s="169" t="s">
        <v>684</v>
      </c>
      <c r="E213" s="169" t="s">
        <v>685</v>
      </c>
      <c r="F213" s="169" t="s">
        <v>795</v>
      </c>
      <c r="G213" s="169">
        <v>73520057</v>
      </c>
      <c r="H213" s="169">
        <v>73523724</v>
      </c>
      <c r="I213" s="169" t="s">
        <v>881</v>
      </c>
      <c r="J213" s="169" t="s">
        <v>687</v>
      </c>
      <c r="K213" s="169" t="s">
        <v>882</v>
      </c>
      <c r="L213" s="169" t="s">
        <v>687</v>
      </c>
      <c r="M213" s="169">
        <v>0</v>
      </c>
      <c r="N213" s="169">
        <v>-278</v>
      </c>
      <c r="O213" s="169" t="b">
        <v>1</v>
      </c>
      <c r="P213" s="169" t="s">
        <v>883</v>
      </c>
      <c r="Q213" s="169" t="s">
        <v>699</v>
      </c>
      <c r="R213" s="169" t="b">
        <v>0</v>
      </c>
      <c r="S213" s="169" t="b">
        <v>0</v>
      </c>
      <c r="T213" s="169">
        <v>1</v>
      </c>
      <c r="U213" s="169">
        <v>9646</v>
      </c>
      <c r="V213" s="175">
        <v>9646</v>
      </c>
    </row>
    <row r="214" spans="2:22" x14ac:dyDescent="0.2">
      <c r="B214" s="133" t="s">
        <v>796</v>
      </c>
      <c r="C214" s="170" t="s">
        <v>797</v>
      </c>
      <c r="D214" s="170" t="s">
        <v>684</v>
      </c>
      <c r="E214" s="170" t="s">
        <v>685</v>
      </c>
      <c r="F214" s="170" t="s">
        <v>718</v>
      </c>
      <c r="G214" s="170">
        <v>73517935</v>
      </c>
      <c r="H214" s="170">
        <v>73518029</v>
      </c>
      <c r="I214" s="170" t="s">
        <v>881</v>
      </c>
      <c r="J214" s="170" t="s">
        <v>882</v>
      </c>
      <c r="K214" s="170" t="s">
        <v>882</v>
      </c>
      <c r="L214" s="170" t="s">
        <v>882</v>
      </c>
      <c r="M214" s="170">
        <v>0</v>
      </c>
      <c r="N214" s="170">
        <v>0</v>
      </c>
      <c r="O214" s="170" t="b">
        <v>1</v>
      </c>
      <c r="P214" s="170" t="s">
        <v>883</v>
      </c>
      <c r="Q214" s="170" t="s">
        <v>699</v>
      </c>
      <c r="R214" s="170" t="b">
        <v>0</v>
      </c>
      <c r="S214" s="170" t="b">
        <v>0</v>
      </c>
      <c r="T214" s="170">
        <v>1</v>
      </c>
      <c r="U214" s="170">
        <v>37054</v>
      </c>
      <c r="V214" s="174">
        <v>37054</v>
      </c>
    </row>
    <row r="215" spans="2:22" x14ac:dyDescent="0.2">
      <c r="B215" s="133" t="s">
        <v>796</v>
      </c>
      <c r="C215" s="170" t="s">
        <v>797</v>
      </c>
      <c r="D215" s="170" t="s">
        <v>684</v>
      </c>
      <c r="E215" s="170" t="s">
        <v>685</v>
      </c>
      <c r="F215" s="170" t="s">
        <v>708</v>
      </c>
      <c r="G215" s="170">
        <v>73518265</v>
      </c>
      <c r="H215" s="170">
        <v>73518353</v>
      </c>
      <c r="I215" s="170" t="s">
        <v>881</v>
      </c>
      <c r="J215" s="170" t="s">
        <v>882</v>
      </c>
      <c r="K215" s="170" t="s">
        <v>882</v>
      </c>
      <c r="L215" s="170" t="s">
        <v>882</v>
      </c>
      <c r="M215" s="170">
        <v>0</v>
      </c>
      <c r="N215" s="170">
        <v>0</v>
      </c>
      <c r="O215" s="170" t="b">
        <v>1</v>
      </c>
      <c r="P215" s="170" t="s">
        <v>883</v>
      </c>
      <c r="Q215" s="170" t="s">
        <v>699</v>
      </c>
      <c r="R215" s="170" t="b">
        <v>0</v>
      </c>
      <c r="S215" s="170" t="b">
        <v>0</v>
      </c>
      <c r="T215" s="170">
        <v>1</v>
      </c>
      <c r="U215" s="170">
        <v>2175503</v>
      </c>
      <c r="V215" s="174">
        <v>2175503</v>
      </c>
    </row>
    <row r="216" spans="2:22" x14ac:dyDescent="0.2">
      <c r="B216" s="133" t="s">
        <v>796</v>
      </c>
      <c r="C216" s="170" t="s">
        <v>797</v>
      </c>
      <c r="D216" s="170" t="s">
        <v>684</v>
      </c>
      <c r="E216" s="170" t="s">
        <v>685</v>
      </c>
      <c r="F216" s="170" t="s">
        <v>691</v>
      </c>
      <c r="G216" s="170">
        <v>73518575</v>
      </c>
      <c r="H216" s="170">
        <v>73519452</v>
      </c>
      <c r="I216" s="170" t="s">
        <v>881</v>
      </c>
      <c r="J216" s="170" t="s">
        <v>687</v>
      </c>
      <c r="K216" s="170" t="s">
        <v>687</v>
      </c>
      <c r="L216" s="170" t="s">
        <v>687</v>
      </c>
      <c r="M216" s="170">
        <v>11</v>
      </c>
      <c r="N216" s="170">
        <v>-116</v>
      </c>
      <c r="O216" s="170" t="b">
        <v>0</v>
      </c>
      <c r="P216" s="170" t="s">
        <v>895</v>
      </c>
      <c r="Q216" s="170" t="s">
        <v>690</v>
      </c>
      <c r="R216" s="170" t="b">
        <v>0</v>
      </c>
      <c r="S216" s="170" t="b">
        <v>0</v>
      </c>
      <c r="T216" s="170">
        <v>0</v>
      </c>
      <c r="U216" s="170">
        <v>0</v>
      </c>
      <c r="V216" s="174">
        <v>0</v>
      </c>
    </row>
    <row r="217" spans="2:22" x14ac:dyDescent="0.2">
      <c r="B217" s="133" t="s">
        <v>796</v>
      </c>
      <c r="C217" s="170" t="s">
        <v>797</v>
      </c>
      <c r="D217" s="170" t="s">
        <v>684</v>
      </c>
      <c r="E217" s="170" t="s">
        <v>685</v>
      </c>
      <c r="F217" s="170" t="s">
        <v>700</v>
      </c>
      <c r="G217" s="170">
        <v>73519517</v>
      </c>
      <c r="H217" s="170">
        <v>73519882</v>
      </c>
      <c r="I217" s="170" t="s">
        <v>881</v>
      </c>
      <c r="J217" s="170" t="s">
        <v>882</v>
      </c>
      <c r="K217" s="170" t="s">
        <v>882</v>
      </c>
      <c r="L217" s="170" t="s">
        <v>882</v>
      </c>
      <c r="M217" s="170">
        <v>0</v>
      </c>
      <c r="N217" s="170">
        <v>0</v>
      </c>
      <c r="O217" s="170" t="b">
        <v>1</v>
      </c>
      <c r="P217" s="170" t="s">
        <v>883</v>
      </c>
      <c r="Q217" s="170" t="s">
        <v>699</v>
      </c>
      <c r="R217" s="170" t="b">
        <v>0</v>
      </c>
      <c r="S217" s="170" t="b">
        <v>0</v>
      </c>
      <c r="T217" s="170">
        <v>1</v>
      </c>
      <c r="U217" s="170">
        <v>35225</v>
      </c>
      <c r="V217" s="174">
        <v>35225</v>
      </c>
    </row>
    <row r="218" spans="2:22" x14ac:dyDescent="0.2">
      <c r="B218" s="152" t="s">
        <v>798</v>
      </c>
      <c r="C218" s="169" t="s">
        <v>799</v>
      </c>
      <c r="D218" s="169" t="s">
        <v>684</v>
      </c>
      <c r="E218" s="169" t="s">
        <v>685</v>
      </c>
      <c r="F218" s="169" t="s">
        <v>718</v>
      </c>
      <c r="G218" s="169">
        <v>73517935</v>
      </c>
      <c r="H218" s="169">
        <v>73518029</v>
      </c>
      <c r="I218" s="169" t="s">
        <v>881</v>
      </c>
      <c r="J218" s="169" t="s">
        <v>882</v>
      </c>
      <c r="K218" s="169" t="s">
        <v>882</v>
      </c>
      <c r="L218" s="169" t="s">
        <v>882</v>
      </c>
      <c r="M218" s="169">
        <v>0</v>
      </c>
      <c r="N218" s="169">
        <v>0</v>
      </c>
      <c r="O218" s="169" t="b">
        <v>1</v>
      </c>
      <c r="P218" s="169" t="s">
        <v>883</v>
      </c>
      <c r="Q218" s="169" t="s">
        <v>699</v>
      </c>
      <c r="R218" s="169" t="b">
        <v>0</v>
      </c>
      <c r="S218" s="169" t="b">
        <v>0</v>
      </c>
      <c r="T218" s="169">
        <v>1</v>
      </c>
      <c r="U218" s="169">
        <v>37054</v>
      </c>
      <c r="V218" s="175">
        <v>37054</v>
      </c>
    </row>
    <row r="219" spans="2:22" x14ac:dyDescent="0.2">
      <c r="B219" s="152" t="s">
        <v>798</v>
      </c>
      <c r="C219" s="169" t="s">
        <v>799</v>
      </c>
      <c r="D219" s="169" t="s">
        <v>684</v>
      </c>
      <c r="E219" s="169" t="s">
        <v>685</v>
      </c>
      <c r="F219" s="169" t="s">
        <v>708</v>
      </c>
      <c r="G219" s="169">
        <v>73518265</v>
      </c>
      <c r="H219" s="169">
        <v>73518353</v>
      </c>
      <c r="I219" s="169" t="s">
        <v>881</v>
      </c>
      <c r="J219" s="169" t="s">
        <v>882</v>
      </c>
      <c r="K219" s="169" t="s">
        <v>882</v>
      </c>
      <c r="L219" s="169" t="s">
        <v>882</v>
      </c>
      <c r="M219" s="169">
        <v>0</v>
      </c>
      <c r="N219" s="169">
        <v>0</v>
      </c>
      <c r="O219" s="169" t="b">
        <v>1</v>
      </c>
      <c r="P219" s="169" t="s">
        <v>883</v>
      </c>
      <c r="Q219" s="169" t="s">
        <v>699</v>
      </c>
      <c r="R219" s="169" t="b">
        <v>0</v>
      </c>
      <c r="S219" s="169" t="b">
        <v>0</v>
      </c>
      <c r="T219" s="169">
        <v>1</v>
      </c>
      <c r="U219" s="169">
        <v>2175503</v>
      </c>
      <c r="V219" s="175">
        <v>2175503</v>
      </c>
    </row>
    <row r="220" spans="2:22" x14ac:dyDescent="0.2">
      <c r="B220" s="152" t="s">
        <v>798</v>
      </c>
      <c r="C220" s="169" t="s">
        <v>799</v>
      </c>
      <c r="D220" s="169" t="s">
        <v>684</v>
      </c>
      <c r="E220" s="169" t="s">
        <v>685</v>
      </c>
      <c r="F220" s="169" t="s">
        <v>691</v>
      </c>
      <c r="G220" s="169">
        <v>73518611</v>
      </c>
      <c r="H220" s="169">
        <v>73518697</v>
      </c>
      <c r="I220" s="169" t="s">
        <v>881</v>
      </c>
      <c r="J220" s="169" t="s">
        <v>882</v>
      </c>
      <c r="K220" s="169" t="s">
        <v>882</v>
      </c>
      <c r="L220" s="169" t="s">
        <v>882</v>
      </c>
      <c r="M220" s="169">
        <v>0</v>
      </c>
      <c r="N220" s="169">
        <v>0</v>
      </c>
      <c r="O220" s="169" t="b">
        <v>1</v>
      </c>
      <c r="P220" s="169" t="s">
        <v>883</v>
      </c>
      <c r="Q220" s="169" t="s">
        <v>699</v>
      </c>
      <c r="R220" s="169" t="b">
        <v>0</v>
      </c>
      <c r="S220" s="169" t="b">
        <v>0</v>
      </c>
      <c r="T220" s="169">
        <v>1</v>
      </c>
      <c r="U220" s="169">
        <v>316157</v>
      </c>
      <c r="V220" s="175">
        <v>316157</v>
      </c>
    </row>
    <row r="221" spans="2:22" x14ac:dyDescent="0.2">
      <c r="B221" s="152" t="s">
        <v>798</v>
      </c>
      <c r="C221" s="169" t="s">
        <v>799</v>
      </c>
      <c r="D221" s="169" t="s">
        <v>684</v>
      </c>
      <c r="E221" s="169" t="s">
        <v>685</v>
      </c>
      <c r="F221" s="169" t="s">
        <v>700</v>
      </c>
      <c r="G221" s="169">
        <v>73518849</v>
      </c>
      <c r="H221" s="169">
        <v>73518931</v>
      </c>
      <c r="I221" s="169" t="s">
        <v>881</v>
      </c>
      <c r="J221" s="169" t="s">
        <v>882</v>
      </c>
      <c r="K221" s="169" t="s">
        <v>882</v>
      </c>
      <c r="L221" s="169" t="s">
        <v>882</v>
      </c>
      <c r="M221" s="169">
        <v>0</v>
      </c>
      <c r="N221" s="169">
        <v>0</v>
      </c>
      <c r="O221" s="169" t="b">
        <v>1</v>
      </c>
      <c r="P221" s="169" t="s">
        <v>883</v>
      </c>
      <c r="Q221" s="169" t="s">
        <v>699</v>
      </c>
      <c r="R221" s="169" t="b">
        <v>0</v>
      </c>
      <c r="S221" s="169" t="b">
        <v>0</v>
      </c>
      <c r="T221" s="169">
        <v>1</v>
      </c>
      <c r="U221" s="169">
        <v>17797</v>
      </c>
      <c r="V221" s="175">
        <v>17797</v>
      </c>
    </row>
    <row r="222" spans="2:22" x14ac:dyDescent="0.2">
      <c r="B222" s="152" t="s">
        <v>798</v>
      </c>
      <c r="C222" s="169" t="s">
        <v>799</v>
      </c>
      <c r="D222" s="169" t="s">
        <v>684</v>
      </c>
      <c r="E222" s="169" t="s">
        <v>685</v>
      </c>
      <c r="F222" s="169" t="s">
        <v>703</v>
      </c>
      <c r="G222" s="169">
        <v>73519229</v>
      </c>
      <c r="H222" s="169">
        <v>73519336</v>
      </c>
      <c r="I222" s="169" t="s">
        <v>881</v>
      </c>
      <c r="J222" s="169" t="s">
        <v>882</v>
      </c>
      <c r="K222" s="169" t="s">
        <v>882</v>
      </c>
      <c r="L222" s="169" t="s">
        <v>882</v>
      </c>
      <c r="M222" s="169">
        <v>0</v>
      </c>
      <c r="N222" s="169">
        <v>0</v>
      </c>
      <c r="O222" s="169" t="b">
        <v>1</v>
      </c>
      <c r="P222" s="169" t="s">
        <v>883</v>
      </c>
      <c r="Q222" s="169" t="s">
        <v>699</v>
      </c>
      <c r="R222" s="169" t="b">
        <v>0</v>
      </c>
      <c r="S222" s="169" t="b">
        <v>0</v>
      </c>
      <c r="T222" s="169">
        <v>1</v>
      </c>
      <c r="U222" s="169">
        <v>18533420</v>
      </c>
      <c r="V222" s="175">
        <v>18533420</v>
      </c>
    </row>
    <row r="223" spans="2:22" x14ac:dyDescent="0.2">
      <c r="B223" s="152" t="s">
        <v>798</v>
      </c>
      <c r="C223" s="169" t="s">
        <v>799</v>
      </c>
      <c r="D223" s="169" t="s">
        <v>684</v>
      </c>
      <c r="E223" s="169" t="s">
        <v>685</v>
      </c>
      <c r="F223" s="169" t="s">
        <v>713</v>
      </c>
      <c r="G223" s="169">
        <v>73519517</v>
      </c>
      <c r="H223" s="169">
        <v>73519882</v>
      </c>
      <c r="I223" s="169" t="s">
        <v>881</v>
      </c>
      <c r="J223" s="169" t="s">
        <v>882</v>
      </c>
      <c r="K223" s="169" t="s">
        <v>882</v>
      </c>
      <c r="L223" s="169" t="s">
        <v>882</v>
      </c>
      <c r="M223" s="169">
        <v>0</v>
      </c>
      <c r="N223" s="169">
        <v>0</v>
      </c>
      <c r="O223" s="169" t="b">
        <v>1</v>
      </c>
      <c r="P223" s="169" t="s">
        <v>883</v>
      </c>
      <c r="Q223" s="169" t="s">
        <v>699</v>
      </c>
      <c r="R223" s="169" t="b">
        <v>0</v>
      </c>
      <c r="S223" s="169" t="b">
        <v>0</v>
      </c>
      <c r="T223" s="169">
        <v>1</v>
      </c>
      <c r="U223" s="169">
        <v>35225</v>
      </c>
      <c r="V223" s="175">
        <v>35225</v>
      </c>
    </row>
    <row r="224" spans="2:22" x14ac:dyDescent="0.2">
      <c r="B224" s="152" t="s">
        <v>798</v>
      </c>
      <c r="C224" s="169" t="s">
        <v>799</v>
      </c>
      <c r="D224" s="169" t="s">
        <v>684</v>
      </c>
      <c r="E224" s="169" t="s">
        <v>685</v>
      </c>
      <c r="F224" s="169" t="s">
        <v>795</v>
      </c>
      <c r="G224" s="169">
        <v>73520057</v>
      </c>
      <c r="H224" s="169">
        <v>73520247</v>
      </c>
      <c r="I224" s="169" t="s">
        <v>881</v>
      </c>
      <c r="J224" s="169" t="s">
        <v>687</v>
      </c>
      <c r="K224" s="169" t="s">
        <v>882</v>
      </c>
      <c r="L224" s="169" t="s">
        <v>687</v>
      </c>
      <c r="M224" s="169">
        <v>0</v>
      </c>
      <c r="N224" s="169">
        <v>-365</v>
      </c>
      <c r="O224" s="169" t="b">
        <v>1</v>
      </c>
      <c r="P224" s="169" t="s">
        <v>883</v>
      </c>
      <c r="Q224" s="169" t="s">
        <v>699</v>
      </c>
      <c r="R224" s="169" t="b">
        <v>0</v>
      </c>
      <c r="S224" s="169" t="b">
        <v>0</v>
      </c>
      <c r="T224" s="169">
        <v>1</v>
      </c>
      <c r="U224" s="169">
        <v>8262</v>
      </c>
      <c r="V224" s="175">
        <v>8262</v>
      </c>
    </row>
    <row r="225" spans="2:22" x14ac:dyDescent="0.2">
      <c r="B225" s="133" t="s">
        <v>800</v>
      </c>
      <c r="C225" s="170" t="s">
        <v>801</v>
      </c>
      <c r="D225" s="170" t="s">
        <v>684</v>
      </c>
      <c r="E225" s="170" t="s">
        <v>685</v>
      </c>
      <c r="F225" s="170" t="s">
        <v>718</v>
      </c>
      <c r="G225" s="170">
        <v>73518265</v>
      </c>
      <c r="H225" s="170">
        <v>73518353</v>
      </c>
      <c r="I225" s="170" t="s">
        <v>881</v>
      </c>
      <c r="J225" s="170" t="s">
        <v>882</v>
      </c>
      <c r="K225" s="170" t="s">
        <v>882</v>
      </c>
      <c r="L225" s="170" t="s">
        <v>882</v>
      </c>
      <c r="M225" s="170">
        <v>0</v>
      </c>
      <c r="N225" s="170">
        <v>0</v>
      </c>
      <c r="O225" s="170" t="b">
        <v>1</v>
      </c>
      <c r="P225" s="170" t="s">
        <v>883</v>
      </c>
      <c r="Q225" s="170" t="s">
        <v>699</v>
      </c>
      <c r="R225" s="170" t="b">
        <v>0</v>
      </c>
      <c r="S225" s="170" t="b">
        <v>0</v>
      </c>
      <c r="T225" s="170">
        <v>1</v>
      </c>
      <c r="U225" s="170">
        <v>2175503</v>
      </c>
      <c r="V225" s="174">
        <v>2175503</v>
      </c>
    </row>
    <row r="226" spans="2:22" x14ac:dyDescent="0.2">
      <c r="B226" s="133" t="s">
        <v>800</v>
      </c>
      <c r="C226" s="170" t="s">
        <v>801</v>
      </c>
      <c r="D226" s="170" t="s">
        <v>684</v>
      </c>
      <c r="E226" s="170" t="s">
        <v>685</v>
      </c>
      <c r="F226" s="170" t="s">
        <v>708</v>
      </c>
      <c r="G226" s="170">
        <v>73518611</v>
      </c>
      <c r="H226" s="170">
        <v>73518697</v>
      </c>
      <c r="I226" s="170" t="s">
        <v>881</v>
      </c>
      <c r="J226" s="170" t="s">
        <v>882</v>
      </c>
      <c r="K226" s="170" t="s">
        <v>882</v>
      </c>
      <c r="L226" s="170" t="s">
        <v>882</v>
      </c>
      <c r="M226" s="170">
        <v>0</v>
      </c>
      <c r="N226" s="170">
        <v>0</v>
      </c>
      <c r="O226" s="170" t="b">
        <v>1</v>
      </c>
      <c r="P226" s="170" t="s">
        <v>883</v>
      </c>
      <c r="Q226" s="170" t="s">
        <v>699</v>
      </c>
      <c r="R226" s="170" t="b">
        <v>0</v>
      </c>
      <c r="S226" s="170" t="b">
        <v>0</v>
      </c>
      <c r="T226" s="170">
        <v>1</v>
      </c>
      <c r="U226" s="170">
        <v>316157</v>
      </c>
      <c r="V226" s="174">
        <v>316157</v>
      </c>
    </row>
    <row r="227" spans="2:22" x14ac:dyDescent="0.2">
      <c r="B227" s="133" t="s">
        <v>800</v>
      </c>
      <c r="C227" s="170" t="s">
        <v>801</v>
      </c>
      <c r="D227" s="170" t="s">
        <v>684</v>
      </c>
      <c r="E227" s="170" t="s">
        <v>685</v>
      </c>
      <c r="F227" s="170" t="s">
        <v>691</v>
      </c>
      <c r="G227" s="170">
        <v>73518849</v>
      </c>
      <c r="H227" s="170">
        <v>73518931</v>
      </c>
      <c r="I227" s="170" t="s">
        <v>881</v>
      </c>
      <c r="J227" s="170" t="s">
        <v>882</v>
      </c>
      <c r="K227" s="170" t="s">
        <v>882</v>
      </c>
      <c r="L227" s="170" t="s">
        <v>882</v>
      </c>
      <c r="M227" s="170">
        <v>0</v>
      </c>
      <c r="N227" s="170">
        <v>0</v>
      </c>
      <c r="O227" s="170" t="b">
        <v>1</v>
      </c>
      <c r="P227" s="170" t="s">
        <v>883</v>
      </c>
      <c r="Q227" s="170" t="s">
        <v>699</v>
      </c>
      <c r="R227" s="170" t="b">
        <v>0</v>
      </c>
      <c r="S227" s="170" t="b">
        <v>0</v>
      </c>
      <c r="T227" s="170">
        <v>1</v>
      </c>
      <c r="U227" s="170">
        <v>17797</v>
      </c>
      <c r="V227" s="174">
        <v>17797</v>
      </c>
    </row>
    <row r="228" spans="2:22" x14ac:dyDescent="0.2">
      <c r="B228" s="133" t="s">
        <v>800</v>
      </c>
      <c r="C228" s="170" t="s">
        <v>801</v>
      </c>
      <c r="D228" s="170" t="s">
        <v>684</v>
      </c>
      <c r="E228" s="170" t="s">
        <v>685</v>
      </c>
      <c r="F228" s="170" t="s">
        <v>700</v>
      </c>
      <c r="G228" s="170">
        <v>73519229</v>
      </c>
      <c r="H228" s="170">
        <v>73519336</v>
      </c>
      <c r="I228" s="170" t="s">
        <v>881</v>
      </c>
      <c r="J228" s="170" t="s">
        <v>882</v>
      </c>
      <c r="K228" s="170" t="s">
        <v>882</v>
      </c>
      <c r="L228" s="170" t="s">
        <v>882</v>
      </c>
      <c r="M228" s="170">
        <v>0</v>
      </c>
      <c r="N228" s="170">
        <v>0</v>
      </c>
      <c r="O228" s="170" t="b">
        <v>1</v>
      </c>
      <c r="P228" s="170" t="s">
        <v>883</v>
      </c>
      <c r="Q228" s="170" t="s">
        <v>699</v>
      </c>
      <c r="R228" s="170" t="b">
        <v>0</v>
      </c>
      <c r="S228" s="170" t="b">
        <v>0</v>
      </c>
      <c r="T228" s="170">
        <v>1</v>
      </c>
      <c r="U228" s="170">
        <v>18533420</v>
      </c>
      <c r="V228" s="174">
        <v>18533420</v>
      </c>
    </row>
    <row r="229" spans="2:22" x14ac:dyDescent="0.2">
      <c r="B229" s="133" t="s">
        <v>800</v>
      </c>
      <c r="C229" s="170" t="s">
        <v>801</v>
      </c>
      <c r="D229" s="170" t="s">
        <v>684</v>
      </c>
      <c r="E229" s="170" t="s">
        <v>685</v>
      </c>
      <c r="F229" s="170" t="s">
        <v>703</v>
      </c>
      <c r="G229" s="170">
        <v>73519517</v>
      </c>
      <c r="H229" s="170">
        <v>73519882</v>
      </c>
      <c r="I229" s="170" t="s">
        <v>881</v>
      </c>
      <c r="J229" s="170" t="s">
        <v>882</v>
      </c>
      <c r="K229" s="170" t="s">
        <v>882</v>
      </c>
      <c r="L229" s="170" t="s">
        <v>882</v>
      </c>
      <c r="M229" s="170">
        <v>0</v>
      </c>
      <c r="N229" s="170">
        <v>0</v>
      </c>
      <c r="O229" s="170" t="b">
        <v>1</v>
      </c>
      <c r="P229" s="170" t="s">
        <v>883</v>
      </c>
      <c r="Q229" s="170" t="s">
        <v>699</v>
      </c>
      <c r="R229" s="170" t="b">
        <v>0</v>
      </c>
      <c r="S229" s="170" t="b">
        <v>0</v>
      </c>
      <c r="T229" s="170">
        <v>1</v>
      </c>
      <c r="U229" s="170">
        <v>35225</v>
      </c>
      <c r="V229" s="174">
        <v>35225</v>
      </c>
    </row>
    <row r="230" spans="2:22" ht="17" thickBot="1" x14ac:dyDescent="0.25">
      <c r="B230" s="135" t="s">
        <v>800</v>
      </c>
      <c r="C230" s="176" t="s">
        <v>801</v>
      </c>
      <c r="D230" s="176" t="s">
        <v>684</v>
      </c>
      <c r="E230" s="176" t="s">
        <v>685</v>
      </c>
      <c r="F230" s="176" t="s">
        <v>713</v>
      </c>
      <c r="G230" s="176">
        <v>73520057</v>
      </c>
      <c r="H230" s="176">
        <v>73520999</v>
      </c>
      <c r="I230" s="176" t="s">
        <v>881</v>
      </c>
      <c r="J230" s="176" t="s">
        <v>882</v>
      </c>
      <c r="K230" s="176" t="s">
        <v>882</v>
      </c>
      <c r="L230" s="176" t="s">
        <v>882</v>
      </c>
      <c r="M230" s="176">
        <v>0</v>
      </c>
      <c r="N230" s="176">
        <v>0</v>
      </c>
      <c r="O230" s="176" t="b">
        <v>1</v>
      </c>
      <c r="P230" s="176" t="s">
        <v>883</v>
      </c>
      <c r="Q230" s="176" t="s">
        <v>699</v>
      </c>
      <c r="R230" s="176" t="b">
        <v>0</v>
      </c>
      <c r="S230" s="176" t="b">
        <v>0</v>
      </c>
      <c r="T230" s="176">
        <v>1</v>
      </c>
      <c r="U230" s="176">
        <v>318197</v>
      </c>
      <c r="V230" s="177">
        <v>318197</v>
      </c>
    </row>
  </sheetData>
  <sortState ref="Y4:AS141">
    <sortCondition ref="Z4:Z141"/>
    <sortCondition ref="AC4:AC141"/>
  </sortState>
  <mergeCells count="1">
    <mergeCell ref="B2:V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70"/>
  <sheetViews>
    <sheetView zoomScale="85" zoomScaleNormal="85" zoomScalePageLayoutView="85" workbookViewId="0">
      <selection activeCell="B2" sqref="B2:V2"/>
    </sheetView>
  </sheetViews>
  <sheetFormatPr baseColWidth="10" defaultColWidth="11" defaultRowHeight="16" x14ac:dyDescent="0.2"/>
  <cols>
    <col min="2" max="2" width="7.1640625" bestFit="1" customWidth="1"/>
    <col min="3" max="3" width="10.33203125" bestFit="1" customWidth="1"/>
    <col min="4" max="4" width="4.6640625" bestFit="1" customWidth="1"/>
    <col min="5" max="5" width="3.6640625" bestFit="1" customWidth="1"/>
    <col min="6" max="6" width="10.6640625" bestFit="1" customWidth="1"/>
    <col min="7" max="8" width="9.1640625" bestFit="1" customWidth="1"/>
    <col min="9" max="9" width="6.1640625" bestFit="1" customWidth="1"/>
    <col min="10" max="12" width="6.5" bestFit="1" customWidth="1"/>
    <col min="13" max="13" width="4.1640625" bestFit="1" customWidth="1"/>
    <col min="14" max="14" width="4.83203125" bestFit="1" customWidth="1"/>
    <col min="15" max="16" width="6.1640625" bestFit="1" customWidth="1"/>
    <col min="17" max="17" width="12.83203125" bestFit="1" customWidth="1"/>
    <col min="18" max="19" width="6.1640625" bestFit="1" customWidth="1"/>
    <col min="20" max="20" width="3.6640625" bestFit="1" customWidth="1"/>
    <col min="21" max="22" width="8.1640625" bestFit="1" customWidth="1"/>
    <col min="23" max="23" width="3.6640625" bestFit="1" customWidth="1"/>
    <col min="24" max="24" width="4.6640625" bestFit="1" customWidth="1"/>
  </cols>
  <sheetData>
    <row r="1" spans="2:22" ht="17" thickBot="1" x14ac:dyDescent="0.25"/>
    <row r="2" spans="2:22" ht="234" customHeight="1" thickBot="1" x14ac:dyDescent="0.25">
      <c r="B2" s="258" t="s">
        <v>959</v>
      </c>
      <c r="C2" s="259"/>
      <c r="D2" s="259"/>
      <c r="E2" s="259"/>
      <c r="F2" s="259"/>
      <c r="G2" s="259"/>
      <c r="H2" s="259"/>
      <c r="I2" s="259"/>
      <c r="J2" s="259"/>
      <c r="K2" s="259"/>
      <c r="L2" s="259"/>
      <c r="M2" s="259"/>
      <c r="N2" s="259"/>
      <c r="O2" s="259"/>
      <c r="P2" s="259"/>
      <c r="Q2" s="259"/>
      <c r="R2" s="259"/>
      <c r="S2" s="259"/>
      <c r="T2" s="259"/>
      <c r="U2" s="259"/>
      <c r="V2" s="260"/>
    </row>
    <row r="3" spans="2:22" ht="140" thickBot="1" x14ac:dyDescent="0.25">
      <c r="B3" s="143" t="s">
        <v>899</v>
      </c>
      <c r="C3" s="144" t="s">
        <v>898</v>
      </c>
      <c r="D3" s="144" t="s">
        <v>900</v>
      </c>
      <c r="E3" s="144" t="s">
        <v>649</v>
      </c>
      <c r="F3" s="144" t="s">
        <v>901</v>
      </c>
      <c r="G3" s="144" t="s">
        <v>902</v>
      </c>
      <c r="H3" s="144" t="s">
        <v>903</v>
      </c>
      <c r="I3" s="144" t="s">
        <v>904</v>
      </c>
      <c r="J3" s="144" t="s">
        <v>905</v>
      </c>
      <c r="K3" s="144" t="s">
        <v>906</v>
      </c>
      <c r="L3" s="144" t="s">
        <v>907</v>
      </c>
      <c r="M3" s="144" t="s">
        <v>908</v>
      </c>
      <c r="N3" s="144" t="s">
        <v>909</v>
      </c>
      <c r="O3" s="144" t="s">
        <v>910</v>
      </c>
      <c r="P3" s="144" t="s">
        <v>911</v>
      </c>
      <c r="Q3" s="144" t="s">
        <v>699</v>
      </c>
      <c r="R3" s="144" t="s">
        <v>912</v>
      </c>
      <c r="S3" s="144" t="s">
        <v>913</v>
      </c>
      <c r="T3" s="144" t="s">
        <v>3</v>
      </c>
      <c r="U3" s="144" t="s">
        <v>914</v>
      </c>
      <c r="V3" s="146" t="s">
        <v>915</v>
      </c>
    </row>
    <row r="4" spans="2:22" x14ac:dyDescent="0.2">
      <c r="B4" s="191" t="s">
        <v>826</v>
      </c>
      <c r="C4" s="192" t="s">
        <v>814</v>
      </c>
      <c r="D4" s="192" t="s">
        <v>729</v>
      </c>
      <c r="E4" s="192" t="s">
        <v>730</v>
      </c>
      <c r="F4" s="192" t="s">
        <v>718</v>
      </c>
      <c r="G4" s="192">
        <v>73151925</v>
      </c>
      <c r="H4" s="192">
        <v>73158521</v>
      </c>
      <c r="I4" s="192" t="s">
        <v>881</v>
      </c>
      <c r="J4" s="192" t="s">
        <v>882</v>
      </c>
      <c r="K4" s="192" t="s">
        <v>882</v>
      </c>
      <c r="L4" s="192" t="s">
        <v>882</v>
      </c>
      <c r="M4" s="192">
        <v>0</v>
      </c>
      <c r="N4" s="192">
        <v>0</v>
      </c>
      <c r="O4" s="192" t="b">
        <v>1</v>
      </c>
      <c r="P4" s="192" t="s">
        <v>883</v>
      </c>
      <c r="Q4" s="192" t="s">
        <v>699</v>
      </c>
      <c r="R4" s="192" t="b">
        <v>0</v>
      </c>
      <c r="S4" s="192" t="b">
        <v>0</v>
      </c>
      <c r="T4" s="192">
        <v>1</v>
      </c>
      <c r="U4" s="192">
        <v>2921819</v>
      </c>
      <c r="V4" s="193">
        <v>2921819</v>
      </c>
    </row>
    <row r="5" spans="2:22" x14ac:dyDescent="0.2">
      <c r="B5" s="152" t="s">
        <v>826</v>
      </c>
      <c r="C5" s="169" t="s">
        <v>814</v>
      </c>
      <c r="D5" s="169" t="s">
        <v>729</v>
      </c>
      <c r="E5" s="169" t="s">
        <v>730</v>
      </c>
      <c r="F5" s="169" t="s">
        <v>927</v>
      </c>
      <c r="G5" s="169">
        <v>73166193</v>
      </c>
      <c r="H5" s="169">
        <v>73167496</v>
      </c>
      <c r="I5" s="169" t="s">
        <v>881</v>
      </c>
      <c r="J5" s="169" t="s">
        <v>882</v>
      </c>
      <c r="K5" s="169" t="s">
        <v>882</v>
      </c>
      <c r="L5" s="169" t="s">
        <v>882</v>
      </c>
      <c r="M5" s="169">
        <v>0</v>
      </c>
      <c r="N5" s="169">
        <v>0</v>
      </c>
      <c r="O5" s="169" t="b">
        <v>1</v>
      </c>
      <c r="P5" s="169" t="s">
        <v>883</v>
      </c>
      <c r="Q5" s="169" t="s">
        <v>699</v>
      </c>
      <c r="R5" s="169" t="b">
        <v>0</v>
      </c>
      <c r="S5" s="169" t="b">
        <v>0</v>
      </c>
      <c r="T5" s="169">
        <v>1</v>
      </c>
      <c r="U5" s="169">
        <v>5586223</v>
      </c>
      <c r="V5" s="175">
        <v>5586223</v>
      </c>
    </row>
    <row r="6" spans="2:22" x14ac:dyDescent="0.2">
      <c r="B6" s="152" t="s">
        <v>826</v>
      </c>
      <c r="C6" s="169" t="s">
        <v>814</v>
      </c>
      <c r="D6" s="169" t="s">
        <v>729</v>
      </c>
      <c r="E6" s="169" t="s">
        <v>730</v>
      </c>
      <c r="F6" s="169" t="s">
        <v>928</v>
      </c>
      <c r="G6" s="169">
        <v>73167556</v>
      </c>
      <c r="H6" s="169">
        <v>73169031</v>
      </c>
      <c r="I6" s="169" t="s">
        <v>881</v>
      </c>
      <c r="J6" s="169" t="s">
        <v>882</v>
      </c>
      <c r="K6" s="169" t="s">
        <v>882</v>
      </c>
      <c r="L6" s="169" t="s">
        <v>882</v>
      </c>
      <c r="M6" s="169">
        <v>0</v>
      </c>
      <c r="N6" s="169">
        <v>0</v>
      </c>
      <c r="O6" s="169" t="b">
        <v>1</v>
      </c>
      <c r="P6" s="169" t="s">
        <v>883</v>
      </c>
      <c r="Q6" s="169" t="s">
        <v>699</v>
      </c>
      <c r="R6" s="169" t="b">
        <v>0</v>
      </c>
      <c r="S6" s="169" t="b">
        <v>0</v>
      </c>
      <c r="T6" s="169">
        <v>1</v>
      </c>
      <c r="U6" s="169">
        <v>5101644</v>
      </c>
      <c r="V6" s="175">
        <v>5101644</v>
      </c>
    </row>
    <row r="7" spans="2:22" x14ac:dyDescent="0.2">
      <c r="B7" s="152" t="s">
        <v>826</v>
      </c>
      <c r="C7" s="169" t="s">
        <v>814</v>
      </c>
      <c r="D7" s="169" t="s">
        <v>729</v>
      </c>
      <c r="E7" s="169" t="s">
        <v>730</v>
      </c>
      <c r="F7" s="169" t="s">
        <v>929</v>
      </c>
      <c r="G7" s="169">
        <v>73169155</v>
      </c>
      <c r="H7" s="169">
        <v>73170050</v>
      </c>
      <c r="I7" s="169" t="s">
        <v>881</v>
      </c>
      <c r="J7" s="169" t="s">
        <v>882</v>
      </c>
      <c r="K7" s="169" t="s">
        <v>882</v>
      </c>
      <c r="L7" s="169" t="s">
        <v>882</v>
      </c>
      <c r="M7" s="169">
        <v>0</v>
      </c>
      <c r="N7" s="169">
        <v>0</v>
      </c>
      <c r="O7" s="169" t="b">
        <v>1</v>
      </c>
      <c r="P7" s="169" t="s">
        <v>883</v>
      </c>
      <c r="Q7" s="169" t="s">
        <v>699</v>
      </c>
      <c r="R7" s="169" t="b">
        <v>0</v>
      </c>
      <c r="S7" s="169" t="b">
        <v>0</v>
      </c>
      <c r="T7" s="169">
        <v>1</v>
      </c>
      <c r="U7" s="169">
        <v>6192475</v>
      </c>
      <c r="V7" s="175">
        <v>6192475</v>
      </c>
    </row>
    <row r="8" spans="2:22" x14ac:dyDescent="0.2">
      <c r="B8" s="152" t="s">
        <v>826</v>
      </c>
      <c r="C8" s="169" t="s">
        <v>814</v>
      </c>
      <c r="D8" s="169" t="s">
        <v>729</v>
      </c>
      <c r="E8" s="169" t="s">
        <v>730</v>
      </c>
      <c r="F8" s="169" t="s">
        <v>708</v>
      </c>
      <c r="G8" s="169">
        <v>73158602</v>
      </c>
      <c r="H8" s="169">
        <v>73158694</v>
      </c>
      <c r="I8" s="169" t="s">
        <v>881</v>
      </c>
      <c r="J8" s="169" t="s">
        <v>882</v>
      </c>
      <c r="K8" s="169" t="s">
        <v>882</v>
      </c>
      <c r="L8" s="169" t="s">
        <v>882</v>
      </c>
      <c r="M8" s="169">
        <v>0</v>
      </c>
      <c r="N8" s="169">
        <v>0</v>
      </c>
      <c r="O8" s="169" t="b">
        <v>1</v>
      </c>
      <c r="P8" s="169" t="s">
        <v>883</v>
      </c>
      <c r="Q8" s="169" t="s">
        <v>699</v>
      </c>
      <c r="R8" s="169" t="b">
        <v>0</v>
      </c>
      <c r="S8" s="169" t="b">
        <v>0</v>
      </c>
      <c r="T8" s="169">
        <v>1</v>
      </c>
      <c r="U8" s="169">
        <v>4627707</v>
      </c>
      <c r="V8" s="175">
        <v>4627707</v>
      </c>
    </row>
    <row r="9" spans="2:22" x14ac:dyDescent="0.2">
      <c r="B9" s="152" t="s">
        <v>826</v>
      </c>
      <c r="C9" s="169" t="s">
        <v>814</v>
      </c>
      <c r="D9" s="169" t="s">
        <v>729</v>
      </c>
      <c r="E9" s="169" t="s">
        <v>730</v>
      </c>
      <c r="F9" s="169" t="s">
        <v>691</v>
      </c>
      <c r="G9" s="169">
        <v>73158804</v>
      </c>
      <c r="H9" s="169">
        <v>73159328</v>
      </c>
      <c r="I9" s="169" t="s">
        <v>881</v>
      </c>
      <c r="J9" s="169" t="s">
        <v>882</v>
      </c>
      <c r="K9" s="169" t="s">
        <v>882</v>
      </c>
      <c r="L9" s="169" t="s">
        <v>882</v>
      </c>
      <c r="M9" s="169">
        <v>0</v>
      </c>
      <c r="N9" s="169">
        <v>0</v>
      </c>
      <c r="O9" s="169" t="b">
        <v>1</v>
      </c>
      <c r="P9" s="169" t="s">
        <v>883</v>
      </c>
      <c r="Q9" s="169" t="s">
        <v>699</v>
      </c>
      <c r="R9" s="169" t="b">
        <v>0</v>
      </c>
      <c r="S9" s="169" t="b">
        <v>0</v>
      </c>
      <c r="T9" s="169">
        <v>1</v>
      </c>
      <c r="U9" s="169">
        <v>7138488</v>
      </c>
      <c r="V9" s="175">
        <v>7138488</v>
      </c>
    </row>
    <row r="10" spans="2:22" x14ac:dyDescent="0.2">
      <c r="B10" s="152" t="s">
        <v>826</v>
      </c>
      <c r="C10" s="169" t="s">
        <v>814</v>
      </c>
      <c r="D10" s="169" t="s">
        <v>729</v>
      </c>
      <c r="E10" s="169" t="s">
        <v>730</v>
      </c>
      <c r="F10" s="169" t="s">
        <v>700</v>
      </c>
      <c r="G10" s="169">
        <v>73159424</v>
      </c>
      <c r="H10" s="169">
        <v>73160262</v>
      </c>
      <c r="I10" s="169" t="s">
        <v>881</v>
      </c>
      <c r="J10" s="169" t="s">
        <v>882</v>
      </c>
      <c r="K10" s="169" t="s">
        <v>882</v>
      </c>
      <c r="L10" s="169" t="s">
        <v>882</v>
      </c>
      <c r="M10" s="169">
        <v>0</v>
      </c>
      <c r="N10" s="169">
        <v>0</v>
      </c>
      <c r="O10" s="169" t="b">
        <v>1</v>
      </c>
      <c r="P10" s="169" t="s">
        <v>883</v>
      </c>
      <c r="Q10" s="169" t="s">
        <v>699</v>
      </c>
      <c r="R10" s="169" t="b">
        <v>0</v>
      </c>
      <c r="S10" s="169" t="b">
        <v>0</v>
      </c>
      <c r="T10" s="169">
        <v>1</v>
      </c>
      <c r="U10" s="169">
        <v>5786935</v>
      </c>
      <c r="V10" s="175">
        <v>5786935</v>
      </c>
    </row>
    <row r="11" spans="2:22" x14ac:dyDescent="0.2">
      <c r="B11" s="152" t="s">
        <v>826</v>
      </c>
      <c r="C11" s="169" t="s">
        <v>814</v>
      </c>
      <c r="D11" s="169" t="s">
        <v>729</v>
      </c>
      <c r="E11" s="169" t="s">
        <v>730</v>
      </c>
      <c r="F11" s="169" t="s">
        <v>703</v>
      </c>
      <c r="G11" s="169">
        <v>73160377</v>
      </c>
      <c r="H11" s="169">
        <v>73160802</v>
      </c>
      <c r="I11" s="169" t="s">
        <v>881</v>
      </c>
      <c r="J11" s="169" t="s">
        <v>882</v>
      </c>
      <c r="K11" s="169" t="s">
        <v>882</v>
      </c>
      <c r="L11" s="169" t="s">
        <v>882</v>
      </c>
      <c r="M11" s="169">
        <v>0</v>
      </c>
      <c r="N11" s="169">
        <v>0</v>
      </c>
      <c r="O11" s="169" t="b">
        <v>1</v>
      </c>
      <c r="P11" s="169" t="s">
        <v>883</v>
      </c>
      <c r="Q11" s="169" t="s">
        <v>699</v>
      </c>
      <c r="R11" s="169" t="b">
        <v>0</v>
      </c>
      <c r="S11" s="169" t="b">
        <v>0</v>
      </c>
      <c r="T11" s="169">
        <v>1</v>
      </c>
      <c r="U11" s="169">
        <v>5031892</v>
      </c>
      <c r="V11" s="175">
        <v>5031892</v>
      </c>
    </row>
    <row r="12" spans="2:22" x14ac:dyDescent="0.2">
      <c r="B12" s="152" t="s">
        <v>826</v>
      </c>
      <c r="C12" s="169" t="s">
        <v>814</v>
      </c>
      <c r="D12" s="169" t="s">
        <v>729</v>
      </c>
      <c r="E12" s="169" t="s">
        <v>730</v>
      </c>
      <c r="F12" s="169" t="s">
        <v>713</v>
      </c>
      <c r="G12" s="169">
        <v>73160894</v>
      </c>
      <c r="H12" s="169">
        <v>73162781</v>
      </c>
      <c r="I12" s="169" t="s">
        <v>881</v>
      </c>
      <c r="J12" s="169" t="s">
        <v>882</v>
      </c>
      <c r="K12" s="169" t="s">
        <v>882</v>
      </c>
      <c r="L12" s="169" t="s">
        <v>882</v>
      </c>
      <c r="M12" s="169">
        <v>0</v>
      </c>
      <c r="N12" s="169">
        <v>0</v>
      </c>
      <c r="O12" s="169" t="b">
        <v>1</v>
      </c>
      <c r="P12" s="169" t="s">
        <v>883</v>
      </c>
      <c r="Q12" s="169" t="s">
        <v>699</v>
      </c>
      <c r="R12" s="169" t="b">
        <v>0</v>
      </c>
      <c r="S12" s="169" t="b">
        <v>0</v>
      </c>
      <c r="T12" s="169">
        <v>1</v>
      </c>
      <c r="U12" s="169">
        <v>5293641</v>
      </c>
      <c r="V12" s="175">
        <v>5293641</v>
      </c>
    </row>
    <row r="13" spans="2:22" x14ac:dyDescent="0.2">
      <c r="B13" s="152" t="s">
        <v>826</v>
      </c>
      <c r="C13" s="169" t="s">
        <v>814</v>
      </c>
      <c r="D13" s="169" t="s">
        <v>729</v>
      </c>
      <c r="E13" s="169" t="s">
        <v>730</v>
      </c>
      <c r="F13" s="169" t="s">
        <v>795</v>
      </c>
      <c r="G13" s="169">
        <v>73162862</v>
      </c>
      <c r="H13" s="169">
        <v>73163475</v>
      </c>
      <c r="I13" s="169" t="s">
        <v>881</v>
      </c>
      <c r="J13" s="169" t="s">
        <v>882</v>
      </c>
      <c r="K13" s="169" t="s">
        <v>882</v>
      </c>
      <c r="L13" s="169" t="s">
        <v>882</v>
      </c>
      <c r="M13" s="169">
        <v>0</v>
      </c>
      <c r="N13" s="169">
        <v>0</v>
      </c>
      <c r="O13" s="169" t="b">
        <v>1</v>
      </c>
      <c r="P13" s="169" t="s">
        <v>883</v>
      </c>
      <c r="Q13" s="169" t="s">
        <v>699</v>
      </c>
      <c r="R13" s="169" t="b">
        <v>0</v>
      </c>
      <c r="S13" s="169" t="b">
        <v>0</v>
      </c>
      <c r="T13" s="169">
        <v>1</v>
      </c>
      <c r="U13" s="169">
        <v>6752172</v>
      </c>
      <c r="V13" s="175">
        <v>6752172</v>
      </c>
    </row>
    <row r="14" spans="2:22" x14ac:dyDescent="0.2">
      <c r="B14" s="152" t="s">
        <v>826</v>
      </c>
      <c r="C14" s="169" t="s">
        <v>814</v>
      </c>
      <c r="D14" s="169" t="s">
        <v>729</v>
      </c>
      <c r="E14" s="169" t="s">
        <v>730</v>
      </c>
      <c r="F14" s="169" t="s">
        <v>888</v>
      </c>
      <c r="G14" s="169">
        <v>73163533</v>
      </c>
      <c r="H14" s="169">
        <v>73165115</v>
      </c>
      <c r="I14" s="169" t="s">
        <v>881</v>
      </c>
      <c r="J14" s="169" t="s">
        <v>882</v>
      </c>
      <c r="K14" s="169" t="s">
        <v>882</v>
      </c>
      <c r="L14" s="169" t="s">
        <v>882</v>
      </c>
      <c r="M14" s="169">
        <v>0</v>
      </c>
      <c r="N14" s="169">
        <v>0</v>
      </c>
      <c r="O14" s="169" t="b">
        <v>1</v>
      </c>
      <c r="P14" s="169" t="s">
        <v>883</v>
      </c>
      <c r="Q14" s="169" t="s">
        <v>699</v>
      </c>
      <c r="R14" s="169" t="b">
        <v>0</v>
      </c>
      <c r="S14" s="169" t="b">
        <v>0</v>
      </c>
      <c r="T14" s="169">
        <v>1</v>
      </c>
      <c r="U14" s="169">
        <v>6465630</v>
      </c>
      <c r="V14" s="175">
        <v>6465630</v>
      </c>
    </row>
    <row r="15" spans="2:22" x14ac:dyDescent="0.2">
      <c r="B15" s="152" t="s">
        <v>826</v>
      </c>
      <c r="C15" s="169" t="s">
        <v>814</v>
      </c>
      <c r="D15" s="169" t="s">
        <v>729</v>
      </c>
      <c r="E15" s="169" t="s">
        <v>730</v>
      </c>
      <c r="F15" s="169" t="s">
        <v>926</v>
      </c>
      <c r="G15" s="169">
        <v>73165210</v>
      </c>
      <c r="H15" s="169">
        <v>73166096</v>
      </c>
      <c r="I15" s="169" t="s">
        <v>881</v>
      </c>
      <c r="J15" s="169" t="s">
        <v>882</v>
      </c>
      <c r="K15" s="169" t="s">
        <v>882</v>
      </c>
      <c r="L15" s="169" t="s">
        <v>882</v>
      </c>
      <c r="M15" s="169">
        <v>0</v>
      </c>
      <c r="N15" s="169">
        <v>0</v>
      </c>
      <c r="O15" s="169" t="b">
        <v>1</v>
      </c>
      <c r="P15" s="169" t="s">
        <v>883</v>
      </c>
      <c r="Q15" s="169" t="s">
        <v>699</v>
      </c>
      <c r="R15" s="169" t="b">
        <v>0</v>
      </c>
      <c r="S15" s="169" t="b">
        <v>0</v>
      </c>
      <c r="T15" s="169">
        <v>1</v>
      </c>
      <c r="U15" s="169">
        <v>7499764</v>
      </c>
      <c r="V15" s="175">
        <v>7499764</v>
      </c>
    </row>
    <row r="16" spans="2:22" x14ac:dyDescent="0.2">
      <c r="B16" s="133" t="s">
        <v>827</v>
      </c>
      <c r="C16" s="170" t="s">
        <v>813</v>
      </c>
      <c r="D16" s="170" t="s">
        <v>729</v>
      </c>
      <c r="E16" s="170" t="s">
        <v>730</v>
      </c>
      <c r="F16" s="170" t="s">
        <v>718</v>
      </c>
      <c r="G16" s="170">
        <v>73151925</v>
      </c>
      <c r="H16" s="170">
        <v>73160787</v>
      </c>
      <c r="I16" s="170" t="s">
        <v>881</v>
      </c>
      <c r="J16" s="170" t="s">
        <v>687</v>
      </c>
      <c r="K16" s="170" t="s">
        <v>882</v>
      </c>
      <c r="L16" s="170" t="s">
        <v>687</v>
      </c>
      <c r="M16" s="170">
        <v>0</v>
      </c>
      <c r="N16" s="170">
        <v>15</v>
      </c>
      <c r="O16" s="170" t="b">
        <v>1</v>
      </c>
      <c r="P16" s="170" t="s">
        <v>922</v>
      </c>
      <c r="Q16" s="170" t="s">
        <v>690</v>
      </c>
      <c r="R16" s="170" t="b">
        <v>0</v>
      </c>
      <c r="S16" s="170" t="b">
        <v>1</v>
      </c>
      <c r="T16" s="170">
        <v>0</v>
      </c>
      <c r="U16" s="170">
        <v>0</v>
      </c>
      <c r="V16" s="174">
        <v>0</v>
      </c>
    </row>
    <row r="17" spans="2:22" x14ac:dyDescent="0.2">
      <c r="B17" s="133" t="s">
        <v>827</v>
      </c>
      <c r="C17" s="170" t="s">
        <v>813</v>
      </c>
      <c r="D17" s="170" t="s">
        <v>729</v>
      </c>
      <c r="E17" s="170" t="s">
        <v>730</v>
      </c>
      <c r="F17" s="170" t="s">
        <v>708</v>
      </c>
      <c r="G17" s="170">
        <v>73160894</v>
      </c>
      <c r="H17" s="170">
        <v>73162781</v>
      </c>
      <c r="I17" s="170" t="s">
        <v>881</v>
      </c>
      <c r="J17" s="170" t="s">
        <v>882</v>
      </c>
      <c r="K17" s="170" t="s">
        <v>882</v>
      </c>
      <c r="L17" s="170" t="s">
        <v>882</v>
      </c>
      <c r="M17" s="170">
        <v>0</v>
      </c>
      <c r="N17" s="170">
        <v>0</v>
      </c>
      <c r="O17" s="170" t="b">
        <v>1</v>
      </c>
      <c r="P17" s="170" t="s">
        <v>883</v>
      </c>
      <c r="Q17" s="170" t="s">
        <v>699</v>
      </c>
      <c r="R17" s="170" t="b">
        <v>0</v>
      </c>
      <c r="S17" s="170" t="b">
        <v>0</v>
      </c>
      <c r="T17" s="170">
        <v>1</v>
      </c>
      <c r="U17" s="170">
        <v>5293641</v>
      </c>
      <c r="V17" s="174">
        <v>5293641</v>
      </c>
    </row>
    <row r="18" spans="2:22" x14ac:dyDescent="0.2">
      <c r="B18" s="133" t="s">
        <v>827</v>
      </c>
      <c r="C18" s="170" t="s">
        <v>813</v>
      </c>
      <c r="D18" s="170" t="s">
        <v>729</v>
      </c>
      <c r="E18" s="170" t="s">
        <v>730</v>
      </c>
      <c r="F18" s="170" t="s">
        <v>691</v>
      </c>
      <c r="G18" s="170">
        <v>73162862</v>
      </c>
      <c r="H18" s="170">
        <v>73163475</v>
      </c>
      <c r="I18" s="170" t="s">
        <v>881</v>
      </c>
      <c r="J18" s="170" t="s">
        <v>882</v>
      </c>
      <c r="K18" s="170" t="s">
        <v>882</v>
      </c>
      <c r="L18" s="170" t="s">
        <v>882</v>
      </c>
      <c r="M18" s="170">
        <v>0</v>
      </c>
      <c r="N18" s="170">
        <v>0</v>
      </c>
      <c r="O18" s="170" t="b">
        <v>1</v>
      </c>
      <c r="P18" s="170" t="s">
        <v>883</v>
      </c>
      <c r="Q18" s="170" t="s">
        <v>699</v>
      </c>
      <c r="R18" s="170" t="b">
        <v>0</v>
      </c>
      <c r="S18" s="170" t="b">
        <v>0</v>
      </c>
      <c r="T18" s="170">
        <v>1</v>
      </c>
      <c r="U18" s="170">
        <v>6752172</v>
      </c>
      <c r="V18" s="174">
        <v>6752172</v>
      </c>
    </row>
    <row r="19" spans="2:22" x14ac:dyDescent="0.2">
      <c r="B19" s="133" t="s">
        <v>827</v>
      </c>
      <c r="C19" s="170" t="s">
        <v>813</v>
      </c>
      <c r="D19" s="170" t="s">
        <v>729</v>
      </c>
      <c r="E19" s="170" t="s">
        <v>730</v>
      </c>
      <c r="F19" s="170" t="s">
        <v>700</v>
      </c>
      <c r="G19" s="170">
        <v>73163533</v>
      </c>
      <c r="H19" s="170">
        <v>73165115</v>
      </c>
      <c r="I19" s="170" t="s">
        <v>881</v>
      </c>
      <c r="J19" s="170" t="s">
        <v>882</v>
      </c>
      <c r="K19" s="170" t="s">
        <v>882</v>
      </c>
      <c r="L19" s="170" t="s">
        <v>882</v>
      </c>
      <c r="M19" s="170">
        <v>0</v>
      </c>
      <c r="N19" s="170">
        <v>0</v>
      </c>
      <c r="O19" s="170" t="b">
        <v>1</v>
      </c>
      <c r="P19" s="170" t="s">
        <v>883</v>
      </c>
      <c r="Q19" s="170" t="s">
        <v>699</v>
      </c>
      <c r="R19" s="170" t="b">
        <v>0</v>
      </c>
      <c r="S19" s="170" t="b">
        <v>0</v>
      </c>
      <c r="T19" s="170">
        <v>1</v>
      </c>
      <c r="U19" s="170">
        <v>6465630</v>
      </c>
      <c r="V19" s="174">
        <v>6465630</v>
      </c>
    </row>
    <row r="20" spans="2:22" x14ac:dyDescent="0.2">
      <c r="B20" s="133" t="s">
        <v>827</v>
      </c>
      <c r="C20" s="170" t="s">
        <v>813</v>
      </c>
      <c r="D20" s="170" t="s">
        <v>729</v>
      </c>
      <c r="E20" s="170" t="s">
        <v>730</v>
      </c>
      <c r="F20" s="170" t="s">
        <v>703</v>
      </c>
      <c r="G20" s="170">
        <v>73165210</v>
      </c>
      <c r="H20" s="170">
        <v>73166096</v>
      </c>
      <c r="I20" s="170" t="s">
        <v>881</v>
      </c>
      <c r="J20" s="170" t="s">
        <v>882</v>
      </c>
      <c r="K20" s="170" t="s">
        <v>882</v>
      </c>
      <c r="L20" s="170" t="s">
        <v>882</v>
      </c>
      <c r="M20" s="170">
        <v>0</v>
      </c>
      <c r="N20" s="170">
        <v>0</v>
      </c>
      <c r="O20" s="170" t="b">
        <v>1</v>
      </c>
      <c r="P20" s="170" t="s">
        <v>883</v>
      </c>
      <c r="Q20" s="170" t="s">
        <v>699</v>
      </c>
      <c r="R20" s="170" t="b">
        <v>0</v>
      </c>
      <c r="S20" s="170" t="b">
        <v>0</v>
      </c>
      <c r="T20" s="170">
        <v>1</v>
      </c>
      <c r="U20" s="170">
        <v>7499764</v>
      </c>
      <c r="V20" s="174">
        <v>7499764</v>
      </c>
    </row>
    <row r="21" spans="2:22" x14ac:dyDescent="0.2">
      <c r="B21" s="133" t="s">
        <v>827</v>
      </c>
      <c r="C21" s="170" t="s">
        <v>813</v>
      </c>
      <c r="D21" s="170" t="s">
        <v>729</v>
      </c>
      <c r="E21" s="170" t="s">
        <v>730</v>
      </c>
      <c r="F21" s="170" t="s">
        <v>713</v>
      </c>
      <c r="G21" s="170">
        <v>73166193</v>
      </c>
      <c r="H21" s="170">
        <v>73167496</v>
      </c>
      <c r="I21" s="170" t="s">
        <v>881</v>
      </c>
      <c r="J21" s="170" t="s">
        <v>882</v>
      </c>
      <c r="K21" s="170" t="s">
        <v>882</v>
      </c>
      <c r="L21" s="170" t="s">
        <v>882</v>
      </c>
      <c r="M21" s="170">
        <v>0</v>
      </c>
      <c r="N21" s="170">
        <v>0</v>
      </c>
      <c r="O21" s="170" t="b">
        <v>1</v>
      </c>
      <c r="P21" s="170" t="s">
        <v>883</v>
      </c>
      <c r="Q21" s="170" t="s">
        <v>699</v>
      </c>
      <c r="R21" s="170" t="b">
        <v>0</v>
      </c>
      <c r="S21" s="170" t="b">
        <v>0</v>
      </c>
      <c r="T21" s="170">
        <v>1</v>
      </c>
      <c r="U21" s="170">
        <v>5586223</v>
      </c>
      <c r="V21" s="174">
        <v>5586223</v>
      </c>
    </row>
    <row r="22" spans="2:22" x14ac:dyDescent="0.2">
      <c r="B22" s="133" t="s">
        <v>827</v>
      </c>
      <c r="C22" s="170" t="s">
        <v>813</v>
      </c>
      <c r="D22" s="170" t="s">
        <v>729</v>
      </c>
      <c r="E22" s="170" t="s">
        <v>730</v>
      </c>
      <c r="F22" s="170" t="s">
        <v>795</v>
      </c>
      <c r="G22" s="170">
        <v>73167556</v>
      </c>
      <c r="H22" s="170">
        <v>73169031</v>
      </c>
      <c r="I22" s="170" t="s">
        <v>881</v>
      </c>
      <c r="J22" s="170" t="s">
        <v>882</v>
      </c>
      <c r="K22" s="170" t="s">
        <v>882</v>
      </c>
      <c r="L22" s="170" t="s">
        <v>882</v>
      </c>
      <c r="M22" s="170">
        <v>0</v>
      </c>
      <c r="N22" s="170">
        <v>0</v>
      </c>
      <c r="O22" s="170" t="b">
        <v>1</v>
      </c>
      <c r="P22" s="170" t="s">
        <v>883</v>
      </c>
      <c r="Q22" s="170" t="s">
        <v>699</v>
      </c>
      <c r="R22" s="170" t="b">
        <v>0</v>
      </c>
      <c r="S22" s="170" t="b">
        <v>0</v>
      </c>
      <c r="T22" s="170">
        <v>1</v>
      </c>
      <c r="U22" s="170">
        <v>5101644</v>
      </c>
      <c r="V22" s="174">
        <v>5101644</v>
      </c>
    </row>
    <row r="23" spans="2:22" x14ac:dyDescent="0.2">
      <c r="B23" s="133" t="s">
        <v>827</v>
      </c>
      <c r="C23" s="170" t="s">
        <v>813</v>
      </c>
      <c r="D23" s="170" t="s">
        <v>729</v>
      </c>
      <c r="E23" s="170" t="s">
        <v>730</v>
      </c>
      <c r="F23" s="170" t="s">
        <v>888</v>
      </c>
      <c r="G23" s="170">
        <v>73169155</v>
      </c>
      <c r="H23" s="170">
        <v>73170050</v>
      </c>
      <c r="I23" s="170" t="s">
        <v>881</v>
      </c>
      <c r="J23" s="170" t="s">
        <v>882</v>
      </c>
      <c r="K23" s="170" t="s">
        <v>882</v>
      </c>
      <c r="L23" s="170" t="s">
        <v>882</v>
      </c>
      <c r="M23" s="170">
        <v>0</v>
      </c>
      <c r="N23" s="170">
        <v>0</v>
      </c>
      <c r="O23" s="170" t="b">
        <v>1</v>
      </c>
      <c r="P23" s="170" t="s">
        <v>883</v>
      </c>
      <c r="Q23" s="170" t="s">
        <v>699</v>
      </c>
      <c r="R23" s="170" t="b">
        <v>0</v>
      </c>
      <c r="S23" s="170" t="b">
        <v>0</v>
      </c>
      <c r="T23" s="170">
        <v>1</v>
      </c>
      <c r="U23" s="170">
        <v>6192475</v>
      </c>
      <c r="V23" s="174">
        <v>6192475</v>
      </c>
    </row>
    <row r="24" spans="2:22" x14ac:dyDescent="0.2">
      <c r="B24" s="133" t="s">
        <v>828</v>
      </c>
      <c r="C24" s="170" t="s">
        <v>812</v>
      </c>
      <c r="D24" s="170" t="s">
        <v>729</v>
      </c>
      <c r="E24" s="170" t="s">
        <v>730</v>
      </c>
      <c r="F24" s="170" t="s">
        <v>718</v>
      </c>
      <c r="G24" s="170">
        <v>73151925</v>
      </c>
      <c r="H24" s="170">
        <v>73158521</v>
      </c>
      <c r="I24" s="170" t="s">
        <v>881</v>
      </c>
      <c r="J24" s="170" t="s">
        <v>882</v>
      </c>
      <c r="K24" s="170" t="s">
        <v>882</v>
      </c>
      <c r="L24" s="170" t="s">
        <v>882</v>
      </c>
      <c r="M24" s="170">
        <v>0</v>
      </c>
      <c r="N24" s="170">
        <v>0</v>
      </c>
      <c r="O24" s="170" t="b">
        <v>1</v>
      </c>
      <c r="P24" s="170" t="s">
        <v>883</v>
      </c>
      <c r="Q24" s="170" t="s">
        <v>699</v>
      </c>
      <c r="R24" s="170" t="b">
        <v>0</v>
      </c>
      <c r="S24" s="170" t="b">
        <v>0</v>
      </c>
      <c r="T24" s="170">
        <v>1</v>
      </c>
      <c r="U24" s="170">
        <v>2921819</v>
      </c>
      <c r="V24" s="174">
        <v>2921819</v>
      </c>
    </row>
    <row r="25" spans="2:22" x14ac:dyDescent="0.2">
      <c r="B25" s="133" t="s">
        <v>828</v>
      </c>
      <c r="C25" s="170" t="s">
        <v>812</v>
      </c>
      <c r="D25" s="170" t="s">
        <v>729</v>
      </c>
      <c r="E25" s="170" t="s">
        <v>730</v>
      </c>
      <c r="F25" s="170" t="s">
        <v>927</v>
      </c>
      <c r="G25" s="170">
        <v>73166193</v>
      </c>
      <c r="H25" s="170">
        <v>73167496</v>
      </c>
      <c r="I25" s="170" t="s">
        <v>881</v>
      </c>
      <c r="J25" s="170" t="s">
        <v>882</v>
      </c>
      <c r="K25" s="170" t="s">
        <v>882</v>
      </c>
      <c r="L25" s="170" t="s">
        <v>882</v>
      </c>
      <c r="M25" s="170">
        <v>0</v>
      </c>
      <c r="N25" s="170">
        <v>0</v>
      </c>
      <c r="O25" s="170" t="b">
        <v>1</v>
      </c>
      <c r="P25" s="170" t="s">
        <v>883</v>
      </c>
      <c r="Q25" s="170" t="s">
        <v>699</v>
      </c>
      <c r="R25" s="170" t="b">
        <v>0</v>
      </c>
      <c r="S25" s="170" t="b">
        <v>0</v>
      </c>
      <c r="T25" s="170">
        <v>1</v>
      </c>
      <c r="U25" s="170">
        <v>5586223</v>
      </c>
      <c r="V25" s="174">
        <v>5586223</v>
      </c>
    </row>
    <row r="26" spans="2:22" x14ac:dyDescent="0.2">
      <c r="B26" s="133" t="s">
        <v>828</v>
      </c>
      <c r="C26" s="170" t="s">
        <v>812</v>
      </c>
      <c r="D26" s="170" t="s">
        <v>729</v>
      </c>
      <c r="E26" s="170" t="s">
        <v>730</v>
      </c>
      <c r="F26" s="170" t="s">
        <v>928</v>
      </c>
      <c r="G26" s="170">
        <v>73167556</v>
      </c>
      <c r="H26" s="170">
        <v>73169031</v>
      </c>
      <c r="I26" s="170" t="s">
        <v>881</v>
      </c>
      <c r="J26" s="170" t="s">
        <v>882</v>
      </c>
      <c r="K26" s="170" t="s">
        <v>882</v>
      </c>
      <c r="L26" s="170" t="s">
        <v>882</v>
      </c>
      <c r="M26" s="170">
        <v>0</v>
      </c>
      <c r="N26" s="170">
        <v>0</v>
      </c>
      <c r="O26" s="170" t="b">
        <v>1</v>
      </c>
      <c r="P26" s="170" t="s">
        <v>883</v>
      </c>
      <c r="Q26" s="170" t="s">
        <v>699</v>
      </c>
      <c r="R26" s="170" t="b">
        <v>0</v>
      </c>
      <c r="S26" s="170" t="b">
        <v>0</v>
      </c>
      <c r="T26" s="170">
        <v>1</v>
      </c>
      <c r="U26" s="170">
        <v>5101644</v>
      </c>
      <c r="V26" s="174">
        <v>5101644</v>
      </c>
    </row>
    <row r="27" spans="2:22" x14ac:dyDescent="0.2">
      <c r="B27" s="133" t="s">
        <v>828</v>
      </c>
      <c r="C27" s="170" t="s">
        <v>812</v>
      </c>
      <c r="D27" s="170" t="s">
        <v>729</v>
      </c>
      <c r="E27" s="170" t="s">
        <v>730</v>
      </c>
      <c r="F27" s="170" t="s">
        <v>929</v>
      </c>
      <c r="G27" s="170">
        <v>73169155</v>
      </c>
      <c r="H27" s="170">
        <v>73170050</v>
      </c>
      <c r="I27" s="170" t="s">
        <v>881</v>
      </c>
      <c r="J27" s="170" t="s">
        <v>882</v>
      </c>
      <c r="K27" s="170" t="s">
        <v>882</v>
      </c>
      <c r="L27" s="170" t="s">
        <v>882</v>
      </c>
      <c r="M27" s="170">
        <v>0</v>
      </c>
      <c r="N27" s="170">
        <v>0</v>
      </c>
      <c r="O27" s="170" t="b">
        <v>1</v>
      </c>
      <c r="P27" s="170" t="s">
        <v>883</v>
      </c>
      <c r="Q27" s="170" t="s">
        <v>699</v>
      </c>
      <c r="R27" s="170" t="b">
        <v>0</v>
      </c>
      <c r="S27" s="170" t="b">
        <v>0</v>
      </c>
      <c r="T27" s="170">
        <v>1</v>
      </c>
      <c r="U27" s="170">
        <v>6192475</v>
      </c>
      <c r="V27" s="174">
        <v>6192475</v>
      </c>
    </row>
    <row r="28" spans="2:22" x14ac:dyDescent="0.2">
      <c r="B28" s="133" t="s">
        <v>828</v>
      </c>
      <c r="C28" s="170" t="s">
        <v>812</v>
      </c>
      <c r="D28" s="170" t="s">
        <v>729</v>
      </c>
      <c r="E28" s="170" t="s">
        <v>730</v>
      </c>
      <c r="F28" s="170" t="s">
        <v>708</v>
      </c>
      <c r="G28" s="170">
        <v>73158602</v>
      </c>
      <c r="H28" s="170">
        <v>73158694</v>
      </c>
      <c r="I28" s="170" t="s">
        <v>881</v>
      </c>
      <c r="J28" s="170" t="s">
        <v>882</v>
      </c>
      <c r="K28" s="170" t="s">
        <v>882</v>
      </c>
      <c r="L28" s="170" t="s">
        <v>882</v>
      </c>
      <c r="M28" s="170">
        <v>0</v>
      </c>
      <c r="N28" s="170">
        <v>0</v>
      </c>
      <c r="O28" s="170" t="b">
        <v>1</v>
      </c>
      <c r="P28" s="170" t="s">
        <v>883</v>
      </c>
      <c r="Q28" s="170" t="s">
        <v>699</v>
      </c>
      <c r="R28" s="170" t="b">
        <v>0</v>
      </c>
      <c r="S28" s="170" t="b">
        <v>0</v>
      </c>
      <c r="T28" s="170">
        <v>1</v>
      </c>
      <c r="U28" s="170">
        <v>4627707</v>
      </c>
      <c r="V28" s="174">
        <v>4627707</v>
      </c>
    </row>
    <row r="29" spans="2:22" x14ac:dyDescent="0.2">
      <c r="B29" s="133" t="s">
        <v>828</v>
      </c>
      <c r="C29" s="170" t="s">
        <v>812</v>
      </c>
      <c r="D29" s="170" t="s">
        <v>729</v>
      </c>
      <c r="E29" s="170" t="s">
        <v>730</v>
      </c>
      <c r="F29" s="170" t="s">
        <v>691</v>
      </c>
      <c r="G29" s="170">
        <v>73158804</v>
      </c>
      <c r="H29" s="170">
        <v>73159328</v>
      </c>
      <c r="I29" s="170" t="s">
        <v>881</v>
      </c>
      <c r="J29" s="170" t="s">
        <v>882</v>
      </c>
      <c r="K29" s="170" t="s">
        <v>882</v>
      </c>
      <c r="L29" s="170" t="s">
        <v>882</v>
      </c>
      <c r="M29" s="170">
        <v>0</v>
      </c>
      <c r="N29" s="170">
        <v>0</v>
      </c>
      <c r="O29" s="170" t="b">
        <v>1</v>
      </c>
      <c r="P29" s="170" t="s">
        <v>883</v>
      </c>
      <c r="Q29" s="170" t="s">
        <v>699</v>
      </c>
      <c r="R29" s="170" t="b">
        <v>0</v>
      </c>
      <c r="S29" s="170" t="b">
        <v>0</v>
      </c>
      <c r="T29" s="170">
        <v>1</v>
      </c>
      <c r="U29" s="170">
        <v>7138488</v>
      </c>
      <c r="V29" s="174">
        <v>7138488</v>
      </c>
    </row>
    <row r="30" spans="2:22" x14ac:dyDescent="0.2">
      <c r="B30" s="133" t="s">
        <v>828</v>
      </c>
      <c r="C30" s="170" t="s">
        <v>812</v>
      </c>
      <c r="D30" s="170" t="s">
        <v>729</v>
      </c>
      <c r="E30" s="170" t="s">
        <v>730</v>
      </c>
      <c r="F30" s="170" t="s">
        <v>700</v>
      </c>
      <c r="G30" s="170">
        <v>73159424</v>
      </c>
      <c r="H30" s="170">
        <v>73160262</v>
      </c>
      <c r="I30" s="170" t="s">
        <v>881</v>
      </c>
      <c r="J30" s="170" t="s">
        <v>882</v>
      </c>
      <c r="K30" s="170" t="s">
        <v>882</v>
      </c>
      <c r="L30" s="170" t="s">
        <v>882</v>
      </c>
      <c r="M30" s="170">
        <v>0</v>
      </c>
      <c r="N30" s="170">
        <v>0</v>
      </c>
      <c r="O30" s="170" t="b">
        <v>1</v>
      </c>
      <c r="P30" s="170" t="s">
        <v>883</v>
      </c>
      <c r="Q30" s="170" t="s">
        <v>699</v>
      </c>
      <c r="R30" s="170" t="b">
        <v>0</v>
      </c>
      <c r="S30" s="170" t="b">
        <v>0</v>
      </c>
      <c r="T30" s="170">
        <v>1</v>
      </c>
      <c r="U30" s="170">
        <v>5786935</v>
      </c>
      <c r="V30" s="174">
        <v>5786935</v>
      </c>
    </row>
    <row r="31" spans="2:22" x14ac:dyDescent="0.2">
      <c r="B31" s="133" t="s">
        <v>828</v>
      </c>
      <c r="C31" s="170" t="s">
        <v>812</v>
      </c>
      <c r="D31" s="170" t="s">
        <v>729</v>
      </c>
      <c r="E31" s="170" t="s">
        <v>730</v>
      </c>
      <c r="F31" s="170" t="s">
        <v>703</v>
      </c>
      <c r="G31" s="170">
        <v>73160331</v>
      </c>
      <c r="H31" s="170">
        <v>73160853</v>
      </c>
      <c r="I31" s="170" t="s">
        <v>881</v>
      </c>
      <c r="J31" s="170" t="s">
        <v>687</v>
      </c>
      <c r="K31" s="170" t="s">
        <v>687</v>
      </c>
      <c r="L31" s="170" t="s">
        <v>687</v>
      </c>
      <c r="M31" s="170">
        <v>-46</v>
      </c>
      <c r="N31" s="170">
        <v>-51</v>
      </c>
      <c r="O31" s="170" t="b">
        <v>0</v>
      </c>
      <c r="P31" s="170" t="s">
        <v>930</v>
      </c>
      <c r="Q31" s="170" t="s">
        <v>690</v>
      </c>
      <c r="R31" s="170" t="b">
        <v>0</v>
      </c>
      <c r="S31" s="170" t="b">
        <v>0</v>
      </c>
      <c r="T31" s="170">
        <v>0</v>
      </c>
      <c r="U31" s="170">
        <v>0</v>
      </c>
      <c r="V31" s="174">
        <v>0</v>
      </c>
    </row>
    <row r="32" spans="2:22" x14ac:dyDescent="0.2">
      <c r="B32" s="133" t="s">
        <v>828</v>
      </c>
      <c r="C32" s="170" t="s">
        <v>812</v>
      </c>
      <c r="D32" s="170" t="s">
        <v>729</v>
      </c>
      <c r="E32" s="170" t="s">
        <v>730</v>
      </c>
      <c r="F32" s="170" t="s">
        <v>713</v>
      </c>
      <c r="G32" s="170">
        <v>73160894</v>
      </c>
      <c r="H32" s="170">
        <v>73162781</v>
      </c>
      <c r="I32" s="170" t="s">
        <v>881</v>
      </c>
      <c r="J32" s="170" t="s">
        <v>882</v>
      </c>
      <c r="K32" s="170" t="s">
        <v>882</v>
      </c>
      <c r="L32" s="170" t="s">
        <v>882</v>
      </c>
      <c r="M32" s="170">
        <v>0</v>
      </c>
      <c r="N32" s="170">
        <v>0</v>
      </c>
      <c r="O32" s="170" t="b">
        <v>1</v>
      </c>
      <c r="P32" s="170" t="s">
        <v>883</v>
      </c>
      <c r="Q32" s="170" t="s">
        <v>699</v>
      </c>
      <c r="R32" s="170" t="b">
        <v>0</v>
      </c>
      <c r="S32" s="170" t="b">
        <v>0</v>
      </c>
      <c r="T32" s="170">
        <v>1</v>
      </c>
      <c r="U32" s="170">
        <v>5293641</v>
      </c>
      <c r="V32" s="174">
        <v>5293641</v>
      </c>
    </row>
    <row r="33" spans="2:22" x14ac:dyDescent="0.2">
      <c r="B33" s="133" t="s">
        <v>828</v>
      </c>
      <c r="C33" s="170" t="s">
        <v>812</v>
      </c>
      <c r="D33" s="170" t="s">
        <v>729</v>
      </c>
      <c r="E33" s="170" t="s">
        <v>730</v>
      </c>
      <c r="F33" s="170" t="s">
        <v>795</v>
      </c>
      <c r="G33" s="170">
        <v>73162862</v>
      </c>
      <c r="H33" s="170">
        <v>73163475</v>
      </c>
      <c r="I33" s="170" t="s">
        <v>881</v>
      </c>
      <c r="J33" s="170" t="s">
        <v>882</v>
      </c>
      <c r="K33" s="170" t="s">
        <v>882</v>
      </c>
      <c r="L33" s="170" t="s">
        <v>882</v>
      </c>
      <c r="M33" s="170">
        <v>0</v>
      </c>
      <c r="N33" s="170">
        <v>0</v>
      </c>
      <c r="O33" s="170" t="b">
        <v>1</v>
      </c>
      <c r="P33" s="170" t="s">
        <v>883</v>
      </c>
      <c r="Q33" s="170" t="s">
        <v>699</v>
      </c>
      <c r="R33" s="170" t="b">
        <v>0</v>
      </c>
      <c r="S33" s="170" t="b">
        <v>0</v>
      </c>
      <c r="T33" s="170">
        <v>1</v>
      </c>
      <c r="U33" s="170">
        <v>6752172</v>
      </c>
      <c r="V33" s="174">
        <v>6752172</v>
      </c>
    </row>
    <row r="34" spans="2:22" x14ac:dyDescent="0.2">
      <c r="B34" s="133" t="s">
        <v>828</v>
      </c>
      <c r="C34" s="170" t="s">
        <v>812</v>
      </c>
      <c r="D34" s="170" t="s">
        <v>729</v>
      </c>
      <c r="E34" s="170" t="s">
        <v>730</v>
      </c>
      <c r="F34" s="170" t="s">
        <v>888</v>
      </c>
      <c r="G34" s="170">
        <v>73163533</v>
      </c>
      <c r="H34" s="170">
        <v>73165115</v>
      </c>
      <c r="I34" s="170" t="s">
        <v>881</v>
      </c>
      <c r="J34" s="170" t="s">
        <v>882</v>
      </c>
      <c r="K34" s="170" t="s">
        <v>882</v>
      </c>
      <c r="L34" s="170" t="s">
        <v>882</v>
      </c>
      <c r="M34" s="170">
        <v>0</v>
      </c>
      <c r="N34" s="170">
        <v>0</v>
      </c>
      <c r="O34" s="170" t="b">
        <v>1</v>
      </c>
      <c r="P34" s="170" t="s">
        <v>883</v>
      </c>
      <c r="Q34" s="170" t="s">
        <v>699</v>
      </c>
      <c r="R34" s="170" t="b">
        <v>0</v>
      </c>
      <c r="S34" s="170" t="b">
        <v>0</v>
      </c>
      <c r="T34" s="170">
        <v>1</v>
      </c>
      <c r="U34" s="170">
        <v>6465630</v>
      </c>
      <c r="V34" s="174">
        <v>6465630</v>
      </c>
    </row>
    <row r="35" spans="2:22" x14ac:dyDescent="0.2">
      <c r="B35" s="133" t="s">
        <v>828</v>
      </c>
      <c r="C35" s="170" t="s">
        <v>812</v>
      </c>
      <c r="D35" s="170" t="s">
        <v>729</v>
      </c>
      <c r="E35" s="170" t="s">
        <v>730</v>
      </c>
      <c r="F35" s="170" t="s">
        <v>926</v>
      </c>
      <c r="G35" s="170">
        <v>73165210</v>
      </c>
      <c r="H35" s="170">
        <v>73166096</v>
      </c>
      <c r="I35" s="170" t="s">
        <v>881</v>
      </c>
      <c r="J35" s="170" t="s">
        <v>882</v>
      </c>
      <c r="K35" s="170" t="s">
        <v>882</v>
      </c>
      <c r="L35" s="170" t="s">
        <v>882</v>
      </c>
      <c r="M35" s="170">
        <v>0</v>
      </c>
      <c r="N35" s="170">
        <v>0</v>
      </c>
      <c r="O35" s="170" t="b">
        <v>1</v>
      </c>
      <c r="P35" s="170" t="s">
        <v>883</v>
      </c>
      <c r="Q35" s="170" t="s">
        <v>699</v>
      </c>
      <c r="R35" s="170" t="b">
        <v>0</v>
      </c>
      <c r="S35" s="170" t="b">
        <v>0</v>
      </c>
      <c r="T35" s="170">
        <v>1</v>
      </c>
      <c r="U35" s="170">
        <v>7499764</v>
      </c>
      <c r="V35" s="174">
        <v>7499764</v>
      </c>
    </row>
    <row r="36" spans="2:22" x14ac:dyDescent="0.2">
      <c r="B36" s="133" t="s">
        <v>829</v>
      </c>
      <c r="C36" s="170" t="s">
        <v>811</v>
      </c>
      <c r="D36" s="170" t="s">
        <v>729</v>
      </c>
      <c r="E36" s="170" t="s">
        <v>730</v>
      </c>
      <c r="F36" s="170" t="s">
        <v>718</v>
      </c>
      <c r="G36" s="170">
        <v>73151925</v>
      </c>
      <c r="H36" s="170">
        <v>73158521</v>
      </c>
      <c r="I36" s="170" t="s">
        <v>881</v>
      </c>
      <c r="J36" s="170" t="s">
        <v>882</v>
      </c>
      <c r="K36" s="170" t="s">
        <v>882</v>
      </c>
      <c r="L36" s="170" t="s">
        <v>882</v>
      </c>
      <c r="M36" s="170">
        <v>0</v>
      </c>
      <c r="N36" s="170">
        <v>0</v>
      </c>
      <c r="O36" s="170" t="b">
        <v>1</v>
      </c>
      <c r="P36" s="170" t="s">
        <v>883</v>
      </c>
      <c r="Q36" s="170" t="s">
        <v>699</v>
      </c>
      <c r="R36" s="170" t="b">
        <v>0</v>
      </c>
      <c r="S36" s="170" t="b">
        <v>0</v>
      </c>
      <c r="T36" s="170">
        <v>1</v>
      </c>
      <c r="U36" s="170">
        <v>2921819</v>
      </c>
      <c r="V36" s="174">
        <v>2921819</v>
      </c>
    </row>
    <row r="37" spans="2:22" x14ac:dyDescent="0.2">
      <c r="B37" s="133" t="s">
        <v>829</v>
      </c>
      <c r="C37" s="170" t="s">
        <v>811</v>
      </c>
      <c r="D37" s="170" t="s">
        <v>729</v>
      </c>
      <c r="E37" s="170" t="s">
        <v>730</v>
      </c>
      <c r="F37" s="170" t="s">
        <v>927</v>
      </c>
      <c r="G37" s="170">
        <v>73169155</v>
      </c>
      <c r="H37" s="170">
        <v>73170050</v>
      </c>
      <c r="I37" s="170" t="s">
        <v>881</v>
      </c>
      <c r="J37" s="170" t="s">
        <v>882</v>
      </c>
      <c r="K37" s="170" t="s">
        <v>882</v>
      </c>
      <c r="L37" s="170" t="s">
        <v>882</v>
      </c>
      <c r="M37" s="170">
        <v>0</v>
      </c>
      <c r="N37" s="170">
        <v>0</v>
      </c>
      <c r="O37" s="170" t="b">
        <v>1</v>
      </c>
      <c r="P37" s="170" t="s">
        <v>883</v>
      </c>
      <c r="Q37" s="170" t="s">
        <v>699</v>
      </c>
      <c r="R37" s="170" t="b">
        <v>0</v>
      </c>
      <c r="S37" s="170" t="b">
        <v>0</v>
      </c>
      <c r="T37" s="170">
        <v>1</v>
      </c>
      <c r="U37" s="170">
        <v>6192475</v>
      </c>
      <c r="V37" s="174">
        <v>6192475</v>
      </c>
    </row>
    <row r="38" spans="2:22" x14ac:dyDescent="0.2">
      <c r="B38" s="133" t="s">
        <v>829</v>
      </c>
      <c r="C38" s="170" t="s">
        <v>811</v>
      </c>
      <c r="D38" s="170" t="s">
        <v>729</v>
      </c>
      <c r="E38" s="170" t="s">
        <v>730</v>
      </c>
      <c r="F38" s="170" t="s">
        <v>708</v>
      </c>
      <c r="G38" s="170">
        <v>73158602</v>
      </c>
      <c r="H38" s="170">
        <v>73158694</v>
      </c>
      <c r="I38" s="170" t="s">
        <v>881</v>
      </c>
      <c r="J38" s="170" t="s">
        <v>882</v>
      </c>
      <c r="K38" s="170" t="s">
        <v>882</v>
      </c>
      <c r="L38" s="170" t="s">
        <v>882</v>
      </c>
      <c r="M38" s="170">
        <v>0</v>
      </c>
      <c r="N38" s="170">
        <v>0</v>
      </c>
      <c r="O38" s="170" t="b">
        <v>1</v>
      </c>
      <c r="P38" s="170" t="s">
        <v>883</v>
      </c>
      <c r="Q38" s="170" t="s">
        <v>699</v>
      </c>
      <c r="R38" s="170" t="b">
        <v>0</v>
      </c>
      <c r="S38" s="170" t="b">
        <v>0</v>
      </c>
      <c r="T38" s="170">
        <v>1</v>
      </c>
      <c r="U38" s="170">
        <v>4627707</v>
      </c>
      <c r="V38" s="174">
        <v>4627707</v>
      </c>
    </row>
    <row r="39" spans="2:22" x14ac:dyDescent="0.2">
      <c r="B39" s="133" t="s">
        <v>829</v>
      </c>
      <c r="C39" s="170" t="s">
        <v>811</v>
      </c>
      <c r="D39" s="170" t="s">
        <v>729</v>
      </c>
      <c r="E39" s="170" t="s">
        <v>730</v>
      </c>
      <c r="F39" s="170" t="s">
        <v>691</v>
      </c>
      <c r="G39" s="170">
        <v>73158804</v>
      </c>
      <c r="H39" s="170">
        <v>73159328</v>
      </c>
      <c r="I39" s="170" t="s">
        <v>881</v>
      </c>
      <c r="J39" s="170" t="s">
        <v>882</v>
      </c>
      <c r="K39" s="170" t="s">
        <v>882</v>
      </c>
      <c r="L39" s="170" t="s">
        <v>882</v>
      </c>
      <c r="M39" s="170">
        <v>0</v>
      </c>
      <c r="N39" s="170">
        <v>0</v>
      </c>
      <c r="O39" s="170" t="b">
        <v>1</v>
      </c>
      <c r="P39" s="170" t="s">
        <v>883</v>
      </c>
      <c r="Q39" s="170" t="s">
        <v>699</v>
      </c>
      <c r="R39" s="170" t="b">
        <v>0</v>
      </c>
      <c r="S39" s="170" t="b">
        <v>0</v>
      </c>
      <c r="T39" s="170">
        <v>1</v>
      </c>
      <c r="U39" s="170">
        <v>7138488</v>
      </c>
      <c r="V39" s="174">
        <v>7138488</v>
      </c>
    </row>
    <row r="40" spans="2:22" x14ac:dyDescent="0.2">
      <c r="B40" s="133" t="s">
        <v>829</v>
      </c>
      <c r="C40" s="170" t="s">
        <v>811</v>
      </c>
      <c r="D40" s="170" t="s">
        <v>729</v>
      </c>
      <c r="E40" s="170" t="s">
        <v>730</v>
      </c>
      <c r="F40" s="170" t="s">
        <v>700</v>
      </c>
      <c r="G40" s="170">
        <v>73159424</v>
      </c>
      <c r="H40" s="170">
        <v>73160262</v>
      </c>
      <c r="I40" s="170" t="s">
        <v>881</v>
      </c>
      <c r="J40" s="170" t="s">
        <v>882</v>
      </c>
      <c r="K40" s="170" t="s">
        <v>882</v>
      </c>
      <c r="L40" s="170" t="s">
        <v>882</v>
      </c>
      <c r="M40" s="170">
        <v>0</v>
      </c>
      <c r="N40" s="170">
        <v>0</v>
      </c>
      <c r="O40" s="170" t="b">
        <v>1</v>
      </c>
      <c r="P40" s="170" t="s">
        <v>883</v>
      </c>
      <c r="Q40" s="170" t="s">
        <v>699</v>
      </c>
      <c r="R40" s="170" t="b">
        <v>0</v>
      </c>
      <c r="S40" s="170" t="b">
        <v>0</v>
      </c>
      <c r="T40" s="170">
        <v>1</v>
      </c>
      <c r="U40" s="170">
        <v>5786935</v>
      </c>
      <c r="V40" s="174">
        <v>5786935</v>
      </c>
    </row>
    <row r="41" spans="2:22" x14ac:dyDescent="0.2">
      <c r="B41" s="133" t="s">
        <v>829</v>
      </c>
      <c r="C41" s="170" t="s">
        <v>811</v>
      </c>
      <c r="D41" s="170" t="s">
        <v>729</v>
      </c>
      <c r="E41" s="170" t="s">
        <v>730</v>
      </c>
      <c r="F41" s="170" t="s">
        <v>703</v>
      </c>
      <c r="G41" s="170">
        <v>73160377</v>
      </c>
      <c r="H41" s="170">
        <v>73160802</v>
      </c>
      <c r="I41" s="170" t="s">
        <v>881</v>
      </c>
      <c r="J41" s="170" t="s">
        <v>882</v>
      </c>
      <c r="K41" s="170" t="s">
        <v>882</v>
      </c>
      <c r="L41" s="170" t="s">
        <v>882</v>
      </c>
      <c r="M41" s="170">
        <v>0</v>
      </c>
      <c r="N41" s="170">
        <v>0</v>
      </c>
      <c r="O41" s="170" t="b">
        <v>1</v>
      </c>
      <c r="P41" s="170" t="s">
        <v>883</v>
      </c>
      <c r="Q41" s="170" t="s">
        <v>699</v>
      </c>
      <c r="R41" s="170" t="b">
        <v>0</v>
      </c>
      <c r="S41" s="170" t="b">
        <v>0</v>
      </c>
      <c r="T41" s="170">
        <v>1</v>
      </c>
      <c r="U41" s="170">
        <v>5031892</v>
      </c>
      <c r="V41" s="174">
        <v>5031892</v>
      </c>
    </row>
    <row r="42" spans="2:22" x14ac:dyDescent="0.2">
      <c r="B42" s="133" t="s">
        <v>829</v>
      </c>
      <c r="C42" s="170" t="s">
        <v>811</v>
      </c>
      <c r="D42" s="170" t="s">
        <v>729</v>
      </c>
      <c r="E42" s="170" t="s">
        <v>730</v>
      </c>
      <c r="F42" s="170" t="s">
        <v>713</v>
      </c>
      <c r="G42" s="170">
        <v>73160861</v>
      </c>
      <c r="H42" s="170">
        <v>73165128</v>
      </c>
      <c r="I42" s="170" t="s">
        <v>881</v>
      </c>
      <c r="J42" s="170" t="s">
        <v>687</v>
      </c>
      <c r="K42" s="170" t="s">
        <v>687</v>
      </c>
      <c r="L42" s="170" t="s">
        <v>687</v>
      </c>
      <c r="M42" s="170">
        <v>-33</v>
      </c>
      <c r="N42" s="170">
        <v>-13</v>
      </c>
      <c r="O42" s="170" t="b">
        <v>0</v>
      </c>
      <c r="P42" s="170" t="s">
        <v>918</v>
      </c>
      <c r="Q42" s="170" t="s">
        <v>690</v>
      </c>
      <c r="R42" s="170" t="b">
        <v>0</v>
      </c>
      <c r="S42" s="170" t="b">
        <v>1</v>
      </c>
      <c r="T42" s="170">
        <v>0</v>
      </c>
      <c r="U42" s="170">
        <v>0</v>
      </c>
      <c r="V42" s="174">
        <v>0</v>
      </c>
    </row>
    <row r="43" spans="2:22" x14ac:dyDescent="0.2">
      <c r="B43" s="133" t="s">
        <v>829</v>
      </c>
      <c r="C43" s="170" t="s">
        <v>811</v>
      </c>
      <c r="D43" s="170" t="s">
        <v>729</v>
      </c>
      <c r="E43" s="170" t="s">
        <v>730</v>
      </c>
      <c r="F43" s="170" t="s">
        <v>795</v>
      </c>
      <c r="G43" s="170">
        <v>73165210</v>
      </c>
      <c r="H43" s="170">
        <v>73166096</v>
      </c>
      <c r="I43" s="170" t="s">
        <v>881</v>
      </c>
      <c r="J43" s="170" t="s">
        <v>882</v>
      </c>
      <c r="K43" s="170" t="s">
        <v>882</v>
      </c>
      <c r="L43" s="170" t="s">
        <v>882</v>
      </c>
      <c r="M43" s="170">
        <v>0</v>
      </c>
      <c r="N43" s="170">
        <v>0</v>
      </c>
      <c r="O43" s="170" t="b">
        <v>1</v>
      </c>
      <c r="P43" s="170" t="s">
        <v>883</v>
      </c>
      <c r="Q43" s="170" t="s">
        <v>699</v>
      </c>
      <c r="R43" s="170" t="b">
        <v>0</v>
      </c>
      <c r="S43" s="170" t="b">
        <v>0</v>
      </c>
      <c r="T43" s="170">
        <v>1</v>
      </c>
      <c r="U43" s="170">
        <v>7499764</v>
      </c>
      <c r="V43" s="174">
        <v>7499764</v>
      </c>
    </row>
    <row r="44" spans="2:22" x14ac:dyDescent="0.2">
      <c r="B44" s="133" t="s">
        <v>829</v>
      </c>
      <c r="C44" s="170" t="s">
        <v>811</v>
      </c>
      <c r="D44" s="170" t="s">
        <v>729</v>
      </c>
      <c r="E44" s="170" t="s">
        <v>730</v>
      </c>
      <c r="F44" s="170" t="s">
        <v>888</v>
      </c>
      <c r="G44" s="170">
        <v>73166193</v>
      </c>
      <c r="H44" s="170">
        <v>73167496</v>
      </c>
      <c r="I44" s="170" t="s">
        <v>881</v>
      </c>
      <c r="J44" s="170" t="s">
        <v>882</v>
      </c>
      <c r="K44" s="170" t="s">
        <v>882</v>
      </c>
      <c r="L44" s="170" t="s">
        <v>882</v>
      </c>
      <c r="M44" s="170">
        <v>0</v>
      </c>
      <c r="N44" s="170">
        <v>0</v>
      </c>
      <c r="O44" s="170" t="b">
        <v>1</v>
      </c>
      <c r="P44" s="170" t="s">
        <v>883</v>
      </c>
      <c r="Q44" s="170" t="s">
        <v>699</v>
      </c>
      <c r="R44" s="170" t="b">
        <v>0</v>
      </c>
      <c r="S44" s="170" t="b">
        <v>0</v>
      </c>
      <c r="T44" s="170">
        <v>1</v>
      </c>
      <c r="U44" s="170">
        <v>5586223</v>
      </c>
      <c r="V44" s="174">
        <v>5586223</v>
      </c>
    </row>
    <row r="45" spans="2:22" x14ac:dyDescent="0.2">
      <c r="B45" s="133" t="s">
        <v>829</v>
      </c>
      <c r="C45" s="170" t="s">
        <v>811</v>
      </c>
      <c r="D45" s="170" t="s">
        <v>729</v>
      </c>
      <c r="E45" s="170" t="s">
        <v>730</v>
      </c>
      <c r="F45" s="170" t="s">
        <v>926</v>
      </c>
      <c r="G45" s="170">
        <v>73167556</v>
      </c>
      <c r="H45" s="170">
        <v>73169031</v>
      </c>
      <c r="I45" s="170" t="s">
        <v>881</v>
      </c>
      <c r="J45" s="170" t="s">
        <v>882</v>
      </c>
      <c r="K45" s="170" t="s">
        <v>882</v>
      </c>
      <c r="L45" s="170" t="s">
        <v>882</v>
      </c>
      <c r="M45" s="170">
        <v>0</v>
      </c>
      <c r="N45" s="170">
        <v>0</v>
      </c>
      <c r="O45" s="170" t="b">
        <v>1</v>
      </c>
      <c r="P45" s="170" t="s">
        <v>883</v>
      </c>
      <c r="Q45" s="170" t="s">
        <v>699</v>
      </c>
      <c r="R45" s="170" t="b">
        <v>0</v>
      </c>
      <c r="S45" s="170" t="b">
        <v>0</v>
      </c>
      <c r="T45" s="170">
        <v>1</v>
      </c>
      <c r="U45" s="170">
        <v>5101644</v>
      </c>
      <c r="V45" s="174">
        <v>5101644</v>
      </c>
    </row>
    <row r="46" spans="2:22" x14ac:dyDescent="0.2">
      <c r="B46" s="133" t="s">
        <v>830</v>
      </c>
      <c r="C46" s="170" t="s">
        <v>810</v>
      </c>
      <c r="D46" s="170" t="s">
        <v>729</v>
      </c>
      <c r="E46" s="170" t="s">
        <v>730</v>
      </c>
      <c r="F46" s="170" t="s">
        <v>718</v>
      </c>
      <c r="G46" s="170">
        <v>73151925</v>
      </c>
      <c r="H46" s="170">
        <v>73158521</v>
      </c>
      <c r="I46" s="170" t="s">
        <v>881</v>
      </c>
      <c r="J46" s="170" t="s">
        <v>882</v>
      </c>
      <c r="K46" s="170" t="s">
        <v>882</v>
      </c>
      <c r="L46" s="170" t="s">
        <v>882</v>
      </c>
      <c r="M46" s="170">
        <v>0</v>
      </c>
      <c r="N46" s="170">
        <v>0</v>
      </c>
      <c r="O46" s="170" t="b">
        <v>1</v>
      </c>
      <c r="P46" s="170" t="s">
        <v>883</v>
      </c>
      <c r="Q46" s="170" t="s">
        <v>699</v>
      </c>
      <c r="R46" s="170" t="b">
        <v>0</v>
      </c>
      <c r="S46" s="170" t="b">
        <v>0</v>
      </c>
      <c r="T46" s="170">
        <v>1</v>
      </c>
      <c r="U46" s="170">
        <v>2921819</v>
      </c>
      <c r="V46" s="174">
        <v>2921819</v>
      </c>
    </row>
    <row r="47" spans="2:22" x14ac:dyDescent="0.2">
      <c r="B47" s="133" t="s">
        <v>830</v>
      </c>
      <c r="C47" s="170" t="s">
        <v>810</v>
      </c>
      <c r="D47" s="170" t="s">
        <v>729</v>
      </c>
      <c r="E47" s="170" t="s">
        <v>730</v>
      </c>
      <c r="F47" s="170" t="s">
        <v>927</v>
      </c>
      <c r="G47" s="170">
        <v>73169155</v>
      </c>
      <c r="H47" s="170">
        <v>73170050</v>
      </c>
      <c r="I47" s="170" t="s">
        <v>881</v>
      </c>
      <c r="J47" s="170" t="s">
        <v>882</v>
      </c>
      <c r="K47" s="170" t="s">
        <v>882</v>
      </c>
      <c r="L47" s="170" t="s">
        <v>882</v>
      </c>
      <c r="M47" s="170">
        <v>0</v>
      </c>
      <c r="N47" s="170">
        <v>0</v>
      </c>
      <c r="O47" s="170" t="b">
        <v>1</v>
      </c>
      <c r="P47" s="170" t="s">
        <v>883</v>
      </c>
      <c r="Q47" s="170" t="s">
        <v>699</v>
      </c>
      <c r="R47" s="170" t="b">
        <v>0</v>
      </c>
      <c r="S47" s="170" t="b">
        <v>0</v>
      </c>
      <c r="T47" s="170">
        <v>1</v>
      </c>
      <c r="U47" s="170">
        <v>6192475</v>
      </c>
      <c r="V47" s="174">
        <v>6192475</v>
      </c>
    </row>
    <row r="48" spans="2:22" x14ac:dyDescent="0.2">
      <c r="B48" s="133" t="s">
        <v>830</v>
      </c>
      <c r="C48" s="170" t="s">
        <v>810</v>
      </c>
      <c r="D48" s="170" t="s">
        <v>729</v>
      </c>
      <c r="E48" s="170" t="s">
        <v>730</v>
      </c>
      <c r="F48" s="170" t="s">
        <v>708</v>
      </c>
      <c r="G48" s="170">
        <v>73158602</v>
      </c>
      <c r="H48" s="170">
        <v>73158694</v>
      </c>
      <c r="I48" s="170" t="s">
        <v>881</v>
      </c>
      <c r="J48" s="170" t="s">
        <v>882</v>
      </c>
      <c r="K48" s="170" t="s">
        <v>882</v>
      </c>
      <c r="L48" s="170" t="s">
        <v>882</v>
      </c>
      <c r="M48" s="170">
        <v>0</v>
      </c>
      <c r="N48" s="170">
        <v>0</v>
      </c>
      <c r="O48" s="170" t="b">
        <v>1</v>
      </c>
      <c r="P48" s="170" t="s">
        <v>883</v>
      </c>
      <c r="Q48" s="170" t="s">
        <v>699</v>
      </c>
      <c r="R48" s="170" t="b">
        <v>0</v>
      </c>
      <c r="S48" s="170" t="b">
        <v>0</v>
      </c>
      <c r="T48" s="170">
        <v>1</v>
      </c>
      <c r="U48" s="170">
        <v>4627707</v>
      </c>
      <c r="V48" s="174">
        <v>4627707</v>
      </c>
    </row>
    <row r="49" spans="2:22" x14ac:dyDescent="0.2">
      <c r="B49" s="133" t="s">
        <v>830</v>
      </c>
      <c r="C49" s="170" t="s">
        <v>810</v>
      </c>
      <c r="D49" s="170" t="s">
        <v>729</v>
      </c>
      <c r="E49" s="170" t="s">
        <v>730</v>
      </c>
      <c r="F49" s="170" t="s">
        <v>691</v>
      </c>
      <c r="G49" s="170">
        <v>73158804</v>
      </c>
      <c r="H49" s="170">
        <v>73159328</v>
      </c>
      <c r="I49" s="170" t="s">
        <v>881</v>
      </c>
      <c r="J49" s="170" t="s">
        <v>882</v>
      </c>
      <c r="K49" s="170" t="s">
        <v>882</v>
      </c>
      <c r="L49" s="170" t="s">
        <v>882</v>
      </c>
      <c r="M49" s="170">
        <v>0</v>
      </c>
      <c r="N49" s="170">
        <v>0</v>
      </c>
      <c r="O49" s="170" t="b">
        <v>1</v>
      </c>
      <c r="P49" s="170" t="s">
        <v>883</v>
      </c>
      <c r="Q49" s="170" t="s">
        <v>699</v>
      </c>
      <c r="R49" s="170" t="b">
        <v>0</v>
      </c>
      <c r="S49" s="170" t="b">
        <v>0</v>
      </c>
      <c r="T49" s="170">
        <v>1</v>
      </c>
      <c r="U49" s="170">
        <v>7138488</v>
      </c>
      <c r="V49" s="174">
        <v>7138488</v>
      </c>
    </row>
    <row r="50" spans="2:22" x14ac:dyDescent="0.2">
      <c r="B50" s="133" t="s">
        <v>830</v>
      </c>
      <c r="C50" s="170" t="s">
        <v>810</v>
      </c>
      <c r="D50" s="170" t="s">
        <v>729</v>
      </c>
      <c r="E50" s="170" t="s">
        <v>730</v>
      </c>
      <c r="F50" s="170" t="s">
        <v>700</v>
      </c>
      <c r="G50" s="170">
        <v>73159424</v>
      </c>
      <c r="H50" s="170">
        <v>73160262</v>
      </c>
      <c r="I50" s="170" t="s">
        <v>881</v>
      </c>
      <c r="J50" s="170" t="s">
        <v>882</v>
      </c>
      <c r="K50" s="170" t="s">
        <v>882</v>
      </c>
      <c r="L50" s="170" t="s">
        <v>882</v>
      </c>
      <c r="M50" s="170">
        <v>0</v>
      </c>
      <c r="N50" s="170">
        <v>0</v>
      </c>
      <c r="O50" s="170" t="b">
        <v>1</v>
      </c>
      <c r="P50" s="170" t="s">
        <v>883</v>
      </c>
      <c r="Q50" s="170" t="s">
        <v>699</v>
      </c>
      <c r="R50" s="170" t="b">
        <v>0</v>
      </c>
      <c r="S50" s="170" t="b">
        <v>0</v>
      </c>
      <c r="T50" s="170">
        <v>1</v>
      </c>
      <c r="U50" s="170">
        <v>5786935</v>
      </c>
      <c r="V50" s="174">
        <v>5786935</v>
      </c>
    </row>
    <row r="51" spans="2:22" x14ac:dyDescent="0.2">
      <c r="B51" s="133" t="s">
        <v>830</v>
      </c>
      <c r="C51" s="170" t="s">
        <v>810</v>
      </c>
      <c r="D51" s="170" t="s">
        <v>729</v>
      </c>
      <c r="E51" s="170" t="s">
        <v>730</v>
      </c>
      <c r="F51" s="170" t="s">
        <v>703</v>
      </c>
      <c r="G51" s="170">
        <v>73160377</v>
      </c>
      <c r="H51" s="170">
        <v>73160802</v>
      </c>
      <c r="I51" s="170" t="s">
        <v>881</v>
      </c>
      <c r="J51" s="170" t="s">
        <v>882</v>
      </c>
      <c r="K51" s="170" t="s">
        <v>882</v>
      </c>
      <c r="L51" s="170" t="s">
        <v>882</v>
      </c>
      <c r="M51" s="170">
        <v>0</v>
      </c>
      <c r="N51" s="170">
        <v>0</v>
      </c>
      <c r="O51" s="170" t="b">
        <v>1</v>
      </c>
      <c r="P51" s="170" t="s">
        <v>883</v>
      </c>
      <c r="Q51" s="170" t="s">
        <v>699</v>
      </c>
      <c r="R51" s="170" t="b">
        <v>0</v>
      </c>
      <c r="S51" s="170" t="b">
        <v>0</v>
      </c>
      <c r="T51" s="170">
        <v>1</v>
      </c>
      <c r="U51" s="170">
        <v>5031892</v>
      </c>
      <c r="V51" s="174">
        <v>5031892</v>
      </c>
    </row>
    <row r="52" spans="2:22" x14ac:dyDescent="0.2">
      <c r="B52" s="133" t="s">
        <v>830</v>
      </c>
      <c r="C52" s="170" t="s">
        <v>810</v>
      </c>
      <c r="D52" s="170" t="s">
        <v>729</v>
      </c>
      <c r="E52" s="170" t="s">
        <v>730</v>
      </c>
      <c r="F52" s="170" t="s">
        <v>713</v>
      </c>
      <c r="G52" s="170">
        <v>73160894</v>
      </c>
      <c r="H52" s="170">
        <v>73165134</v>
      </c>
      <c r="I52" s="170" t="s">
        <v>881</v>
      </c>
      <c r="J52" s="170" t="s">
        <v>687</v>
      </c>
      <c r="K52" s="170" t="s">
        <v>882</v>
      </c>
      <c r="L52" s="170" t="s">
        <v>687</v>
      </c>
      <c r="M52" s="170">
        <v>0</v>
      </c>
      <c r="N52" s="170">
        <v>-19</v>
      </c>
      <c r="O52" s="170" t="b">
        <v>1</v>
      </c>
      <c r="P52" s="170" t="s">
        <v>883</v>
      </c>
      <c r="Q52" s="170" t="s">
        <v>699</v>
      </c>
      <c r="R52" s="170" t="b">
        <v>0</v>
      </c>
      <c r="S52" s="170" t="b">
        <v>1</v>
      </c>
      <c r="T52" s="170">
        <v>0</v>
      </c>
      <c r="U52" s="170">
        <v>0</v>
      </c>
      <c r="V52" s="174">
        <v>0</v>
      </c>
    </row>
    <row r="53" spans="2:22" x14ac:dyDescent="0.2">
      <c r="B53" s="133" t="s">
        <v>830</v>
      </c>
      <c r="C53" s="170" t="s">
        <v>810</v>
      </c>
      <c r="D53" s="170" t="s">
        <v>729</v>
      </c>
      <c r="E53" s="170" t="s">
        <v>730</v>
      </c>
      <c r="F53" s="170" t="s">
        <v>795</v>
      </c>
      <c r="G53" s="170">
        <v>73165210</v>
      </c>
      <c r="H53" s="170">
        <v>73166096</v>
      </c>
      <c r="I53" s="170" t="s">
        <v>881</v>
      </c>
      <c r="J53" s="170" t="s">
        <v>882</v>
      </c>
      <c r="K53" s="170" t="s">
        <v>882</v>
      </c>
      <c r="L53" s="170" t="s">
        <v>882</v>
      </c>
      <c r="M53" s="170">
        <v>0</v>
      </c>
      <c r="N53" s="170">
        <v>0</v>
      </c>
      <c r="O53" s="170" t="b">
        <v>1</v>
      </c>
      <c r="P53" s="170" t="s">
        <v>883</v>
      </c>
      <c r="Q53" s="170" t="s">
        <v>699</v>
      </c>
      <c r="R53" s="170" t="b">
        <v>0</v>
      </c>
      <c r="S53" s="170" t="b">
        <v>0</v>
      </c>
      <c r="T53" s="170">
        <v>1</v>
      </c>
      <c r="U53" s="170">
        <v>7499764</v>
      </c>
      <c r="V53" s="174">
        <v>7499764</v>
      </c>
    </row>
    <row r="54" spans="2:22" x14ac:dyDescent="0.2">
      <c r="B54" s="133" t="s">
        <v>830</v>
      </c>
      <c r="C54" s="170" t="s">
        <v>810</v>
      </c>
      <c r="D54" s="170" t="s">
        <v>729</v>
      </c>
      <c r="E54" s="170" t="s">
        <v>730</v>
      </c>
      <c r="F54" s="170" t="s">
        <v>888</v>
      </c>
      <c r="G54" s="170">
        <v>73166193</v>
      </c>
      <c r="H54" s="170">
        <v>73167496</v>
      </c>
      <c r="I54" s="170" t="s">
        <v>881</v>
      </c>
      <c r="J54" s="170" t="s">
        <v>882</v>
      </c>
      <c r="K54" s="170" t="s">
        <v>882</v>
      </c>
      <c r="L54" s="170" t="s">
        <v>882</v>
      </c>
      <c r="M54" s="170">
        <v>0</v>
      </c>
      <c r="N54" s="170">
        <v>0</v>
      </c>
      <c r="O54" s="170" t="b">
        <v>1</v>
      </c>
      <c r="P54" s="170" t="s">
        <v>883</v>
      </c>
      <c r="Q54" s="170" t="s">
        <v>699</v>
      </c>
      <c r="R54" s="170" t="b">
        <v>0</v>
      </c>
      <c r="S54" s="170" t="b">
        <v>0</v>
      </c>
      <c r="T54" s="170">
        <v>1</v>
      </c>
      <c r="U54" s="170">
        <v>5586223</v>
      </c>
      <c r="V54" s="174">
        <v>5586223</v>
      </c>
    </row>
    <row r="55" spans="2:22" x14ac:dyDescent="0.2">
      <c r="B55" s="133" t="s">
        <v>830</v>
      </c>
      <c r="C55" s="170" t="s">
        <v>810</v>
      </c>
      <c r="D55" s="170" t="s">
        <v>729</v>
      </c>
      <c r="E55" s="170" t="s">
        <v>730</v>
      </c>
      <c r="F55" s="170" t="s">
        <v>926</v>
      </c>
      <c r="G55" s="170">
        <v>73167556</v>
      </c>
      <c r="H55" s="170">
        <v>73169031</v>
      </c>
      <c r="I55" s="170" t="s">
        <v>881</v>
      </c>
      <c r="J55" s="170" t="s">
        <v>882</v>
      </c>
      <c r="K55" s="170" t="s">
        <v>882</v>
      </c>
      <c r="L55" s="170" t="s">
        <v>882</v>
      </c>
      <c r="M55" s="170">
        <v>0</v>
      </c>
      <c r="N55" s="170">
        <v>0</v>
      </c>
      <c r="O55" s="170" t="b">
        <v>1</v>
      </c>
      <c r="P55" s="170" t="s">
        <v>883</v>
      </c>
      <c r="Q55" s="170" t="s">
        <v>699</v>
      </c>
      <c r="R55" s="170" t="b">
        <v>0</v>
      </c>
      <c r="S55" s="170" t="b">
        <v>0</v>
      </c>
      <c r="T55" s="170">
        <v>1</v>
      </c>
      <c r="U55" s="170">
        <v>5101644</v>
      </c>
      <c r="V55" s="174">
        <v>5101644</v>
      </c>
    </row>
    <row r="56" spans="2:22" x14ac:dyDescent="0.2">
      <c r="B56" s="133" t="s">
        <v>831</v>
      </c>
      <c r="C56" s="170" t="s">
        <v>809</v>
      </c>
      <c r="D56" s="170" t="s">
        <v>729</v>
      </c>
      <c r="E56" s="170" t="s">
        <v>730</v>
      </c>
      <c r="F56" s="170" t="s">
        <v>718</v>
      </c>
      <c r="G56" s="170">
        <v>73151925</v>
      </c>
      <c r="H56" s="170">
        <v>73158521</v>
      </c>
      <c r="I56" s="170" t="s">
        <v>881</v>
      </c>
      <c r="J56" s="170" t="s">
        <v>882</v>
      </c>
      <c r="K56" s="170" t="s">
        <v>882</v>
      </c>
      <c r="L56" s="170" t="s">
        <v>882</v>
      </c>
      <c r="M56" s="170">
        <v>0</v>
      </c>
      <c r="N56" s="170">
        <v>0</v>
      </c>
      <c r="O56" s="170" t="b">
        <v>1</v>
      </c>
      <c r="P56" s="170" t="s">
        <v>883</v>
      </c>
      <c r="Q56" s="170" t="s">
        <v>699</v>
      </c>
      <c r="R56" s="170" t="b">
        <v>0</v>
      </c>
      <c r="S56" s="170" t="b">
        <v>0</v>
      </c>
      <c r="T56" s="170">
        <v>1</v>
      </c>
      <c r="U56" s="170">
        <v>2921819</v>
      </c>
      <c r="V56" s="174">
        <v>2921819</v>
      </c>
    </row>
    <row r="57" spans="2:22" x14ac:dyDescent="0.2">
      <c r="B57" s="133" t="s">
        <v>831</v>
      </c>
      <c r="C57" s="170" t="s">
        <v>809</v>
      </c>
      <c r="D57" s="170" t="s">
        <v>729</v>
      </c>
      <c r="E57" s="170" t="s">
        <v>730</v>
      </c>
      <c r="F57" s="170" t="s">
        <v>927</v>
      </c>
      <c r="G57" s="170">
        <v>73166193</v>
      </c>
      <c r="H57" s="170">
        <v>73167496</v>
      </c>
      <c r="I57" s="170" t="s">
        <v>881</v>
      </c>
      <c r="J57" s="170" t="s">
        <v>882</v>
      </c>
      <c r="K57" s="170" t="s">
        <v>882</v>
      </c>
      <c r="L57" s="170" t="s">
        <v>882</v>
      </c>
      <c r="M57" s="170">
        <v>0</v>
      </c>
      <c r="N57" s="170">
        <v>0</v>
      </c>
      <c r="O57" s="170" t="b">
        <v>1</v>
      </c>
      <c r="P57" s="170" t="s">
        <v>883</v>
      </c>
      <c r="Q57" s="170" t="s">
        <v>699</v>
      </c>
      <c r="R57" s="170" t="b">
        <v>0</v>
      </c>
      <c r="S57" s="170" t="b">
        <v>0</v>
      </c>
      <c r="T57" s="170">
        <v>1</v>
      </c>
      <c r="U57" s="170">
        <v>5586223</v>
      </c>
      <c r="V57" s="174">
        <v>5586223</v>
      </c>
    </row>
    <row r="58" spans="2:22" x14ac:dyDescent="0.2">
      <c r="B58" s="133" t="s">
        <v>831</v>
      </c>
      <c r="C58" s="170" t="s">
        <v>809</v>
      </c>
      <c r="D58" s="170" t="s">
        <v>729</v>
      </c>
      <c r="E58" s="170" t="s">
        <v>730</v>
      </c>
      <c r="F58" s="170" t="s">
        <v>928</v>
      </c>
      <c r="G58" s="170">
        <v>73169155</v>
      </c>
      <c r="H58" s="170">
        <v>73170050</v>
      </c>
      <c r="I58" s="170" t="s">
        <v>881</v>
      </c>
      <c r="J58" s="170" t="s">
        <v>882</v>
      </c>
      <c r="K58" s="170" t="s">
        <v>882</v>
      </c>
      <c r="L58" s="170" t="s">
        <v>882</v>
      </c>
      <c r="M58" s="170">
        <v>0</v>
      </c>
      <c r="N58" s="170">
        <v>0</v>
      </c>
      <c r="O58" s="170" t="b">
        <v>1</v>
      </c>
      <c r="P58" s="170" t="s">
        <v>883</v>
      </c>
      <c r="Q58" s="170" t="s">
        <v>699</v>
      </c>
      <c r="R58" s="170" t="b">
        <v>0</v>
      </c>
      <c r="S58" s="170" t="b">
        <v>0</v>
      </c>
      <c r="T58" s="170">
        <v>1</v>
      </c>
      <c r="U58" s="170">
        <v>6192475</v>
      </c>
      <c r="V58" s="174">
        <v>6192475</v>
      </c>
    </row>
    <row r="59" spans="2:22" x14ac:dyDescent="0.2">
      <c r="B59" s="133" t="s">
        <v>831</v>
      </c>
      <c r="C59" s="170" t="s">
        <v>809</v>
      </c>
      <c r="D59" s="170" t="s">
        <v>729</v>
      </c>
      <c r="E59" s="170" t="s">
        <v>730</v>
      </c>
      <c r="F59" s="170" t="s">
        <v>708</v>
      </c>
      <c r="G59" s="170">
        <v>73158602</v>
      </c>
      <c r="H59" s="170">
        <v>73158694</v>
      </c>
      <c r="I59" s="170" t="s">
        <v>881</v>
      </c>
      <c r="J59" s="170" t="s">
        <v>882</v>
      </c>
      <c r="K59" s="170" t="s">
        <v>882</v>
      </c>
      <c r="L59" s="170" t="s">
        <v>882</v>
      </c>
      <c r="M59" s="170">
        <v>0</v>
      </c>
      <c r="N59" s="170">
        <v>0</v>
      </c>
      <c r="O59" s="170" t="b">
        <v>1</v>
      </c>
      <c r="P59" s="170" t="s">
        <v>883</v>
      </c>
      <c r="Q59" s="170" t="s">
        <v>699</v>
      </c>
      <c r="R59" s="170" t="b">
        <v>0</v>
      </c>
      <c r="S59" s="170" t="b">
        <v>0</v>
      </c>
      <c r="T59" s="170">
        <v>1</v>
      </c>
      <c r="U59" s="170">
        <v>4627707</v>
      </c>
      <c r="V59" s="174">
        <v>4627707</v>
      </c>
    </row>
    <row r="60" spans="2:22" x14ac:dyDescent="0.2">
      <c r="B60" s="133" t="s">
        <v>831</v>
      </c>
      <c r="C60" s="170" t="s">
        <v>809</v>
      </c>
      <c r="D60" s="170" t="s">
        <v>729</v>
      </c>
      <c r="E60" s="170" t="s">
        <v>730</v>
      </c>
      <c r="F60" s="170" t="s">
        <v>691</v>
      </c>
      <c r="G60" s="170">
        <v>73158804</v>
      </c>
      <c r="H60" s="170">
        <v>73159328</v>
      </c>
      <c r="I60" s="170" t="s">
        <v>881</v>
      </c>
      <c r="J60" s="170" t="s">
        <v>882</v>
      </c>
      <c r="K60" s="170" t="s">
        <v>882</v>
      </c>
      <c r="L60" s="170" t="s">
        <v>882</v>
      </c>
      <c r="M60" s="170">
        <v>0</v>
      </c>
      <c r="N60" s="170">
        <v>0</v>
      </c>
      <c r="O60" s="170" t="b">
        <v>1</v>
      </c>
      <c r="P60" s="170" t="s">
        <v>883</v>
      </c>
      <c r="Q60" s="170" t="s">
        <v>699</v>
      </c>
      <c r="R60" s="170" t="b">
        <v>0</v>
      </c>
      <c r="S60" s="170" t="b">
        <v>0</v>
      </c>
      <c r="T60" s="170">
        <v>1</v>
      </c>
      <c r="U60" s="170">
        <v>7138488</v>
      </c>
      <c r="V60" s="174">
        <v>7138488</v>
      </c>
    </row>
    <row r="61" spans="2:22" x14ac:dyDescent="0.2">
      <c r="B61" s="133" t="s">
        <v>831</v>
      </c>
      <c r="C61" s="170" t="s">
        <v>809</v>
      </c>
      <c r="D61" s="170" t="s">
        <v>729</v>
      </c>
      <c r="E61" s="170" t="s">
        <v>730</v>
      </c>
      <c r="F61" s="170" t="s">
        <v>700</v>
      </c>
      <c r="G61" s="170">
        <v>73159424</v>
      </c>
      <c r="H61" s="170">
        <v>73160262</v>
      </c>
      <c r="I61" s="170" t="s">
        <v>881</v>
      </c>
      <c r="J61" s="170" t="s">
        <v>882</v>
      </c>
      <c r="K61" s="170" t="s">
        <v>882</v>
      </c>
      <c r="L61" s="170" t="s">
        <v>882</v>
      </c>
      <c r="M61" s="170">
        <v>0</v>
      </c>
      <c r="N61" s="170">
        <v>0</v>
      </c>
      <c r="O61" s="170" t="b">
        <v>1</v>
      </c>
      <c r="P61" s="170" t="s">
        <v>883</v>
      </c>
      <c r="Q61" s="170" t="s">
        <v>699</v>
      </c>
      <c r="R61" s="170" t="b">
        <v>0</v>
      </c>
      <c r="S61" s="170" t="b">
        <v>0</v>
      </c>
      <c r="T61" s="170">
        <v>1</v>
      </c>
      <c r="U61" s="170">
        <v>5786935</v>
      </c>
      <c r="V61" s="174">
        <v>5786935</v>
      </c>
    </row>
    <row r="62" spans="2:22" x14ac:dyDescent="0.2">
      <c r="B62" s="133" t="s">
        <v>831</v>
      </c>
      <c r="C62" s="170" t="s">
        <v>809</v>
      </c>
      <c r="D62" s="170" t="s">
        <v>729</v>
      </c>
      <c r="E62" s="170" t="s">
        <v>730</v>
      </c>
      <c r="F62" s="170" t="s">
        <v>703</v>
      </c>
      <c r="G62" s="170">
        <v>73160377</v>
      </c>
      <c r="H62" s="170">
        <v>73160802</v>
      </c>
      <c r="I62" s="170" t="s">
        <v>881</v>
      </c>
      <c r="J62" s="170" t="s">
        <v>882</v>
      </c>
      <c r="K62" s="170" t="s">
        <v>882</v>
      </c>
      <c r="L62" s="170" t="s">
        <v>882</v>
      </c>
      <c r="M62" s="170">
        <v>0</v>
      </c>
      <c r="N62" s="170">
        <v>0</v>
      </c>
      <c r="O62" s="170" t="b">
        <v>1</v>
      </c>
      <c r="P62" s="170" t="s">
        <v>883</v>
      </c>
      <c r="Q62" s="170" t="s">
        <v>699</v>
      </c>
      <c r="R62" s="170" t="b">
        <v>0</v>
      </c>
      <c r="S62" s="170" t="b">
        <v>0</v>
      </c>
      <c r="T62" s="170">
        <v>1</v>
      </c>
      <c r="U62" s="170">
        <v>5031892</v>
      </c>
      <c r="V62" s="174">
        <v>5031892</v>
      </c>
    </row>
    <row r="63" spans="2:22" x14ac:dyDescent="0.2">
      <c r="B63" s="133" t="s">
        <v>831</v>
      </c>
      <c r="C63" s="170" t="s">
        <v>809</v>
      </c>
      <c r="D63" s="170" t="s">
        <v>729</v>
      </c>
      <c r="E63" s="170" t="s">
        <v>730</v>
      </c>
      <c r="F63" s="170" t="s">
        <v>713</v>
      </c>
      <c r="G63" s="170">
        <v>73160894</v>
      </c>
      <c r="H63" s="170">
        <v>73162781</v>
      </c>
      <c r="I63" s="170" t="s">
        <v>881</v>
      </c>
      <c r="J63" s="170" t="s">
        <v>882</v>
      </c>
      <c r="K63" s="170" t="s">
        <v>882</v>
      </c>
      <c r="L63" s="170" t="s">
        <v>882</v>
      </c>
      <c r="M63" s="170">
        <v>0</v>
      </c>
      <c r="N63" s="170">
        <v>0</v>
      </c>
      <c r="O63" s="170" t="b">
        <v>1</v>
      </c>
      <c r="P63" s="170" t="s">
        <v>883</v>
      </c>
      <c r="Q63" s="170" t="s">
        <v>699</v>
      </c>
      <c r="R63" s="170" t="b">
        <v>0</v>
      </c>
      <c r="S63" s="170" t="b">
        <v>0</v>
      </c>
      <c r="T63" s="170">
        <v>1</v>
      </c>
      <c r="U63" s="170">
        <v>5293641</v>
      </c>
      <c r="V63" s="174">
        <v>5293641</v>
      </c>
    </row>
    <row r="64" spans="2:22" x14ac:dyDescent="0.2">
      <c r="B64" s="133" t="s">
        <v>831</v>
      </c>
      <c r="C64" s="170" t="s">
        <v>809</v>
      </c>
      <c r="D64" s="170" t="s">
        <v>729</v>
      </c>
      <c r="E64" s="170" t="s">
        <v>730</v>
      </c>
      <c r="F64" s="170" t="s">
        <v>795</v>
      </c>
      <c r="G64" s="170">
        <v>73162862</v>
      </c>
      <c r="H64" s="170">
        <v>73163475</v>
      </c>
      <c r="I64" s="170" t="s">
        <v>881</v>
      </c>
      <c r="J64" s="170" t="s">
        <v>882</v>
      </c>
      <c r="K64" s="170" t="s">
        <v>882</v>
      </c>
      <c r="L64" s="170" t="s">
        <v>882</v>
      </c>
      <c r="M64" s="170">
        <v>0</v>
      </c>
      <c r="N64" s="170">
        <v>0</v>
      </c>
      <c r="O64" s="170" t="b">
        <v>1</v>
      </c>
      <c r="P64" s="170" t="s">
        <v>883</v>
      </c>
      <c r="Q64" s="170" t="s">
        <v>699</v>
      </c>
      <c r="R64" s="170" t="b">
        <v>0</v>
      </c>
      <c r="S64" s="170" t="b">
        <v>0</v>
      </c>
      <c r="T64" s="170">
        <v>1</v>
      </c>
      <c r="U64" s="170">
        <v>6752172</v>
      </c>
      <c r="V64" s="174">
        <v>6752172</v>
      </c>
    </row>
    <row r="65" spans="2:22" x14ac:dyDescent="0.2">
      <c r="B65" s="133" t="s">
        <v>831</v>
      </c>
      <c r="C65" s="170" t="s">
        <v>809</v>
      </c>
      <c r="D65" s="170" t="s">
        <v>729</v>
      </c>
      <c r="E65" s="170" t="s">
        <v>730</v>
      </c>
      <c r="F65" s="170" t="s">
        <v>888</v>
      </c>
      <c r="G65" s="170">
        <v>73163533</v>
      </c>
      <c r="H65" s="170">
        <v>73165115</v>
      </c>
      <c r="I65" s="170" t="s">
        <v>881</v>
      </c>
      <c r="J65" s="170" t="s">
        <v>882</v>
      </c>
      <c r="K65" s="170" t="s">
        <v>882</v>
      </c>
      <c r="L65" s="170" t="s">
        <v>882</v>
      </c>
      <c r="M65" s="170">
        <v>0</v>
      </c>
      <c r="N65" s="170">
        <v>0</v>
      </c>
      <c r="O65" s="170" t="b">
        <v>1</v>
      </c>
      <c r="P65" s="170" t="s">
        <v>883</v>
      </c>
      <c r="Q65" s="170" t="s">
        <v>699</v>
      </c>
      <c r="R65" s="170" t="b">
        <v>0</v>
      </c>
      <c r="S65" s="170" t="b">
        <v>0</v>
      </c>
      <c r="T65" s="170">
        <v>1</v>
      </c>
      <c r="U65" s="170">
        <v>6465630</v>
      </c>
      <c r="V65" s="174">
        <v>6465630</v>
      </c>
    </row>
    <row r="66" spans="2:22" x14ac:dyDescent="0.2">
      <c r="B66" s="133" t="s">
        <v>831</v>
      </c>
      <c r="C66" s="170" t="s">
        <v>809</v>
      </c>
      <c r="D66" s="170" t="s">
        <v>729</v>
      </c>
      <c r="E66" s="170" t="s">
        <v>730</v>
      </c>
      <c r="F66" s="170" t="s">
        <v>926</v>
      </c>
      <c r="G66" s="170">
        <v>73165210</v>
      </c>
      <c r="H66" s="170">
        <v>73166096</v>
      </c>
      <c r="I66" s="170" t="s">
        <v>881</v>
      </c>
      <c r="J66" s="170" t="s">
        <v>882</v>
      </c>
      <c r="K66" s="170" t="s">
        <v>882</v>
      </c>
      <c r="L66" s="170" t="s">
        <v>882</v>
      </c>
      <c r="M66" s="170">
        <v>0</v>
      </c>
      <c r="N66" s="170">
        <v>0</v>
      </c>
      <c r="O66" s="170" t="b">
        <v>1</v>
      </c>
      <c r="P66" s="170" t="s">
        <v>883</v>
      </c>
      <c r="Q66" s="170" t="s">
        <v>699</v>
      </c>
      <c r="R66" s="170" t="b">
        <v>0</v>
      </c>
      <c r="S66" s="170" t="b">
        <v>0</v>
      </c>
      <c r="T66" s="170">
        <v>1</v>
      </c>
      <c r="U66" s="170">
        <v>7499764</v>
      </c>
      <c r="V66" s="174">
        <v>7499764</v>
      </c>
    </row>
    <row r="67" spans="2:22" x14ac:dyDescent="0.2">
      <c r="B67" s="133" t="s">
        <v>832</v>
      </c>
      <c r="C67" s="170" t="s">
        <v>825</v>
      </c>
      <c r="D67" s="170" t="s">
        <v>729</v>
      </c>
      <c r="E67" s="170" t="s">
        <v>730</v>
      </c>
      <c r="F67" s="170" t="s">
        <v>718</v>
      </c>
      <c r="G67" s="170">
        <v>73151925</v>
      </c>
      <c r="H67" s="170">
        <v>73158521</v>
      </c>
      <c r="I67" s="170" t="s">
        <v>881</v>
      </c>
      <c r="J67" s="170" t="s">
        <v>882</v>
      </c>
      <c r="K67" s="170" t="s">
        <v>882</v>
      </c>
      <c r="L67" s="170" t="s">
        <v>882</v>
      </c>
      <c r="M67" s="170">
        <v>0</v>
      </c>
      <c r="N67" s="170">
        <v>0</v>
      </c>
      <c r="O67" s="170" t="b">
        <v>1</v>
      </c>
      <c r="P67" s="170" t="s">
        <v>883</v>
      </c>
      <c r="Q67" s="170" t="s">
        <v>699</v>
      </c>
      <c r="R67" s="170" t="b">
        <v>0</v>
      </c>
      <c r="S67" s="170" t="b">
        <v>0</v>
      </c>
      <c r="T67" s="170">
        <v>1</v>
      </c>
      <c r="U67" s="170">
        <v>2921819</v>
      </c>
      <c r="V67" s="174">
        <v>2921819</v>
      </c>
    </row>
    <row r="68" spans="2:22" x14ac:dyDescent="0.2">
      <c r="B68" s="133" t="s">
        <v>832</v>
      </c>
      <c r="C68" s="170" t="s">
        <v>825</v>
      </c>
      <c r="D68" s="170" t="s">
        <v>729</v>
      </c>
      <c r="E68" s="170" t="s">
        <v>730</v>
      </c>
      <c r="F68" s="170" t="s">
        <v>927</v>
      </c>
      <c r="G68" s="170">
        <v>73167556</v>
      </c>
      <c r="H68" s="170">
        <v>73169031</v>
      </c>
      <c r="I68" s="170" t="s">
        <v>881</v>
      </c>
      <c r="J68" s="170" t="s">
        <v>882</v>
      </c>
      <c r="K68" s="170" t="s">
        <v>882</v>
      </c>
      <c r="L68" s="170" t="s">
        <v>882</v>
      </c>
      <c r="M68" s="170">
        <v>0</v>
      </c>
      <c r="N68" s="170">
        <v>0</v>
      </c>
      <c r="O68" s="170" t="b">
        <v>1</v>
      </c>
      <c r="P68" s="170" t="s">
        <v>883</v>
      </c>
      <c r="Q68" s="170" t="s">
        <v>699</v>
      </c>
      <c r="R68" s="170" t="b">
        <v>0</v>
      </c>
      <c r="S68" s="170" t="b">
        <v>0</v>
      </c>
      <c r="T68" s="170">
        <v>1</v>
      </c>
      <c r="U68" s="170">
        <v>5101644</v>
      </c>
      <c r="V68" s="174">
        <v>5101644</v>
      </c>
    </row>
    <row r="69" spans="2:22" x14ac:dyDescent="0.2">
      <c r="B69" s="133" t="s">
        <v>832</v>
      </c>
      <c r="C69" s="170" t="s">
        <v>825</v>
      </c>
      <c r="D69" s="170" t="s">
        <v>729</v>
      </c>
      <c r="E69" s="170" t="s">
        <v>730</v>
      </c>
      <c r="F69" s="170" t="s">
        <v>928</v>
      </c>
      <c r="G69" s="170">
        <v>73169155</v>
      </c>
      <c r="H69" s="170">
        <v>73170050</v>
      </c>
      <c r="I69" s="170" t="s">
        <v>881</v>
      </c>
      <c r="J69" s="170" t="s">
        <v>882</v>
      </c>
      <c r="K69" s="170" t="s">
        <v>882</v>
      </c>
      <c r="L69" s="170" t="s">
        <v>882</v>
      </c>
      <c r="M69" s="170">
        <v>0</v>
      </c>
      <c r="N69" s="170">
        <v>0</v>
      </c>
      <c r="O69" s="170" t="b">
        <v>1</v>
      </c>
      <c r="P69" s="170" t="s">
        <v>883</v>
      </c>
      <c r="Q69" s="170" t="s">
        <v>699</v>
      </c>
      <c r="R69" s="170" t="b">
        <v>0</v>
      </c>
      <c r="S69" s="170" t="b">
        <v>0</v>
      </c>
      <c r="T69" s="170">
        <v>1</v>
      </c>
      <c r="U69" s="170">
        <v>6192475</v>
      </c>
      <c r="V69" s="174">
        <v>6192475</v>
      </c>
    </row>
    <row r="70" spans="2:22" x14ac:dyDescent="0.2">
      <c r="B70" s="133" t="s">
        <v>832</v>
      </c>
      <c r="C70" s="170" t="s">
        <v>825</v>
      </c>
      <c r="D70" s="170" t="s">
        <v>729</v>
      </c>
      <c r="E70" s="170" t="s">
        <v>730</v>
      </c>
      <c r="F70" s="170" t="s">
        <v>708</v>
      </c>
      <c r="G70" s="170">
        <v>73158602</v>
      </c>
      <c r="H70" s="170">
        <v>73158694</v>
      </c>
      <c r="I70" s="170" t="s">
        <v>881</v>
      </c>
      <c r="J70" s="170" t="s">
        <v>882</v>
      </c>
      <c r="K70" s="170" t="s">
        <v>882</v>
      </c>
      <c r="L70" s="170" t="s">
        <v>882</v>
      </c>
      <c r="M70" s="170">
        <v>0</v>
      </c>
      <c r="N70" s="170">
        <v>0</v>
      </c>
      <c r="O70" s="170" t="b">
        <v>1</v>
      </c>
      <c r="P70" s="170" t="s">
        <v>883</v>
      </c>
      <c r="Q70" s="170" t="s">
        <v>699</v>
      </c>
      <c r="R70" s="170" t="b">
        <v>0</v>
      </c>
      <c r="S70" s="170" t="b">
        <v>0</v>
      </c>
      <c r="T70" s="170">
        <v>1</v>
      </c>
      <c r="U70" s="170">
        <v>4627707</v>
      </c>
      <c r="V70" s="174">
        <v>4627707</v>
      </c>
    </row>
    <row r="71" spans="2:22" x14ac:dyDescent="0.2">
      <c r="B71" s="133" t="s">
        <v>832</v>
      </c>
      <c r="C71" s="170" t="s">
        <v>825</v>
      </c>
      <c r="D71" s="170" t="s">
        <v>729</v>
      </c>
      <c r="E71" s="170" t="s">
        <v>730</v>
      </c>
      <c r="F71" s="170" t="s">
        <v>691</v>
      </c>
      <c r="G71" s="170">
        <v>73158804</v>
      </c>
      <c r="H71" s="170">
        <v>73159328</v>
      </c>
      <c r="I71" s="170" t="s">
        <v>881</v>
      </c>
      <c r="J71" s="170" t="s">
        <v>882</v>
      </c>
      <c r="K71" s="170" t="s">
        <v>882</v>
      </c>
      <c r="L71" s="170" t="s">
        <v>882</v>
      </c>
      <c r="M71" s="170">
        <v>0</v>
      </c>
      <c r="N71" s="170">
        <v>0</v>
      </c>
      <c r="O71" s="170" t="b">
        <v>1</v>
      </c>
      <c r="P71" s="170" t="s">
        <v>883</v>
      </c>
      <c r="Q71" s="170" t="s">
        <v>699</v>
      </c>
      <c r="R71" s="170" t="b">
        <v>0</v>
      </c>
      <c r="S71" s="170" t="b">
        <v>0</v>
      </c>
      <c r="T71" s="170">
        <v>1</v>
      </c>
      <c r="U71" s="170">
        <v>7138488</v>
      </c>
      <c r="V71" s="174">
        <v>7138488</v>
      </c>
    </row>
    <row r="72" spans="2:22" x14ac:dyDescent="0.2">
      <c r="B72" s="133" t="s">
        <v>832</v>
      </c>
      <c r="C72" s="170" t="s">
        <v>825</v>
      </c>
      <c r="D72" s="170" t="s">
        <v>729</v>
      </c>
      <c r="E72" s="170" t="s">
        <v>730</v>
      </c>
      <c r="F72" s="170" t="s">
        <v>700</v>
      </c>
      <c r="G72" s="170">
        <v>73160377</v>
      </c>
      <c r="H72" s="170">
        <v>73160802</v>
      </c>
      <c r="I72" s="170" t="s">
        <v>881</v>
      </c>
      <c r="J72" s="170" t="s">
        <v>882</v>
      </c>
      <c r="K72" s="170" t="s">
        <v>882</v>
      </c>
      <c r="L72" s="170" t="s">
        <v>882</v>
      </c>
      <c r="M72" s="170">
        <v>0</v>
      </c>
      <c r="N72" s="170">
        <v>0</v>
      </c>
      <c r="O72" s="170" t="b">
        <v>1</v>
      </c>
      <c r="P72" s="170" t="s">
        <v>883</v>
      </c>
      <c r="Q72" s="170" t="s">
        <v>699</v>
      </c>
      <c r="R72" s="170" t="b">
        <v>0</v>
      </c>
      <c r="S72" s="170" t="b">
        <v>0</v>
      </c>
      <c r="T72" s="170">
        <v>1</v>
      </c>
      <c r="U72" s="170">
        <v>5031892</v>
      </c>
      <c r="V72" s="174">
        <v>5031892</v>
      </c>
    </row>
    <row r="73" spans="2:22" x14ac:dyDescent="0.2">
      <c r="B73" s="133" t="s">
        <v>832</v>
      </c>
      <c r="C73" s="170" t="s">
        <v>825</v>
      </c>
      <c r="D73" s="170" t="s">
        <v>729</v>
      </c>
      <c r="E73" s="170" t="s">
        <v>730</v>
      </c>
      <c r="F73" s="170" t="s">
        <v>703</v>
      </c>
      <c r="G73" s="170">
        <v>73160894</v>
      </c>
      <c r="H73" s="170">
        <v>73162781</v>
      </c>
      <c r="I73" s="170" t="s">
        <v>881</v>
      </c>
      <c r="J73" s="170" t="s">
        <v>882</v>
      </c>
      <c r="K73" s="170" t="s">
        <v>882</v>
      </c>
      <c r="L73" s="170" t="s">
        <v>882</v>
      </c>
      <c r="M73" s="170">
        <v>0</v>
      </c>
      <c r="N73" s="170">
        <v>0</v>
      </c>
      <c r="O73" s="170" t="b">
        <v>1</v>
      </c>
      <c r="P73" s="170" t="s">
        <v>883</v>
      </c>
      <c r="Q73" s="170" t="s">
        <v>699</v>
      </c>
      <c r="R73" s="170" t="b">
        <v>0</v>
      </c>
      <c r="S73" s="170" t="b">
        <v>0</v>
      </c>
      <c r="T73" s="170">
        <v>1</v>
      </c>
      <c r="U73" s="170">
        <v>5293641</v>
      </c>
      <c r="V73" s="174">
        <v>5293641</v>
      </c>
    </row>
    <row r="74" spans="2:22" x14ac:dyDescent="0.2">
      <c r="B74" s="133" t="s">
        <v>832</v>
      </c>
      <c r="C74" s="170" t="s">
        <v>825</v>
      </c>
      <c r="D74" s="170" t="s">
        <v>729</v>
      </c>
      <c r="E74" s="170" t="s">
        <v>730</v>
      </c>
      <c r="F74" s="170" t="s">
        <v>713</v>
      </c>
      <c r="G74" s="170">
        <v>73162862</v>
      </c>
      <c r="H74" s="170">
        <v>73163475</v>
      </c>
      <c r="I74" s="170" t="s">
        <v>881</v>
      </c>
      <c r="J74" s="170" t="s">
        <v>882</v>
      </c>
      <c r="K74" s="170" t="s">
        <v>882</v>
      </c>
      <c r="L74" s="170" t="s">
        <v>882</v>
      </c>
      <c r="M74" s="170">
        <v>0</v>
      </c>
      <c r="N74" s="170">
        <v>0</v>
      </c>
      <c r="O74" s="170" t="b">
        <v>1</v>
      </c>
      <c r="P74" s="170" t="s">
        <v>883</v>
      </c>
      <c r="Q74" s="170" t="s">
        <v>699</v>
      </c>
      <c r="R74" s="170" t="b">
        <v>0</v>
      </c>
      <c r="S74" s="170" t="b">
        <v>0</v>
      </c>
      <c r="T74" s="170">
        <v>1</v>
      </c>
      <c r="U74" s="170">
        <v>6752172</v>
      </c>
      <c r="V74" s="174">
        <v>6752172</v>
      </c>
    </row>
    <row r="75" spans="2:22" x14ac:dyDescent="0.2">
      <c r="B75" s="133" t="s">
        <v>832</v>
      </c>
      <c r="C75" s="170" t="s">
        <v>825</v>
      </c>
      <c r="D75" s="170" t="s">
        <v>729</v>
      </c>
      <c r="E75" s="170" t="s">
        <v>730</v>
      </c>
      <c r="F75" s="170" t="s">
        <v>795</v>
      </c>
      <c r="G75" s="170">
        <v>73163533</v>
      </c>
      <c r="H75" s="170">
        <v>73165115</v>
      </c>
      <c r="I75" s="170" t="s">
        <v>881</v>
      </c>
      <c r="J75" s="170" t="s">
        <v>882</v>
      </c>
      <c r="K75" s="170" t="s">
        <v>882</v>
      </c>
      <c r="L75" s="170" t="s">
        <v>882</v>
      </c>
      <c r="M75" s="170">
        <v>0</v>
      </c>
      <c r="N75" s="170">
        <v>0</v>
      </c>
      <c r="O75" s="170" t="b">
        <v>1</v>
      </c>
      <c r="P75" s="170" t="s">
        <v>883</v>
      </c>
      <c r="Q75" s="170" t="s">
        <v>699</v>
      </c>
      <c r="R75" s="170" t="b">
        <v>0</v>
      </c>
      <c r="S75" s="170" t="b">
        <v>0</v>
      </c>
      <c r="T75" s="170">
        <v>1</v>
      </c>
      <c r="U75" s="170">
        <v>6465630</v>
      </c>
      <c r="V75" s="174">
        <v>6465630</v>
      </c>
    </row>
    <row r="76" spans="2:22" x14ac:dyDescent="0.2">
      <c r="B76" s="133" t="s">
        <v>832</v>
      </c>
      <c r="C76" s="170" t="s">
        <v>825</v>
      </c>
      <c r="D76" s="170" t="s">
        <v>729</v>
      </c>
      <c r="E76" s="170" t="s">
        <v>730</v>
      </c>
      <c r="F76" s="170" t="s">
        <v>888</v>
      </c>
      <c r="G76" s="170">
        <v>73165210</v>
      </c>
      <c r="H76" s="170">
        <v>73166096</v>
      </c>
      <c r="I76" s="170" t="s">
        <v>881</v>
      </c>
      <c r="J76" s="170" t="s">
        <v>882</v>
      </c>
      <c r="K76" s="170" t="s">
        <v>882</v>
      </c>
      <c r="L76" s="170" t="s">
        <v>882</v>
      </c>
      <c r="M76" s="170">
        <v>0</v>
      </c>
      <c r="N76" s="170">
        <v>0</v>
      </c>
      <c r="O76" s="170" t="b">
        <v>1</v>
      </c>
      <c r="P76" s="170" t="s">
        <v>883</v>
      </c>
      <c r="Q76" s="170" t="s">
        <v>699</v>
      </c>
      <c r="R76" s="170" t="b">
        <v>0</v>
      </c>
      <c r="S76" s="170" t="b">
        <v>0</v>
      </c>
      <c r="T76" s="170">
        <v>1</v>
      </c>
      <c r="U76" s="170">
        <v>7499764</v>
      </c>
      <c r="V76" s="174">
        <v>7499764</v>
      </c>
    </row>
    <row r="77" spans="2:22" x14ac:dyDescent="0.2">
      <c r="B77" s="133" t="s">
        <v>832</v>
      </c>
      <c r="C77" s="170" t="s">
        <v>825</v>
      </c>
      <c r="D77" s="170" t="s">
        <v>729</v>
      </c>
      <c r="E77" s="170" t="s">
        <v>730</v>
      </c>
      <c r="F77" s="170" t="s">
        <v>926</v>
      </c>
      <c r="G77" s="170">
        <v>73166193</v>
      </c>
      <c r="H77" s="170">
        <v>73167496</v>
      </c>
      <c r="I77" s="170" t="s">
        <v>881</v>
      </c>
      <c r="J77" s="170" t="s">
        <v>882</v>
      </c>
      <c r="K77" s="170" t="s">
        <v>882</v>
      </c>
      <c r="L77" s="170" t="s">
        <v>882</v>
      </c>
      <c r="M77" s="170">
        <v>0</v>
      </c>
      <c r="N77" s="170">
        <v>0</v>
      </c>
      <c r="O77" s="170" t="b">
        <v>1</v>
      </c>
      <c r="P77" s="170" t="s">
        <v>883</v>
      </c>
      <c r="Q77" s="170" t="s">
        <v>699</v>
      </c>
      <c r="R77" s="170" t="b">
        <v>0</v>
      </c>
      <c r="S77" s="170" t="b">
        <v>0</v>
      </c>
      <c r="T77" s="170">
        <v>1</v>
      </c>
      <c r="U77" s="170">
        <v>5586223</v>
      </c>
      <c r="V77" s="174">
        <v>5586223</v>
      </c>
    </row>
    <row r="78" spans="2:22" x14ac:dyDescent="0.2">
      <c r="B78" s="133" t="s">
        <v>833</v>
      </c>
      <c r="C78" s="170" t="s">
        <v>808</v>
      </c>
      <c r="D78" s="170" t="s">
        <v>729</v>
      </c>
      <c r="E78" s="170" t="s">
        <v>730</v>
      </c>
      <c r="F78" s="170" t="s">
        <v>718</v>
      </c>
      <c r="G78" s="170">
        <v>73151925</v>
      </c>
      <c r="H78" s="170">
        <v>73158521</v>
      </c>
      <c r="I78" s="170" t="s">
        <v>881</v>
      </c>
      <c r="J78" s="170" t="s">
        <v>882</v>
      </c>
      <c r="K78" s="170" t="s">
        <v>882</v>
      </c>
      <c r="L78" s="170" t="s">
        <v>882</v>
      </c>
      <c r="M78" s="170">
        <v>0</v>
      </c>
      <c r="N78" s="170">
        <v>0</v>
      </c>
      <c r="O78" s="170" t="b">
        <v>1</v>
      </c>
      <c r="P78" s="170" t="s">
        <v>883</v>
      </c>
      <c r="Q78" s="170" t="s">
        <v>699</v>
      </c>
      <c r="R78" s="170" t="b">
        <v>0</v>
      </c>
      <c r="S78" s="170" t="b">
        <v>0</v>
      </c>
      <c r="T78" s="170">
        <v>1</v>
      </c>
      <c r="U78" s="170">
        <v>2921819</v>
      </c>
      <c r="V78" s="174">
        <v>2921819</v>
      </c>
    </row>
    <row r="79" spans="2:22" x14ac:dyDescent="0.2">
      <c r="B79" s="133" t="s">
        <v>833</v>
      </c>
      <c r="C79" s="170" t="s">
        <v>808</v>
      </c>
      <c r="D79" s="170" t="s">
        <v>729</v>
      </c>
      <c r="E79" s="170" t="s">
        <v>730</v>
      </c>
      <c r="F79" s="170" t="s">
        <v>927</v>
      </c>
      <c r="G79" s="170">
        <v>73167556</v>
      </c>
      <c r="H79" s="170">
        <v>73169031</v>
      </c>
      <c r="I79" s="170" t="s">
        <v>881</v>
      </c>
      <c r="J79" s="170" t="s">
        <v>882</v>
      </c>
      <c r="K79" s="170" t="s">
        <v>882</v>
      </c>
      <c r="L79" s="170" t="s">
        <v>882</v>
      </c>
      <c r="M79" s="170">
        <v>0</v>
      </c>
      <c r="N79" s="170">
        <v>0</v>
      </c>
      <c r="O79" s="170" t="b">
        <v>1</v>
      </c>
      <c r="P79" s="170" t="s">
        <v>883</v>
      </c>
      <c r="Q79" s="170" t="s">
        <v>699</v>
      </c>
      <c r="R79" s="170" t="b">
        <v>0</v>
      </c>
      <c r="S79" s="170" t="b">
        <v>0</v>
      </c>
      <c r="T79" s="170">
        <v>1</v>
      </c>
      <c r="U79" s="170">
        <v>5101644</v>
      </c>
      <c r="V79" s="174">
        <v>5101644</v>
      </c>
    </row>
    <row r="80" spans="2:22" x14ac:dyDescent="0.2">
      <c r="B80" s="133" t="s">
        <v>833</v>
      </c>
      <c r="C80" s="170" t="s">
        <v>808</v>
      </c>
      <c r="D80" s="170" t="s">
        <v>729</v>
      </c>
      <c r="E80" s="170" t="s">
        <v>730</v>
      </c>
      <c r="F80" s="170" t="s">
        <v>928</v>
      </c>
      <c r="G80" s="170">
        <v>73169155</v>
      </c>
      <c r="H80" s="170">
        <v>73170050</v>
      </c>
      <c r="I80" s="170" t="s">
        <v>881</v>
      </c>
      <c r="J80" s="170" t="s">
        <v>882</v>
      </c>
      <c r="K80" s="170" t="s">
        <v>882</v>
      </c>
      <c r="L80" s="170" t="s">
        <v>882</v>
      </c>
      <c r="M80" s="170">
        <v>0</v>
      </c>
      <c r="N80" s="170">
        <v>0</v>
      </c>
      <c r="O80" s="170" t="b">
        <v>1</v>
      </c>
      <c r="P80" s="170" t="s">
        <v>883</v>
      </c>
      <c r="Q80" s="170" t="s">
        <v>699</v>
      </c>
      <c r="R80" s="170" t="b">
        <v>0</v>
      </c>
      <c r="S80" s="170" t="b">
        <v>0</v>
      </c>
      <c r="T80" s="170">
        <v>1</v>
      </c>
      <c r="U80" s="170">
        <v>6192475</v>
      </c>
      <c r="V80" s="174">
        <v>6192475</v>
      </c>
    </row>
    <row r="81" spans="2:22" x14ac:dyDescent="0.2">
      <c r="B81" s="133" t="s">
        <v>833</v>
      </c>
      <c r="C81" s="170" t="s">
        <v>808</v>
      </c>
      <c r="D81" s="170" t="s">
        <v>729</v>
      </c>
      <c r="E81" s="170" t="s">
        <v>730</v>
      </c>
      <c r="F81" s="170" t="s">
        <v>708</v>
      </c>
      <c r="G81" s="170">
        <v>73158602</v>
      </c>
      <c r="H81" s="170">
        <v>73158694</v>
      </c>
      <c r="I81" s="170" t="s">
        <v>881</v>
      </c>
      <c r="J81" s="170" t="s">
        <v>882</v>
      </c>
      <c r="K81" s="170" t="s">
        <v>882</v>
      </c>
      <c r="L81" s="170" t="s">
        <v>882</v>
      </c>
      <c r="M81" s="170">
        <v>0</v>
      </c>
      <c r="N81" s="170">
        <v>0</v>
      </c>
      <c r="O81" s="170" t="b">
        <v>1</v>
      </c>
      <c r="P81" s="170" t="s">
        <v>883</v>
      </c>
      <c r="Q81" s="170" t="s">
        <v>699</v>
      </c>
      <c r="R81" s="170" t="b">
        <v>0</v>
      </c>
      <c r="S81" s="170" t="b">
        <v>0</v>
      </c>
      <c r="T81" s="170">
        <v>1</v>
      </c>
      <c r="U81" s="170">
        <v>4627707</v>
      </c>
      <c r="V81" s="174">
        <v>4627707</v>
      </c>
    </row>
    <row r="82" spans="2:22" x14ac:dyDescent="0.2">
      <c r="B82" s="133" t="s">
        <v>833</v>
      </c>
      <c r="C82" s="170" t="s">
        <v>808</v>
      </c>
      <c r="D82" s="170" t="s">
        <v>729</v>
      </c>
      <c r="E82" s="170" t="s">
        <v>730</v>
      </c>
      <c r="F82" s="170" t="s">
        <v>691</v>
      </c>
      <c r="G82" s="170">
        <v>73158804</v>
      </c>
      <c r="H82" s="170">
        <v>73159328</v>
      </c>
      <c r="I82" s="170" t="s">
        <v>881</v>
      </c>
      <c r="J82" s="170" t="s">
        <v>882</v>
      </c>
      <c r="K82" s="170" t="s">
        <v>882</v>
      </c>
      <c r="L82" s="170" t="s">
        <v>882</v>
      </c>
      <c r="M82" s="170">
        <v>0</v>
      </c>
      <c r="N82" s="170">
        <v>0</v>
      </c>
      <c r="O82" s="170" t="b">
        <v>1</v>
      </c>
      <c r="P82" s="170" t="s">
        <v>883</v>
      </c>
      <c r="Q82" s="170" t="s">
        <v>699</v>
      </c>
      <c r="R82" s="170" t="b">
        <v>0</v>
      </c>
      <c r="S82" s="170" t="b">
        <v>0</v>
      </c>
      <c r="T82" s="170">
        <v>1</v>
      </c>
      <c r="U82" s="170">
        <v>7138488</v>
      </c>
      <c r="V82" s="174">
        <v>7138488</v>
      </c>
    </row>
    <row r="83" spans="2:22" x14ac:dyDescent="0.2">
      <c r="B83" s="133" t="s">
        <v>833</v>
      </c>
      <c r="C83" s="170" t="s">
        <v>808</v>
      </c>
      <c r="D83" s="170" t="s">
        <v>729</v>
      </c>
      <c r="E83" s="170" t="s">
        <v>730</v>
      </c>
      <c r="F83" s="170" t="s">
        <v>700</v>
      </c>
      <c r="G83" s="170">
        <v>73159424</v>
      </c>
      <c r="H83" s="170">
        <v>73160262</v>
      </c>
      <c r="I83" s="170" t="s">
        <v>881</v>
      </c>
      <c r="J83" s="170" t="s">
        <v>882</v>
      </c>
      <c r="K83" s="170" t="s">
        <v>882</v>
      </c>
      <c r="L83" s="170" t="s">
        <v>882</v>
      </c>
      <c r="M83" s="170">
        <v>0</v>
      </c>
      <c r="N83" s="170">
        <v>0</v>
      </c>
      <c r="O83" s="170" t="b">
        <v>1</v>
      </c>
      <c r="P83" s="170" t="s">
        <v>883</v>
      </c>
      <c r="Q83" s="170" t="s">
        <v>699</v>
      </c>
      <c r="R83" s="170" t="b">
        <v>0</v>
      </c>
      <c r="S83" s="170" t="b">
        <v>0</v>
      </c>
      <c r="T83" s="170">
        <v>1</v>
      </c>
      <c r="U83" s="170">
        <v>5786935</v>
      </c>
      <c r="V83" s="174">
        <v>5786935</v>
      </c>
    </row>
    <row r="84" spans="2:22" x14ac:dyDescent="0.2">
      <c r="B84" s="133" t="s">
        <v>833</v>
      </c>
      <c r="C84" s="170" t="s">
        <v>808</v>
      </c>
      <c r="D84" s="170" t="s">
        <v>729</v>
      </c>
      <c r="E84" s="170" t="s">
        <v>730</v>
      </c>
      <c r="F84" s="170" t="s">
        <v>703</v>
      </c>
      <c r="G84" s="170">
        <v>73160377</v>
      </c>
      <c r="H84" s="170">
        <v>73160802</v>
      </c>
      <c r="I84" s="170" t="s">
        <v>881</v>
      </c>
      <c r="J84" s="170" t="s">
        <v>882</v>
      </c>
      <c r="K84" s="170" t="s">
        <v>882</v>
      </c>
      <c r="L84" s="170" t="s">
        <v>882</v>
      </c>
      <c r="M84" s="170">
        <v>0</v>
      </c>
      <c r="N84" s="170">
        <v>0</v>
      </c>
      <c r="O84" s="170" t="b">
        <v>1</v>
      </c>
      <c r="P84" s="170" t="s">
        <v>883</v>
      </c>
      <c r="Q84" s="170" t="s">
        <v>699</v>
      </c>
      <c r="R84" s="170" t="b">
        <v>0</v>
      </c>
      <c r="S84" s="170" t="b">
        <v>0</v>
      </c>
      <c r="T84" s="170">
        <v>1</v>
      </c>
      <c r="U84" s="170">
        <v>5031892</v>
      </c>
      <c r="V84" s="174">
        <v>5031892</v>
      </c>
    </row>
    <row r="85" spans="2:22" x14ac:dyDescent="0.2">
      <c r="B85" s="133" t="s">
        <v>833</v>
      </c>
      <c r="C85" s="170" t="s">
        <v>808</v>
      </c>
      <c r="D85" s="170" t="s">
        <v>729</v>
      </c>
      <c r="E85" s="170" t="s">
        <v>730</v>
      </c>
      <c r="F85" s="170" t="s">
        <v>713</v>
      </c>
      <c r="G85" s="170">
        <v>73160894</v>
      </c>
      <c r="H85" s="170">
        <v>73162781</v>
      </c>
      <c r="I85" s="170" t="s">
        <v>881</v>
      </c>
      <c r="J85" s="170" t="s">
        <v>882</v>
      </c>
      <c r="K85" s="170" t="s">
        <v>882</v>
      </c>
      <c r="L85" s="170" t="s">
        <v>882</v>
      </c>
      <c r="M85" s="170">
        <v>0</v>
      </c>
      <c r="N85" s="170">
        <v>0</v>
      </c>
      <c r="O85" s="170" t="b">
        <v>1</v>
      </c>
      <c r="P85" s="170" t="s">
        <v>883</v>
      </c>
      <c r="Q85" s="170" t="s">
        <v>699</v>
      </c>
      <c r="R85" s="170" t="b">
        <v>0</v>
      </c>
      <c r="S85" s="170" t="b">
        <v>0</v>
      </c>
      <c r="T85" s="170">
        <v>1</v>
      </c>
      <c r="U85" s="170">
        <v>5293641</v>
      </c>
      <c r="V85" s="174">
        <v>5293641</v>
      </c>
    </row>
    <row r="86" spans="2:22" x14ac:dyDescent="0.2">
      <c r="B86" s="133" t="s">
        <v>833</v>
      </c>
      <c r="C86" s="170" t="s">
        <v>808</v>
      </c>
      <c r="D86" s="170" t="s">
        <v>729</v>
      </c>
      <c r="E86" s="170" t="s">
        <v>730</v>
      </c>
      <c r="F86" s="170" t="s">
        <v>795</v>
      </c>
      <c r="G86" s="170">
        <v>73162862</v>
      </c>
      <c r="H86" s="170">
        <v>73163475</v>
      </c>
      <c r="I86" s="170" t="s">
        <v>881</v>
      </c>
      <c r="J86" s="170" t="s">
        <v>882</v>
      </c>
      <c r="K86" s="170" t="s">
        <v>882</v>
      </c>
      <c r="L86" s="170" t="s">
        <v>882</v>
      </c>
      <c r="M86" s="170">
        <v>0</v>
      </c>
      <c r="N86" s="170">
        <v>0</v>
      </c>
      <c r="O86" s="170" t="b">
        <v>1</v>
      </c>
      <c r="P86" s="170" t="s">
        <v>883</v>
      </c>
      <c r="Q86" s="170" t="s">
        <v>699</v>
      </c>
      <c r="R86" s="170" t="b">
        <v>0</v>
      </c>
      <c r="S86" s="170" t="b">
        <v>0</v>
      </c>
      <c r="T86" s="170">
        <v>1</v>
      </c>
      <c r="U86" s="170">
        <v>6752172</v>
      </c>
      <c r="V86" s="174">
        <v>6752172</v>
      </c>
    </row>
    <row r="87" spans="2:22" x14ac:dyDescent="0.2">
      <c r="B87" s="133" t="s">
        <v>833</v>
      </c>
      <c r="C87" s="170" t="s">
        <v>808</v>
      </c>
      <c r="D87" s="170" t="s">
        <v>729</v>
      </c>
      <c r="E87" s="170" t="s">
        <v>730</v>
      </c>
      <c r="F87" s="170" t="s">
        <v>888</v>
      </c>
      <c r="G87" s="170">
        <v>73163533</v>
      </c>
      <c r="H87" s="170">
        <v>73165115</v>
      </c>
      <c r="I87" s="170" t="s">
        <v>881</v>
      </c>
      <c r="J87" s="170" t="s">
        <v>882</v>
      </c>
      <c r="K87" s="170" t="s">
        <v>882</v>
      </c>
      <c r="L87" s="170" t="s">
        <v>882</v>
      </c>
      <c r="M87" s="170">
        <v>0</v>
      </c>
      <c r="N87" s="170">
        <v>0</v>
      </c>
      <c r="O87" s="170" t="b">
        <v>1</v>
      </c>
      <c r="P87" s="170" t="s">
        <v>883</v>
      </c>
      <c r="Q87" s="170" t="s">
        <v>699</v>
      </c>
      <c r="R87" s="170" t="b">
        <v>0</v>
      </c>
      <c r="S87" s="170" t="b">
        <v>0</v>
      </c>
      <c r="T87" s="170">
        <v>1</v>
      </c>
      <c r="U87" s="170">
        <v>6465630</v>
      </c>
      <c r="V87" s="174">
        <v>6465630</v>
      </c>
    </row>
    <row r="88" spans="2:22" x14ac:dyDescent="0.2">
      <c r="B88" s="133" t="s">
        <v>833</v>
      </c>
      <c r="C88" s="170" t="s">
        <v>808</v>
      </c>
      <c r="D88" s="170" t="s">
        <v>729</v>
      </c>
      <c r="E88" s="170" t="s">
        <v>730</v>
      </c>
      <c r="F88" s="170" t="s">
        <v>926</v>
      </c>
      <c r="G88" s="170">
        <v>73165210</v>
      </c>
      <c r="H88" s="170">
        <v>73166096</v>
      </c>
      <c r="I88" s="170" t="s">
        <v>881</v>
      </c>
      <c r="J88" s="170" t="s">
        <v>882</v>
      </c>
      <c r="K88" s="170" t="s">
        <v>882</v>
      </c>
      <c r="L88" s="170" t="s">
        <v>882</v>
      </c>
      <c r="M88" s="170">
        <v>0</v>
      </c>
      <c r="N88" s="170">
        <v>0</v>
      </c>
      <c r="O88" s="170" t="b">
        <v>1</v>
      </c>
      <c r="P88" s="170" t="s">
        <v>883</v>
      </c>
      <c r="Q88" s="170" t="s">
        <v>699</v>
      </c>
      <c r="R88" s="170" t="b">
        <v>0</v>
      </c>
      <c r="S88" s="170" t="b">
        <v>0</v>
      </c>
      <c r="T88" s="170">
        <v>1</v>
      </c>
      <c r="U88" s="170">
        <v>7499764</v>
      </c>
      <c r="V88" s="174">
        <v>7499764</v>
      </c>
    </row>
    <row r="89" spans="2:22" x14ac:dyDescent="0.2">
      <c r="B89" s="152" t="s">
        <v>834</v>
      </c>
      <c r="C89" s="169" t="s">
        <v>824</v>
      </c>
      <c r="D89" s="169" t="s">
        <v>729</v>
      </c>
      <c r="E89" s="169" t="s">
        <v>730</v>
      </c>
      <c r="F89" s="169" t="s">
        <v>718</v>
      </c>
      <c r="G89" s="169">
        <v>73151925</v>
      </c>
      <c r="H89" s="169">
        <v>73154460</v>
      </c>
      <c r="I89" s="169" t="s">
        <v>881</v>
      </c>
      <c r="J89" s="169" t="s">
        <v>687</v>
      </c>
      <c r="K89" s="169" t="s">
        <v>882</v>
      </c>
      <c r="L89" s="169" t="s">
        <v>687</v>
      </c>
      <c r="M89" s="169">
        <v>0</v>
      </c>
      <c r="N89" s="169">
        <v>-263</v>
      </c>
      <c r="O89" s="169" t="b">
        <v>1</v>
      </c>
      <c r="P89" s="169" t="s">
        <v>883</v>
      </c>
      <c r="Q89" s="169" t="s">
        <v>699</v>
      </c>
      <c r="R89" s="169" t="b">
        <v>0</v>
      </c>
      <c r="S89" s="169" t="b">
        <v>0</v>
      </c>
      <c r="T89" s="169">
        <v>1</v>
      </c>
      <c r="U89" s="169">
        <v>53836</v>
      </c>
      <c r="V89" s="175">
        <v>53836</v>
      </c>
    </row>
    <row r="90" spans="2:22" x14ac:dyDescent="0.2">
      <c r="B90" s="152" t="s">
        <v>834</v>
      </c>
      <c r="C90" s="169" t="s">
        <v>824</v>
      </c>
      <c r="D90" s="169" t="s">
        <v>729</v>
      </c>
      <c r="E90" s="169" t="s">
        <v>730</v>
      </c>
      <c r="F90" s="169" t="s">
        <v>927</v>
      </c>
      <c r="G90" s="169">
        <v>73165210</v>
      </c>
      <c r="H90" s="169">
        <v>73166096</v>
      </c>
      <c r="I90" s="169" t="s">
        <v>881</v>
      </c>
      <c r="J90" s="169" t="s">
        <v>882</v>
      </c>
      <c r="K90" s="169" t="s">
        <v>882</v>
      </c>
      <c r="L90" s="169" t="s">
        <v>882</v>
      </c>
      <c r="M90" s="169">
        <v>0</v>
      </c>
      <c r="N90" s="169">
        <v>0</v>
      </c>
      <c r="O90" s="169" t="b">
        <v>1</v>
      </c>
      <c r="P90" s="169" t="s">
        <v>883</v>
      </c>
      <c r="Q90" s="169" t="s">
        <v>699</v>
      </c>
      <c r="R90" s="169" t="b">
        <v>0</v>
      </c>
      <c r="S90" s="169" t="b">
        <v>0</v>
      </c>
      <c r="T90" s="169">
        <v>1</v>
      </c>
      <c r="U90" s="169">
        <v>7499764</v>
      </c>
      <c r="V90" s="175">
        <v>7499764</v>
      </c>
    </row>
    <row r="91" spans="2:22" x14ac:dyDescent="0.2">
      <c r="B91" s="152" t="s">
        <v>834</v>
      </c>
      <c r="C91" s="169" t="s">
        <v>824</v>
      </c>
      <c r="D91" s="169" t="s">
        <v>729</v>
      </c>
      <c r="E91" s="169" t="s">
        <v>730</v>
      </c>
      <c r="F91" s="169" t="s">
        <v>928</v>
      </c>
      <c r="G91" s="169">
        <v>73166193</v>
      </c>
      <c r="H91" s="169">
        <v>73167496</v>
      </c>
      <c r="I91" s="169" t="s">
        <v>881</v>
      </c>
      <c r="J91" s="169" t="s">
        <v>882</v>
      </c>
      <c r="K91" s="169" t="s">
        <v>882</v>
      </c>
      <c r="L91" s="169" t="s">
        <v>882</v>
      </c>
      <c r="M91" s="169">
        <v>0</v>
      </c>
      <c r="N91" s="169">
        <v>0</v>
      </c>
      <c r="O91" s="169" t="b">
        <v>1</v>
      </c>
      <c r="P91" s="169" t="s">
        <v>883</v>
      </c>
      <c r="Q91" s="169" t="s">
        <v>699</v>
      </c>
      <c r="R91" s="169" t="b">
        <v>0</v>
      </c>
      <c r="S91" s="169" t="b">
        <v>0</v>
      </c>
      <c r="T91" s="169">
        <v>1</v>
      </c>
      <c r="U91" s="169">
        <v>5586223</v>
      </c>
      <c r="V91" s="175">
        <v>5586223</v>
      </c>
    </row>
    <row r="92" spans="2:22" x14ac:dyDescent="0.2">
      <c r="B92" s="152" t="s">
        <v>834</v>
      </c>
      <c r="C92" s="169" t="s">
        <v>824</v>
      </c>
      <c r="D92" s="169" t="s">
        <v>729</v>
      </c>
      <c r="E92" s="169" t="s">
        <v>730</v>
      </c>
      <c r="F92" s="169" t="s">
        <v>929</v>
      </c>
      <c r="G92" s="169">
        <v>73167556</v>
      </c>
      <c r="H92" s="169">
        <v>73169031</v>
      </c>
      <c r="I92" s="169" t="s">
        <v>881</v>
      </c>
      <c r="J92" s="169" t="s">
        <v>882</v>
      </c>
      <c r="K92" s="169" t="s">
        <v>882</v>
      </c>
      <c r="L92" s="169" t="s">
        <v>882</v>
      </c>
      <c r="M92" s="169">
        <v>0</v>
      </c>
      <c r="N92" s="169">
        <v>0</v>
      </c>
      <c r="O92" s="169" t="b">
        <v>1</v>
      </c>
      <c r="P92" s="169" t="s">
        <v>883</v>
      </c>
      <c r="Q92" s="169" t="s">
        <v>699</v>
      </c>
      <c r="R92" s="169" t="b">
        <v>0</v>
      </c>
      <c r="S92" s="169" t="b">
        <v>0</v>
      </c>
      <c r="T92" s="169">
        <v>1</v>
      </c>
      <c r="U92" s="169">
        <v>5101644</v>
      </c>
      <c r="V92" s="175">
        <v>5101644</v>
      </c>
    </row>
    <row r="93" spans="2:22" x14ac:dyDescent="0.2">
      <c r="B93" s="152" t="s">
        <v>834</v>
      </c>
      <c r="C93" s="169" t="s">
        <v>824</v>
      </c>
      <c r="D93" s="169" t="s">
        <v>729</v>
      </c>
      <c r="E93" s="169" t="s">
        <v>730</v>
      </c>
      <c r="F93" s="169" t="s">
        <v>931</v>
      </c>
      <c r="G93" s="169">
        <v>73169155</v>
      </c>
      <c r="H93" s="169">
        <v>73170050</v>
      </c>
      <c r="I93" s="169" t="s">
        <v>881</v>
      </c>
      <c r="J93" s="169" t="s">
        <v>882</v>
      </c>
      <c r="K93" s="169" t="s">
        <v>882</v>
      </c>
      <c r="L93" s="169" t="s">
        <v>882</v>
      </c>
      <c r="M93" s="169">
        <v>0</v>
      </c>
      <c r="N93" s="169">
        <v>0</v>
      </c>
      <c r="O93" s="169" t="b">
        <v>1</v>
      </c>
      <c r="P93" s="169" t="s">
        <v>883</v>
      </c>
      <c r="Q93" s="169" t="s">
        <v>699</v>
      </c>
      <c r="R93" s="169" t="b">
        <v>0</v>
      </c>
      <c r="S93" s="169" t="b">
        <v>0</v>
      </c>
      <c r="T93" s="169">
        <v>1</v>
      </c>
      <c r="U93" s="169">
        <v>6192475</v>
      </c>
      <c r="V93" s="175">
        <v>6192475</v>
      </c>
    </row>
    <row r="94" spans="2:22" x14ac:dyDescent="0.2">
      <c r="B94" s="152" t="s">
        <v>834</v>
      </c>
      <c r="C94" s="169" t="s">
        <v>824</v>
      </c>
      <c r="D94" s="169" t="s">
        <v>729</v>
      </c>
      <c r="E94" s="169" t="s">
        <v>730</v>
      </c>
      <c r="F94" s="169" t="s">
        <v>708</v>
      </c>
      <c r="G94" s="169">
        <v>73154582</v>
      </c>
      <c r="H94" s="169">
        <v>73158521</v>
      </c>
      <c r="I94" s="169" t="s">
        <v>881</v>
      </c>
      <c r="J94" s="169" t="s">
        <v>687</v>
      </c>
      <c r="K94" s="169" t="s">
        <v>687</v>
      </c>
      <c r="L94" s="169" t="s">
        <v>882</v>
      </c>
      <c r="M94" s="169">
        <v>239</v>
      </c>
      <c r="N94" s="169">
        <v>0</v>
      </c>
      <c r="O94" s="169" t="b">
        <v>1</v>
      </c>
      <c r="P94" s="169" t="s">
        <v>883</v>
      </c>
      <c r="Q94" s="169" t="s">
        <v>699</v>
      </c>
      <c r="R94" s="169" t="b">
        <v>0</v>
      </c>
      <c r="S94" s="169" t="b">
        <v>0</v>
      </c>
      <c r="T94" s="169">
        <v>1</v>
      </c>
      <c r="U94" s="169">
        <v>48839</v>
      </c>
      <c r="V94" s="175">
        <v>48839</v>
      </c>
    </row>
    <row r="95" spans="2:22" x14ac:dyDescent="0.2">
      <c r="B95" s="152" t="s">
        <v>834</v>
      </c>
      <c r="C95" s="169" t="s">
        <v>824</v>
      </c>
      <c r="D95" s="169" t="s">
        <v>729</v>
      </c>
      <c r="E95" s="169" t="s">
        <v>730</v>
      </c>
      <c r="F95" s="169" t="s">
        <v>691</v>
      </c>
      <c r="G95" s="169">
        <v>73158602</v>
      </c>
      <c r="H95" s="169">
        <v>73158694</v>
      </c>
      <c r="I95" s="169" t="s">
        <v>881</v>
      </c>
      <c r="J95" s="169" t="s">
        <v>882</v>
      </c>
      <c r="K95" s="169" t="s">
        <v>882</v>
      </c>
      <c r="L95" s="169" t="s">
        <v>882</v>
      </c>
      <c r="M95" s="169">
        <v>0</v>
      </c>
      <c r="N95" s="169">
        <v>0</v>
      </c>
      <c r="O95" s="169" t="b">
        <v>1</v>
      </c>
      <c r="P95" s="169" t="s">
        <v>883</v>
      </c>
      <c r="Q95" s="169" t="s">
        <v>699</v>
      </c>
      <c r="R95" s="169" t="b">
        <v>0</v>
      </c>
      <c r="S95" s="169" t="b">
        <v>0</v>
      </c>
      <c r="T95" s="169">
        <v>1</v>
      </c>
      <c r="U95" s="169">
        <v>4627707</v>
      </c>
      <c r="V95" s="175">
        <v>4627707</v>
      </c>
    </row>
    <row r="96" spans="2:22" x14ac:dyDescent="0.2">
      <c r="B96" s="152" t="s">
        <v>834</v>
      </c>
      <c r="C96" s="169" t="s">
        <v>824</v>
      </c>
      <c r="D96" s="169" t="s">
        <v>729</v>
      </c>
      <c r="E96" s="169" t="s">
        <v>730</v>
      </c>
      <c r="F96" s="169" t="s">
        <v>700</v>
      </c>
      <c r="G96" s="169">
        <v>73158804</v>
      </c>
      <c r="H96" s="169">
        <v>73159328</v>
      </c>
      <c r="I96" s="169" t="s">
        <v>881</v>
      </c>
      <c r="J96" s="169" t="s">
        <v>882</v>
      </c>
      <c r="K96" s="169" t="s">
        <v>882</v>
      </c>
      <c r="L96" s="169" t="s">
        <v>882</v>
      </c>
      <c r="M96" s="169">
        <v>0</v>
      </c>
      <c r="N96" s="169">
        <v>0</v>
      </c>
      <c r="O96" s="169" t="b">
        <v>1</v>
      </c>
      <c r="P96" s="169" t="s">
        <v>883</v>
      </c>
      <c r="Q96" s="169" t="s">
        <v>699</v>
      </c>
      <c r="R96" s="169" t="b">
        <v>0</v>
      </c>
      <c r="S96" s="169" t="b">
        <v>0</v>
      </c>
      <c r="T96" s="169">
        <v>1</v>
      </c>
      <c r="U96" s="169">
        <v>7138488</v>
      </c>
      <c r="V96" s="175">
        <v>7138488</v>
      </c>
    </row>
    <row r="97" spans="2:22" x14ac:dyDescent="0.2">
      <c r="B97" s="152" t="s">
        <v>834</v>
      </c>
      <c r="C97" s="169" t="s">
        <v>824</v>
      </c>
      <c r="D97" s="169" t="s">
        <v>729</v>
      </c>
      <c r="E97" s="169" t="s">
        <v>730</v>
      </c>
      <c r="F97" s="169" t="s">
        <v>703</v>
      </c>
      <c r="G97" s="169">
        <v>73159424</v>
      </c>
      <c r="H97" s="169">
        <v>73160262</v>
      </c>
      <c r="I97" s="169" t="s">
        <v>881</v>
      </c>
      <c r="J97" s="169" t="s">
        <v>882</v>
      </c>
      <c r="K97" s="169" t="s">
        <v>882</v>
      </c>
      <c r="L97" s="169" t="s">
        <v>882</v>
      </c>
      <c r="M97" s="169">
        <v>0</v>
      </c>
      <c r="N97" s="169">
        <v>0</v>
      </c>
      <c r="O97" s="169" t="b">
        <v>1</v>
      </c>
      <c r="P97" s="169" t="s">
        <v>883</v>
      </c>
      <c r="Q97" s="169" t="s">
        <v>699</v>
      </c>
      <c r="R97" s="169" t="b">
        <v>0</v>
      </c>
      <c r="S97" s="169" t="b">
        <v>0</v>
      </c>
      <c r="T97" s="169">
        <v>1</v>
      </c>
      <c r="U97" s="169">
        <v>5786935</v>
      </c>
      <c r="V97" s="175">
        <v>5786935</v>
      </c>
    </row>
    <row r="98" spans="2:22" x14ac:dyDescent="0.2">
      <c r="B98" s="152" t="s">
        <v>834</v>
      </c>
      <c r="C98" s="169" t="s">
        <v>824</v>
      </c>
      <c r="D98" s="169" t="s">
        <v>729</v>
      </c>
      <c r="E98" s="169" t="s">
        <v>730</v>
      </c>
      <c r="F98" s="169" t="s">
        <v>713</v>
      </c>
      <c r="G98" s="169">
        <v>73160377</v>
      </c>
      <c r="H98" s="169">
        <v>73160802</v>
      </c>
      <c r="I98" s="169" t="s">
        <v>881</v>
      </c>
      <c r="J98" s="169" t="s">
        <v>882</v>
      </c>
      <c r="K98" s="169" t="s">
        <v>882</v>
      </c>
      <c r="L98" s="169" t="s">
        <v>882</v>
      </c>
      <c r="M98" s="169">
        <v>0</v>
      </c>
      <c r="N98" s="169">
        <v>0</v>
      </c>
      <c r="O98" s="169" t="b">
        <v>1</v>
      </c>
      <c r="P98" s="169" t="s">
        <v>883</v>
      </c>
      <c r="Q98" s="169" t="s">
        <v>699</v>
      </c>
      <c r="R98" s="169" t="b">
        <v>0</v>
      </c>
      <c r="S98" s="169" t="b">
        <v>0</v>
      </c>
      <c r="T98" s="169">
        <v>1</v>
      </c>
      <c r="U98" s="169">
        <v>5031892</v>
      </c>
      <c r="V98" s="175">
        <v>5031892</v>
      </c>
    </row>
    <row r="99" spans="2:22" x14ac:dyDescent="0.2">
      <c r="B99" s="152" t="s">
        <v>834</v>
      </c>
      <c r="C99" s="169" t="s">
        <v>824</v>
      </c>
      <c r="D99" s="169" t="s">
        <v>729</v>
      </c>
      <c r="E99" s="169" t="s">
        <v>730</v>
      </c>
      <c r="F99" s="169" t="s">
        <v>795</v>
      </c>
      <c r="G99" s="169">
        <v>73160894</v>
      </c>
      <c r="H99" s="169">
        <v>73162781</v>
      </c>
      <c r="I99" s="169" t="s">
        <v>881</v>
      </c>
      <c r="J99" s="169" t="s">
        <v>882</v>
      </c>
      <c r="K99" s="169" t="s">
        <v>882</v>
      </c>
      <c r="L99" s="169" t="s">
        <v>882</v>
      </c>
      <c r="M99" s="169">
        <v>0</v>
      </c>
      <c r="N99" s="169">
        <v>0</v>
      </c>
      <c r="O99" s="169" t="b">
        <v>1</v>
      </c>
      <c r="P99" s="169" t="s">
        <v>883</v>
      </c>
      <c r="Q99" s="169" t="s">
        <v>699</v>
      </c>
      <c r="R99" s="169" t="b">
        <v>0</v>
      </c>
      <c r="S99" s="169" t="b">
        <v>0</v>
      </c>
      <c r="T99" s="169">
        <v>1</v>
      </c>
      <c r="U99" s="169">
        <v>5293641</v>
      </c>
      <c r="V99" s="175">
        <v>5293641</v>
      </c>
    </row>
    <row r="100" spans="2:22" x14ac:dyDescent="0.2">
      <c r="B100" s="152" t="s">
        <v>834</v>
      </c>
      <c r="C100" s="169" t="s">
        <v>824</v>
      </c>
      <c r="D100" s="169" t="s">
        <v>729</v>
      </c>
      <c r="E100" s="169" t="s">
        <v>730</v>
      </c>
      <c r="F100" s="169" t="s">
        <v>888</v>
      </c>
      <c r="G100" s="169">
        <v>73162862</v>
      </c>
      <c r="H100" s="169">
        <v>73163475</v>
      </c>
      <c r="I100" s="169" t="s">
        <v>881</v>
      </c>
      <c r="J100" s="169" t="s">
        <v>882</v>
      </c>
      <c r="K100" s="169" t="s">
        <v>882</v>
      </c>
      <c r="L100" s="169" t="s">
        <v>882</v>
      </c>
      <c r="M100" s="169">
        <v>0</v>
      </c>
      <c r="N100" s="169">
        <v>0</v>
      </c>
      <c r="O100" s="169" t="b">
        <v>1</v>
      </c>
      <c r="P100" s="169" t="s">
        <v>883</v>
      </c>
      <c r="Q100" s="169" t="s">
        <v>699</v>
      </c>
      <c r="R100" s="169" t="b">
        <v>0</v>
      </c>
      <c r="S100" s="169" t="b">
        <v>0</v>
      </c>
      <c r="T100" s="169">
        <v>1</v>
      </c>
      <c r="U100" s="169">
        <v>6752172</v>
      </c>
      <c r="V100" s="175">
        <v>6752172</v>
      </c>
    </row>
    <row r="101" spans="2:22" x14ac:dyDescent="0.2">
      <c r="B101" s="152" t="s">
        <v>834</v>
      </c>
      <c r="C101" s="169" t="s">
        <v>824</v>
      </c>
      <c r="D101" s="169" t="s">
        <v>729</v>
      </c>
      <c r="E101" s="169" t="s">
        <v>730</v>
      </c>
      <c r="F101" s="169" t="s">
        <v>926</v>
      </c>
      <c r="G101" s="169">
        <v>73163533</v>
      </c>
      <c r="H101" s="169">
        <v>73165115</v>
      </c>
      <c r="I101" s="169" t="s">
        <v>881</v>
      </c>
      <c r="J101" s="169" t="s">
        <v>882</v>
      </c>
      <c r="K101" s="169" t="s">
        <v>882</v>
      </c>
      <c r="L101" s="169" t="s">
        <v>882</v>
      </c>
      <c r="M101" s="169">
        <v>0</v>
      </c>
      <c r="N101" s="169">
        <v>0</v>
      </c>
      <c r="O101" s="169" t="b">
        <v>1</v>
      </c>
      <c r="P101" s="169" t="s">
        <v>883</v>
      </c>
      <c r="Q101" s="169" t="s">
        <v>699</v>
      </c>
      <c r="R101" s="169" t="b">
        <v>0</v>
      </c>
      <c r="S101" s="169" t="b">
        <v>0</v>
      </c>
      <c r="T101" s="169">
        <v>1</v>
      </c>
      <c r="U101" s="169">
        <v>6465630</v>
      </c>
      <c r="V101" s="175">
        <v>6465630</v>
      </c>
    </row>
    <row r="102" spans="2:22" x14ac:dyDescent="0.2">
      <c r="B102" s="133" t="s">
        <v>835</v>
      </c>
      <c r="C102" s="170" t="s">
        <v>823</v>
      </c>
      <c r="D102" s="170" t="s">
        <v>729</v>
      </c>
      <c r="E102" s="170" t="s">
        <v>730</v>
      </c>
      <c r="F102" s="170" t="s">
        <v>718</v>
      </c>
      <c r="G102" s="170">
        <v>73151925</v>
      </c>
      <c r="H102" s="170">
        <v>73158521</v>
      </c>
      <c r="I102" s="170" t="s">
        <v>881</v>
      </c>
      <c r="J102" s="170" t="s">
        <v>882</v>
      </c>
      <c r="K102" s="170" t="s">
        <v>882</v>
      </c>
      <c r="L102" s="170" t="s">
        <v>882</v>
      </c>
      <c r="M102" s="170">
        <v>0</v>
      </c>
      <c r="N102" s="170">
        <v>0</v>
      </c>
      <c r="O102" s="170" t="b">
        <v>1</v>
      </c>
      <c r="P102" s="170" t="s">
        <v>883</v>
      </c>
      <c r="Q102" s="170" t="s">
        <v>699</v>
      </c>
      <c r="R102" s="170" t="b">
        <v>0</v>
      </c>
      <c r="S102" s="170" t="b">
        <v>0</v>
      </c>
      <c r="T102" s="170">
        <v>1</v>
      </c>
      <c r="U102" s="170">
        <v>2921819</v>
      </c>
      <c r="V102" s="174">
        <v>2921819</v>
      </c>
    </row>
    <row r="103" spans="2:22" x14ac:dyDescent="0.2">
      <c r="B103" s="133" t="s">
        <v>835</v>
      </c>
      <c r="C103" s="170" t="s">
        <v>823</v>
      </c>
      <c r="D103" s="170" t="s">
        <v>729</v>
      </c>
      <c r="E103" s="170" t="s">
        <v>730</v>
      </c>
      <c r="F103" s="170" t="s">
        <v>708</v>
      </c>
      <c r="G103" s="170">
        <v>73158602</v>
      </c>
      <c r="H103" s="170">
        <v>73158694</v>
      </c>
      <c r="I103" s="170" t="s">
        <v>881</v>
      </c>
      <c r="J103" s="170" t="s">
        <v>882</v>
      </c>
      <c r="K103" s="170" t="s">
        <v>882</v>
      </c>
      <c r="L103" s="170" t="s">
        <v>882</v>
      </c>
      <c r="M103" s="170">
        <v>0</v>
      </c>
      <c r="N103" s="170">
        <v>0</v>
      </c>
      <c r="O103" s="170" t="b">
        <v>1</v>
      </c>
      <c r="P103" s="170" t="s">
        <v>883</v>
      </c>
      <c r="Q103" s="170" t="s">
        <v>699</v>
      </c>
      <c r="R103" s="170" t="b">
        <v>0</v>
      </c>
      <c r="S103" s="170" t="b">
        <v>0</v>
      </c>
      <c r="T103" s="170">
        <v>1</v>
      </c>
      <c r="U103" s="170">
        <v>4627707</v>
      </c>
      <c r="V103" s="174">
        <v>4627707</v>
      </c>
    </row>
    <row r="104" spans="2:22" x14ac:dyDescent="0.2">
      <c r="B104" s="133" t="s">
        <v>835</v>
      </c>
      <c r="C104" s="170" t="s">
        <v>823</v>
      </c>
      <c r="D104" s="170" t="s">
        <v>729</v>
      </c>
      <c r="E104" s="170" t="s">
        <v>730</v>
      </c>
      <c r="F104" s="170" t="s">
        <v>691</v>
      </c>
      <c r="G104" s="170">
        <v>73158804</v>
      </c>
      <c r="H104" s="170">
        <v>73159328</v>
      </c>
      <c r="I104" s="170" t="s">
        <v>881</v>
      </c>
      <c r="J104" s="170" t="s">
        <v>882</v>
      </c>
      <c r="K104" s="170" t="s">
        <v>882</v>
      </c>
      <c r="L104" s="170" t="s">
        <v>882</v>
      </c>
      <c r="M104" s="170">
        <v>0</v>
      </c>
      <c r="N104" s="170">
        <v>0</v>
      </c>
      <c r="O104" s="170" t="b">
        <v>1</v>
      </c>
      <c r="P104" s="170" t="s">
        <v>883</v>
      </c>
      <c r="Q104" s="170" t="s">
        <v>699</v>
      </c>
      <c r="R104" s="170" t="b">
        <v>0</v>
      </c>
      <c r="S104" s="170" t="b">
        <v>0</v>
      </c>
      <c r="T104" s="170">
        <v>1</v>
      </c>
      <c r="U104" s="170">
        <v>7138488</v>
      </c>
      <c r="V104" s="174">
        <v>7138488</v>
      </c>
    </row>
    <row r="105" spans="2:22" x14ac:dyDescent="0.2">
      <c r="B105" s="133" t="s">
        <v>835</v>
      </c>
      <c r="C105" s="170" t="s">
        <v>823</v>
      </c>
      <c r="D105" s="170" t="s">
        <v>729</v>
      </c>
      <c r="E105" s="170" t="s">
        <v>730</v>
      </c>
      <c r="F105" s="170" t="s">
        <v>700</v>
      </c>
      <c r="G105" s="170">
        <v>73160377</v>
      </c>
      <c r="H105" s="170">
        <v>73160802</v>
      </c>
      <c r="I105" s="170" t="s">
        <v>881</v>
      </c>
      <c r="J105" s="170" t="s">
        <v>882</v>
      </c>
      <c r="K105" s="170" t="s">
        <v>882</v>
      </c>
      <c r="L105" s="170" t="s">
        <v>882</v>
      </c>
      <c r="M105" s="170">
        <v>0</v>
      </c>
      <c r="N105" s="170">
        <v>0</v>
      </c>
      <c r="O105" s="170" t="b">
        <v>1</v>
      </c>
      <c r="P105" s="170" t="s">
        <v>883</v>
      </c>
      <c r="Q105" s="170" t="s">
        <v>699</v>
      </c>
      <c r="R105" s="170" t="b">
        <v>0</v>
      </c>
      <c r="S105" s="170" t="b">
        <v>0</v>
      </c>
      <c r="T105" s="170">
        <v>1</v>
      </c>
      <c r="U105" s="170">
        <v>5031892</v>
      </c>
      <c r="V105" s="174">
        <v>5031892</v>
      </c>
    </row>
    <row r="106" spans="2:22" x14ac:dyDescent="0.2">
      <c r="B106" s="133" t="s">
        <v>835</v>
      </c>
      <c r="C106" s="170" t="s">
        <v>823</v>
      </c>
      <c r="D106" s="170" t="s">
        <v>729</v>
      </c>
      <c r="E106" s="170" t="s">
        <v>730</v>
      </c>
      <c r="F106" s="170" t="s">
        <v>703</v>
      </c>
      <c r="G106" s="170">
        <v>73160894</v>
      </c>
      <c r="H106" s="170">
        <v>73162781</v>
      </c>
      <c r="I106" s="170" t="s">
        <v>881</v>
      </c>
      <c r="J106" s="170" t="s">
        <v>882</v>
      </c>
      <c r="K106" s="170" t="s">
        <v>882</v>
      </c>
      <c r="L106" s="170" t="s">
        <v>882</v>
      </c>
      <c r="M106" s="170">
        <v>0</v>
      </c>
      <c r="N106" s="170">
        <v>0</v>
      </c>
      <c r="O106" s="170" t="b">
        <v>1</v>
      </c>
      <c r="P106" s="170" t="s">
        <v>883</v>
      </c>
      <c r="Q106" s="170" t="s">
        <v>699</v>
      </c>
      <c r="R106" s="170" t="b">
        <v>0</v>
      </c>
      <c r="S106" s="170" t="b">
        <v>0</v>
      </c>
      <c r="T106" s="170">
        <v>1</v>
      </c>
      <c r="U106" s="170">
        <v>5293641</v>
      </c>
      <c r="V106" s="174">
        <v>5293641</v>
      </c>
    </row>
    <row r="107" spans="2:22" x14ac:dyDescent="0.2">
      <c r="B107" s="133" t="s">
        <v>835</v>
      </c>
      <c r="C107" s="170" t="s">
        <v>823</v>
      </c>
      <c r="D107" s="170" t="s">
        <v>729</v>
      </c>
      <c r="E107" s="170" t="s">
        <v>730</v>
      </c>
      <c r="F107" s="170" t="s">
        <v>713</v>
      </c>
      <c r="G107" s="170">
        <v>73162862</v>
      </c>
      <c r="H107" s="170">
        <v>73163475</v>
      </c>
      <c r="I107" s="170" t="s">
        <v>881</v>
      </c>
      <c r="J107" s="170" t="s">
        <v>882</v>
      </c>
      <c r="K107" s="170" t="s">
        <v>882</v>
      </c>
      <c r="L107" s="170" t="s">
        <v>882</v>
      </c>
      <c r="M107" s="170">
        <v>0</v>
      </c>
      <c r="N107" s="170">
        <v>0</v>
      </c>
      <c r="O107" s="170" t="b">
        <v>1</v>
      </c>
      <c r="P107" s="170" t="s">
        <v>883</v>
      </c>
      <c r="Q107" s="170" t="s">
        <v>699</v>
      </c>
      <c r="R107" s="170" t="b">
        <v>0</v>
      </c>
      <c r="S107" s="170" t="b">
        <v>0</v>
      </c>
      <c r="T107" s="170">
        <v>1</v>
      </c>
      <c r="U107" s="170">
        <v>6752172</v>
      </c>
      <c r="V107" s="174">
        <v>6752172</v>
      </c>
    </row>
    <row r="108" spans="2:22" x14ac:dyDescent="0.2">
      <c r="B108" s="133" t="s">
        <v>835</v>
      </c>
      <c r="C108" s="170" t="s">
        <v>823</v>
      </c>
      <c r="D108" s="170" t="s">
        <v>729</v>
      </c>
      <c r="E108" s="170" t="s">
        <v>730</v>
      </c>
      <c r="F108" s="170" t="s">
        <v>795</v>
      </c>
      <c r="G108" s="170">
        <v>73163533</v>
      </c>
      <c r="H108" s="170">
        <v>73165115</v>
      </c>
      <c r="I108" s="170" t="s">
        <v>881</v>
      </c>
      <c r="J108" s="170" t="s">
        <v>882</v>
      </c>
      <c r="K108" s="170" t="s">
        <v>882</v>
      </c>
      <c r="L108" s="170" t="s">
        <v>882</v>
      </c>
      <c r="M108" s="170">
        <v>0</v>
      </c>
      <c r="N108" s="170">
        <v>0</v>
      </c>
      <c r="O108" s="170" t="b">
        <v>1</v>
      </c>
      <c r="P108" s="170" t="s">
        <v>883</v>
      </c>
      <c r="Q108" s="170" t="s">
        <v>699</v>
      </c>
      <c r="R108" s="170" t="b">
        <v>0</v>
      </c>
      <c r="S108" s="170" t="b">
        <v>0</v>
      </c>
      <c r="T108" s="170">
        <v>1</v>
      </c>
      <c r="U108" s="170">
        <v>6465630</v>
      </c>
      <c r="V108" s="174">
        <v>6465630</v>
      </c>
    </row>
    <row r="109" spans="2:22" x14ac:dyDescent="0.2">
      <c r="B109" s="133" t="s">
        <v>836</v>
      </c>
      <c r="C109" s="170" t="s">
        <v>822</v>
      </c>
      <c r="D109" s="170" t="s">
        <v>729</v>
      </c>
      <c r="E109" s="170" t="s">
        <v>730</v>
      </c>
      <c r="F109" s="170" t="s">
        <v>718</v>
      </c>
      <c r="G109" s="170">
        <v>73151925</v>
      </c>
      <c r="H109" s="170">
        <v>73158521</v>
      </c>
      <c r="I109" s="170" t="s">
        <v>881</v>
      </c>
      <c r="J109" s="170" t="s">
        <v>882</v>
      </c>
      <c r="K109" s="170" t="s">
        <v>882</v>
      </c>
      <c r="L109" s="170" t="s">
        <v>882</v>
      </c>
      <c r="M109" s="170">
        <v>0</v>
      </c>
      <c r="N109" s="170">
        <v>0</v>
      </c>
      <c r="O109" s="170" t="b">
        <v>1</v>
      </c>
      <c r="P109" s="170" t="s">
        <v>883</v>
      </c>
      <c r="Q109" s="170" t="s">
        <v>699</v>
      </c>
      <c r="R109" s="170" t="b">
        <v>0</v>
      </c>
      <c r="S109" s="170" t="b">
        <v>0</v>
      </c>
      <c r="T109" s="170">
        <v>1</v>
      </c>
      <c r="U109" s="170">
        <v>2921819</v>
      </c>
      <c r="V109" s="174">
        <v>2921819</v>
      </c>
    </row>
    <row r="110" spans="2:22" x14ac:dyDescent="0.2">
      <c r="B110" s="133" t="s">
        <v>836</v>
      </c>
      <c r="C110" s="170" t="s">
        <v>822</v>
      </c>
      <c r="D110" s="170" t="s">
        <v>729</v>
      </c>
      <c r="E110" s="170" t="s">
        <v>730</v>
      </c>
      <c r="F110" s="170" t="s">
        <v>708</v>
      </c>
      <c r="G110" s="170">
        <v>73158602</v>
      </c>
      <c r="H110" s="170">
        <v>73158694</v>
      </c>
      <c r="I110" s="170" t="s">
        <v>881</v>
      </c>
      <c r="J110" s="170" t="s">
        <v>882</v>
      </c>
      <c r="K110" s="170" t="s">
        <v>882</v>
      </c>
      <c r="L110" s="170" t="s">
        <v>882</v>
      </c>
      <c r="M110" s="170">
        <v>0</v>
      </c>
      <c r="N110" s="170">
        <v>0</v>
      </c>
      <c r="O110" s="170" t="b">
        <v>1</v>
      </c>
      <c r="P110" s="170" t="s">
        <v>883</v>
      </c>
      <c r="Q110" s="170" t="s">
        <v>699</v>
      </c>
      <c r="R110" s="170" t="b">
        <v>0</v>
      </c>
      <c r="S110" s="170" t="b">
        <v>0</v>
      </c>
      <c r="T110" s="170">
        <v>1</v>
      </c>
      <c r="U110" s="170">
        <v>4627707</v>
      </c>
      <c r="V110" s="174">
        <v>4627707</v>
      </c>
    </row>
    <row r="111" spans="2:22" x14ac:dyDescent="0.2">
      <c r="B111" s="133" t="s">
        <v>836</v>
      </c>
      <c r="C111" s="170" t="s">
        <v>822</v>
      </c>
      <c r="D111" s="170" t="s">
        <v>729</v>
      </c>
      <c r="E111" s="170" t="s">
        <v>730</v>
      </c>
      <c r="F111" s="170" t="s">
        <v>691</v>
      </c>
      <c r="G111" s="170">
        <v>73158804</v>
      </c>
      <c r="H111" s="170">
        <v>73159328</v>
      </c>
      <c r="I111" s="170" t="s">
        <v>881</v>
      </c>
      <c r="J111" s="170" t="s">
        <v>882</v>
      </c>
      <c r="K111" s="170" t="s">
        <v>882</v>
      </c>
      <c r="L111" s="170" t="s">
        <v>882</v>
      </c>
      <c r="M111" s="170">
        <v>0</v>
      </c>
      <c r="N111" s="170">
        <v>0</v>
      </c>
      <c r="O111" s="170" t="b">
        <v>1</v>
      </c>
      <c r="P111" s="170" t="s">
        <v>883</v>
      </c>
      <c r="Q111" s="170" t="s">
        <v>699</v>
      </c>
      <c r="R111" s="170" t="b">
        <v>0</v>
      </c>
      <c r="S111" s="170" t="b">
        <v>0</v>
      </c>
      <c r="T111" s="170">
        <v>1</v>
      </c>
      <c r="U111" s="170">
        <v>7138488</v>
      </c>
      <c r="V111" s="174">
        <v>7138488</v>
      </c>
    </row>
    <row r="112" spans="2:22" x14ac:dyDescent="0.2">
      <c r="B112" s="133" t="s">
        <v>836</v>
      </c>
      <c r="C112" s="170" t="s">
        <v>822</v>
      </c>
      <c r="D112" s="170" t="s">
        <v>729</v>
      </c>
      <c r="E112" s="170" t="s">
        <v>730</v>
      </c>
      <c r="F112" s="170" t="s">
        <v>700</v>
      </c>
      <c r="G112" s="170">
        <v>73159424</v>
      </c>
      <c r="H112" s="170">
        <v>73165141</v>
      </c>
      <c r="I112" s="170" t="s">
        <v>881</v>
      </c>
      <c r="J112" s="170" t="s">
        <v>687</v>
      </c>
      <c r="K112" s="170" t="s">
        <v>882</v>
      </c>
      <c r="L112" s="170" t="s">
        <v>687</v>
      </c>
      <c r="M112" s="170">
        <v>0</v>
      </c>
      <c r="N112" s="170">
        <v>-26</v>
      </c>
      <c r="O112" s="170" t="b">
        <v>1</v>
      </c>
      <c r="P112" s="170" t="s">
        <v>883</v>
      </c>
      <c r="Q112" s="170" t="s">
        <v>699</v>
      </c>
      <c r="R112" s="170" t="b">
        <v>0</v>
      </c>
      <c r="S112" s="170" t="b">
        <v>1</v>
      </c>
      <c r="T112" s="170">
        <v>0</v>
      </c>
      <c r="U112" s="170">
        <v>0</v>
      </c>
      <c r="V112" s="174">
        <v>0</v>
      </c>
    </row>
    <row r="113" spans="2:22" x14ac:dyDescent="0.2">
      <c r="B113" s="133" t="s">
        <v>836</v>
      </c>
      <c r="C113" s="170" t="s">
        <v>822</v>
      </c>
      <c r="D113" s="170" t="s">
        <v>729</v>
      </c>
      <c r="E113" s="170" t="s">
        <v>730</v>
      </c>
      <c r="F113" s="170" t="s">
        <v>703</v>
      </c>
      <c r="G113" s="170">
        <v>73165210</v>
      </c>
      <c r="H113" s="170">
        <v>73166096</v>
      </c>
      <c r="I113" s="170" t="s">
        <v>881</v>
      </c>
      <c r="J113" s="170" t="s">
        <v>882</v>
      </c>
      <c r="K113" s="170" t="s">
        <v>882</v>
      </c>
      <c r="L113" s="170" t="s">
        <v>882</v>
      </c>
      <c r="M113" s="170">
        <v>0</v>
      </c>
      <c r="N113" s="170">
        <v>0</v>
      </c>
      <c r="O113" s="170" t="b">
        <v>1</v>
      </c>
      <c r="P113" s="170" t="s">
        <v>883</v>
      </c>
      <c r="Q113" s="170" t="s">
        <v>699</v>
      </c>
      <c r="R113" s="170" t="b">
        <v>0</v>
      </c>
      <c r="S113" s="170" t="b">
        <v>0</v>
      </c>
      <c r="T113" s="170">
        <v>1</v>
      </c>
      <c r="U113" s="170">
        <v>7499764</v>
      </c>
      <c r="V113" s="174">
        <v>7499764</v>
      </c>
    </row>
    <row r="114" spans="2:22" x14ac:dyDescent="0.2">
      <c r="B114" s="133" t="s">
        <v>836</v>
      </c>
      <c r="C114" s="170" t="s">
        <v>822</v>
      </c>
      <c r="D114" s="170" t="s">
        <v>729</v>
      </c>
      <c r="E114" s="170" t="s">
        <v>730</v>
      </c>
      <c r="F114" s="170" t="s">
        <v>713</v>
      </c>
      <c r="G114" s="170">
        <v>73166193</v>
      </c>
      <c r="H114" s="170">
        <v>73167496</v>
      </c>
      <c r="I114" s="170" t="s">
        <v>881</v>
      </c>
      <c r="J114" s="170" t="s">
        <v>882</v>
      </c>
      <c r="K114" s="170" t="s">
        <v>882</v>
      </c>
      <c r="L114" s="170" t="s">
        <v>882</v>
      </c>
      <c r="M114" s="170">
        <v>0</v>
      </c>
      <c r="N114" s="170">
        <v>0</v>
      </c>
      <c r="O114" s="170" t="b">
        <v>1</v>
      </c>
      <c r="P114" s="170" t="s">
        <v>883</v>
      </c>
      <c r="Q114" s="170" t="s">
        <v>699</v>
      </c>
      <c r="R114" s="170" t="b">
        <v>0</v>
      </c>
      <c r="S114" s="170" t="b">
        <v>0</v>
      </c>
      <c r="T114" s="170">
        <v>1</v>
      </c>
      <c r="U114" s="170">
        <v>5586223</v>
      </c>
      <c r="V114" s="174">
        <v>5586223</v>
      </c>
    </row>
    <row r="115" spans="2:22" x14ac:dyDescent="0.2">
      <c r="B115" s="133" t="s">
        <v>836</v>
      </c>
      <c r="C115" s="170" t="s">
        <v>822</v>
      </c>
      <c r="D115" s="170" t="s">
        <v>729</v>
      </c>
      <c r="E115" s="170" t="s">
        <v>730</v>
      </c>
      <c r="F115" s="170" t="s">
        <v>795</v>
      </c>
      <c r="G115" s="170">
        <v>73167556</v>
      </c>
      <c r="H115" s="170">
        <v>73169031</v>
      </c>
      <c r="I115" s="170" t="s">
        <v>881</v>
      </c>
      <c r="J115" s="170" t="s">
        <v>882</v>
      </c>
      <c r="K115" s="170" t="s">
        <v>882</v>
      </c>
      <c r="L115" s="170" t="s">
        <v>882</v>
      </c>
      <c r="M115" s="170">
        <v>0</v>
      </c>
      <c r="N115" s="170">
        <v>0</v>
      </c>
      <c r="O115" s="170" t="b">
        <v>1</v>
      </c>
      <c r="P115" s="170" t="s">
        <v>883</v>
      </c>
      <c r="Q115" s="170" t="s">
        <v>699</v>
      </c>
      <c r="R115" s="170" t="b">
        <v>0</v>
      </c>
      <c r="S115" s="170" t="b">
        <v>0</v>
      </c>
      <c r="T115" s="170">
        <v>1</v>
      </c>
      <c r="U115" s="170">
        <v>5101644</v>
      </c>
      <c r="V115" s="174">
        <v>5101644</v>
      </c>
    </row>
    <row r="116" spans="2:22" x14ac:dyDescent="0.2">
      <c r="B116" s="133" t="s">
        <v>836</v>
      </c>
      <c r="C116" s="170" t="s">
        <v>822</v>
      </c>
      <c r="D116" s="170" t="s">
        <v>729</v>
      </c>
      <c r="E116" s="170" t="s">
        <v>730</v>
      </c>
      <c r="F116" s="170" t="s">
        <v>888</v>
      </c>
      <c r="G116" s="170">
        <v>73169155</v>
      </c>
      <c r="H116" s="170">
        <v>73170050</v>
      </c>
      <c r="I116" s="170" t="s">
        <v>881</v>
      </c>
      <c r="J116" s="170" t="s">
        <v>882</v>
      </c>
      <c r="K116" s="170" t="s">
        <v>882</v>
      </c>
      <c r="L116" s="170" t="s">
        <v>882</v>
      </c>
      <c r="M116" s="170">
        <v>0</v>
      </c>
      <c r="N116" s="170">
        <v>0</v>
      </c>
      <c r="O116" s="170" t="b">
        <v>1</v>
      </c>
      <c r="P116" s="170" t="s">
        <v>883</v>
      </c>
      <c r="Q116" s="170" t="s">
        <v>699</v>
      </c>
      <c r="R116" s="170" t="b">
        <v>0</v>
      </c>
      <c r="S116" s="170" t="b">
        <v>0</v>
      </c>
      <c r="T116" s="170">
        <v>1</v>
      </c>
      <c r="U116" s="170">
        <v>6192475</v>
      </c>
      <c r="V116" s="174">
        <v>6192475</v>
      </c>
    </row>
    <row r="117" spans="2:22" x14ac:dyDescent="0.2">
      <c r="B117" s="133" t="s">
        <v>837</v>
      </c>
      <c r="C117" s="170" t="s">
        <v>821</v>
      </c>
      <c r="D117" s="170" t="s">
        <v>729</v>
      </c>
      <c r="E117" s="170" t="s">
        <v>730</v>
      </c>
      <c r="F117" s="170" t="s">
        <v>718</v>
      </c>
      <c r="G117" s="170">
        <v>73151925</v>
      </c>
      <c r="H117" s="170">
        <v>73158521</v>
      </c>
      <c r="I117" s="170" t="s">
        <v>881</v>
      </c>
      <c r="J117" s="170" t="s">
        <v>882</v>
      </c>
      <c r="K117" s="170" t="s">
        <v>882</v>
      </c>
      <c r="L117" s="170" t="s">
        <v>882</v>
      </c>
      <c r="M117" s="170">
        <v>0</v>
      </c>
      <c r="N117" s="170">
        <v>0</v>
      </c>
      <c r="O117" s="170" t="b">
        <v>1</v>
      </c>
      <c r="P117" s="170" t="s">
        <v>883</v>
      </c>
      <c r="Q117" s="170" t="s">
        <v>699</v>
      </c>
      <c r="R117" s="170" t="b">
        <v>0</v>
      </c>
      <c r="S117" s="170" t="b">
        <v>0</v>
      </c>
      <c r="T117" s="170">
        <v>1</v>
      </c>
      <c r="U117" s="170">
        <v>2921819</v>
      </c>
      <c r="V117" s="174">
        <v>2921819</v>
      </c>
    </row>
    <row r="118" spans="2:22" x14ac:dyDescent="0.2">
      <c r="B118" s="133" t="s">
        <v>837</v>
      </c>
      <c r="C118" s="170" t="s">
        <v>821</v>
      </c>
      <c r="D118" s="170" t="s">
        <v>729</v>
      </c>
      <c r="E118" s="170" t="s">
        <v>730</v>
      </c>
      <c r="F118" s="170" t="s">
        <v>927</v>
      </c>
      <c r="G118" s="170">
        <v>73167556</v>
      </c>
      <c r="H118" s="170">
        <v>73169031</v>
      </c>
      <c r="I118" s="170" t="s">
        <v>881</v>
      </c>
      <c r="J118" s="170" t="s">
        <v>882</v>
      </c>
      <c r="K118" s="170" t="s">
        <v>882</v>
      </c>
      <c r="L118" s="170" t="s">
        <v>882</v>
      </c>
      <c r="M118" s="170">
        <v>0</v>
      </c>
      <c r="N118" s="170">
        <v>0</v>
      </c>
      <c r="O118" s="170" t="b">
        <v>1</v>
      </c>
      <c r="P118" s="170" t="s">
        <v>883</v>
      </c>
      <c r="Q118" s="170" t="s">
        <v>699</v>
      </c>
      <c r="R118" s="170" t="b">
        <v>0</v>
      </c>
      <c r="S118" s="170" t="b">
        <v>0</v>
      </c>
      <c r="T118" s="170">
        <v>1</v>
      </c>
      <c r="U118" s="170">
        <v>5101644</v>
      </c>
      <c r="V118" s="174">
        <v>5101644</v>
      </c>
    </row>
    <row r="119" spans="2:22" x14ac:dyDescent="0.2">
      <c r="B119" s="133" t="s">
        <v>837</v>
      </c>
      <c r="C119" s="170" t="s">
        <v>821</v>
      </c>
      <c r="D119" s="170" t="s">
        <v>729</v>
      </c>
      <c r="E119" s="170" t="s">
        <v>730</v>
      </c>
      <c r="F119" s="170" t="s">
        <v>928</v>
      </c>
      <c r="G119" s="170">
        <v>73169155</v>
      </c>
      <c r="H119" s="170">
        <v>73170050</v>
      </c>
      <c r="I119" s="170" t="s">
        <v>881</v>
      </c>
      <c r="J119" s="170" t="s">
        <v>882</v>
      </c>
      <c r="K119" s="170" t="s">
        <v>882</v>
      </c>
      <c r="L119" s="170" t="s">
        <v>882</v>
      </c>
      <c r="M119" s="170">
        <v>0</v>
      </c>
      <c r="N119" s="170">
        <v>0</v>
      </c>
      <c r="O119" s="170" t="b">
        <v>1</v>
      </c>
      <c r="P119" s="170" t="s">
        <v>883</v>
      </c>
      <c r="Q119" s="170" t="s">
        <v>699</v>
      </c>
      <c r="R119" s="170" t="b">
        <v>0</v>
      </c>
      <c r="S119" s="170" t="b">
        <v>0</v>
      </c>
      <c r="T119" s="170">
        <v>1</v>
      </c>
      <c r="U119" s="170">
        <v>6192475</v>
      </c>
      <c r="V119" s="174">
        <v>6192475</v>
      </c>
    </row>
    <row r="120" spans="2:22" x14ac:dyDescent="0.2">
      <c r="B120" s="133" t="s">
        <v>837</v>
      </c>
      <c r="C120" s="170" t="s">
        <v>821</v>
      </c>
      <c r="D120" s="170" t="s">
        <v>729</v>
      </c>
      <c r="E120" s="170" t="s">
        <v>730</v>
      </c>
      <c r="F120" s="170" t="s">
        <v>708</v>
      </c>
      <c r="G120" s="170">
        <v>73158602</v>
      </c>
      <c r="H120" s="170">
        <v>73158694</v>
      </c>
      <c r="I120" s="170" t="s">
        <v>881</v>
      </c>
      <c r="J120" s="170" t="s">
        <v>882</v>
      </c>
      <c r="K120" s="170" t="s">
        <v>882</v>
      </c>
      <c r="L120" s="170" t="s">
        <v>882</v>
      </c>
      <c r="M120" s="170">
        <v>0</v>
      </c>
      <c r="N120" s="170">
        <v>0</v>
      </c>
      <c r="O120" s="170" t="b">
        <v>1</v>
      </c>
      <c r="P120" s="170" t="s">
        <v>883</v>
      </c>
      <c r="Q120" s="170" t="s">
        <v>699</v>
      </c>
      <c r="R120" s="170" t="b">
        <v>0</v>
      </c>
      <c r="S120" s="170" t="b">
        <v>0</v>
      </c>
      <c r="T120" s="170">
        <v>1</v>
      </c>
      <c r="U120" s="170">
        <v>4627707</v>
      </c>
      <c r="V120" s="174">
        <v>4627707</v>
      </c>
    </row>
    <row r="121" spans="2:22" x14ac:dyDescent="0.2">
      <c r="B121" s="133" t="s">
        <v>837</v>
      </c>
      <c r="C121" s="170" t="s">
        <v>821</v>
      </c>
      <c r="D121" s="170" t="s">
        <v>729</v>
      </c>
      <c r="E121" s="170" t="s">
        <v>730</v>
      </c>
      <c r="F121" s="170" t="s">
        <v>691</v>
      </c>
      <c r="G121" s="170">
        <v>73158804</v>
      </c>
      <c r="H121" s="170">
        <v>73159328</v>
      </c>
      <c r="I121" s="170" t="s">
        <v>881</v>
      </c>
      <c r="J121" s="170" t="s">
        <v>882</v>
      </c>
      <c r="K121" s="170" t="s">
        <v>882</v>
      </c>
      <c r="L121" s="170" t="s">
        <v>882</v>
      </c>
      <c r="M121" s="170">
        <v>0</v>
      </c>
      <c r="N121" s="170">
        <v>0</v>
      </c>
      <c r="O121" s="170" t="b">
        <v>1</v>
      </c>
      <c r="P121" s="170" t="s">
        <v>883</v>
      </c>
      <c r="Q121" s="170" t="s">
        <v>699</v>
      </c>
      <c r="R121" s="170" t="b">
        <v>0</v>
      </c>
      <c r="S121" s="170" t="b">
        <v>0</v>
      </c>
      <c r="T121" s="170">
        <v>1</v>
      </c>
      <c r="U121" s="170">
        <v>7138488</v>
      </c>
      <c r="V121" s="174">
        <v>7138488</v>
      </c>
    </row>
    <row r="122" spans="2:22" x14ac:dyDescent="0.2">
      <c r="B122" s="133" t="s">
        <v>837</v>
      </c>
      <c r="C122" s="170" t="s">
        <v>821</v>
      </c>
      <c r="D122" s="170" t="s">
        <v>729</v>
      </c>
      <c r="E122" s="170" t="s">
        <v>730</v>
      </c>
      <c r="F122" s="170" t="s">
        <v>700</v>
      </c>
      <c r="G122" s="170">
        <v>73159424</v>
      </c>
      <c r="H122" s="170">
        <v>73160802</v>
      </c>
      <c r="I122" s="170" t="s">
        <v>881</v>
      </c>
      <c r="J122" s="170" t="s">
        <v>687</v>
      </c>
      <c r="K122" s="170" t="s">
        <v>882</v>
      </c>
      <c r="L122" s="170" t="s">
        <v>882</v>
      </c>
      <c r="M122" s="170">
        <v>0</v>
      </c>
      <c r="N122" s="170">
        <v>0</v>
      </c>
      <c r="O122" s="170" t="b">
        <v>1</v>
      </c>
      <c r="P122" s="170" t="s">
        <v>883</v>
      </c>
      <c r="Q122" s="170" t="s">
        <v>699</v>
      </c>
      <c r="R122" s="170" t="b">
        <v>0</v>
      </c>
      <c r="S122" s="170" t="b">
        <v>1</v>
      </c>
      <c r="T122" s="170">
        <v>1</v>
      </c>
      <c r="U122" s="170">
        <v>56</v>
      </c>
      <c r="V122" s="174">
        <v>56</v>
      </c>
    </row>
    <row r="123" spans="2:22" x14ac:dyDescent="0.2">
      <c r="B123" s="133" t="s">
        <v>837</v>
      </c>
      <c r="C123" s="170" t="s">
        <v>821</v>
      </c>
      <c r="D123" s="170" t="s">
        <v>729</v>
      </c>
      <c r="E123" s="170" t="s">
        <v>730</v>
      </c>
      <c r="F123" s="170" t="s">
        <v>703</v>
      </c>
      <c r="G123" s="170">
        <v>73160894</v>
      </c>
      <c r="H123" s="170">
        <v>73162781</v>
      </c>
      <c r="I123" s="170" t="s">
        <v>881</v>
      </c>
      <c r="J123" s="170" t="s">
        <v>882</v>
      </c>
      <c r="K123" s="170" t="s">
        <v>882</v>
      </c>
      <c r="L123" s="170" t="s">
        <v>882</v>
      </c>
      <c r="M123" s="170">
        <v>0</v>
      </c>
      <c r="N123" s="170">
        <v>0</v>
      </c>
      <c r="O123" s="170" t="b">
        <v>1</v>
      </c>
      <c r="P123" s="170" t="s">
        <v>883</v>
      </c>
      <c r="Q123" s="170" t="s">
        <v>699</v>
      </c>
      <c r="R123" s="170" t="b">
        <v>0</v>
      </c>
      <c r="S123" s="170" t="b">
        <v>0</v>
      </c>
      <c r="T123" s="170">
        <v>1</v>
      </c>
      <c r="U123" s="170">
        <v>5293641</v>
      </c>
      <c r="V123" s="174">
        <v>5293641</v>
      </c>
    </row>
    <row r="124" spans="2:22" x14ac:dyDescent="0.2">
      <c r="B124" s="133" t="s">
        <v>837</v>
      </c>
      <c r="C124" s="170" t="s">
        <v>821</v>
      </c>
      <c r="D124" s="170" t="s">
        <v>729</v>
      </c>
      <c r="E124" s="170" t="s">
        <v>730</v>
      </c>
      <c r="F124" s="170" t="s">
        <v>713</v>
      </c>
      <c r="G124" s="170">
        <v>73162862</v>
      </c>
      <c r="H124" s="170">
        <v>73163475</v>
      </c>
      <c r="I124" s="170" t="s">
        <v>881</v>
      </c>
      <c r="J124" s="170" t="s">
        <v>882</v>
      </c>
      <c r="K124" s="170" t="s">
        <v>882</v>
      </c>
      <c r="L124" s="170" t="s">
        <v>882</v>
      </c>
      <c r="M124" s="170">
        <v>0</v>
      </c>
      <c r="N124" s="170">
        <v>0</v>
      </c>
      <c r="O124" s="170" t="b">
        <v>1</v>
      </c>
      <c r="P124" s="170" t="s">
        <v>883</v>
      </c>
      <c r="Q124" s="170" t="s">
        <v>699</v>
      </c>
      <c r="R124" s="170" t="b">
        <v>0</v>
      </c>
      <c r="S124" s="170" t="b">
        <v>0</v>
      </c>
      <c r="T124" s="170">
        <v>1</v>
      </c>
      <c r="U124" s="170">
        <v>6752172</v>
      </c>
      <c r="V124" s="174">
        <v>6752172</v>
      </c>
    </row>
    <row r="125" spans="2:22" x14ac:dyDescent="0.2">
      <c r="B125" s="133" t="s">
        <v>837</v>
      </c>
      <c r="C125" s="170" t="s">
        <v>821</v>
      </c>
      <c r="D125" s="170" t="s">
        <v>729</v>
      </c>
      <c r="E125" s="170" t="s">
        <v>730</v>
      </c>
      <c r="F125" s="170" t="s">
        <v>795</v>
      </c>
      <c r="G125" s="170">
        <v>73163533</v>
      </c>
      <c r="H125" s="170">
        <v>73165115</v>
      </c>
      <c r="I125" s="170" t="s">
        <v>881</v>
      </c>
      <c r="J125" s="170" t="s">
        <v>882</v>
      </c>
      <c r="K125" s="170" t="s">
        <v>882</v>
      </c>
      <c r="L125" s="170" t="s">
        <v>882</v>
      </c>
      <c r="M125" s="170">
        <v>0</v>
      </c>
      <c r="N125" s="170">
        <v>0</v>
      </c>
      <c r="O125" s="170" t="b">
        <v>1</v>
      </c>
      <c r="P125" s="170" t="s">
        <v>883</v>
      </c>
      <c r="Q125" s="170" t="s">
        <v>699</v>
      </c>
      <c r="R125" s="170" t="b">
        <v>0</v>
      </c>
      <c r="S125" s="170" t="b">
        <v>0</v>
      </c>
      <c r="T125" s="170">
        <v>1</v>
      </c>
      <c r="U125" s="170">
        <v>6465630</v>
      </c>
      <c r="V125" s="174">
        <v>6465630</v>
      </c>
    </row>
    <row r="126" spans="2:22" x14ac:dyDescent="0.2">
      <c r="B126" s="133" t="s">
        <v>837</v>
      </c>
      <c r="C126" s="170" t="s">
        <v>821</v>
      </c>
      <c r="D126" s="170" t="s">
        <v>729</v>
      </c>
      <c r="E126" s="170" t="s">
        <v>730</v>
      </c>
      <c r="F126" s="170" t="s">
        <v>888</v>
      </c>
      <c r="G126" s="170">
        <v>73165210</v>
      </c>
      <c r="H126" s="170">
        <v>73166096</v>
      </c>
      <c r="I126" s="170" t="s">
        <v>881</v>
      </c>
      <c r="J126" s="170" t="s">
        <v>882</v>
      </c>
      <c r="K126" s="170" t="s">
        <v>882</v>
      </c>
      <c r="L126" s="170" t="s">
        <v>882</v>
      </c>
      <c r="M126" s="170">
        <v>0</v>
      </c>
      <c r="N126" s="170">
        <v>0</v>
      </c>
      <c r="O126" s="170" t="b">
        <v>1</v>
      </c>
      <c r="P126" s="170" t="s">
        <v>883</v>
      </c>
      <c r="Q126" s="170" t="s">
        <v>699</v>
      </c>
      <c r="R126" s="170" t="b">
        <v>0</v>
      </c>
      <c r="S126" s="170" t="b">
        <v>0</v>
      </c>
      <c r="T126" s="170">
        <v>1</v>
      </c>
      <c r="U126" s="170">
        <v>7499764</v>
      </c>
      <c r="V126" s="174">
        <v>7499764</v>
      </c>
    </row>
    <row r="127" spans="2:22" x14ac:dyDescent="0.2">
      <c r="B127" s="133" t="s">
        <v>837</v>
      </c>
      <c r="C127" s="170" t="s">
        <v>821</v>
      </c>
      <c r="D127" s="170" t="s">
        <v>729</v>
      </c>
      <c r="E127" s="170" t="s">
        <v>730</v>
      </c>
      <c r="F127" s="170" t="s">
        <v>926</v>
      </c>
      <c r="G127" s="170">
        <v>73166193</v>
      </c>
      <c r="H127" s="170">
        <v>73167496</v>
      </c>
      <c r="I127" s="170" t="s">
        <v>881</v>
      </c>
      <c r="J127" s="170" t="s">
        <v>882</v>
      </c>
      <c r="K127" s="170" t="s">
        <v>882</v>
      </c>
      <c r="L127" s="170" t="s">
        <v>882</v>
      </c>
      <c r="M127" s="170">
        <v>0</v>
      </c>
      <c r="N127" s="170">
        <v>0</v>
      </c>
      <c r="O127" s="170" t="b">
        <v>1</v>
      </c>
      <c r="P127" s="170" t="s">
        <v>883</v>
      </c>
      <c r="Q127" s="170" t="s">
        <v>699</v>
      </c>
      <c r="R127" s="170" t="b">
        <v>0</v>
      </c>
      <c r="S127" s="170" t="b">
        <v>0</v>
      </c>
      <c r="T127" s="170">
        <v>1</v>
      </c>
      <c r="U127" s="170">
        <v>5586223</v>
      </c>
      <c r="V127" s="174">
        <v>5586223</v>
      </c>
    </row>
    <row r="128" spans="2:22" x14ac:dyDescent="0.2">
      <c r="B128" s="133" t="s">
        <v>838</v>
      </c>
      <c r="C128" s="170" t="s">
        <v>807</v>
      </c>
      <c r="D128" s="170" t="s">
        <v>729</v>
      </c>
      <c r="E128" s="170" t="s">
        <v>730</v>
      </c>
      <c r="F128" s="170" t="s">
        <v>718</v>
      </c>
      <c r="G128" s="170">
        <v>73151925</v>
      </c>
      <c r="H128" s="170">
        <v>73158521</v>
      </c>
      <c r="I128" s="170" t="s">
        <v>881</v>
      </c>
      <c r="J128" s="170" t="s">
        <v>882</v>
      </c>
      <c r="K128" s="170" t="s">
        <v>882</v>
      </c>
      <c r="L128" s="170" t="s">
        <v>882</v>
      </c>
      <c r="M128" s="170">
        <v>0</v>
      </c>
      <c r="N128" s="170">
        <v>0</v>
      </c>
      <c r="O128" s="170" t="b">
        <v>1</v>
      </c>
      <c r="P128" s="170" t="s">
        <v>883</v>
      </c>
      <c r="Q128" s="170" t="s">
        <v>699</v>
      </c>
      <c r="R128" s="170" t="b">
        <v>0</v>
      </c>
      <c r="S128" s="170" t="b">
        <v>1</v>
      </c>
      <c r="T128" s="170">
        <v>1</v>
      </c>
      <c r="U128" s="170">
        <v>2921819</v>
      </c>
      <c r="V128" s="174">
        <v>2921819</v>
      </c>
    </row>
    <row r="129" spans="2:22" x14ac:dyDescent="0.2">
      <c r="B129" s="133" t="s">
        <v>838</v>
      </c>
      <c r="C129" s="170" t="s">
        <v>807</v>
      </c>
      <c r="D129" s="170" t="s">
        <v>729</v>
      </c>
      <c r="E129" s="170" t="s">
        <v>730</v>
      </c>
      <c r="F129" s="170" t="s">
        <v>927</v>
      </c>
      <c r="G129" s="170">
        <v>73166193</v>
      </c>
      <c r="H129" s="170">
        <v>73167496</v>
      </c>
      <c r="I129" s="170" t="s">
        <v>881</v>
      </c>
      <c r="J129" s="170" t="s">
        <v>882</v>
      </c>
      <c r="K129" s="170" t="s">
        <v>882</v>
      </c>
      <c r="L129" s="170" t="s">
        <v>882</v>
      </c>
      <c r="M129" s="170">
        <v>0</v>
      </c>
      <c r="N129" s="170">
        <v>0</v>
      </c>
      <c r="O129" s="170" t="b">
        <v>1</v>
      </c>
      <c r="P129" s="170" t="s">
        <v>883</v>
      </c>
      <c r="Q129" s="170" t="s">
        <v>699</v>
      </c>
      <c r="R129" s="170" t="b">
        <v>0</v>
      </c>
      <c r="S129" s="170" t="b">
        <v>0</v>
      </c>
      <c r="T129" s="170">
        <v>1</v>
      </c>
      <c r="U129" s="170">
        <v>5586223</v>
      </c>
      <c r="V129" s="174">
        <v>5586223</v>
      </c>
    </row>
    <row r="130" spans="2:22" x14ac:dyDescent="0.2">
      <c r="B130" s="133" t="s">
        <v>838</v>
      </c>
      <c r="C130" s="170" t="s">
        <v>807</v>
      </c>
      <c r="D130" s="170" t="s">
        <v>729</v>
      </c>
      <c r="E130" s="170" t="s">
        <v>730</v>
      </c>
      <c r="F130" s="170" t="s">
        <v>928</v>
      </c>
      <c r="G130" s="170">
        <v>73167556</v>
      </c>
      <c r="H130" s="170">
        <v>73169031</v>
      </c>
      <c r="I130" s="170" t="s">
        <v>881</v>
      </c>
      <c r="J130" s="170" t="s">
        <v>882</v>
      </c>
      <c r="K130" s="170" t="s">
        <v>882</v>
      </c>
      <c r="L130" s="170" t="s">
        <v>882</v>
      </c>
      <c r="M130" s="170">
        <v>0</v>
      </c>
      <c r="N130" s="170">
        <v>0</v>
      </c>
      <c r="O130" s="170" t="b">
        <v>1</v>
      </c>
      <c r="P130" s="170" t="s">
        <v>883</v>
      </c>
      <c r="Q130" s="170" t="s">
        <v>699</v>
      </c>
      <c r="R130" s="170" t="b">
        <v>0</v>
      </c>
      <c r="S130" s="170" t="b">
        <v>0</v>
      </c>
      <c r="T130" s="170">
        <v>1</v>
      </c>
      <c r="U130" s="170">
        <v>5101644</v>
      </c>
      <c r="V130" s="174">
        <v>5101644</v>
      </c>
    </row>
    <row r="131" spans="2:22" x14ac:dyDescent="0.2">
      <c r="B131" s="133" t="s">
        <v>838</v>
      </c>
      <c r="C131" s="170" t="s">
        <v>807</v>
      </c>
      <c r="D131" s="170" t="s">
        <v>729</v>
      </c>
      <c r="E131" s="170" t="s">
        <v>730</v>
      </c>
      <c r="F131" s="170" t="s">
        <v>929</v>
      </c>
      <c r="G131" s="170">
        <v>73169155</v>
      </c>
      <c r="H131" s="170">
        <v>73170050</v>
      </c>
      <c r="I131" s="170" t="s">
        <v>881</v>
      </c>
      <c r="J131" s="170" t="s">
        <v>882</v>
      </c>
      <c r="K131" s="170" t="s">
        <v>882</v>
      </c>
      <c r="L131" s="170" t="s">
        <v>882</v>
      </c>
      <c r="M131" s="170">
        <v>0</v>
      </c>
      <c r="N131" s="170">
        <v>0</v>
      </c>
      <c r="O131" s="170" t="b">
        <v>1</v>
      </c>
      <c r="P131" s="170" t="s">
        <v>883</v>
      </c>
      <c r="Q131" s="170" t="s">
        <v>699</v>
      </c>
      <c r="R131" s="170" t="b">
        <v>0</v>
      </c>
      <c r="S131" s="170" t="b">
        <v>0</v>
      </c>
      <c r="T131" s="170">
        <v>1</v>
      </c>
      <c r="U131" s="170">
        <v>6192475</v>
      </c>
      <c r="V131" s="174">
        <v>6192475</v>
      </c>
    </row>
    <row r="132" spans="2:22" x14ac:dyDescent="0.2">
      <c r="B132" s="133" t="s">
        <v>838</v>
      </c>
      <c r="C132" s="170" t="s">
        <v>807</v>
      </c>
      <c r="D132" s="170" t="s">
        <v>729</v>
      </c>
      <c r="E132" s="170" t="s">
        <v>730</v>
      </c>
      <c r="F132" s="170" t="s">
        <v>708</v>
      </c>
      <c r="G132" s="170">
        <v>73158602</v>
      </c>
      <c r="H132" s="170">
        <v>73158694</v>
      </c>
      <c r="I132" s="170" t="s">
        <v>881</v>
      </c>
      <c r="J132" s="170" t="s">
        <v>882</v>
      </c>
      <c r="K132" s="170" t="s">
        <v>882</v>
      </c>
      <c r="L132" s="170" t="s">
        <v>882</v>
      </c>
      <c r="M132" s="170">
        <v>0</v>
      </c>
      <c r="N132" s="170">
        <v>0</v>
      </c>
      <c r="O132" s="170" t="b">
        <v>1</v>
      </c>
      <c r="P132" s="170" t="s">
        <v>883</v>
      </c>
      <c r="Q132" s="170" t="s">
        <v>699</v>
      </c>
      <c r="R132" s="170" t="b">
        <v>0</v>
      </c>
      <c r="S132" s="170" t="b">
        <v>0</v>
      </c>
      <c r="T132" s="170">
        <v>1</v>
      </c>
      <c r="U132" s="170">
        <v>4627707</v>
      </c>
      <c r="V132" s="174">
        <v>4627707</v>
      </c>
    </row>
    <row r="133" spans="2:22" x14ac:dyDescent="0.2">
      <c r="B133" s="133" t="s">
        <v>838</v>
      </c>
      <c r="C133" s="170" t="s">
        <v>807</v>
      </c>
      <c r="D133" s="170" t="s">
        <v>729</v>
      </c>
      <c r="E133" s="170" t="s">
        <v>730</v>
      </c>
      <c r="F133" s="170" t="s">
        <v>691</v>
      </c>
      <c r="G133" s="170">
        <v>73158770</v>
      </c>
      <c r="H133" s="170">
        <v>73159347</v>
      </c>
      <c r="I133" s="170" t="s">
        <v>881</v>
      </c>
      <c r="J133" s="170" t="s">
        <v>687</v>
      </c>
      <c r="K133" s="170" t="s">
        <v>687</v>
      </c>
      <c r="L133" s="170" t="s">
        <v>687</v>
      </c>
      <c r="M133" s="170">
        <v>-34</v>
      </c>
      <c r="N133" s="170">
        <v>-19</v>
      </c>
      <c r="O133" s="170" t="b">
        <v>0</v>
      </c>
      <c r="P133" s="170" t="s">
        <v>932</v>
      </c>
      <c r="Q133" s="170" t="s">
        <v>690</v>
      </c>
      <c r="R133" s="170" t="b">
        <v>0</v>
      </c>
      <c r="S133" s="170" t="b">
        <v>1</v>
      </c>
      <c r="T133" s="170">
        <v>0</v>
      </c>
      <c r="U133" s="170">
        <v>0</v>
      </c>
      <c r="V133" s="174">
        <v>0</v>
      </c>
    </row>
    <row r="134" spans="2:22" x14ac:dyDescent="0.2">
      <c r="B134" s="133" t="s">
        <v>838</v>
      </c>
      <c r="C134" s="170" t="s">
        <v>807</v>
      </c>
      <c r="D134" s="170" t="s">
        <v>729</v>
      </c>
      <c r="E134" s="170" t="s">
        <v>730</v>
      </c>
      <c r="F134" s="170" t="s">
        <v>700</v>
      </c>
      <c r="G134" s="170">
        <v>73159424</v>
      </c>
      <c r="H134" s="170">
        <v>73160262</v>
      </c>
      <c r="I134" s="170" t="s">
        <v>881</v>
      </c>
      <c r="J134" s="170" t="s">
        <v>882</v>
      </c>
      <c r="K134" s="170" t="s">
        <v>882</v>
      </c>
      <c r="L134" s="170" t="s">
        <v>882</v>
      </c>
      <c r="M134" s="170">
        <v>0</v>
      </c>
      <c r="N134" s="170">
        <v>0</v>
      </c>
      <c r="O134" s="170" t="b">
        <v>1</v>
      </c>
      <c r="P134" s="170" t="s">
        <v>883</v>
      </c>
      <c r="Q134" s="170" t="s">
        <v>699</v>
      </c>
      <c r="R134" s="170" t="b">
        <v>0</v>
      </c>
      <c r="S134" s="170" t="b">
        <v>0</v>
      </c>
      <c r="T134" s="170">
        <v>1</v>
      </c>
      <c r="U134" s="170">
        <v>5786935</v>
      </c>
      <c r="V134" s="174">
        <v>5786935</v>
      </c>
    </row>
    <row r="135" spans="2:22" x14ac:dyDescent="0.2">
      <c r="B135" s="133" t="s">
        <v>838</v>
      </c>
      <c r="C135" s="170" t="s">
        <v>807</v>
      </c>
      <c r="D135" s="170" t="s">
        <v>729</v>
      </c>
      <c r="E135" s="170" t="s">
        <v>730</v>
      </c>
      <c r="F135" s="170" t="s">
        <v>703</v>
      </c>
      <c r="G135" s="170">
        <v>73160377</v>
      </c>
      <c r="H135" s="170">
        <v>73160802</v>
      </c>
      <c r="I135" s="170" t="s">
        <v>881</v>
      </c>
      <c r="J135" s="170" t="s">
        <v>882</v>
      </c>
      <c r="K135" s="170" t="s">
        <v>882</v>
      </c>
      <c r="L135" s="170" t="s">
        <v>882</v>
      </c>
      <c r="M135" s="170">
        <v>0</v>
      </c>
      <c r="N135" s="170">
        <v>0</v>
      </c>
      <c r="O135" s="170" t="b">
        <v>1</v>
      </c>
      <c r="P135" s="170" t="s">
        <v>883</v>
      </c>
      <c r="Q135" s="170" t="s">
        <v>699</v>
      </c>
      <c r="R135" s="170" t="b">
        <v>0</v>
      </c>
      <c r="S135" s="170" t="b">
        <v>0</v>
      </c>
      <c r="T135" s="170">
        <v>1</v>
      </c>
      <c r="U135" s="170">
        <v>5031892</v>
      </c>
      <c r="V135" s="174">
        <v>5031892</v>
      </c>
    </row>
    <row r="136" spans="2:22" x14ac:dyDescent="0.2">
      <c r="B136" s="133" t="s">
        <v>838</v>
      </c>
      <c r="C136" s="170" t="s">
        <v>807</v>
      </c>
      <c r="D136" s="170" t="s">
        <v>729</v>
      </c>
      <c r="E136" s="170" t="s">
        <v>730</v>
      </c>
      <c r="F136" s="170" t="s">
        <v>713</v>
      </c>
      <c r="G136" s="170">
        <v>73160894</v>
      </c>
      <c r="H136" s="170">
        <v>73162781</v>
      </c>
      <c r="I136" s="170" t="s">
        <v>881</v>
      </c>
      <c r="J136" s="170" t="s">
        <v>882</v>
      </c>
      <c r="K136" s="170" t="s">
        <v>882</v>
      </c>
      <c r="L136" s="170" t="s">
        <v>882</v>
      </c>
      <c r="M136" s="170">
        <v>0</v>
      </c>
      <c r="N136" s="170">
        <v>0</v>
      </c>
      <c r="O136" s="170" t="b">
        <v>1</v>
      </c>
      <c r="P136" s="170" t="s">
        <v>883</v>
      </c>
      <c r="Q136" s="170" t="s">
        <v>699</v>
      </c>
      <c r="R136" s="170" t="b">
        <v>0</v>
      </c>
      <c r="S136" s="170" t="b">
        <v>0</v>
      </c>
      <c r="T136" s="170">
        <v>1</v>
      </c>
      <c r="U136" s="170">
        <v>5293641</v>
      </c>
      <c r="V136" s="174">
        <v>5293641</v>
      </c>
    </row>
    <row r="137" spans="2:22" x14ac:dyDescent="0.2">
      <c r="B137" s="133" t="s">
        <v>838</v>
      </c>
      <c r="C137" s="170" t="s">
        <v>807</v>
      </c>
      <c r="D137" s="170" t="s">
        <v>729</v>
      </c>
      <c r="E137" s="170" t="s">
        <v>730</v>
      </c>
      <c r="F137" s="170" t="s">
        <v>795</v>
      </c>
      <c r="G137" s="170">
        <v>73162862</v>
      </c>
      <c r="H137" s="170">
        <v>73163475</v>
      </c>
      <c r="I137" s="170" t="s">
        <v>881</v>
      </c>
      <c r="J137" s="170" t="s">
        <v>882</v>
      </c>
      <c r="K137" s="170" t="s">
        <v>882</v>
      </c>
      <c r="L137" s="170" t="s">
        <v>882</v>
      </c>
      <c r="M137" s="170">
        <v>0</v>
      </c>
      <c r="N137" s="170">
        <v>0</v>
      </c>
      <c r="O137" s="170" t="b">
        <v>1</v>
      </c>
      <c r="P137" s="170" t="s">
        <v>883</v>
      </c>
      <c r="Q137" s="170" t="s">
        <v>699</v>
      </c>
      <c r="R137" s="170" t="b">
        <v>0</v>
      </c>
      <c r="S137" s="170" t="b">
        <v>0</v>
      </c>
      <c r="T137" s="170">
        <v>1</v>
      </c>
      <c r="U137" s="170">
        <v>6752172</v>
      </c>
      <c r="V137" s="174">
        <v>6752172</v>
      </c>
    </row>
    <row r="138" spans="2:22" x14ac:dyDescent="0.2">
      <c r="B138" s="133" t="s">
        <v>838</v>
      </c>
      <c r="C138" s="170" t="s">
        <v>807</v>
      </c>
      <c r="D138" s="170" t="s">
        <v>729</v>
      </c>
      <c r="E138" s="170" t="s">
        <v>730</v>
      </c>
      <c r="F138" s="170" t="s">
        <v>888</v>
      </c>
      <c r="G138" s="170">
        <v>73163533</v>
      </c>
      <c r="H138" s="170">
        <v>73165115</v>
      </c>
      <c r="I138" s="170" t="s">
        <v>881</v>
      </c>
      <c r="J138" s="170" t="s">
        <v>882</v>
      </c>
      <c r="K138" s="170" t="s">
        <v>882</v>
      </c>
      <c r="L138" s="170" t="s">
        <v>882</v>
      </c>
      <c r="M138" s="170">
        <v>0</v>
      </c>
      <c r="N138" s="170">
        <v>0</v>
      </c>
      <c r="O138" s="170" t="b">
        <v>1</v>
      </c>
      <c r="P138" s="170" t="s">
        <v>883</v>
      </c>
      <c r="Q138" s="170" t="s">
        <v>699</v>
      </c>
      <c r="R138" s="170" t="b">
        <v>0</v>
      </c>
      <c r="S138" s="170" t="b">
        <v>0</v>
      </c>
      <c r="T138" s="170">
        <v>1</v>
      </c>
      <c r="U138" s="170">
        <v>6465630</v>
      </c>
      <c r="V138" s="174">
        <v>6465630</v>
      </c>
    </row>
    <row r="139" spans="2:22" x14ac:dyDescent="0.2">
      <c r="B139" s="133" t="s">
        <v>838</v>
      </c>
      <c r="C139" s="170" t="s">
        <v>807</v>
      </c>
      <c r="D139" s="170" t="s">
        <v>729</v>
      </c>
      <c r="E139" s="170" t="s">
        <v>730</v>
      </c>
      <c r="F139" s="170" t="s">
        <v>926</v>
      </c>
      <c r="G139" s="170">
        <v>73165210</v>
      </c>
      <c r="H139" s="170">
        <v>73166096</v>
      </c>
      <c r="I139" s="170" t="s">
        <v>881</v>
      </c>
      <c r="J139" s="170" t="s">
        <v>882</v>
      </c>
      <c r="K139" s="170" t="s">
        <v>882</v>
      </c>
      <c r="L139" s="170" t="s">
        <v>882</v>
      </c>
      <c r="M139" s="170">
        <v>0</v>
      </c>
      <c r="N139" s="170">
        <v>0</v>
      </c>
      <c r="O139" s="170" t="b">
        <v>1</v>
      </c>
      <c r="P139" s="170" t="s">
        <v>883</v>
      </c>
      <c r="Q139" s="170" t="s">
        <v>699</v>
      </c>
      <c r="R139" s="170" t="b">
        <v>0</v>
      </c>
      <c r="S139" s="170" t="b">
        <v>0</v>
      </c>
      <c r="T139" s="170">
        <v>1</v>
      </c>
      <c r="U139" s="170">
        <v>7499764</v>
      </c>
      <c r="V139" s="174">
        <v>7499764</v>
      </c>
    </row>
    <row r="140" spans="2:22" x14ac:dyDescent="0.2">
      <c r="B140" s="133" t="s">
        <v>839</v>
      </c>
      <c r="C140" s="170" t="s">
        <v>820</v>
      </c>
      <c r="D140" s="170" t="s">
        <v>729</v>
      </c>
      <c r="E140" s="170" t="s">
        <v>730</v>
      </c>
      <c r="F140" s="170" t="s">
        <v>718</v>
      </c>
      <c r="G140" s="170">
        <v>73151925</v>
      </c>
      <c r="H140" s="170">
        <v>73158521</v>
      </c>
      <c r="I140" s="170" t="s">
        <v>881</v>
      </c>
      <c r="J140" s="170" t="s">
        <v>882</v>
      </c>
      <c r="K140" s="170" t="s">
        <v>882</v>
      </c>
      <c r="L140" s="170" t="s">
        <v>882</v>
      </c>
      <c r="M140" s="170">
        <v>0</v>
      </c>
      <c r="N140" s="170">
        <v>0</v>
      </c>
      <c r="O140" s="170" t="b">
        <v>1</v>
      </c>
      <c r="P140" s="170" t="s">
        <v>883</v>
      </c>
      <c r="Q140" s="170" t="s">
        <v>699</v>
      </c>
      <c r="R140" s="170" t="b">
        <v>0</v>
      </c>
      <c r="S140" s="170" t="b">
        <v>1</v>
      </c>
      <c r="T140" s="170">
        <v>1</v>
      </c>
      <c r="U140" s="170">
        <v>2921819</v>
      </c>
      <c r="V140" s="174">
        <v>2921819</v>
      </c>
    </row>
    <row r="141" spans="2:22" x14ac:dyDescent="0.2">
      <c r="B141" s="133" t="s">
        <v>839</v>
      </c>
      <c r="C141" s="170" t="s">
        <v>820</v>
      </c>
      <c r="D141" s="170" t="s">
        <v>729</v>
      </c>
      <c r="E141" s="170" t="s">
        <v>730</v>
      </c>
      <c r="F141" s="170" t="s">
        <v>927</v>
      </c>
      <c r="G141" s="170">
        <v>73167556</v>
      </c>
      <c r="H141" s="170">
        <v>73169031</v>
      </c>
      <c r="I141" s="170" t="s">
        <v>881</v>
      </c>
      <c r="J141" s="170" t="s">
        <v>882</v>
      </c>
      <c r="K141" s="170" t="s">
        <v>882</v>
      </c>
      <c r="L141" s="170" t="s">
        <v>882</v>
      </c>
      <c r="M141" s="170">
        <v>0</v>
      </c>
      <c r="N141" s="170">
        <v>0</v>
      </c>
      <c r="O141" s="170" t="b">
        <v>1</v>
      </c>
      <c r="P141" s="170" t="s">
        <v>883</v>
      </c>
      <c r="Q141" s="170" t="s">
        <v>699</v>
      </c>
      <c r="R141" s="170" t="b">
        <v>0</v>
      </c>
      <c r="S141" s="170" t="b">
        <v>0</v>
      </c>
      <c r="T141" s="170">
        <v>1</v>
      </c>
      <c r="U141" s="170">
        <v>5101644</v>
      </c>
      <c r="V141" s="174">
        <v>5101644</v>
      </c>
    </row>
    <row r="142" spans="2:22" x14ac:dyDescent="0.2">
      <c r="B142" s="133" t="s">
        <v>839</v>
      </c>
      <c r="C142" s="170" t="s">
        <v>820</v>
      </c>
      <c r="D142" s="170" t="s">
        <v>729</v>
      </c>
      <c r="E142" s="170" t="s">
        <v>730</v>
      </c>
      <c r="F142" s="170" t="s">
        <v>928</v>
      </c>
      <c r="G142" s="170">
        <v>73169155</v>
      </c>
      <c r="H142" s="170">
        <v>73170050</v>
      </c>
      <c r="I142" s="170" t="s">
        <v>881</v>
      </c>
      <c r="J142" s="170" t="s">
        <v>882</v>
      </c>
      <c r="K142" s="170" t="s">
        <v>882</v>
      </c>
      <c r="L142" s="170" t="s">
        <v>882</v>
      </c>
      <c r="M142" s="170">
        <v>0</v>
      </c>
      <c r="N142" s="170">
        <v>0</v>
      </c>
      <c r="O142" s="170" t="b">
        <v>1</v>
      </c>
      <c r="P142" s="170" t="s">
        <v>883</v>
      </c>
      <c r="Q142" s="170" t="s">
        <v>699</v>
      </c>
      <c r="R142" s="170" t="b">
        <v>0</v>
      </c>
      <c r="S142" s="170" t="b">
        <v>0</v>
      </c>
      <c r="T142" s="170">
        <v>1</v>
      </c>
      <c r="U142" s="170">
        <v>6192475</v>
      </c>
      <c r="V142" s="174">
        <v>6192475</v>
      </c>
    </row>
    <row r="143" spans="2:22" x14ac:dyDescent="0.2">
      <c r="B143" s="133" t="s">
        <v>839</v>
      </c>
      <c r="C143" s="170" t="s">
        <v>820</v>
      </c>
      <c r="D143" s="170" t="s">
        <v>729</v>
      </c>
      <c r="E143" s="170" t="s">
        <v>730</v>
      </c>
      <c r="F143" s="170" t="s">
        <v>708</v>
      </c>
      <c r="G143" s="170">
        <v>73158602</v>
      </c>
      <c r="H143" s="170">
        <v>73158694</v>
      </c>
      <c r="I143" s="170" t="s">
        <v>881</v>
      </c>
      <c r="J143" s="170" t="s">
        <v>882</v>
      </c>
      <c r="K143" s="170" t="s">
        <v>882</v>
      </c>
      <c r="L143" s="170" t="s">
        <v>882</v>
      </c>
      <c r="M143" s="170">
        <v>0</v>
      </c>
      <c r="N143" s="170">
        <v>0</v>
      </c>
      <c r="O143" s="170" t="b">
        <v>1</v>
      </c>
      <c r="P143" s="170" t="s">
        <v>883</v>
      </c>
      <c r="Q143" s="170" t="s">
        <v>699</v>
      </c>
      <c r="R143" s="170" t="b">
        <v>0</v>
      </c>
      <c r="S143" s="170" t="b">
        <v>0</v>
      </c>
      <c r="T143" s="170">
        <v>1</v>
      </c>
      <c r="U143" s="170">
        <v>4627707</v>
      </c>
      <c r="V143" s="174">
        <v>4627707</v>
      </c>
    </row>
    <row r="144" spans="2:22" x14ac:dyDescent="0.2">
      <c r="B144" s="133" t="s">
        <v>839</v>
      </c>
      <c r="C144" s="170" t="s">
        <v>820</v>
      </c>
      <c r="D144" s="170" t="s">
        <v>729</v>
      </c>
      <c r="E144" s="170" t="s">
        <v>730</v>
      </c>
      <c r="F144" s="170" t="s">
        <v>691</v>
      </c>
      <c r="G144" s="170">
        <v>73158804</v>
      </c>
      <c r="H144" s="170">
        <v>73159328</v>
      </c>
      <c r="I144" s="170" t="s">
        <v>881</v>
      </c>
      <c r="J144" s="170" t="s">
        <v>882</v>
      </c>
      <c r="K144" s="170" t="s">
        <v>882</v>
      </c>
      <c r="L144" s="170" t="s">
        <v>882</v>
      </c>
      <c r="M144" s="170">
        <v>0</v>
      </c>
      <c r="N144" s="170">
        <v>0</v>
      </c>
      <c r="O144" s="170" t="b">
        <v>1</v>
      </c>
      <c r="P144" s="170" t="s">
        <v>883</v>
      </c>
      <c r="Q144" s="170" t="s">
        <v>699</v>
      </c>
      <c r="R144" s="170" t="b">
        <v>0</v>
      </c>
      <c r="S144" s="170" t="b">
        <v>0</v>
      </c>
      <c r="T144" s="170">
        <v>1</v>
      </c>
      <c r="U144" s="170">
        <v>7138488</v>
      </c>
      <c r="V144" s="174">
        <v>7138488</v>
      </c>
    </row>
    <row r="145" spans="2:22" x14ac:dyDescent="0.2">
      <c r="B145" s="133" t="s">
        <v>839</v>
      </c>
      <c r="C145" s="170" t="s">
        <v>820</v>
      </c>
      <c r="D145" s="170" t="s">
        <v>729</v>
      </c>
      <c r="E145" s="170" t="s">
        <v>730</v>
      </c>
      <c r="F145" s="170" t="s">
        <v>700</v>
      </c>
      <c r="G145" s="170">
        <v>73159424</v>
      </c>
      <c r="H145" s="170">
        <v>73160262</v>
      </c>
      <c r="I145" s="170" t="s">
        <v>881</v>
      </c>
      <c r="J145" s="170" t="s">
        <v>882</v>
      </c>
      <c r="K145" s="170" t="s">
        <v>882</v>
      </c>
      <c r="L145" s="170" t="s">
        <v>882</v>
      </c>
      <c r="M145" s="170">
        <v>0</v>
      </c>
      <c r="N145" s="170">
        <v>0</v>
      </c>
      <c r="O145" s="170" t="b">
        <v>1</v>
      </c>
      <c r="P145" s="170" t="s">
        <v>883</v>
      </c>
      <c r="Q145" s="170" t="s">
        <v>699</v>
      </c>
      <c r="R145" s="170" t="b">
        <v>0</v>
      </c>
      <c r="S145" s="170" t="b">
        <v>0</v>
      </c>
      <c r="T145" s="170">
        <v>1</v>
      </c>
      <c r="U145" s="170">
        <v>5786935</v>
      </c>
      <c r="V145" s="174">
        <v>5786935</v>
      </c>
    </row>
    <row r="146" spans="2:22" x14ac:dyDescent="0.2">
      <c r="B146" s="133" t="s">
        <v>839</v>
      </c>
      <c r="C146" s="170" t="s">
        <v>820</v>
      </c>
      <c r="D146" s="170" t="s">
        <v>729</v>
      </c>
      <c r="E146" s="170" t="s">
        <v>730</v>
      </c>
      <c r="F146" s="170" t="s">
        <v>703</v>
      </c>
      <c r="G146" s="170">
        <v>73160284</v>
      </c>
      <c r="H146" s="170">
        <v>73162789</v>
      </c>
      <c r="I146" s="170" t="s">
        <v>881</v>
      </c>
      <c r="J146" s="170" t="s">
        <v>687</v>
      </c>
      <c r="K146" s="170" t="s">
        <v>687</v>
      </c>
      <c r="L146" s="170" t="s">
        <v>687</v>
      </c>
      <c r="M146" s="170">
        <v>-93</v>
      </c>
      <c r="N146" s="170">
        <v>-8</v>
      </c>
      <c r="O146" s="170" t="b">
        <v>0</v>
      </c>
      <c r="P146" s="170" t="s">
        <v>918</v>
      </c>
      <c r="Q146" s="170" t="s">
        <v>690</v>
      </c>
      <c r="R146" s="170" t="b">
        <v>1</v>
      </c>
      <c r="S146" s="170" t="b">
        <v>0</v>
      </c>
      <c r="T146" s="170">
        <v>0</v>
      </c>
      <c r="U146" s="170">
        <v>0</v>
      </c>
      <c r="V146" s="174">
        <v>0</v>
      </c>
    </row>
    <row r="147" spans="2:22" x14ac:dyDescent="0.2">
      <c r="B147" s="133" t="s">
        <v>839</v>
      </c>
      <c r="C147" s="170" t="s">
        <v>820</v>
      </c>
      <c r="D147" s="170" t="s">
        <v>729</v>
      </c>
      <c r="E147" s="170" t="s">
        <v>730</v>
      </c>
      <c r="F147" s="170" t="s">
        <v>713</v>
      </c>
      <c r="G147" s="170">
        <v>73162862</v>
      </c>
      <c r="H147" s="170">
        <v>73163475</v>
      </c>
      <c r="I147" s="170" t="s">
        <v>881</v>
      </c>
      <c r="J147" s="170" t="s">
        <v>882</v>
      </c>
      <c r="K147" s="170" t="s">
        <v>882</v>
      </c>
      <c r="L147" s="170" t="s">
        <v>882</v>
      </c>
      <c r="M147" s="170">
        <v>0</v>
      </c>
      <c r="N147" s="170">
        <v>0</v>
      </c>
      <c r="O147" s="170" t="b">
        <v>1</v>
      </c>
      <c r="P147" s="170" t="s">
        <v>883</v>
      </c>
      <c r="Q147" s="170" t="s">
        <v>699</v>
      </c>
      <c r="R147" s="170" t="b">
        <v>0</v>
      </c>
      <c r="S147" s="170" t="b">
        <v>0</v>
      </c>
      <c r="T147" s="170">
        <v>1</v>
      </c>
      <c r="U147" s="170">
        <v>6752172</v>
      </c>
      <c r="V147" s="174">
        <v>6752172</v>
      </c>
    </row>
    <row r="148" spans="2:22" x14ac:dyDescent="0.2">
      <c r="B148" s="133" t="s">
        <v>839</v>
      </c>
      <c r="C148" s="170" t="s">
        <v>820</v>
      </c>
      <c r="D148" s="170" t="s">
        <v>729</v>
      </c>
      <c r="E148" s="170" t="s">
        <v>730</v>
      </c>
      <c r="F148" s="170" t="s">
        <v>795</v>
      </c>
      <c r="G148" s="170">
        <v>73163533</v>
      </c>
      <c r="H148" s="170">
        <v>73165115</v>
      </c>
      <c r="I148" s="170" t="s">
        <v>881</v>
      </c>
      <c r="J148" s="170" t="s">
        <v>882</v>
      </c>
      <c r="K148" s="170" t="s">
        <v>882</v>
      </c>
      <c r="L148" s="170" t="s">
        <v>882</v>
      </c>
      <c r="M148" s="170">
        <v>0</v>
      </c>
      <c r="N148" s="170">
        <v>0</v>
      </c>
      <c r="O148" s="170" t="b">
        <v>1</v>
      </c>
      <c r="P148" s="170" t="s">
        <v>883</v>
      </c>
      <c r="Q148" s="170" t="s">
        <v>699</v>
      </c>
      <c r="R148" s="170" t="b">
        <v>0</v>
      </c>
      <c r="S148" s="170" t="b">
        <v>0</v>
      </c>
      <c r="T148" s="170">
        <v>1</v>
      </c>
      <c r="U148" s="170">
        <v>6465630</v>
      </c>
      <c r="V148" s="174">
        <v>6465630</v>
      </c>
    </row>
    <row r="149" spans="2:22" x14ac:dyDescent="0.2">
      <c r="B149" s="133" t="s">
        <v>839</v>
      </c>
      <c r="C149" s="170" t="s">
        <v>820</v>
      </c>
      <c r="D149" s="170" t="s">
        <v>729</v>
      </c>
      <c r="E149" s="170" t="s">
        <v>730</v>
      </c>
      <c r="F149" s="170" t="s">
        <v>888</v>
      </c>
      <c r="G149" s="170">
        <v>73165210</v>
      </c>
      <c r="H149" s="170">
        <v>73166096</v>
      </c>
      <c r="I149" s="170" t="s">
        <v>881</v>
      </c>
      <c r="J149" s="170" t="s">
        <v>882</v>
      </c>
      <c r="K149" s="170" t="s">
        <v>882</v>
      </c>
      <c r="L149" s="170" t="s">
        <v>882</v>
      </c>
      <c r="M149" s="170">
        <v>0</v>
      </c>
      <c r="N149" s="170">
        <v>0</v>
      </c>
      <c r="O149" s="170" t="b">
        <v>1</v>
      </c>
      <c r="P149" s="170" t="s">
        <v>883</v>
      </c>
      <c r="Q149" s="170" t="s">
        <v>699</v>
      </c>
      <c r="R149" s="170" t="b">
        <v>0</v>
      </c>
      <c r="S149" s="170" t="b">
        <v>0</v>
      </c>
      <c r="T149" s="170">
        <v>1</v>
      </c>
      <c r="U149" s="170">
        <v>7499764</v>
      </c>
      <c r="V149" s="174">
        <v>7499764</v>
      </c>
    </row>
    <row r="150" spans="2:22" x14ac:dyDescent="0.2">
      <c r="B150" s="133" t="s">
        <v>839</v>
      </c>
      <c r="C150" s="170" t="s">
        <v>820</v>
      </c>
      <c r="D150" s="170" t="s">
        <v>729</v>
      </c>
      <c r="E150" s="170" t="s">
        <v>730</v>
      </c>
      <c r="F150" s="170" t="s">
        <v>926</v>
      </c>
      <c r="G150" s="170">
        <v>73166193</v>
      </c>
      <c r="H150" s="170">
        <v>73167496</v>
      </c>
      <c r="I150" s="170" t="s">
        <v>881</v>
      </c>
      <c r="J150" s="170" t="s">
        <v>882</v>
      </c>
      <c r="K150" s="170" t="s">
        <v>882</v>
      </c>
      <c r="L150" s="170" t="s">
        <v>882</v>
      </c>
      <c r="M150" s="170">
        <v>0</v>
      </c>
      <c r="N150" s="170">
        <v>0</v>
      </c>
      <c r="O150" s="170" t="b">
        <v>1</v>
      </c>
      <c r="P150" s="170" t="s">
        <v>883</v>
      </c>
      <c r="Q150" s="170" t="s">
        <v>699</v>
      </c>
      <c r="R150" s="170" t="b">
        <v>0</v>
      </c>
      <c r="S150" s="170" t="b">
        <v>0</v>
      </c>
      <c r="T150" s="170">
        <v>1</v>
      </c>
      <c r="U150" s="170">
        <v>5586223</v>
      </c>
      <c r="V150" s="174">
        <v>5586223</v>
      </c>
    </row>
    <row r="151" spans="2:22" x14ac:dyDescent="0.2">
      <c r="B151" s="133" t="s">
        <v>840</v>
      </c>
      <c r="C151" s="170" t="s">
        <v>819</v>
      </c>
      <c r="D151" s="170" t="s">
        <v>729</v>
      </c>
      <c r="E151" s="170" t="s">
        <v>730</v>
      </c>
      <c r="F151" s="170" t="s">
        <v>718</v>
      </c>
      <c r="G151" s="170">
        <v>73151925</v>
      </c>
      <c r="H151" s="170">
        <v>73158521</v>
      </c>
      <c r="I151" s="170" t="s">
        <v>881</v>
      </c>
      <c r="J151" s="170" t="s">
        <v>882</v>
      </c>
      <c r="K151" s="170" t="s">
        <v>882</v>
      </c>
      <c r="L151" s="170" t="s">
        <v>882</v>
      </c>
      <c r="M151" s="170">
        <v>0</v>
      </c>
      <c r="N151" s="170">
        <v>0</v>
      </c>
      <c r="O151" s="170" t="b">
        <v>1</v>
      </c>
      <c r="P151" s="170" t="s">
        <v>883</v>
      </c>
      <c r="Q151" s="170" t="s">
        <v>699</v>
      </c>
      <c r="R151" s="170" t="b">
        <v>0</v>
      </c>
      <c r="S151" s="170" t="b">
        <v>0</v>
      </c>
      <c r="T151" s="170">
        <v>1</v>
      </c>
      <c r="U151" s="170">
        <v>2921819</v>
      </c>
      <c r="V151" s="174">
        <v>2921819</v>
      </c>
    </row>
    <row r="152" spans="2:22" x14ac:dyDescent="0.2">
      <c r="B152" s="133" t="s">
        <v>840</v>
      </c>
      <c r="C152" s="170" t="s">
        <v>819</v>
      </c>
      <c r="D152" s="170" t="s">
        <v>729</v>
      </c>
      <c r="E152" s="170" t="s">
        <v>730</v>
      </c>
      <c r="F152" s="170" t="s">
        <v>708</v>
      </c>
      <c r="G152" s="170">
        <v>73158602</v>
      </c>
      <c r="H152" s="170">
        <v>73158694</v>
      </c>
      <c r="I152" s="170" t="s">
        <v>881</v>
      </c>
      <c r="J152" s="170" t="s">
        <v>882</v>
      </c>
      <c r="K152" s="170" t="s">
        <v>882</v>
      </c>
      <c r="L152" s="170" t="s">
        <v>882</v>
      </c>
      <c r="M152" s="170">
        <v>0</v>
      </c>
      <c r="N152" s="170">
        <v>0</v>
      </c>
      <c r="O152" s="170" t="b">
        <v>1</v>
      </c>
      <c r="P152" s="170" t="s">
        <v>883</v>
      </c>
      <c r="Q152" s="170" t="s">
        <v>699</v>
      </c>
      <c r="R152" s="170" t="b">
        <v>0</v>
      </c>
      <c r="S152" s="170" t="b">
        <v>0</v>
      </c>
      <c r="T152" s="170">
        <v>1</v>
      </c>
      <c r="U152" s="170">
        <v>4627707</v>
      </c>
      <c r="V152" s="174">
        <v>4627707</v>
      </c>
    </row>
    <row r="153" spans="2:22" x14ac:dyDescent="0.2">
      <c r="B153" s="133" t="s">
        <v>840</v>
      </c>
      <c r="C153" s="170" t="s">
        <v>819</v>
      </c>
      <c r="D153" s="170" t="s">
        <v>729</v>
      </c>
      <c r="E153" s="170" t="s">
        <v>730</v>
      </c>
      <c r="F153" s="170" t="s">
        <v>691</v>
      </c>
      <c r="G153" s="170">
        <v>73158804</v>
      </c>
      <c r="H153" s="170">
        <v>73159328</v>
      </c>
      <c r="I153" s="170" t="s">
        <v>881</v>
      </c>
      <c r="J153" s="170" t="s">
        <v>882</v>
      </c>
      <c r="K153" s="170" t="s">
        <v>882</v>
      </c>
      <c r="L153" s="170" t="s">
        <v>882</v>
      </c>
      <c r="M153" s="170">
        <v>0</v>
      </c>
      <c r="N153" s="170">
        <v>0</v>
      </c>
      <c r="O153" s="170" t="b">
        <v>1</v>
      </c>
      <c r="P153" s="170" t="s">
        <v>883</v>
      </c>
      <c r="Q153" s="170" t="s">
        <v>699</v>
      </c>
      <c r="R153" s="170" t="b">
        <v>0</v>
      </c>
      <c r="S153" s="170" t="b">
        <v>0</v>
      </c>
      <c r="T153" s="170">
        <v>1</v>
      </c>
      <c r="U153" s="170">
        <v>7138488</v>
      </c>
      <c r="V153" s="174">
        <v>7138488</v>
      </c>
    </row>
    <row r="154" spans="2:22" x14ac:dyDescent="0.2">
      <c r="B154" s="133" t="s">
        <v>840</v>
      </c>
      <c r="C154" s="170" t="s">
        <v>819</v>
      </c>
      <c r="D154" s="170" t="s">
        <v>729</v>
      </c>
      <c r="E154" s="170" t="s">
        <v>730</v>
      </c>
      <c r="F154" s="170" t="s">
        <v>700</v>
      </c>
      <c r="G154" s="170">
        <v>73159424</v>
      </c>
      <c r="H154" s="170">
        <v>73160262</v>
      </c>
      <c r="I154" s="170" t="s">
        <v>881</v>
      </c>
      <c r="J154" s="170" t="s">
        <v>882</v>
      </c>
      <c r="K154" s="170" t="s">
        <v>882</v>
      </c>
      <c r="L154" s="170" t="s">
        <v>882</v>
      </c>
      <c r="M154" s="170">
        <v>0</v>
      </c>
      <c r="N154" s="170">
        <v>0</v>
      </c>
      <c r="O154" s="170" t="b">
        <v>1</v>
      </c>
      <c r="P154" s="170" t="s">
        <v>883</v>
      </c>
      <c r="Q154" s="170" t="s">
        <v>699</v>
      </c>
      <c r="R154" s="170" t="b">
        <v>0</v>
      </c>
      <c r="S154" s="170" t="b">
        <v>0</v>
      </c>
      <c r="T154" s="170">
        <v>1</v>
      </c>
      <c r="U154" s="170">
        <v>5786935</v>
      </c>
      <c r="V154" s="174">
        <v>5786935</v>
      </c>
    </row>
    <row r="155" spans="2:22" x14ac:dyDescent="0.2">
      <c r="B155" s="133" t="s">
        <v>840</v>
      </c>
      <c r="C155" s="170" t="s">
        <v>819</v>
      </c>
      <c r="D155" s="170" t="s">
        <v>729</v>
      </c>
      <c r="E155" s="170" t="s">
        <v>730</v>
      </c>
      <c r="F155" s="170" t="s">
        <v>703</v>
      </c>
      <c r="G155" s="170">
        <v>73160377</v>
      </c>
      <c r="H155" s="170">
        <v>73160802</v>
      </c>
      <c r="I155" s="170" t="s">
        <v>881</v>
      </c>
      <c r="J155" s="170" t="s">
        <v>882</v>
      </c>
      <c r="K155" s="170" t="s">
        <v>882</v>
      </c>
      <c r="L155" s="170" t="s">
        <v>882</v>
      </c>
      <c r="M155" s="170">
        <v>0</v>
      </c>
      <c r="N155" s="170">
        <v>0</v>
      </c>
      <c r="O155" s="170" t="b">
        <v>1</v>
      </c>
      <c r="P155" s="170" t="s">
        <v>883</v>
      </c>
      <c r="Q155" s="170" t="s">
        <v>699</v>
      </c>
      <c r="R155" s="170" t="b">
        <v>0</v>
      </c>
      <c r="S155" s="170" t="b">
        <v>0</v>
      </c>
      <c r="T155" s="170">
        <v>1</v>
      </c>
      <c r="U155" s="170">
        <v>5031892</v>
      </c>
      <c r="V155" s="174">
        <v>5031892</v>
      </c>
    </row>
    <row r="156" spans="2:22" x14ac:dyDescent="0.2">
      <c r="B156" s="133" t="s">
        <v>840</v>
      </c>
      <c r="C156" s="170" t="s">
        <v>819</v>
      </c>
      <c r="D156" s="170" t="s">
        <v>729</v>
      </c>
      <c r="E156" s="170" t="s">
        <v>730</v>
      </c>
      <c r="F156" s="170" t="s">
        <v>713</v>
      </c>
      <c r="G156" s="170">
        <v>73160894</v>
      </c>
      <c r="H156" s="170">
        <v>73162781</v>
      </c>
      <c r="I156" s="170" t="s">
        <v>881</v>
      </c>
      <c r="J156" s="170" t="s">
        <v>882</v>
      </c>
      <c r="K156" s="170" t="s">
        <v>882</v>
      </c>
      <c r="L156" s="170" t="s">
        <v>882</v>
      </c>
      <c r="M156" s="170">
        <v>0</v>
      </c>
      <c r="N156" s="170">
        <v>0</v>
      </c>
      <c r="O156" s="170" t="b">
        <v>1</v>
      </c>
      <c r="P156" s="170" t="s">
        <v>883</v>
      </c>
      <c r="Q156" s="170" t="s">
        <v>699</v>
      </c>
      <c r="R156" s="170" t="b">
        <v>0</v>
      </c>
      <c r="S156" s="170" t="b">
        <v>0</v>
      </c>
      <c r="T156" s="170">
        <v>1</v>
      </c>
      <c r="U156" s="170">
        <v>5293641</v>
      </c>
      <c r="V156" s="174">
        <v>5293641</v>
      </c>
    </row>
    <row r="157" spans="2:22" x14ac:dyDescent="0.2">
      <c r="B157" s="133" t="s">
        <v>840</v>
      </c>
      <c r="C157" s="170" t="s">
        <v>819</v>
      </c>
      <c r="D157" s="170" t="s">
        <v>729</v>
      </c>
      <c r="E157" s="170" t="s">
        <v>730</v>
      </c>
      <c r="F157" s="170" t="s">
        <v>795</v>
      </c>
      <c r="G157" s="170">
        <v>73162862</v>
      </c>
      <c r="H157" s="170">
        <v>73163475</v>
      </c>
      <c r="I157" s="170" t="s">
        <v>881</v>
      </c>
      <c r="J157" s="170" t="s">
        <v>882</v>
      </c>
      <c r="K157" s="170" t="s">
        <v>882</v>
      </c>
      <c r="L157" s="170" t="s">
        <v>882</v>
      </c>
      <c r="M157" s="170">
        <v>0</v>
      </c>
      <c r="N157" s="170">
        <v>0</v>
      </c>
      <c r="O157" s="170" t="b">
        <v>1</v>
      </c>
      <c r="P157" s="170" t="s">
        <v>883</v>
      </c>
      <c r="Q157" s="170" t="s">
        <v>699</v>
      </c>
      <c r="R157" s="170" t="b">
        <v>0</v>
      </c>
      <c r="S157" s="170" t="b">
        <v>0</v>
      </c>
      <c r="T157" s="170">
        <v>1</v>
      </c>
      <c r="U157" s="170">
        <v>6752172</v>
      </c>
      <c r="V157" s="174">
        <v>6752172</v>
      </c>
    </row>
    <row r="158" spans="2:22" x14ac:dyDescent="0.2">
      <c r="B158" s="133" t="s">
        <v>840</v>
      </c>
      <c r="C158" s="170" t="s">
        <v>819</v>
      </c>
      <c r="D158" s="170" t="s">
        <v>729</v>
      </c>
      <c r="E158" s="170" t="s">
        <v>730</v>
      </c>
      <c r="F158" s="170" t="s">
        <v>888</v>
      </c>
      <c r="G158" s="170">
        <v>73163533</v>
      </c>
      <c r="H158" s="170">
        <v>73165115</v>
      </c>
      <c r="I158" s="170" t="s">
        <v>881</v>
      </c>
      <c r="J158" s="170" t="s">
        <v>882</v>
      </c>
      <c r="K158" s="170" t="s">
        <v>882</v>
      </c>
      <c r="L158" s="170" t="s">
        <v>882</v>
      </c>
      <c r="M158" s="170">
        <v>0</v>
      </c>
      <c r="N158" s="170">
        <v>0</v>
      </c>
      <c r="O158" s="170" t="b">
        <v>1</v>
      </c>
      <c r="P158" s="170" t="s">
        <v>883</v>
      </c>
      <c r="Q158" s="170" t="s">
        <v>699</v>
      </c>
      <c r="R158" s="170" t="b">
        <v>0</v>
      </c>
      <c r="S158" s="170" t="b">
        <v>0</v>
      </c>
      <c r="T158" s="170">
        <v>1</v>
      </c>
      <c r="U158" s="170">
        <v>6465630</v>
      </c>
      <c r="V158" s="174">
        <v>6465630</v>
      </c>
    </row>
    <row r="159" spans="2:22" x14ac:dyDescent="0.2">
      <c r="B159" s="133" t="s">
        <v>841</v>
      </c>
      <c r="C159" s="170" t="s">
        <v>806</v>
      </c>
      <c r="D159" s="170" t="s">
        <v>729</v>
      </c>
      <c r="E159" s="170" t="s">
        <v>730</v>
      </c>
      <c r="F159" s="170" t="s">
        <v>718</v>
      </c>
      <c r="G159" s="170">
        <v>73151925</v>
      </c>
      <c r="H159" s="170">
        <v>73158521</v>
      </c>
      <c r="I159" s="170" t="s">
        <v>881</v>
      </c>
      <c r="J159" s="170" t="s">
        <v>882</v>
      </c>
      <c r="K159" s="170" t="s">
        <v>882</v>
      </c>
      <c r="L159" s="170" t="s">
        <v>882</v>
      </c>
      <c r="M159" s="170">
        <v>0</v>
      </c>
      <c r="N159" s="170">
        <v>0</v>
      </c>
      <c r="O159" s="170" t="b">
        <v>1</v>
      </c>
      <c r="P159" s="170" t="s">
        <v>883</v>
      </c>
      <c r="Q159" s="170" t="s">
        <v>699</v>
      </c>
      <c r="R159" s="170" t="b">
        <v>0</v>
      </c>
      <c r="S159" s="170" t="b">
        <v>0</v>
      </c>
      <c r="T159" s="170">
        <v>1</v>
      </c>
      <c r="U159" s="170">
        <v>2921819</v>
      </c>
      <c r="V159" s="174">
        <v>2921819</v>
      </c>
    </row>
    <row r="160" spans="2:22" x14ac:dyDescent="0.2">
      <c r="B160" s="133" t="s">
        <v>841</v>
      </c>
      <c r="C160" s="170" t="s">
        <v>806</v>
      </c>
      <c r="D160" s="170" t="s">
        <v>729</v>
      </c>
      <c r="E160" s="170" t="s">
        <v>730</v>
      </c>
      <c r="F160" s="170" t="s">
        <v>708</v>
      </c>
      <c r="G160" s="170">
        <v>73158602</v>
      </c>
      <c r="H160" s="170">
        <v>73158694</v>
      </c>
      <c r="I160" s="170" t="s">
        <v>881</v>
      </c>
      <c r="J160" s="170" t="s">
        <v>882</v>
      </c>
      <c r="K160" s="170" t="s">
        <v>882</v>
      </c>
      <c r="L160" s="170" t="s">
        <v>882</v>
      </c>
      <c r="M160" s="170">
        <v>0</v>
      </c>
      <c r="N160" s="170">
        <v>0</v>
      </c>
      <c r="O160" s="170" t="b">
        <v>1</v>
      </c>
      <c r="P160" s="170" t="s">
        <v>883</v>
      </c>
      <c r="Q160" s="170" t="s">
        <v>699</v>
      </c>
      <c r="R160" s="170" t="b">
        <v>0</v>
      </c>
      <c r="S160" s="170" t="b">
        <v>0</v>
      </c>
      <c r="T160" s="170">
        <v>1</v>
      </c>
      <c r="U160" s="170">
        <v>4627707</v>
      </c>
      <c r="V160" s="174">
        <v>4627707</v>
      </c>
    </row>
    <row r="161" spans="2:22" x14ac:dyDescent="0.2">
      <c r="B161" s="133" t="s">
        <v>841</v>
      </c>
      <c r="C161" s="170" t="s">
        <v>806</v>
      </c>
      <c r="D161" s="170" t="s">
        <v>729</v>
      </c>
      <c r="E161" s="170" t="s">
        <v>730</v>
      </c>
      <c r="F161" s="170" t="s">
        <v>691</v>
      </c>
      <c r="G161" s="170">
        <v>73158804</v>
      </c>
      <c r="H161" s="170">
        <v>73159328</v>
      </c>
      <c r="I161" s="170" t="s">
        <v>881</v>
      </c>
      <c r="J161" s="170" t="s">
        <v>882</v>
      </c>
      <c r="K161" s="170" t="s">
        <v>882</v>
      </c>
      <c r="L161" s="170" t="s">
        <v>882</v>
      </c>
      <c r="M161" s="170">
        <v>0</v>
      </c>
      <c r="N161" s="170">
        <v>0</v>
      </c>
      <c r="O161" s="170" t="b">
        <v>1</v>
      </c>
      <c r="P161" s="170" t="s">
        <v>883</v>
      </c>
      <c r="Q161" s="170" t="s">
        <v>699</v>
      </c>
      <c r="R161" s="170" t="b">
        <v>0</v>
      </c>
      <c r="S161" s="170" t="b">
        <v>0</v>
      </c>
      <c r="T161" s="170">
        <v>1</v>
      </c>
      <c r="U161" s="170">
        <v>7138488</v>
      </c>
      <c r="V161" s="174">
        <v>7138488</v>
      </c>
    </row>
    <row r="162" spans="2:22" x14ac:dyDescent="0.2">
      <c r="B162" s="133" t="s">
        <v>841</v>
      </c>
      <c r="C162" s="170" t="s">
        <v>806</v>
      </c>
      <c r="D162" s="170" t="s">
        <v>729</v>
      </c>
      <c r="E162" s="170" t="s">
        <v>730</v>
      </c>
      <c r="F162" s="170" t="s">
        <v>700</v>
      </c>
      <c r="G162" s="170">
        <v>73159424</v>
      </c>
      <c r="H162" s="170">
        <v>73163479</v>
      </c>
      <c r="I162" s="170" t="s">
        <v>881</v>
      </c>
      <c r="J162" s="170" t="s">
        <v>687</v>
      </c>
      <c r="K162" s="170" t="s">
        <v>882</v>
      </c>
      <c r="L162" s="170" t="s">
        <v>687</v>
      </c>
      <c r="M162" s="170">
        <v>0</v>
      </c>
      <c r="N162" s="170">
        <v>-4</v>
      </c>
      <c r="O162" s="170" t="b">
        <v>1</v>
      </c>
      <c r="P162" s="170" t="s">
        <v>895</v>
      </c>
      <c r="Q162" s="170" t="s">
        <v>690</v>
      </c>
      <c r="R162" s="170" t="b">
        <v>0</v>
      </c>
      <c r="S162" s="170" t="b">
        <v>0</v>
      </c>
      <c r="T162" s="170">
        <v>0</v>
      </c>
      <c r="U162" s="170">
        <v>0</v>
      </c>
      <c r="V162" s="174">
        <v>0</v>
      </c>
    </row>
    <row r="163" spans="2:22" x14ac:dyDescent="0.2">
      <c r="B163" s="133" t="s">
        <v>841</v>
      </c>
      <c r="C163" s="170" t="s">
        <v>806</v>
      </c>
      <c r="D163" s="170" t="s">
        <v>729</v>
      </c>
      <c r="E163" s="170" t="s">
        <v>730</v>
      </c>
      <c r="F163" s="170" t="s">
        <v>703</v>
      </c>
      <c r="G163" s="170">
        <v>73163533</v>
      </c>
      <c r="H163" s="170">
        <v>73165115</v>
      </c>
      <c r="I163" s="170" t="s">
        <v>881</v>
      </c>
      <c r="J163" s="170" t="s">
        <v>882</v>
      </c>
      <c r="K163" s="170" t="s">
        <v>882</v>
      </c>
      <c r="L163" s="170" t="s">
        <v>882</v>
      </c>
      <c r="M163" s="170">
        <v>0</v>
      </c>
      <c r="N163" s="170">
        <v>0</v>
      </c>
      <c r="O163" s="170" t="b">
        <v>1</v>
      </c>
      <c r="P163" s="170" t="s">
        <v>883</v>
      </c>
      <c r="Q163" s="170" t="s">
        <v>699</v>
      </c>
      <c r="R163" s="170" t="b">
        <v>0</v>
      </c>
      <c r="S163" s="170" t="b">
        <v>0</v>
      </c>
      <c r="T163" s="170">
        <v>1</v>
      </c>
      <c r="U163" s="170">
        <v>6465630</v>
      </c>
      <c r="V163" s="174">
        <v>6465630</v>
      </c>
    </row>
    <row r="164" spans="2:22" x14ac:dyDescent="0.2">
      <c r="B164" s="133" t="s">
        <v>841</v>
      </c>
      <c r="C164" s="170" t="s">
        <v>806</v>
      </c>
      <c r="D164" s="170" t="s">
        <v>729</v>
      </c>
      <c r="E164" s="170" t="s">
        <v>730</v>
      </c>
      <c r="F164" s="170" t="s">
        <v>713</v>
      </c>
      <c r="G164" s="170">
        <v>73165210</v>
      </c>
      <c r="H164" s="170">
        <v>73166096</v>
      </c>
      <c r="I164" s="170" t="s">
        <v>881</v>
      </c>
      <c r="J164" s="170" t="s">
        <v>882</v>
      </c>
      <c r="K164" s="170" t="s">
        <v>882</v>
      </c>
      <c r="L164" s="170" t="s">
        <v>882</v>
      </c>
      <c r="M164" s="170">
        <v>0</v>
      </c>
      <c r="N164" s="170">
        <v>0</v>
      </c>
      <c r="O164" s="170" t="b">
        <v>1</v>
      </c>
      <c r="P164" s="170" t="s">
        <v>883</v>
      </c>
      <c r="Q164" s="170" t="s">
        <v>699</v>
      </c>
      <c r="R164" s="170" t="b">
        <v>0</v>
      </c>
      <c r="S164" s="170" t="b">
        <v>0</v>
      </c>
      <c r="T164" s="170">
        <v>1</v>
      </c>
      <c r="U164" s="170">
        <v>7499764</v>
      </c>
      <c r="V164" s="174">
        <v>7499764</v>
      </c>
    </row>
    <row r="165" spans="2:22" x14ac:dyDescent="0.2">
      <c r="B165" s="133" t="s">
        <v>841</v>
      </c>
      <c r="C165" s="170" t="s">
        <v>806</v>
      </c>
      <c r="D165" s="170" t="s">
        <v>729</v>
      </c>
      <c r="E165" s="170" t="s">
        <v>730</v>
      </c>
      <c r="F165" s="170" t="s">
        <v>795</v>
      </c>
      <c r="G165" s="170">
        <v>73166193</v>
      </c>
      <c r="H165" s="170">
        <v>73167496</v>
      </c>
      <c r="I165" s="170" t="s">
        <v>881</v>
      </c>
      <c r="J165" s="170" t="s">
        <v>882</v>
      </c>
      <c r="K165" s="170" t="s">
        <v>882</v>
      </c>
      <c r="L165" s="170" t="s">
        <v>882</v>
      </c>
      <c r="M165" s="170">
        <v>0</v>
      </c>
      <c r="N165" s="170">
        <v>0</v>
      </c>
      <c r="O165" s="170" t="b">
        <v>1</v>
      </c>
      <c r="P165" s="170" t="s">
        <v>883</v>
      </c>
      <c r="Q165" s="170" t="s">
        <v>699</v>
      </c>
      <c r="R165" s="170" t="b">
        <v>0</v>
      </c>
      <c r="S165" s="170" t="b">
        <v>0</v>
      </c>
      <c r="T165" s="170">
        <v>1</v>
      </c>
      <c r="U165" s="170">
        <v>5586223</v>
      </c>
      <c r="V165" s="174">
        <v>5586223</v>
      </c>
    </row>
    <row r="166" spans="2:22" x14ac:dyDescent="0.2">
      <c r="B166" s="133" t="s">
        <v>841</v>
      </c>
      <c r="C166" s="170" t="s">
        <v>806</v>
      </c>
      <c r="D166" s="170" t="s">
        <v>729</v>
      </c>
      <c r="E166" s="170" t="s">
        <v>730</v>
      </c>
      <c r="F166" s="170" t="s">
        <v>888</v>
      </c>
      <c r="G166" s="170">
        <v>73167556</v>
      </c>
      <c r="H166" s="170">
        <v>73169031</v>
      </c>
      <c r="I166" s="170" t="s">
        <v>881</v>
      </c>
      <c r="J166" s="170" t="s">
        <v>882</v>
      </c>
      <c r="K166" s="170" t="s">
        <v>882</v>
      </c>
      <c r="L166" s="170" t="s">
        <v>882</v>
      </c>
      <c r="M166" s="170">
        <v>0</v>
      </c>
      <c r="N166" s="170">
        <v>0</v>
      </c>
      <c r="O166" s="170" t="b">
        <v>1</v>
      </c>
      <c r="P166" s="170" t="s">
        <v>883</v>
      </c>
      <c r="Q166" s="170" t="s">
        <v>699</v>
      </c>
      <c r="R166" s="170" t="b">
        <v>0</v>
      </c>
      <c r="S166" s="170" t="b">
        <v>0</v>
      </c>
      <c r="T166" s="170">
        <v>1</v>
      </c>
      <c r="U166" s="170">
        <v>5101644</v>
      </c>
      <c r="V166" s="174">
        <v>5101644</v>
      </c>
    </row>
    <row r="167" spans="2:22" x14ac:dyDescent="0.2">
      <c r="B167" s="133" t="s">
        <v>841</v>
      </c>
      <c r="C167" s="170" t="s">
        <v>806</v>
      </c>
      <c r="D167" s="170" t="s">
        <v>729</v>
      </c>
      <c r="E167" s="170" t="s">
        <v>730</v>
      </c>
      <c r="F167" s="170" t="s">
        <v>926</v>
      </c>
      <c r="G167" s="170">
        <v>73169155</v>
      </c>
      <c r="H167" s="170">
        <v>73170050</v>
      </c>
      <c r="I167" s="170" t="s">
        <v>881</v>
      </c>
      <c r="J167" s="170" t="s">
        <v>882</v>
      </c>
      <c r="K167" s="170" t="s">
        <v>882</v>
      </c>
      <c r="L167" s="170" t="s">
        <v>882</v>
      </c>
      <c r="M167" s="170">
        <v>0</v>
      </c>
      <c r="N167" s="170">
        <v>0</v>
      </c>
      <c r="O167" s="170" t="b">
        <v>1</v>
      </c>
      <c r="P167" s="170" t="s">
        <v>883</v>
      </c>
      <c r="Q167" s="170" t="s">
        <v>699</v>
      </c>
      <c r="R167" s="170" t="b">
        <v>0</v>
      </c>
      <c r="S167" s="170" t="b">
        <v>0</v>
      </c>
      <c r="T167" s="170">
        <v>1</v>
      </c>
      <c r="U167" s="170">
        <v>6192475</v>
      </c>
      <c r="V167" s="174">
        <v>6192475</v>
      </c>
    </row>
    <row r="168" spans="2:22" x14ac:dyDescent="0.2">
      <c r="B168" s="133" t="s">
        <v>842</v>
      </c>
      <c r="C168" s="170" t="s">
        <v>817</v>
      </c>
      <c r="D168" s="170" t="s">
        <v>729</v>
      </c>
      <c r="E168" s="170" t="s">
        <v>730</v>
      </c>
      <c r="F168" s="170" t="s">
        <v>718</v>
      </c>
      <c r="G168" s="170">
        <v>73151925</v>
      </c>
      <c r="H168" s="170">
        <v>73158521</v>
      </c>
      <c r="I168" s="170" t="s">
        <v>881</v>
      </c>
      <c r="J168" s="170" t="s">
        <v>882</v>
      </c>
      <c r="K168" s="170" t="s">
        <v>882</v>
      </c>
      <c r="L168" s="170" t="s">
        <v>882</v>
      </c>
      <c r="M168" s="170">
        <v>0</v>
      </c>
      <c r="N168" s="170">
        <v>0</v>
      </c>
      <c r="O168" s="170" t="b">
        <v>1</v>
      </c>
      <c r="P168" s="170" t="s">
        <v>883</v>
      </c>
      <c r="Q168" s="170" t="s">
        <v>699</v>
      </c>
      <c r="R168" s="170" t="b">
        <v>0</v>
      </c>
      <c r="S168" s="170" t="b">
        <v>0</v>
      </c>
      <c r="T168" s="170">
        <v>1</v>
      </c>
      <c r="U168" s="170">
        <v>2921819</v>
      </c>
      <c r="V168" s="174">
        <v>2921819</v>
      </c>
    </row>
    <row r="169" spans="2:22" x14ac:dyDescent="0.2">
      <c r="B169" s="133" t="s">
        <v>842</v>
      </c>
      <c r="C169" s="170" t="s">
        <v>817</v>
      </c>
      <c r="D169" s="170" t="s">
        <v>729</v>
      </c>
      <c r="E169" s="170" t="s">
        <v>730</v>
      </c>
      <c r="F169" s="170" t="s">
        <v>708</v>
      </c>
      <c r="G169" s="170">
        <v>73158602</v>
      </c>
      <c r="H169" s="170">
        <v>73158694</v>
      </c>
      <c r="I169" s="170" t="s">
        <v>881</v>
      </c>
      <c r="J169" s="170" t="s">
        <v>882</v>
      </c>
      <c r="K169" s="170" t="s">
        <v>882</v>
      </c>
      <c r="L169" s="170" t="s">
        <v>882</v>
      </c>
      <c r="M169" s="170">
        <v>0</v>
      </c>
      <c r="N169" s="170">
        <v>0</v>
      </c>
      <c r="O169" s="170" t="b">
        <v>1</v>
      </c>
      <c r="P169" s="170" t="s">
        <v>883</v>
      </c>
      <c r="Q169" s="170" t="s">
        <v>699</v>
      </c>
      <c r="R169" s="170" t="b">
        <v>0</v>
      </c>
      <c r="S169" s="170" t="b">
        <v>0</v>
      </c>
      <c r="T169" s="170">
        <v>1</v>
      </c>
      <c r="U169" s="170">
        <v>4627707</v>
      </c>
      <c r="V169" s="174">
        <v>4627707</v>
      </c>
    </row>
    <row r="170" spans="2:22" x14ac:dyDescent="0.2">
      <c r="B170" s="133" t="s">
        <v>842</v>
      </c>
      <c r="C170" s="170" t="s">
        <v>817</v>
      </c>
      <c r="D170" s="170" t="s">
        <v>729</v>
      </c>
      <c r="E170" s="170" t="s">
        <v>730</v>
      </c>
      <c r="F170" s="170" t="s">
        <v>691</v>
      </c>
      <c r="G170" s="170">
        <v>73158804</v>
      </c>
      <c r="H170" s="170">
        <v>73159328</v>
      </c>
      <c r="I170" s="170" t="s">
        <v>881</v>
      </c>
      <c r="J170" s="170" t="s">
        <v>882</v>
      </c>
      <c r="K170" s="170" t="s">
        <v>882</v>
      </c>
      <c r="L170" s="170" t="s">
        <v>882</v>
      </c>
      <c r="M170" s="170">
        <v>0</v>
      </c>
      <c r="N170" s="170">
        <v>0</v>
      </c>
      <c r="O170" s="170" t="b">
        <v>1</v>
      </c>
      <c r="P170" s="170" t="s">
        <v>883</v>
      </c>
      <c r="Q170" s="170" t="s">
        <v>699</v>
      </c>
      <c r="R170" s="170" t="b">
        <v>0</v>
      </c>
      <c r="S170" s="170" t="b">
        <v>0</v>
      </c>
      <c r="T170" s="170">
        <v>1</v>
      </c>
      <c r="U170" s="170">
        <v>7138488</v>
      </c>
      <c r="V170" s="174">
        <v>7138488</v>
      </c>
    </row>
    <row r="171" spans="2:22" x14ac:dyDescent="0.2">
      <c r="B171" s="133" t="s">
        <v>842</v>
      </c>
      <c r="C171" s="170" t="s">
        <v>817</v>
      </c>
      <c r="D171" s="170" t="s">
        <v>729</v>
      </c>
      <c r="E171" s="170" t="s">
        <v>730</v>
      </c>
      <c r="F171" s="170" t="s">
        <v>700</v>
      </c>
      <c r="G171" s="170">
        <v>73159424</v>
      </c>
      <c r="H171" s="170">
        <v>73160262</v>
      </c>
      <c r="I171" s="170" t="s">
        <v>881</v>
      </c>
      <c r="J171" s="170" t="s">
        <v>882</v>
      </c>
      <c r="K171" s="170" t="s">
        <v>882</v>
      </c>
      <c r="L171" s="170" t="s">
        <v>882</v>
      </c>
      <c r="M171" s="170">
        <v>0</v>
      </c>
      <c r="N171" s="170">
        <v>0</v>
      </c>
      <c r="O171" s="170" t="b">
        <v>1</v>
      </c>
      <c r="P171" s="170" t="s">
        <v>883</v>
      </c>
      <c r="Q171" s="170" t="s">
        <v>699</v>
      </c>
      <c r="R171" s="170" t="b">
        <v>0</v>
      </c>
      <c r="S171" s="170" t="b">
        <v>0</v>
      </c>
      <c r="T171" s="170">
        <v>1</v>
      </c>
      <c r="U171" s="170">
        <v>5786935</v>
      </c>
      <c r="V171" s="174">
        <v>5786935</v>
      </c>
    </row>
    <row r="172" spans="2:22" x14ac:dyDescent="0.2">
      <c r="B172" s="133" t="s">
        <v>842</v>
      </c>
      <c r="C172" s="170" t="s">
        <v>817</v>
      </c>
      <c r="D172" s="170" t="s">
        <v>729</v>
      </c>
      <c r="E172" s="170" t="s">
        <v>730</v>
      </c>
      <c r="F172" s="170" t="s">
        <v>703</v>
      </c>
      <c r="G172" s="170">
        <v>73160377</v>
      </c>
      <c r="H172" s="170">
        <v>73165115</v>
      </c>
      <c r="I172" s="170" t="s">
        <v>881</v>
      </c>
      <c r="J172" s="170" t="s">
        <v>687</v>
      </c>
      <c r="K172" s="170" t="s">
        <v>882</v>
      </c>
      <c r="L172" s="170" t="s">
        <v>882</v>
      </c>
      <c r="M172" s="170">
        <v>0</v>
      </c>
      <c r="N172" s="170">
        <v>0</v>
      </c>
      <c r="O172" s="170" t="b">
        <v>1</v>
      </c>
      <c r="P172" s="170" t="s">
        <v>883</v>
      </c>
      <c r="Q172" s="170" t="s">
        <v>699</v>
      </c>
      <c r="R172" s="170" t="b">
        <v>0</v>
      </c>
      <c r="S172" s="170" t="b">
        <v>1</v>
      </c>
      <c r="T172" s="170">
        <v>0</v>
      </c>
      <c r="U172" s="170">
        <v>0</v>
      </c>
      <c r="V172" s="174">
        <v>0</v>
      </c>
    </row>
    <row r="173" spans="2:22" x14ac:dyDescent="0.2">
      <c r="B173" s="133" t="s">
        <v>842</v>
      </c>
      <c r="C173" s="170" t="s">
        <v>817</v>
      </c>
      <c r="D173" s="170" t="s">
        <v>729</v>
      </c>
      <c r="E173" s="170" t="s">
        <v>730</v>
      </c>
      <c r="F173" s="170" t="s">
        <v>713</v>
      </c>
      <c r="G173" s="170">
        <v>73165210</v>
      </c>
      <c r="H173" s="170">
        <v>73166096</v>
      </c>
      <c r="I173" s="170" t="s">
        <v>881</v>
      </c>
      <c r="J173" s="170" t="s">
        <v>882</v>
      </c>
      <c r="K173" s="170" t="s">
        <v>882</v>
      </c>
      <c r="L173" s="170" t="s">
        <v>882</v>
      </c>
      <c r="M173" s="170">
        <v>0</v>
      </c>
      <c r="N173" s="170">
        <v>0</v>
      </c>
      <c r="O173" s="170" t="b">
        <v>1</v>
      </c>
      <c r="P173" s="170" t="s">
        <v>883</v>
      </c>
      <c r="Q173" s="170" t="s">
        <v>699</v>
      </c>
      <c r="R173" s="170" t="b">
        <v>0</v>
      </c>
      <c r="S173" s="170" t="b">
        <v>0</v>
      </c>
      <c r="T173" s="170">
        <v>1</v>
      </c>
      <c r="U173" s="170">
        <v>7499764</v>
      </c>
      <c r="V173" s="174">
        <v>7499764</v>
      </c>
    </row>
    <row r="174" spans="2:22" x14ac:dyDescent="0.2">
      <c r="B174" s="133" t="s">
        <v>842</v>
      </c>
      <c r="C174" s="170" t="s">
        <v>817</v>
      </c>
      <c r="D174" s="170" t="s">
        <v>729</v>
      </c>
      <c r="E174" s="170" t="s">
        <v>730</v>
      </c>
      <c r="F174" s="170" t="s">
        <v>795</v>
      </c>
      <c r="G174" s="170">
        <v>73166193</v>
      </c>
      <c r="H174" s="170">
        <v>73167496</v>
      </c>
      <c r="I174" s="170" t="s">
        <v>881</v>
      </c>
      <c r="J174" s="170" t="s">
        <v>882</v>
      </c>
      <c r="K174" s="170" t="s">
        <v>882</v>
      </c>
      <c r="L174" s="170" t="s">
        <v>882</v>
      </c>
      <c r="M174" s="170">
        <v>0</v>
      </c>
      <c r="N174" s="170">
        <v>0</v>
      </c>
      <c r="O174" s="170" t="b">
        <v>1</v>
      </c>
      <c r="P174" s="170" t="s">
        <v>883</v>
      </c>
      <c r="Q174" s="170" t="s">
        <v>699</v>
      </c>
      <c r="R174" s="170" t="b">
        <v>0</v>
      </c>
      <c r="S174" s="170" t="b">
        <v>0</v>
      </c>
      <c r="T174" s="170">
        <v>1</v>
      </c>
      <c r="U174" s="170">
        <v>5586223</v>
      </c>
      <c r="V174" s="174">
        <v>5586223</v>
      </c>
    </row>
    <row r="175" spans="2:22" x14ac:dyDescent="0.2">
      <c r="B175" s="133" t="s">
        <v>842</v>
      </c>
      <c r="C175" s="170" t="s">
        <v>817</v>
      </c>
      <c r="D175" s="170" t="s">
        <v>729</v>
      </c>
      <c r="E175" s="170" t="s">
        <v>730</v>
      </c>
      <c r="F175" s="170" t="s">
        <v>888</v>
      </c>
      <c r="G175" s="170">
        <v>73167556</v>
      </c>
      <c r="H175" s="170">
        <v>73169031</v>
      </c>
      <c r="I175" s="170" t="s">
        <v>881</v>
      </c>
      <c r="J175" s="170" t="s">
        <v>882</v>
      </c>
      <c r="K175" s="170" t="s">
        <v>882</v>
      </c>
      <c r="L175" s="170" t="s">
        <v>882</v>
      </c>
      <c r="M175" s="170">
        <v>0</v>
      </c>
      <c r="N175" s="170">
        <v>0</v>
      </c>
      <c r="O175" s="170" t="b">
        <v>1</v>
      </c>
      <c r="P175" s="170" t="s">
        <v>883</v>
      </c>
      <c r="Q175" s="170" t="s">
        <v>699</v>
      </c>
      <c r="R175" s="170" t="b">
        <v>0</v>
      </c>
      <c r="S175" s="170" t="b">
        <v>0</v>
      </c>
      <c r="T175" s="170">
        <v>1</v>
      </c>
      <c r="U175" s="170">
        <v>5101644</v>
      </c>
      <c r="V175" s="174">
        <v>5101644</v>
      </c>
    </row>
    <row r="176" spans="2:22" x14ac:dyDescent="0.2">
      <c r="B176" s="133" t="s">
        <v>842</v>
      </c>
      <c r="C176" s="170" t="s">
        <v>817</v>
      </c>
      <c r="D176" s="170" t="s">
        <v>729</v>
      </c>
      <c r="E176" s="170" t="s">
        <v>730</v>
      </c>
      <c r="F176" s="170" t="s">
        <v>926</v>
      </c>
      <c r="G176" s="170">
        <v>73169155</v>
      </c>
      <c r="H176" s="170">
        <v>73170050</v>
      </c>
      <c r="I176" s="170" t="s">
        <v>881</v>
      </c>
      <c r="J176" s="170" t="s">
        <v>882</v>
      </c>
      <c r="K176" s="170" t="s">
        <v>882</v>
      </c>
      <c r="L176" s="170" t="s">
        <v>882</v>
      </c>
      <c r="M176" s="170">
        <v>0</v>
      </c>
      <c r="N176" s="170">
        <v>0</v>
      </c>
      <c r="O176" s="170" t="b">
        <v>1</v>
      </c>
      <c r="P176" s="170" t="s">
        <v>883</v>
      </c>
      <c r="Q176" s="170" t="s">
        <v>699</v>
      </c>
      <c r="R176" s="170" t="b">
        <v>0</v>
      </c>
      <c r="S176" s="170" t="b">
        <v>0</v>
      </c>
      <c r="T176" s="170">
        <v>1</v>
      </c>
      <c r="U176" s="170">
        <v>6192475</v>
      </c>
      <c r="V176" s="174">
        <v>6192475</v>
      </c>
    </row>
    <row r="177" spans="2:22" x14ac:dyDescent="0.2">
      <c r="B177" s="133" t="s">
        <v>843</v>
      </c>
      <c r="C177" s="170" t="s">
        <v>816</v>
      </c>
      <c r="D177" s="170" t="s">
        <v>729</v>
      </c>
      <c r="E177" s="170" t="s">
        <v>730</v>
      </c>
      <c r="F177" s="170" t="s">
        <v>718</v>
      </c>
      <c r="G177" s="170">
        <v>73151925</v>
      </c>
      <c r="H177" s="170">
        <v>73158521</v>
      </c>
      <c r="I177" s="170" t="s">
        <v>881</v>
      </c>
      <c r="J177" s="170" t="s">
        <v>882</v>
      </c>
      <c r="K177" s="170" t="s">
        <v>882</v>
      </c>
      <c r="L177" s="170" t="s">
        <v>882</v>
      </c>
      <c r="M177" s="170">
        <v>0</v>
      </c>
      <c r="N177" s="170">
        <v>0</v>
      </c>
      <c r="O177" s="170" t="b">
        <v>1</v>
      </c>
      <c r="P177" s="170" t="s">
        <v>883</v>
      </c>
      <c r="Q177" s="170" t="s">
        <v>699</v>
      </c>
      <c r="R177" s="170" t="b">
        <v>0</v>
      </c>
      <c r="S177" s="170" t="b">
        <v>0</v>
      </c>
      <c r="T177" s="170">
        <v>1</v>
      </c>
      <c r="U177" s="170">
        <v>2921819</v>
      </c>
      <c r="V177" s="174">
        <v>2921819</v>
      </c>
    </row>
    <row r="178" spans="2:22" x14ac:dyDescent="0.2">
      <c r="B178" s="133" t="s">
        <v>843</v>
      </c>
      <c r="C178" s="170" t="s">
        <v>816</v>
      </c>
      <c r="D178" s="170" t="s">
        <v>729</v>
      </c>
      <c r="E178" s="170" t="s">
        <v>730</v>
      </c>
      <c r="F178" s="170" t="s">
        <v>927</v>
      </c>
      <c r="G178" s="170">
        <v>73169155</v>
      </c>
      <c r="H178" s="170">
        <v>73170050</v>
      </c>
      <c r="I178" s="170" t="s">
        <v>881</v>
      </c>
      <c r="J178" s="170" t="s">
        <v>882</v>
      </c>
      <c r="K178" s="170" t="s">
        <v>882</v>
      </c>
      <c r="L178" s="170" t="s">
        <v>882</v>
      </c>
      <c r="M178" s="170">
        <v>0</v>
      </c>
      <c r="N178" s="170">
        <v>0</v>
      </c>
      <c r="O178" s="170" t="b">
        <v>1</v>
      </c>
      <c r="P178" s="170" t="s">
        <v>883</v>
      </c>
      <c r="Q178" s="170" t="s">
        <v>699</v>
      </c>
      <c r="R178" s="170" t="b">
        <v>0</v>
      </c>
      <c r="S178" s="170" t="b">
        <v>0</v>
      </c>
      <c r="T178" s="170">
        <v>1</v>
      </c>
      <c r="U178" s="170">
        <v>6192475</v>
      </c>
      <c r="V178" s="174">
        <v>6192475</v>
      </c>
    </row>
    <row r="179" spans="2:22" x14ac:dyDescent="0.2">
      <c r="B179" s="133" t="s">
        <v>843</v>
      </c>
      <c r="C179" s="170" t="s">
        <v>816</v>
      </c>
      <c r="D179" s="170" t="s">
        <v>729</v>
      </c>
      <c r="E179" s="170" t="s">
        <v>730</v>
      </c>
      <c r="F179" s="170" t="s">
        <v>708</v>
      </c>
      <c r="G179" s="170">
        <v>73158602</v>
      </c>
      <c r="H179" s="170">
        <v>73158694</v>
      </c>
      <c r="I179" s="170" t="s">
        <v>881</v>
      </c>
      <c r="J179" s="170" t="s">
        <v>882</v>
      </c>
      <c r="K179" s="170" t="s">
        <v>882</v>
      </c>
      <c r="L179" s="170" t="s">
        <v>882</v>
      </c>
      <c r="M179" s="170">
        <v>0</v>
      </c>
      <c r="N179" s="170">
        <v>0</v>
      </c>
      <c r="O179" s="170" t="b">
        <v>1</v>
      </c>
      <c r="P179" s="170" t="s">
        <v>883</v>
      </c>
      <c r="Q179" s="170" t="s">
        <v>699</v>
      </c>
      <c r="R179" s="170" t="b">
        <v>0</v>
      </c>
      <c r="S179" s="170" t="b">
        <v>0</v>
      </c>
      <c r="T179" s="170">
        <v>1</v>
      </c>
      <c r="U179" s="170">
        <v>4627707</v>
      </c>
      <c r="V179" s="174">
        <v>4627707</v>
      </c>
    </row>
    <row r="180" spans="2:22" x14ac:dyDescent="0.2">
      <c r="B180" s="133" t="s">
        <v>843</v>
      </c>
      <c r="C180" s="170" t="s">
        <v>816</v>
      </c>
      <c r="D180" s="170" t="s">
        <v>729</v>
      </c>
      <c r="E180" s="170" t="s">
        <v>730</v>
      </c>
      <c r="F180" s="170" t="s">
        <v>691</v>
      </c>
      <c r="G180" s="170">
        <v>73158804</v>
      </c>
      <c r="H180" s="170">
        <v>73159328</v>
      </c>
      <c r="I180" s="170" t="s">
        <v>881</v>
      </c>
      <c r="J180" s="170" t="s">
        <v>882</v>
      </c>
      <c r="K180" s="170" t="s">
        <v>882</v>
      </c>
      <c r="L180" s="170" t="s">
        <v>882</v>
      </c>
      <c r="M180" s="170">
        <v>0</v>
      </c>
      <c r="N180" s="170">
        <v>0</v>
      </c>
      <c r="O180" s="170" t="b">
        <v>1</v>
      </c>
      <c r="P180" s="170" t="s">
        <v>883</v>
      </c>
      <c r="Q180" s="170" t="s">
        <v>699</v>
      </c>
      <c r="R180" s="170" t="b">
        <v>0</v>
      </c>
      <c r="S180" s="170" t="b">
        <v>0</v>
      </c>
      <c r="T180" s="170">
        <v>1</v>
      </c>
      <c r="U180" s="170">
        <v>7138488</v>
      </c>
      <c r="V180" s="174">
        <v>7138488</v>
      </c>
    </row>
    <row r="181" spans="2:22" x14ac:dyDescent="0.2">
      <c r="B181" s="133" t="s">
        <v>843</v>
      </c>
      <c r="C181" s="170" t="s">
        <v>816</v>
      </c>
      <c r="D181" s="170" t="s">
        <v>729</v>
      </c>
      <c r="E181" s="170" t="s">
        <v>730</v>
      </c>
      <c r="F181" s="170" t="s">
        <v>700</v>
      </c>
      <c r="G181" s="170">
        <v>73159424</v>
      </c>
      <c r="H181" s="170">
        <v>73160262</v>
      </c>
      <c r="I181" s="170" t="s">
        <v>881</v>
      </c>
      <c r="J181" s="170" t="s">
        <v>882</v>
      </c>
      <c r="K181" s="170" t="s">
        <v>882</v>
      </c>
      <c r="L181" s="170" t="s">
        <v>882</v>
      </c>
      <c r="M181" s="170">
        <v>0</v>
      </c>
      <c r="N181" s="170">
        <v>0</v>
      </c>
      <c r="O181" s="170" t="b">
        <v>1</v>
      </c>
      <c r="P181" s="170" t="s">
        <v>883</v>
      </c>
      <c r="Q181" s="170" t="s">
        <v>699</v>
      </c>
      <c r="R181" s="170" t="b">
        <v>0</v>
      </c>
      <c r="S181" s="170" t="b">
        <v>0</v>
      </c>
      <c r="T181" s="170">
        <v>1</v>
      </c>
      <c r="U181" s="170">
        <v>5786935</v>
      </c>
      <c r="V181" s="174">
        <v>5786935</v>
      </c>
    </row>
    <row r="182" spans="2:22" x14ac:dyDescent="0.2">
      <c r="B182" s="133" t="s">
        <v>843</v>
      </c>
      <c r="C182" s="170" t="s">
        <v>816</v>
      </c>
      <c r="D182" s="170" t="s">
        <v>729</v>
      </c>
      <c r="E182" s="170" t="s">
        <v>730</v>
      </c>
      <c r="F182" s="170" t="s">
        <v>703</v>
      </c>
      <c r="G182" s="170">
        <v>73160377</v>
      </c>
      <c r="H182" s="170">
        <v>73160802</v>
      </c>
      <c r="I182" s="170" t="s">
        <v>881</v>
      </c>
      <c r="J182" s="170" t="s">
        <v>882</v>
      </c>
      <c r="K182" s="170" t="s">
        <v>882</v>
      </c>
      <c r="L182" s="170" t="s">
        <v>882</v>
      </c>
      <c r="M182" s="170">
        <v>0</v>
      </c>
      <c r="N182" s="170">
        <v>0</v>
      </c>
      <c r="O182" s="170" t="b">
        <v>1</v>
      </c>
      <c r="P182" s="170" t="s">
        <v>883</v>
      </c>
      <c r="Q182" s="170" t="s">
        <v>699</v>
      </c>
      <c r="R182" s="170" t="b">
        <v>0</v>
      </c>
      <c r="S182" s="170" t="b">
        <v>0</v>
      </c>
      <c r="T182" s="170">
        <v>1</v>
      </c>
      <c r="U182" s="170">
        <v>5031892</v>
      </c>
      <c r="V182" s="174">
        <v>5031892</v>
      </c>
    </row>
    <row r="183" spans="2:22" x14ac:dyDescent="0.2">
      <c r="B183" s="133" t="s">
        <v>843</v>
      </c>
      <c r="C183" s="170" t="s">
        <v>816</v>
      </c>
      <c r="D183" s="170" t="s">
        <v>729</v>
      </c>
      <c r="E183" s="170" t="s">
        <v>730</v>
      </c>
      <c r="F183" s="170" t="s">
        <v>713</v>
      </c>
      <c r="G183" s="170">
        <v>73160837</v>
      </c>
      <c r="H183" s="170">
        <v>73165109</v>
      </c>
      <c r="I183" s="170" t="s">
        <v>881</v>
      </c>
      <c r="J183" s="170" t="s">
        <v>687</v>
      </c>
      <c r="K183" s="170" t="s">
        <v>687</v>
      </c>
      <c r="L183" s="170" t="s">
        <v>687</v>
      </c>
      <c r="M183" s="170">
        <v>-57</v>
      </c>
      <c r="N183" s="170">
        <v>6</v>
      </c>
      <c r="O183" s="170" t="b">
        <v>0</v>
      </c>
      <c r="P183" s="170" t="s">
        <v>933</v>
      </c>
      <c r="Q183" s="170" t="s">
        <v>690</v>
      </c>
      <c r="R183" s="170" t="b">
        <v>0</v>
      </c>
      <c r="S183" s="170" t="b">
        <v>1</v>
      </c>
      <c r="T183" s="170">
        <v>0</v>
      </c>
      <c r="U183" s="170">
        <v>0</v>
      </c>
      <c r="V183" s="174">
        <v>0</v>
      </c>
    </row>
    <row r="184" spans="2:22" x14ac:dyDescent="0.2">
      <c r="B184" s="133" t="s">
        <v>843</v>
      </c>
      <c r="C184" s="170" t="s">
        <v>816</v>
      </c>
      <c r="D184" s="170" t="s">
        <v>729</v>
      </c>
      <c r="E184" s="170" t="s">
        <v>730</v>
      </c>
      <c r="F184" s="170" t="s">
        <v>795</v>
      </c>
      <c r="G184" s="170">
        <v>73165210</v>
      </c>
      <c r="H184" s="170">
        <v>73166096</v>
      </c>
      <c r="I184" s="170" t="s">
        <v>881</v>
      </c>
      <c r="J184" s="170" t="s">
        <v>882</v>
      </c>
      <c r="K184" s="170" t="s">
        <v>882</v>
      </c>
      <c r="L184" s="170" t="s">
        <v>882</v>
      </c>
      <c r="M184" s="170">
        <v>0</v>
      </c>
      <c r="N184" s="170">
        <v>0</v>
      </c>
      <c r="O184" s="170" t="b">
        <v>1</v>
      </c>
      <c r="P184" s="170" t="s">
        <v>883</v>
      </c>
      <c r="Q184" s="170" t="s">
        <v>699</v>
      </c>
      <c r="R184" s="170" t="b">
        <v>0</v>
      </c>
      <c r="S184" s="170" t="b">
        <v>0</v>
      </c>
      <c r="T184" s="170">
        <v>1</v>
      </c>
      <c r="U184" s="170">
        <v>7499764</v>
      </c>
      <c r="V184" s="174">
        <v>7499764</v>
      </c>
    </row>
    <row r="185" spans="2:22" x14ac:dyDescent="0.2">
      <c r="B185" s="133" t="s">
        <v>843</v>
      </c>
      <c r="C185" s="170" t="s">
        <v>816</v>
      </c>
      <c r="D185" s="170" t="s">
        <v>729</v>
      </c>
      <c r="E185" s="170" t="s">
        <v>730</v>
      </c>
      <c r="F185" s="170" t="s">
        <v>888</v>
      </c>
      <c r="G185" s="170">
        <v>73166193</v>
      </c>
      <c r="H185" s="170">
        <v>73167496</v>
      </c>
      <c r="I185" s="170" t="s">
        <v>881</v>
      </c>
      <c r="J185" s="170" t="s">
        <v>882</v>
      </c>
      <c r="K185" s="170" t="s">
        <v>882</v>
      </c>
      <c r="L185" s="170" t="s">
        <v>882</v>
      </c>
      <c r="M185" s="170">
        <v>0</v>
      </c>
      <c r="N185" s="170">
        <v>0</v>
      </c>
      <c r="O185" s="170" t="b">
        <v>1</v>
      </c>
      <c r="P185" s="170" t="s">
        <v>883</v>
      </c>
      <c r="Q185" s="170" t="s">
        <v>699</v>
      </c>
      <c r="R185" s="170" t="b">
        <v>0</v>
      </c>
      <c r="S185" s="170" t="b">
        <v>0</v>
      </c>
      <c r="T185" s="170">
        <v>1</v>
      </c>
      <c r="U185" s="170">
        <v>5586223</v>
      </c>
      <c r="V185" s="174">
        <v>5586223</v>
      </c>
    </row>
    <row r="186" spans="2:22" x14ac:dyDescent="0.2">
      <c r="B186" s="133" t="s">
        <v>843</v>
      </c>
      <c r="C186" s="170" t="s">
        <v>816</v>
      </c>
      <c r="D186" s="170" t="s">
        <v>729</v>
      </c>
      <c r="E186" s="170" t="s">
        <v>730</v>
      </c>
      <c r="F186" s="170" t="s">
        <v>926</v>
      </c>
      <c r="G186" s="170">
        <v>73167556</v>
      </c>
      <c r="H186" s="170">
        <v>73169031</v>
      </c>
      <c r="I186" s="170" t="s">
        <v>881</v>
      </c>
      <c r="J186" s="170" t="s">
        <v>882</v>
      </c>
      <c r="K186" s="170" t="s">
        <v>882</v>
      </c>
      <c r="L186" s="170" t="s">
        <v>882</v>
      </c>
      <c r="M186" s="170">
        <v>0</v>
      </c>
      <c r="N186" s="170">
        <v>0</v>
      </c>
      <c r="O186" s="170" t="b">
        <v>1</v>
      </c>
      <c r="P186" s="170" t="s">
        <v>883</v>
      </c>
      <c r="Q186" s="170" t="s">
        <v>699</v>
      </c>
      <c r="R186" s="170" t="b">
        <v>0</v>
      </c>
      <c r="S186" s="170" t="b">
        <v>0</v>
      </c>
      <c r="T186" s="170">
        <v>1</v>
      </c>
      <c r="U186" s="170">
        <v>5101644</v>
      </c>
      <c r="V186" s="174">
        <v>5101644</v>
      </c>
    </row>
    <row r="187" spans="2:22" x14ac:dyDescent="0.2">
      <c r="B187" s="133" t="s">
        <v>845</v>
      </c>
      <c r="C187" s="170" t="s">
        <v>805</v>
      </c>
      <c r="D187" s="170" t="s">
        <v>729</v>
      </c>
      <c r="E187" s="170" t="s">
        <v>730</v>
      </c>
      <c r="F187" s="170" t="s">
        <v>718</v>
      </c>
      <c r="G187" s="170">
        <v>73151925</v>
      </c>
      <c r="H187" s="170">
        <v>73158521</v>
      </c>
      <c r="I187" s="170" t="s">
        <v>881</v>
      </c>
      <c r="J187" s="170" t="s">
        <v>882</v>
      </c>
      <c r="K187" s="170" t="s">
        <v>882</v>
      </c>
      <c r="L187" s="170" t="s">
        <v>882</v>
      </c>
      <c r="M187" s="170">
        <v>0</v>
      </c>
      <c r="N187" s="170">
        <v>0</v>
      </c>
      <c r="O187" s="170" t="b">
        <v>1</v>
      </c>
      <c r="P187" s="170" t="s">
        <v>883</v>
      </c>
      <c r="Q187" s="170" t="s">
        <v>699</v>
      </c>
      <c r="R187" s="170" t="b">
        <v>0</v>
      </c>
      <c r="S187" s="170" t="b">
        <v>0</v>
      </c>
      <c r="T187" s="170">
        <v>1</v>
      </c>
      <c r="U187" s="170">
        <v>2921819</v>
      </c>
      <c r="V187" s="174">
        <v>2921819</v>
      </c>
    </row>
    <row r="188" spans="2:22" x14ac:dyDescent="0.2">
      <c r="B188" s="133" t="s">
        <v>845</v>
      </c>
      <c r="C188" s="170" t="s">
        <v>805</v>
      </c>
      <c r="D188" s="170" t="s">
        <v>729</v>
      </c>
      <c r="E188" s="170" t="s">
        <v>730</v>
      </c>
      <c r="F188" s="170" t="s">
        <v>708</v>
      </c>
      <c r="G188" s="170">
        <v>73158602</v>
      </c>
      <c r="H188" s="170">
        <v>73158694</v>
      </c>
      <c r="I188" s="170" t="s">
        <v>881</v>
      </c>
      <c r="J188" s="170" t="s">
        <v>882</v>
      </c>
      <c r="K188" s="170" t="s">
        <v>882</v>
      </c>
      <c r="L188" s="170" t="s">
        <v>882</v>
      </c>
      <c r="M188" s="170">
        <v>0</v>
      </c>
      <c r="N188" s="170">
        <v>0</v>
      </c>
      <c r="O188" s="170" t="b">
        <v>1</v>
      </c>
      <c r="P188" s="170" t="s">
        <v>883</v>
      </c>
      <c r="Q188" s="170" t="s">
        <v>699</v>
      </c>
      <c r="R188" s="170" t="b">
        <v>0</v>
      </c>
      <c r="S188" s="170" t="b">
        <v>0</v>
      </c>
      <c r="T188" s="170">
        <v>1</v>
      </c>
      <c r="U188" s="170">
        <v>4627707</v>
      </c>
      <c r="V188" s="174">
        <v>4627707</v>
      </c>
    </row>
    <row r="189" spans="2:22" x14ac:dyDescent="0.2">
      <c r="B189" s="133" t="s">
        <v>845</v>
      </c>
      <c r="C189" s="170" t="s">
        <v>805</v>
      </c>
      <c r="D189" s="170" t="s">
        <v>729</v>
      </c>
      <c r="E189" s="170" t="s">
        <v>730</v>
      </c>
      <c r="F189" s="170" t="s">
        <v>691</v>
      </c>
      <c r="G189" s="170">
        <v>73158804</v>
      </c>
      <c r="H189" s="170">
        <v>73163497</v>
      </c>
      <c r="I189" s="170" t="s">
        <v>881</v>
      </c>
      <c r="J189" s="170" t="s">
        <v>687</v>
      </c>
      <c r="K189" s="170" t="s">
        <v>882</v>
      </c>
      <c r="L189" s="170" t="s">
        <v>687</v>
      </c>
      <c r="M189" s="170">
        <v>0</v>
      </c>
      <c r="N189" s="170">
        <v>-22</v>
      </c>
      <c r="O189" s="170" t="b">
        <v>1</v>
      </c>
      <c r="P189" s="170" t="s">
        <v>895</v>
      </c>
      <c r="Q189" s="170" t="s">
        <v>690</v>
      </c>
      <c r="R189" s="170" t="b">
        <v>0</v>
      </c>
      <c r="S189" s="170" t="b">
        <v>0</v>
      </c>
      <c r="T189" s="170">
        <v>0</v>
      </c>
      <c r="U189" s="170">
        <v>0</v>
      </c>
      <c r="V189" s="174">
        <v>0</v>
      </c>
    </row>
    <row r="190" spans="2:22" x14ac:dyDescent="0.2">
      <c r="B190" s="133" t="s">
        <v>845</v>
      </c>
      <c r="C190" s="170" t="s">
        <v>805</v>
      </c>
      <c r="D190" s="170" t="s">
        <v>729</v>
      </c>
      <c r="E190" s="170" t="s">
        <v>730</v>
      </c>
      <c r="F190" s="170" t="s">
        <v>700</v>
      </c>
      <c r="G190" s="170">
        <v>73163533</v>
      </c>
      <c r="H190" s="170">
        <v>73165115</v>
      </c>
      <c r="I190" s="170" t="s">
        <v>881</v>
      </c>
      <c r="J190" s="170" t="s">
        <v>882</v>
      </c>
      <c r="K190" s="170" t="s">
        <v>882</v>
      </c>
      <c r="L190" s="170" t="s">
        <v>882</v>
      </c>
      <c r="M190" s="170">
        <v>0</v>
      </c>
      <c r="N190" s="170">
        <v>0</v>
      </c>
      <c r="O190" s="170" t="b">
        <v>1</v>
      </c>
      <c r="P190" s="170" t="s">
        <v>883</v>
      </c>
      <c r="Q190" s="170" t="s">
        <v>699</v>
      </c>
      <c r="R190" s="170" t="b">
        <v>0</v>
      </c>
      <c r="S190" s="170" t="b">
        <v>0</v>
      </c>
      <c r="T190" s="170">
        <v>1</v>
      </c>
      <c r="U190" s="170">
        <v>6465630</v>
      </c>
      <c r="V190" s="174">
        <v>6465630</v>
      </c>
    </row>
    <row r="191" spans="2:22" x14ac:dyDescent="0.2">
      <c r="B191" s="133" t="s">
        <v>845</v>
      </c>
      <c r="C191" s="170" t="s">
        <v>805</v>
      </c>
      <c r="D191" s="170" t="s">
        <v>729</v>
      </c>
      <c r="E191" s="170" t="s">
        <v>730</v>
      </c>
      <c r="F191" s="170" t="s">
        <v>703</v>
      </c>
      <c r="G191" s="170">
        <v>73165210</v>
      </c>
      <c r="H191" s="170">
        <v>73166096</v>
      </c>
      <c r="I191" s="170" t="s">
        <v>881</v>
      </c>
      <c r="J191" s="170" t="s">
        <v>882</v>
      </c>
      <c r="K191" s="170" t="s">
        <v>882</v>
      </c>
      <c r="L191" s="170" t="s">
        <v>882</v>
      </c>
      <c r="M191" s="170">
        <v>0</v>
      </c>
      <c r="N191" s="170">
        <v>0</v>
      </c>
      <c r="O191" s="170" t="b">
        <v>1</v>
      </c>
      <c r="P191" s="170" t="s">
        <v>883</v>
      </c>
      <c r="Q191" s="170" t="s">
        <v>699</v>
      </c>
      <c r="R191" s="170" t="b">
        <v>0</v>
      </c>
      <c r="S191" s="170" t="b">
        <v>0</v>
      </c>
      <c r="T191" s="170">
        <v>1</v>
      </c>
      <c r="U191" s="170">
        <v>7499764</v>
      </c>
      <c r="V191" s="174">
        <v>7499764</v>
      </c>
    </row>
    <row r="192" spans="2:22" x14ac:dyDescent="0.2">
      <c r="B192" s="133" t="s">
        <v>845</v>
      </c>
      <c r="C192" s="170" t="s">
        <v>805</v>
      </c>
      <c r="D192" s="170" t="s">
        <v>729</v>
      </c>
      <c r="E192" s="170" t="s">
        <v>730</v>
      </c>
      <c r="F192" s="170" t="s">
        <v>713</v>
      </c>
      <c r="G192" s="170">
        <v>73166193</v>
      </c>
      <c r="H192" s="170">
        <v>73167496</v>
      </c>
      <c r="I192" s="170" t="s">
        <v>881</v>
      </c>
      <c r="J192" s="170" t="s">
        <v>882</v>
      </c>
      <c r="K192" s="170" t="s">
        <v>882</v>
      </c>
      <c r="L192" s="170" t="s">
        <v>882</v>
      </c>
      <c r="M192" s="170">
        <v>0</v>
      </c>
      <c r="N192" s="170">
        <v>0</v>
      </c>
      <c r="O192" s="170" t="b">
        <v>1</v>
      </c>
      <c r="P192" s="170" t="s">
        <v>883</v>
      </c>
      <c r="Q192" s="170" t="s">
        <v>699</v>
      </c>
      <c r="R192" s="170" t="b">
        <v>0</v>
      </c>
      <c r="S192" s="170" t="b">
        <v>0</v>
      </c>
      <c r="T192" s="170">
        <v>1</v>
      </c>
      <c r="U192" s="170">
        <v>5586223</v>
      </c>
      <c r="V192" s="174">
        <v>5586223</v>
      </c>
    </row>
    <row r="193" spans="2:22" x14ac:dyDescent="0.2">
      <c r="B193" s="133" t="s">
        <v>845</v>
      </c>
      <c r="C193" s="170" t="s">
        <v>805</v>
      </c>
      <c r="D193" s="170" t="s">
        <v>729</v>
      </c>
      <c r="E193" s="170" t="s">
        <v>730</v>
      </c>
      <c r="F193" s="170" t="s">
        <v>795</v>
      </c>
      <c r="G193" s="170">
        <v>73167556</v>
      </c>
      <c r="H193" s="170">
        <v>73169031</v>
      </c>
      <c r="I193" s="170" t="s">
        <v>881</v>
      </c>
      <c r="J193" s="170" t="s">
        <v>882</v>
      </c>
      <c r="K193" s="170" t="s">
        <v>882</v>
      </c>
      <c r="L193" s="170" t="s">
        <v>882</v>
      </c>
      <c r="M193" s="170">
        <v>0</v>
      </c>
      <c r="N193" s="170">
        <v>0</v>
      </c>
      <c r="O193" s="170" t="b">
        <v>1</v>
      </c>
      <c r="P193" s="170" t="s">
        <v>883</v>
      </c>
      <c r="Q193" s="170" t="s">
        <v>699</v>
      </c>
      <c r="R193" s="170" t="b">
        <v>0</v>
      </c>
      <c r="S193" s="170" t="b">
        <v>0</v>
      </c>
      <c r="T193" s="170">
        <v>1</v>
      </c>
      <c r="U193" s="170">
        <v>5101644</v>
      </c>
      <c r="V193" s="174">
        <v>5101644</v>
      </c>
    </row>
    <row r="194" spans="2:22" x14ac:dyDescent="0.2">
      <c r="B194" s="133" t="s">
        <v>845</v>
      </c>
      <c r="C194" s="170" t="s">
        <v>805</v>
      </c>
      <c r="D194" s="170" t="s">
        <v>729</v>
      </c>
      <c r="E194" s="170" t="s">
        <v>730</v>
      </c>
      <c r="F194" s="170" t="s">
        <v>888</v>
      </c>
      <c r="G194" s="170">
        <v>73169155</v>
      </c>
      <c r="H194" s="170">
        <v>73170050</v>
      </c>
      <c r="I194" s="170" t="s">
        <v>881</v>
      </c>
      <c r="J194" s="170" t="s">
        <v>882</v>
      </c>
      <c r="K194" s="170" t="s">
        <v>882</v>
      </c>
      <c r="L194" s="170" t="s">
        <v>882</v>
      </c>
      <c r="M194" s="170">
        <v>0</v>
      </c>
      <c r="N194" s="170">
        <v>0</v>
      </c>
      <c r="O194" s="170" t="b">
        <v>1</v>
      </c>
      <c r="P194" s="170" t="s">
        <v>883</v>
      </c>
      <c r="Q194" s="170" t="s">
        <v>699</v>
      </c>
      <c r="R194" s="170" t="b">
        <v>0</v>
      </c>
      <c r="S194" s="170" t="b">
        <v>0</v>
      </c>
      <c r="T194" s="170">
        <v>1</v>
      </c>
      <c r="U194" s="170">
        <v>6192475</v>
      </c>
      <c r="V194" s="174">
        <v>6192475</v>
      </c>
    </row>
    <row r="195" spans="2:22" x14ac:dyDescent="0.2">
      <c r="B195" s="133" t="s">
        <v>844</v>
      </c>
      <c r="C195" s="170" t="s">
        <v>803</v>
      </c>
      <c r="D195" s="170" t="s">
        <v>729</v>
      </c>
      <c r="E195" s="170" t="s">
        <v>730</v>
      </c>
      <c r="F195" s="170" t="s">
        <v>718</v>
      </c>
      <c r="G195" s="170">
        <v>73151925</v>
      </c>
      <c r="H195" s="170">
        <v>73158521</v>
      </c>
      <c r="I195" s="170" t="s">
        <v>881</v>
      </c>
      <c r="J195" s="170" t="s">
        <v>882</v>
      </c>
      <c r="K195" s="170" t="s">
        <v>882</v>
      </c>
      <c r="L195" s="170" t="s">
        <v>882</v>
      </c>
      <c r="M195" s="170">
        <v>0</v>
      </c>
      <c r="N195" s="170">
        <v>0</v>
      </c>
      <c r="O195" s="170" t="b">
        <v>1</v>
      </c>
      <c r="P195" s="170" t="s">
        <v>883</v>
      </c>
      <c r="Q195" s="170" t="s">
        <v>699</v>
      </c>
      <c r="R195" s="170" t="b">
        <v>0</v>
      </c>
      <c r="S195" s="170" t="b">
        <v>0</v>
      </c>
      <c r="T195" s="170">
        <v>1</v>
      </c>
      <c r="U195" s="170">
        <v>2921819</v>
      </c>
      <c r="V195" s="174">
        <v>2921819</v>
      </c>
    </row>
    <row r="196" spans="2:22" x14ac:dyDescent="0.2">
      <c r="B196" s="133" t="s">
        <v>844</v>
      </c>
      <c r="C196" s="170" t="s">
        <v>803</v>
      </c>
      <c r="D196" s="170" t="s">
        <v>729</v>
      </c>
      <c r="E196" s="170" t="s">
        <v>730</v>
      </c>
      <c r="F196" s="170" t="s">
        <v>708</v>
      </c>
      <c r="G196" s="170">
        <v>73158602</v>
      </c>
      <c r="H196" s="170">
        <v>73158694</v>
      </c>
      <c r="I196" s="170" t="s">
        <v>881</v>
      </c>
      <c r="J196" s="170" t="s">
        <v>882</v>
      </c>
      <c r="K196" s="170" t="s">
        <v>882</v>
      </c>
      <c r="L196" s="170" t="s">
        <v>882</v>
      </c>
      <c r="M196" s="170">
        <v>0</v>
      </c>
      <c r="N196" s="170">
        <v>0</v>
      </c>
      <c r="O196" s="170" t="b">
        <v>1</v>
      </c>
      <c r="P196" s="170" t="s">
        <v>883</v>
      </c>
      <c r="Q196" s="170" t="s">
        <v>699</v>
      </c>
      <c r="R196" s="170" t="b">
        <v>0</v>
      </c>
      <c r="S196" s="170" t="b">
        <v>0</v>
      </c>
      <c r="T196" s="170">
        <v>1</v>
      </c>
      <c r="U196" s="170">
        <v>4627707</v>
      </c>
      <c r="V196" s="174">
        <v>4627707</v>
      </c>
    </row>
    <row r="197" spans="2:22" x14ac:dyDescent="0.2">
      <c r="B197" s="133" t="s">
        <v>844</v>
      </c>
      <c r="C197" s="170" t="s">
        <v>803</v>
      </c>
      <c r="D197" s="170" t="s">
        <v>729</v>
      </c>
      <c r="E197" s="170" t="s">
        <v>730</v>
      </c>
      <c r="F197" s="170" t="s">
        <v>691</v>
      </c>
      <c r="G197" s="170">
        <v>73158804</v>
      </c>
      <c r="H197" s="170">
        <v>73159328</v>
      </c>
      <c r="I197" s="170" t="s">
        <v>881</v>
      </c>
      <c r="J197" s="170" t="s">
        <v>882</v>
      </c>
      <c r="K197" s="170" t="s">
        <v>882</v>
      </c>
      <c r="L197" s="170" t="s">
        <v>882</v>
      </c>
      <c r="M197" s="170">
        <v>0</v>
      </c>
      <c r="N197" s="170">
        <v>0</v>
      </c>
      <c r="O197" s="170" t="b">
        <v>1</v>
      </c>
      <c r="P197" s="170" t="s">
        <v>883</v>
      </c>
      <c r="Q197" s="170" t="s">
        <v>699</v>
      </c>
      <c r="R197" s="170" t="b">
        <v>0</v>
      </c>
      <c r="S197" s="170" t="b">
        <v>0</v>
      </c>
      <c r="T197" s="170">
        <v>1</v>
      </c>
      <c r="U197" s="170">
        <v>7138488</v>
      </c>
      <c r="V197" s="174">
        <v>7138488</v>
      </c>
    </row>
    <row r="198" spans="2:22" x14ac:dyDescent="0.2">
      <c r="B198" s="133" t="s">
        <v>844</v>
      </c>
      <c r="C198" s="170" t="s">
        <v>803</v>
      </c>
      <c r="D198" s="170" t="s">
        <v>729</v>
      </c>
      <c r="E198" s="170" t="s">
        <v>730</v>
      </c>
      <c r="F198" s="170" t="s">
        <v>700</v>
      </c>
      <c r="G198" s="170">
        <v>73159424</v>
      </c>
      <c r="H198" s="170">
        <v>73160262</v>
      </c>
      <c r="I198" s="170" t="s">
        <v>881</v>
      </c>
      <c r="J198" s="170" t="s">
        <v>882</v>
      </c>
      <c r="K198" s="170" t="s">
        <v>882</v>
      </c>
      <c r="L198" s="170" t="s">
        <v>882</v>
      </c>
      <c r="M198" s="170">
        <v>0</v>
      </c>
      <c r="N198" s="170">
        <v>0</v>
      </c>
      <c r="O198" s="170" t="b">
        <v>1</v>
      </c>
      <c r="P198" s="170" t="s">
        <v>883</v>
      </c>
      <c r="Q198" s="170" t="s">
        <v>699</v>
      </c>
      <c r="R198" s="170" t="b">
        <v>0</v>
      </c>
      <c r="S198" s="170" t="b">
        <v>0</v>
      </c>
      <c r="T198" s="170">
        <v>1</v>
      </c>
      <c r="U198" s="170">
        <v>5786935</v>
      </c>
      <c r="V198" s="174">
        <v>5786935</v>
      </c>
    </row>
    <row r="199" spans="2:22" x14ac:dyDescent="0.2">
      <c r="B199" s="133" t="s">
        <v>844</v>
      </c>
      <c r="C199" s="170" t="s">
        <v>803</v>
      </c>
      <c r="D199" s="170" t="s">
        <v>729</v>
      </c>
      <c r="E199" s="170" t="s">
        <v>730</v>
      </c>
      <c r="F199" s="170" t="s">
        <v>703</v>
      </c>
      <c r="G199" s="170">
        <v>73160311</v>
      </c>
      <c r="H199" s="170">
        <v>73165134</v>
      </c>
      <c r="I199" s="170" t="s">
        <v>881</v>
      </c>
      <c r="J199" s="170" t="s">
        <v>687</v>
      </c>
      <c r="K199" s="170" t="s">
        <v>687</v>
      </c>
      <c r="L199" s="170" t="s">
        <v>687</v>
      </c>
      <c r="M199" s="170">
        <v>-66</v>
      </c>
      <c r="N199" s="170">
        <v>-19</v>
      </c>
      <c r="O199" s="170" t="b">
        <v>0</v>
      </c>
      <c r="P199" s="170" t="s">
        <v>883</v>
      </c>
      <c r="Q199" s="170" t="s">
        <v>699</v>
      </c>
      <c r="R199" s="170" t="b">
        <v>0</v>
      </c>
      <c r="S199" s="170" t="b">
        <v>0</v>
      </c>
      <c r="T199" s="170">
        <v>1</v>
      </c>
      <c r="U199" s="170">
        <v>26</v>
      </c>
      <c r="V199" s="174">
        <v>26</v>
      </c>
    </row>
    <row r="200" spans="2:22" x14ac:dyDescent="0.2">
      <c r="B200" s="133" t="s">
        <v>844</v>
      </c>
      <c r="C200" s="170" t="s">
        <v>803</v>
      </c>
      <c r="D200" s="170" t="s">
        <v>729</v>
      </c>
      <c r="E200" s="170" t="s">
        <v>730</v>
      </c>
      <c r="F200" s="170" t="s">
        <v>713</v>
      </c>
      <c r="G200" s="170">
        <v>73165210</v>
      </c>
      <c r="H200" s="170">
        <v>73166096</v>
      </c>
      <c r="I200" s="170" t="s">
        <v>881</v>
      </c>
      <c r="J200" s="170" t="s">
        <v>882</v>
      </c>
      <c r="K200" s="170" t="s">
        <v>882</v>
      </c>
      <c r="L200" s="170" t="s">
        <v>882</v>
      </c>
      <c r="M200" s="170">
        <v>0</v>
      </c>
      <c r="N200" s="170">
        <v>0</v>
      </c>
      <c r="O200" s="170" t="b">
        <v>1</v>
      </c>
      <c r="P200" s="170" t="s">
        <v>883</v>
      </c>
      <c r="Q200" s="170" t="s">
        <v>699</v>
      </c>
      <c r="R200" s="170" t="b">
        <v>0</v>
      </c>
      <c r="S200" s="170" t="b">
        <v>0</v>
      </c>
      <c r="T200" s="170">
        <v>1</v>
      </c>
      <c r="U200" s="170">
        <v>7499764</v>
      </c>
      <c r="V200" s="174">
        <v>7499764</v>
      </c>
    </row>
    <row r="201" spans="2:22" x14ac:dyDescent="0.2">
      <c r="B201" s="133" t="s">
        <v>844</v>
      </c>
      <c r="C201" s="170" t="s">
        <v>803</v>
      </c>
      <c r="D201" s="170" t="s">
        <v>729</v>
      </c>
      <c r="E201" s="170" t="s">
        <v>730</v>
      </c>
      <c r="F201" s="170" t="s">
        <v>795</v>
      </c>
      <c r="G201" s="170">
        <v>73166193</v>
      </c>
      <c r="H201" s="170">
        <v>73167496</v>
      </c>
      <c r="I201" s="170" t="s">
        <v>881</v>
      </c>
      <c r="J201" s="170" t="s">
        <v>882</v>
      </c>
      <c r="K201" s="170" t="s">
        <v>882</v>
      </c>
      <c r="L201" s="170" t="s">
        <v>882</v>
      </c>
      <c r="M201" s="170">
        <v>0</v>
      </c>
      <c r="N201" s="170">
        <v>0</v>
      </c>
      <c r="O201" s="170" t="b">
        <v>1</v>
      </c>
      <c r="P201" s="170" t="s">
        <v>883</v>
      </c>
      <c r="Q201" s="170" t="s">
        <v>699</v>
      </c>
      <c r="R201" s="170" t="b">
        <v>0</v>
      </c>
      <c r="S201" s="170" t="b">
        <v>0</v>
      </c>
      <c r="T201" s="170">
        <v>1</v>
      </c>
      <c r="U201" s="170">
        <v>5586223</v>
      </c>
      <c r="V201" s="174">
        <v>5586223</v>
      </c>
    </row>
    <row r="202" spans="2:22" x14ac:dyDescent="0.2">
      <c r="B202" s="133" t="s">
        <v>844</v>
      </c>
      <c r="C202" s="170" t="s">
        <v>803</v>
      </c>
      <c r="D202" s="170" t="s">
        <v>729</v>
      </c>
      <c r="E202" s="170" t="s">
        <v>730</v>
      </c>
      <c r="F202" s="170" t="s">
        <v>888</v>
      </c>
      <c r="G202" s="170">
        <v>73167556</v>
      </c>
      <c r="H202" s="170">
        <v>73169031</v>
      </c>
      <c r="I202" s="170" t="s">
        <v>881</v>
      </c>
      <c r="J202" s="170" t="s">
        <v>882</v>
      </c>
      <c r="K202" s="170" t="s">
        <v>882</v>
      </c>
      <c r="L202" s="170" t="s">
        <v>882</v>
      </c>
      <c r="M202" s="170">
        <v>0</v>
      </c>
      <c r="N202" s="170">
        <v>0</v>
      </c>
      <c r="O202" s="170" t="b">
        <v>1</v>
      </c>
      <c r="P202" s="170" t="s">
        <v>883</v>
      </c>
      <c r="Q202" s="170" t="s">
        <v>699</v>
      </c>
      <c r="R202" s="170" t="b">
        <v>0</v>
      </c>
      <c r="S202" s="170" t="b">
        <v>0</v>
      </c>
      <c r="T202" s="170">
        <v>1</v>
      </c>
      <c r="U202" s="170">
        <v>5101644</v>
      </c>
      <c r="V202" s="174">
        <v>5101644</v>
      </c>
    </row>
    <row r="203" spans="2:22" x14ac:dyDescent="0.2">
      <c r="B203" s="133" t="s">
        <v>844</v>
      </c>
      <c r="C203" s="170" t="s">
        <v>803</v>
      </c>
      <c r="D203" s="170" t="s">
        <v>729</v>
      </c>
      <c r="E203" s="170" t="s">
        <v>730</v>
      </c>
      <c r="F203" s="170" t="s">
        <v>926</v>
      </c>
      <c r="G203" s="170">
        <v>73169155</v>
      </c>
      <c r="H203" s="170">
        <v>73170050</v>
      </c>
      <c r="I203" s="170" t="s">
        <v>881</v>
      </c>
      <c r="J203" s="170" t="s">
        <v>882</v>
      </c>
      <c r="K203" s="170" t="s">
        <v>882</v>
      </c>
      <c r="L203" s="170" t="s">
        <v>882</v>
      </c>
      <c r="M203" s="170">
        <v>0</v>
      </c>
      <c r="N203" s="170">
        <v>0</v>
      </c>
      <c r="O203" s="170" t="b">
        <v>1</v>
      </c>
      <c r="P203" s="170" t="s">
        <v>883</v>
      </c>
      <c r="Q203" s="170" t="s">
        <v>699</v>
      </c>
      <c r="R203" s="170" t="b">
        <v>0</v>
      </c>
      <c r="S203" s="170" t="b">
        <v>0</v>
      </c>
      <c r="T203" s="170">
        <v>1</v>
      </c>
      <c r="U203" s="170">
        <v>6192475</v>
      </c>
      <c r="V203" s="174">
        <v>6192475</v>
      </c>
    </row>
    <row r="204" spans="2:22" x14ac:dyDescent="0.2">
      <c r="B204" s="152" t="s">
        <v>876</v>
      </c>
      <c r="C204" s="169" t="s">
        <v>857</v>
      </c>
      <c r="D204" s="169" t="s">
        <v>729</v>
      </c>
      <c r="E204" s="169" t="s">
        <v>730</v>
      </c>
      <c r="F204" s="169" t="s">
        <v>718</v>
      </c>
      <c r="G204" s="169">
        <v>73151925</v>
      </c>
      <c r="H204" s="169">
        <v>73158521</v>
      </c>
      <c r="I204" s="169" t="s">
        <v>881</v>
      </c>
      <c r="J204" s="169" t="s">
        <v>882</v>
      </c>
      <c r="K204" s="169" t="s">
        <v>882</v>
      </c>
      <c r="L204" s="169" t="s">
        <v>882</v>
      </c>
      <c r="M204" s="169">
        <v>0</v>
      </c>
      <c r="N204" s="169">
        <v>0</v>
      </c>
      <c r="O204" s="169" t="b">
        <v>1</v>
      </c>
      <c r="P204" s="169" t="s">
        <v>883</v>
      </c>
      <c r="Q204" s="169" t="s">
        <v>699</v>
      </c>
      <c r="R204" s="169" t="b">
        <v>0</v>
      </c>
      <c r="S204" s="169" t="b">
        <v>0</v>
      </c>
      <c r="T204" s="169">
        <v>1</v>
      </c>
      <c r="U204" s="169">
        <v>2921819</v>
      </c>
      <c r="V204" s="175">
        <v>2921819</v>
      </c>
    </row>
    <row r="205" spans="2:22" x14ac:dyDescent="0.2">
      <c r="B205" s="152" t="s">
        <v>876</v>
      </c>
      <c r="C205" s="169" t="s">
        <v>857</v>
      </c>
      <c r="D205" s="169" t="s">
        <v>729</v>
      </c>
      <c r="E205" s="169" t="s">
        <v>730</v>
      </c>
      <c r="F205" s="169" t="s">
        <v>927</v>
      </c>
      <c r="G205" s="169">
        <v>73166193</v>
      </c>
      <c r="H205" s="169">
        <v>73167496</v>
      </c>
      <c r="I205" s="169" t="s">
        <v>881</v>
      </c>
      <c r="J205" s="169" t="s">
        <v>882</v>
      </c>
      <c r="K205" s="169" t="s">
        <v>882</v>
      </c>
      <c r="L205" s="169" t="s">
        <v>882</v>
      </c>
      <c r="M205" s="169">
        <v>0</v>
      </c>
      <c r="N205" s="169">
        <v>0</v>
      </c>
      <c r="O205" s="169" t="b">
        <v>1</v>
      </c>
      <c r="P205" s="169" t="s">
        <v>883</v>
      </c>
      <c r="Q205" s="169" t="s">
        <v>699</v>
      </c>
      <c r="R205" s="169" t="b">
        <v>0</v>
      </c>
      <c r="S205" s="169" t="b">
        <v>0</v>
      </c>
      <c r="T205" s="169">
        <v>1</v>
      </c>
      <c r="U205" s="169">
        <v>5586223</v>
      </c>
      <c r="V205" s="175">
        <v>5586223</v>
      </c>
    </row>
    <row r="206" spans="2:22" x14ac:dyDescent="0.2">
      <c r="B206" s="152" t="s">
        <v>876</v>
      </c>
      <c r="C206" s="169" t="s">
        <v>857</v>
      </c>
      <c r="D206" s="169" t="s">
        <v>729</v>
      </c>
      <c r="E206" s="169" t="s">
        <v>730</v>
      </c>
      <c r="F206" s="169" t="s">
        <v>928</v>
      </c>
      <c r="G206" s="169">
        <v>73167556</v>
      </c>
      <c r="H206" s="169">
        <v>73169031</v>
      </c>
      <c r="I206" s="169" t="s">
        <v>881</v>
      </c>
      <c r="J206" s="169" t="s">
        <v>882</v>
      </c>
      <c r="K206" s="169" t="s">
        <v>882</v>
      </c>
      <c r="L206" s="169" t="s">
        <v>882</v>
      </c>
      <c r="M206" s="169">
        <v>0</v>
      </c>
      <c r="N206" s="169">
        <v>0</v>
      </c>
      <c r="O206" s="169" t="b">
        <v>1</v>
      </c>
      <c r="P206" s="169" t="s">
        <v>883</v>
      </c>
      <c r="Q206" s="169" t="s">
        <v>699</v>
      </c>
      <c r="R206" s="169" t="b">
        <v>0</v>
      </c>
      <c r="S206" s="169" t="b">
        <v>0</v>
      </c>
      <c r="T206" s="169">
        <v>1</v>
      </c>
      <c r="U206" s="169">
        <v>5101644</v>
      </c>
      <c r="V206" s="175">
        <v>5101644</v>
      </c>
    </row>
    <row r="207" spans="2:22" x14ac:dyDescent="0.2">
      <c r="B207" s="152" t="s">
        <v>876</v>
      </c>
      <c r="C207" s="169" t="s">
        <v>857</v>
      </c>
      <c r="D207" s="169" t="s">
        <v>729</v>
      </c>
      <c r="E207" s="169" t="s">
        <v>730</v>
      </c>
      <c r="F207" s="169" t="s">
        <v>929</v>
      </c>
      <c r="G207" s="169">
        <v>73169155</v>
      </c>
      <c r="H207" s="169">
        <v>73170050</v>
      </c>
      <c r="I207" s="169" t="s">
        <v>881</v>
      </c>
      <c r="J207" s="169" t="s">
        <v>882</v>
      </c>
      <c r="K207" s="169" t="s">
        <v>882</v>
      </c>
      <c r="L207" s="169" t="s">
        <v>882</v>
      </c>
      <c r="M207" s="169">
        <v>0</v>
      </c>
      <c r="N207" s="169">
        <v>0</v>
      </c>
      <c r="O207" s="169" t="b">
        <v>1</v>
      </c>
      <c r="P207" s="169" t="s">
        <v>883</v>
      </c>
      <c r="Q207" s="169" t="s">
        <v>699</v>
      </c>
      <c r="R207" s="169" t="b">
        <v>0</v>
      </c>
      <c r="S207" s="169" t="b">
        <v>0</v>
      </c>
      <c r="T207" s="169">
        <v>1</v>
      </c>
      <c r="U207" s="169">
        <v>6192475</v>
      </c>
      <c r="V207" s="175">
        <v>6192475</v>
      </c>
    </row>
    <row r="208" spans="2:22" x14ac:dyDescent="0.2">
      <c r="B208" s="152" t="s">
        <v>876</v>
      </c>
      <c r="C208" s="169" t="s">
        <v>857</v>
      </c>
      <c r="D208" s="169" t="s">
        <v>729</v>
      </c>
      <c r="E208" s="169" t="s">
        <v>730</v>
      </c>
      <c r="F208" s="169" t="s">
        <v>708</v>
      </c>
      <c r="G208" s="169">
        <v>73158602</v>
      </c>
      <c r="H208" s="169">
        <v>73158694</v>
      </c>
      <c r="I208" s="169" t="s">
        <v>881</v>
      </c>
      <c r="J208" s="169" t="s">
        <v>882</v>
      </c>
      <c r="K208" s="169" t="s">
        <v>882</v>
      </c>
      <c r="L208" s="169" t="s">
        <v>882</v>
      </c>
      <c r="M208" s="169">
        <v>0</v>
      </c>
      <c r="N208" s="169">
        <v>0</v>
      </c>
      <c r="O208" s="169" t="b">
        <v>1</v>
      </c>
      <c r="P208" s="169" t="s">
        <v>883</v>
      </c>
      <c r="Q208" s="169" t="s">
        <v>699</v>
      </c>
      <c r="R208" s="169" t="b">
        <v>0</v>
      </c>
      <c r="S208" s="169" t="b">
        <v>0</v>
      </c>
      <c r="T208" s="169">
        <v>1</v>
      </c>
      <c r="U208" s="169">
        <v>4627707</v>
      </c>
      <c r="V208" s="175">
        <v>4627707</v>
      </c>
    </row>
    <row r="209" spans="2:22" x14ac:dyDescent="0.2">
      <c r="B209" s="152" t="s">
        <v>876</v>
      </c>
      <c r="C209" s="169" t="s">
        <v>857</v>
      </c>
      <c r="D209" s="169" t="s">
        <v>729</v>
      </c>
      <c r="E209" s="169" t="s">
        <v>730</v>
      </c>
      <c r="F209" s="169" t="s">
        <v>691</v>
      </c>
      <c r="G209" s="169">
        <v>73158804</v>
      </c>
      <c r="H209" s="169">
        <v>73159328</v>
      </c>
      <c r="I209" s="169" t="s">
        <v>881</v>
      </c>
      <c r="J209" s="169" t="s">
        <v>882</v>
      </c>
      <c r="K209" s="169" t="s">
        <v>882</v>
      </c>
      <c r="L209" s="169" t="s">
        <v>882</v>
      </c>
      <c r="M209" s="169">
        <v>0</v>
      </c>
      <c r="N209" s="169">
        <v>0</v>
      </c>
      <c r="O209" s="169" t="b">
        <v>1</v>
      </c>
      <c r="P209" s="169" t="s">
        <v>883</v>
      </c>
      <c r="Q209" s="169" t="s">
        <v>699</v>
      </c>
      <c r="R209" s="169" t="b">
        <v>0</v>
      </c>
      <c r="S209" s="169" t="b">
        <v>0</v>
      </c>
      <c r="T209" s="169">
        <v>1</v>
      </c>
      <c r="U209" s="169">
        <v>7138488</v>
      </c>
      <c r="V209" s="175">
        <v>7138488</v>
      </c>
    </row>
    <row r="210" spans="2:22" x14ac:dyDescent="0.2">
      <c r="B210" s="152" t="s">
        <v>876</v>
      </c>
      <c r="C210" s="169" t="s">
        <v>857</v>
      </c>
      <c r="D210" s="169" t="s">
        <v>729</v>
      </c>
      <c r="E210" s="169" t="s">
        <v>730</v>
      </c>
      <c r="F210" s="169" t="s">
        <v>700</v>
      </c>
      <c r="G210" s="169">
        <v>73159424</v>
      </c>
      <c r="H210" s="169">
        <v>73160262</v>
      </c>
      <c r="I210" s="169" t="s">
        <v>881</v>
      </c>
      <c r="J210" s="169" t="s">
        <v>882</v>
      </c>
      <c r="K210" s="169" t="s">
        <v>882</v>
      </c>
      <c r="L210" s="169" t="s">
        <v>882</v>
      </c>
      <c r="M210" s="169">
        <v>0</v>
      </c>
      <c r="N210" s="169">
        <v>0</v>
      </c>
      <c r="O210" s="169" t="b">
        <v>1</v>
      </c>
      <c r="P210" s="169" t="s">
        <v>883</v>
      </c>
      <c r="Q210" s="169" t="s">
        <v>699</v>
      </c>
      <c r="R210" s="169" t="b">
        <v>0</v>
      </c>
      <c r="S210" s="169" t="b">
        <v>0</v>
      </c>
      <c r="T210" s="169">
        <v>1</v>
      </c>
      <c r="U210" s="169">
        <v>5786935</v>
      </c>
      <c r="V210" s="175">
        <v>5786935</v>
      </c>
    </row>
    <row r="211" spans="2:22" x14ac:dyDescent="0.2">
      <c r="B211" s="152" t="s">
        <v>876</v>
      </c>
      <c r="C211" s="169" t="s">
        <v>857</v>
      </c>
      <c r="D211" s="169" t="s">
        <v>729</v>
      </c>
      <c r="E211" s="169" t="s">
        <v>730</v>
      </c>
      <c r="F211" s="169" t="s">
        <v>703</v>
      </c>
      <c r="G211" s="169">
        <v>73160377</v>
      </c>
      <c r="H211" s="169">
        <v>73160802</v>
      </c>
      <c r="I211" s="169" t="s">
        <v>881</v>
      </c>
      <c r="J211" s="169" t="s">
        <v>882</v>
      </c>
      <c r="K211" s="169" t="s">
        <v>882</v>
      </c>
      <c r="L211" s="169" t="s">
        <v>882</v>
      </c>
      <c r="M211" s="169">
        <v>0</v>
      </c>
      <c r="N211" s="169">
        <v>0</v>
      </c>
      <c r="O211" s="169" t="b">
        <v>1</v>
      </c>
      <c r="P211" s="169" t="s">
        <v>883</v>
      </c>
      <c r="Q211" s="169" t="s">
        <v>699</v>
      </c>
      <c r="R211" s="169" t="b">
        <v>0</v>
      </c>
      <c r="S211" s="169" t="b">
        <v>0</v>
      </c>
      <c r="T211" s="169">
        <v>1</v>
      </c>
      <c r="U211" s="169">
        <v>5031892</v>
      </c>
      <c r="V211" s="175">
        <v>5031892</v>
      </c>
    </row>
    <row r="212" spans="2:22" x14ac:dyDescent="0.2">
      <c r="B212" s="152" t="s">
        <v>876</v>
      </c>
      <c r="C212" s="169" t="s">
        <v>857</v>
      </c>
      <c r="D212" s="169" t="s">
        <v>729</v>
      </c>
      <c r="E212" s="169" t="s">
        <v>730</v>
      </c>
      <c r="F212" s="169" t="s">
        <v>713</v>
      </c>
      <c r="G212" s="169">
        <v>73160894</v>
      </c>
      <c r="H212" s="169">
        <v>73162781</v>
      </c>
      <c r="I212" s="169" t="s">
        <v>881</v>
      </c>
      <c r="J212" s="169" t="s">
        <v>882</v>
      </c>
      <c r="K212" s="169" t="s">
        <v>882</v>
      </c>
      <c r="L212" s="169" t="s">
        <v>882</v>
      </c>
      <c r="M212" s="169">
        <v>0</v>
      </c>
      <c r="N212" s="169">
        <v>0</v>
      </c>
      <c r="O212" s="169" t="b">
        <v>1</v>
      </c>
      <c r="P212" s="169" t="s">
        <v>883</v>
      </c>
      <c r="Q212" s="169" t="s">
        <v>699</v>
      </c>
      <c r="R212" s="169" t="b">
        <v>0</v>
      </c>
      <c r="S212" s="169" t="b">
        <v>0</v>
      </c>
      <c r="T212" s="169">
        <v>1</v>
      </c>
      <c r="U212" s="169">
        <v>5293641</v>
      </c>
      <c r="V212" s="175">
        <v>5293641</v>
      </c>
    </row>
    <row r="213" spans="2:22" x14ac:dyDescent="0.2">
      <c r="B213" s="152" t="s">
        <v>876</v>
      </c>
      <c r="C213" s="169" t="s">
        <v>857</v>
      </c>
      <c r="D213" s="169" t="s">
        <v>729</v>
      </c>
      <c r="E213" s="169" t="s">
        <v>730</v>
      </c>
      <c r="F213" s="169" t="s">
        <v>795</v>
      </c>
      <c r="G213" s="169">
        <v>73162862</v>
      </c>
      <c r="H213" s="169">
        <v>73163475</v>
      </c>
      <c r="I213" s="169" t="s">
        <v>881</v>
      </c>
      <c r="J213" s="169" t="s">
        <v>882</v>
      </c>
      <c r="K213" s="169" t="s">
        <v>882</v>
      </c>
      <c r="L213" s="169" t="s">
        <v>882</v>
      </c>
      <c r="M213" s="169">
        <v>0</v>
      </c>
      <c r="N213" s="169">
        <v>0</v>
      </c>
      <c r="O213" s="169" t="b">
        <v>1</v>
      </c>
      <c r="P213" s="169" t="s">
        <v>883</v>
      </c>
      <c r="Q213" s="169" t="s">
        <v>699</v>
      </c>
      <c r="R213" s="169" t="b">
        <v>0</v>
      </c>
      <c r="S213" s="169" t="b">
        <v>0</v>
      </c>
      <c r="T213" s="169">
        <v>1</v>
      </c>
      <c r="U213" s="169">
        <v>6752172</v>
      </c>
      <c r="V213" s="175">
        <v>6752172</v>
      </c>
    </row>
    <row r="214" spans="2:22" x14ac:dyDescent="0.2">
      <c r="B214" s="152" t="s">
        <v>876</v>
      </c>
      <c r="C214" s="169" t="s">
        <v>857</v>
      </c>
      <c r="D214" s="169" t="s">
        <v>729</v>
      </c>
      <c r="E214" s="169" t="s">
        <v>730</v>
      </c>
      <c r="F214" s="169" t="s">
        <v>888</v>
      </c>
      <c r="G214" s="169">
        <v>73163533</v>
      </c>
      <c r="H214" s="169">
        <v>73165115</v>
      </c>
      <c r="I214" s="169" t="s">
        <v>881</v>
      </c>
      <c r="J214" s="169" t="s">
        <v>882</v>
      </c>
      <c r="K214" s="169" t="s">
        <v>882</v>
      </c>
      <c r="L214" s="169" t="s">
        <v>882</v>
      </c>
      <c r="M214" s="169">
        <v>0</v>
      </c>
      <c r="N214" s="169">
        <v>0</v>
      </c>
      <c r="O214" s="169" t="b">
        <v>1</v>
      </c>
      <c r="P214" s="169" t="s">
        <v>883</v>
      </c>
      <c r="Q214" s="169" t="s">
        <v>699</v>
      </c>
      <c r="R214" s="169" t="b">
        <v>0</v>
      </c>
      <c r="S214" s="169" t="b">
        <v>0</v>
      </c>
      <c r="T214" s="169">
        <v>1</v>
      </c>
      <c r="U214" s="169">
        <v>6465630</v>
      </c>
      <c r="V214" s="175">
        <v>6465630</v>
      </c>
    </row>
    <row r="215" spans="2:22" x14ac:dyDescent="0.2">
      <c r="B215" s="152" t="s">
        <v>876</v>
      </c>
      <c r="C215" s="169" t="s">
        <v>857</v>
      </c>
      <c r="D215" s="169" t="s">
        <v>729</v>
      </c>
      <c r="E215" s="169" t="s">
        <v>730</v>
      </c>
      <c r="F215" s="169" t="s">
        <v>926</v>
      </c>
      <c r="G215" s="169">
        <v>73165210</v>
      </c>
      <c r="H215" s="169">
        <v>73166096</v>
      </c>
      <c r="I215" s="169" t="s">
        <v>881</v>
      </c>
      <c r="J215" s="169" t="s">
        <v>882</v>
      </c>
      <c r="K215" s="169" t="s">
        <v>882</v>
      </c>
      <c r="L215" s="169" t="s">
        <v>882</v>
      </c>
      <c r="M215" s="169">
        <v>0</v>
      </c>
      <c r="N215" s="169">
        <v>0</v>
      </c>
      <c r="O215" s="169" t="b">
        <v>1</v>
      </c>
      <c r="P215" s="169" t="s">
        <v>883</v>
      </c>
      <c r="Q215" s="169" t="s">
        <v>699</v>
      </c>
      <c r="R215" s="169" t="b">
        <v>0</v>
      </c>
      <c r="S215" s="169" t="b">
        <v>0</v>
      </c>
      <c r="T215" s="169">
        <v>1</v>
      </c>
      <c r="U215" s="169">
        <v>7499764</v>
      </c>
      <c r="V215" s="175">
        <v>7499764</v>
      </c>
    </row>
    <row r="216" spans="2:22" x14ac:dyDescent="0.2">
      <c r="B216" s="133" t="s">
        <v>866</v>
      </c>
      <c r="C216" s="170" t="s">
        <v>848</v>
      </c>
      <c r="D216" s="170" t="s">
        <v>729</v>
      </c>
      <c r="E216" s="170" t="s">
        <v>730</v>
      </c>
      <c r="F216" s="170" t="s">
        <v>718</v>
      </c>
      <c r="G216" s="170">
        <v>73151925</v>
      </c>
      <c r="H216" s="170">
        <v>73158521</v>
      </c>
      <c r="I216" s="170" t="s">
        <v>881</v>
      </c>
      <c r="J216" s="170" t="s">
        <v>882</v>
      </c>
      <c r="K216" s="170" t="s">
        <v>882</v>
      </c>
      <c r="L216" s="170" t="s">
        <v>882</v>
      </c>
      <c r="M216" s="170">
        <v>0</v>
      </c>
      <c r="N216" s="170">
        <v>0</v>
      </c>
      <c r="O216" s="170" t="b">
        <v>1</v>
      </c>
      <c r="P216" s="170" t="s">
        <v>883</v>
      </c>
      <c r="Q216" s="170" t="s">
        <v>699</v>
      </c>
      <c r="R216" s="170" t="b">
        <v>0</v>
      </c>
      <c r="S216" s="170" t="b">
        <v>0</v>
      </c>
      <c r="T216" s="170">
        <v>1</v>
      </c>
      <c r="U216" s="170">
        <v>2921819</v>
      </c>
      <c r="V216" s="174">
        <v>2921819</v>
      </c>
    </row>
    <row r="217" spans="2:22" x14ac:dyDescent="0.2">
      <c r="B217" s="133" t="s">
        <v>866</v>
      </c>
      <c r="C217" s="170" t="s">
        <v>848</v>
      </c>
      <c r="D217" s="170" t="s">
        <v>729</v>
      </c>
      <c r="E217" s="170" t="s">
        <v>730</v>
      </c>
      <c r="F217" s="170" t="s">
        <v>708</v>
      </c>
      <c r="G217" s="170">
        <v>73158602</v>
      </c>
      <c r="H217" s="170">
        <v>73158694</v>
      </c>
      <c r="I217" s="170" t="s">
        <v>881</v>
      </c>
      <c r="J217" s="170" t="s">
        <v>882</v>
      </c>
      <c r="K217" s="170" t="s">
        <v>882</v>
      </c>
      <c r="L217" s="170" t="s">
        <v>882</v>
      </c>
      <c r="M217" s="170">
        <v>0</v>
      </c>
      <c r="N217" s="170">
        <v>0</v>
      </c>
      <c r="O217" s="170" t="b">
        <v>1</v>
      </c>
      <c r="P217" s="170" t="s">
        <v>883</v>
      </c>
      <c r="Q217" s="170" t="s">
        <v>699</v>
      </c>
      <c r="R217" s="170" t="b">
        <v>0</v>
      </c>
      <c r="S217" s="170" t="b">
        <v>0</v>
      </c>
      <c r="T217" s="170">
        <v>1</v>
      </c>
      <c r="U217" s="170">
        <v>4627707</v>
      </c>
      <c r="V217" s="174">
        <v>4627707</v>
      </c>
    </row>
    <row r="218" spans="2:22" x14ac:dyDescent="0.2">
      <c r="B218" s="133" t="s">
        <v>866</v>
      </c>
      <c r="C218" s="170" t="s">
        <v>848</v>
      </c>
      <c r="D218" s="170" t="s">
        <v>729</v>
      </c>
      <c r="E218" s="170" t="s">
        <v>730</v>
      </c>
      <c r="F218" s="170" t="s">
        <v>691</v>
      </c>
      <c r="G218" s="170">
        <v>73158804</v>
      </c>
      <c r="H218" s="170">
        <v>73163497</v>
      </c>
      <c r="I218" s="170" t="s">
        <v>881</v>
      </c>
      <c r="J218" s="170" t="s">
        <v>687</v>
      </c>
      <c r="K218" s="170" t="s">
        <v>882</v>
      </c>
      <c r="L218" s="170" t="s">
        <v>687</v>
      </c>
      <c r="M218" s="170">
        <v>0</v>
      </c>
      <c r="N218" s="170">
        <v>-22</v>
      </c>
      <c r="O218" s="170" t="b">
        <v>1</v>
      </c>
      <c r="P218" s="170" t="s">
        <v>895</v>
      </c>
      <c r="Q218" s="170" t="s">
        <v>690</v>
      </c>
      <c r="R218" s="170" t="b">
        <v>0</v>
      </c>
      <c r="S218" s="170" t="b">
        <v>0</v>
      </c>
      <c r="T218" s="170">
        <v>0</v>
      </c>
      <c r="U218" s="170">
        <v>0</v>
      </c>
      <c r="V218" s="174">
        <v>0</v>
      </c>
    </row>
    <row r="219" spans="2:22" x14ac:dyDescent="0.2">
      <c r="B219" s="133" t="s">
        <v>866</v>
      </c>
      <c r="C219" s="170" t="s">
        <v>848</v>
      </c>
      <c r="D219" s="170" t="s">
        <v>729</v>
      </c>
      <c r="E219" s="170" t="s">
        <v>730</v>
      </c>
      <c r="F219" s="170" t="s">
        <v>700</v>
      </c>
      <c r="G219" s="170">
        <v>73163533</v>
      </c>
      <c r="H219" s="170">
        <v>73165115</v>
      </c>
      <c r="I219" s="170" t="s">
        <v>881</v>
      </c>
      <c r="J219" s="170" t="s">
        <v>882</v>
      </c>
      <c r="K219" s="170" t="s">
        <v>882</v>
      </c>
      <c r="L219" s="170" t="s">
        <v>882</v>
      </c>
      <c r="M219" s="170">
        <v>0</v>
      </c>
      <c r="N219" s="170">
        <v>0</v>
      </c>
      <c r="O219" s="170" t="b">
        <v>1</v>
      </c>
      <c r="P219" s="170" t="s">
        <v>883</v>
      </c>
      <c r="Q219" s="170" t="s">
        <v>699</v>
      </c>
      <c r="R219" s="170" t="b">
        <v>0</v>
      </c>
      <c r="S219" s="170" t="b">
        <v>0</v>
      </c>
      <c r="T219" s="170">
        <v>1</v>
      </c>
      <c r="U219" s="170">
        <v>6465630</v>
      </c>
      <c r="V219" s="174">
        <v>6465630</v>
      </c>
    </row>
    <row r="220" spans="2:22" x14ac:dyDescent="0.2">
      <c r="B220" s="133" t="s">
        <v>866</v>
      </c>
      <c r="C220" s="170" t="s">
        <v>848</v>
      </c>
      <c r="D220" s="170" t="s">
        <v>729</v>
      </c>
      <c r="E220" s="170" t="s">
        <v>730</v>
      </c>
      <c r="F220" s="170" t="s">
        <v>703</v>
      </c>
      <c r="G220" s="170">
        <v>73165210</v>
      </c>
      <c r="H220" s="170">
        <v>73166096</v>
      </c>
      <c r="I220" s="170" t="s">
        <v>881</v>
      </c>
      <c r="J220" s="170" t="s">
        <v>882</v>
      </c>
      <c r="K220" s="170" t="s">
        <v>882</v>
      </c>
      <c r="L220" s="170" t="s">
        <v>882</v>
      </c>
      <c r="M220" s="170">
        <v>0</v>
      </c>
      <c r="N220" s="170">
        <v>0</v>
      </c>
      <c r="O220" s="170" t="b">
        <v>1</v>
      </c>
      <c r="P220" s="170" t="s">
        <v>883</v>
      </c>
      <c r="Q220" s="170" t="s">
        <v>699</v>
      </c>
      <c r="R220" s="170" t="b">
        <v>0</v>
      </c>
      <c r="S220" s="170" t="b">
        <v>0</v>
      </c>
      <c r="T220" s="170">
        <v>1</v>
      </c>
      <c r="U220" s="170">
        <v>7499764</v>
      </c>
      <c r="V220" s="174">
        <v>7499764</v>
      </c>
    </row>
    <row r="221" spans="2:22" x14ac:dyDescent="0.2">
      <c r="B221" s="133" t="s">
        <v>866</v>
      </c>
      <c r="C221" s="170" t="s">
        <v>848</v>
      </c>
      <c r="D221" s="170" t="s">
        <v>729</v>
      </c>
      <c r="E221" s="170" t="s">
        <v>730</v>
      </c>
      <c r="F221" s="170" t="s">
        <v>713</v>
      </c>
      <c r="G221" s="170">
        <v>73166193</v>
      </c>
      <c r="H221" s="170">
        <v>73167496</v>
      </c>
      <c r="I221" s="170" t="s">
        <v>881</v>
      </c>
      <c r="J221" s="170" t="s">
        <v>882</v>
      </c>
      <c r="K221" s="170" t="s">
        <v>882</v>
      </c>
      <c r="L221" s="170" t="s">
        <v>882</v>
      </c>
      <c r="M221" s="170">
        <v>0</v>
      </c>
      <c r="N221" s="170">
        <v>0</v>
      </c>
      <c r="O221" s="170" t="b">
        <v>1</v>
      </c>
      <c r="P221" s="170" t="s">
        <v>883</v>
      </c>
      <c r="Q221" s="170" t="s">
        <v>699</v>
      </c>
      <c r="R221" s="170" t="b">
        <v>0</v>
      </c>
      <c r="S221" s="170" t="b">
        <v>0</v>
      </c>
      <c r="T221" s="170">
        <v>1</v>
      </c>
      <c r="U221" s="170">
        <v>5586223</v>
      </c>
      <c r="V221" s="174">
        <v>5586223</v>
      </c>
    </row>
    <row r="222" spans="2:22" x14ac:dyDescent="0.2">
      <c r="B222" s="133" t="s">
        <v>866</v>
      </c>
      <c r="C222" s="170" t="s">
        <v>848</v>
      </c>
      <c r="D222" s="170" t="s">
        <v>729</v>
      </c>
      <c r="E222" s="170" t="s">
        <v>730</v>
      </c>
      <c r="F222" s="170" t="s">
        <v>795</v>
      </c>
      <c r="G222" s="170">
        <v>73167556</v>
      </c>
      <c r="H222" s="170">
        <v>73169031</v>
      </c>
      <c r="I222" s="170" t="s">
        <v>881</v>
      </c>
      <c r="J222" s="170" t="s">
        <v>882</v>
      </c>
      <c r="K222" s="170" t="s">
        <v>882</v>
      </c>
      <c r="L222" s="170" t="s">
        <v>882</v>
      </c>
      <c r="M222" s="170">
        <v>0</v>
      </c>
      <c r="N222" s="170">
        <v>0</v>
      </c>
      <c r="O222" s="170" t="b">
        <v>1</v>
      </c>
      <c r="P222" s="170" t="s">
        <v>883</v>
      </c>
      <c r="Q222" s="170" t="s">
        <v>699</v>
      </c>
      <c r="R222" s="170" t="b">
        <v>0</v>
      </c>
      <c r="S222" s="170" t="b">
        <v>0</v>
      </c>
      <c r="T222" s="170">
        <v>1</v>
      </c>
      <c r="U222" s="170">
        <v>5101644</v>
      </c>
      <c r="V222" s="174">
        <v>5101644</v>
      </c>
    </row>
    <row r="223" spans="2:22" x14ac:dyDescent="0.2">
      <c r="B223" s="133" t="s">
        <v>866</v>
      </c>
      <c r="C223" s="170" t="s">
        <v>848</v>
      </c>
      <c r="D223" s="170" t="s">
        <v>729</v>
      </c>
      <c r="E223" s="170" t="s">
        <v>730</v>
      </c>
      <c r="F223" s="170" t="s">
        <v>888</v>
      </c>
      <c r="G223" s="170">
        <v>73169155</v>
      </c>
      <c r="H223" s="170">
        <v>73170050</v>
      </c>
      <c r="I223" s="170" t="s">
        <v>881</v>
      </c>
      <c r="J223" s="170" t="s">
        <v>882</v>
      </c>
      <c r="K223" s="170" t="s">
        <v>882</v>
      </c>
      <c r="L223" s="170" t="s">
        <v>882</v>
      </c>
      <c r="M223" s="170">
        <v>0</v>
      </c>
      <c r="N223" s="170">
        <v>0</v>
      </c>
      <c r="O223" s="170" t="b">
        <v>1</v>
      </c>
      <c r="P223" s="170" t="s">
        <v>883</v>
      </c>
      <c r="Q223" s="170" t="s">
        <v>699</v>
      </c>
      <c r="R223" s="170" t="b">
        <v>0</v>
      </c>
      <c r="S223" s="170" t="b">
        <v>0</v>
      </c>
      <c r="T223" s="170">
        <v>1</v>
      </c>
      <c r="U223" s="170">
        <v>6192475</v>
      </c>
      <c r="V223" s="174">
        <v>6192475</v>
      </c>
    </row>
    <row r="224" spans="2:22" x14ac:dyDescent="0.2">
      <c r="B224" s="133" t="s">
        <v>880</v>
      </c>
      <c r="C224" s="170" t="s">
        <v>863</v>
      </c>
      <c r="D224" s="170" t="s">
        <v>729</v>
      </c>
      <c r="E224" s="170" t="s">
        <v>730</v>
      </c>
      <c r="F224" s="170" t="s">
        <v>718</v>
      </c>
      <c r="G224" s="170">
        <v>73151925</v>
      </c>
      <c r="H224" s="170">
        <v>73158521</v>
      </c>
      <c r="I224" s="170" t="s">
        <v>881</v>
      </c>
      <c r="J224" s="170" t="s">
        <v>882</v>
      </c>
      <c r="K224" s="170" t="s">
        <v>882</v>
      </c>
      <c r="L224" s="170" t="s">
        <v>882</v>
      </c>
      <c r="M224" s="170">
        <v>0</v>
      </c>
      <c r="N224" s="170">
        <v>0</v>
      </c>
      <c r="O224" s="170" t="b">
        <v>1</v>
      </c>
      <c r="P224" s="170" t="s">
        <v>883</v>
      </c>
      <c r="Q224" s="170" t="s">
        <v>699</v>
      </c>
      <c r="R224" s="170" t="b">
        <v>0</v>
      </c>
      <c r="S224" s="170" t="b">
        <v>0</v>
      </c>
      <c r="T224" s="170">
        <v>1</v>
      </c>
      <c r="U224" s="170">
        <v>2921819</v>
      </c>
      <c r="V224" s="174">
        <v>2921819</v>
      </c>
    </row>
    <row r="225" spans="2:22" x14ac:dyDescent="0.2">
      <c r="B225" s="133" t="s">
        <v>880</v>
      </c>
      <c r="C225" s="170" t="s">
        <v>863</v>
      </c>
      <c r="D225" s="170" t="s">
        <v>729</v>
      </c>
      <c r="E225" s="170" t="s">
        <v>730</v>
      </c>
      <c r="F225" s="170" t="s">
        <v>927</v>
      </c>
      <c r="G225" s="170">
        <v>73166193</v>
      </c>
      <c r="H225" s="170">
        <v>73167496</v>
      </c>
      <c r="I225" s="170" t="s">
        <v>881</v>
      </c>
      <c r="J225" s="170" t="s">
        <v>882</v>
      </c>
      <c r="K225" s="170" t="s">
        <v>882</v>
      </c>
      <c r="L225" s="170" t="s">
        <v>882</v>
      </c>
      <c r="M225" s="170">
        <v>0</v>
      </c>
      <c r="N225" s="170">
        <v>0</v>
      </c>
      <c r="O225" s="170" t="b">
        <v>1</v>
      </c>
      <c r="P225" s="170" t="s">
        <v>883</v>
      </c>
      <c r="Q225" s="170" t="s">
        <v>699</v>
      </c>
      <c r="R225" s="170" t="b">
        <v>0</v>
      </c>
      <c r="S225" s="170" t="b">
        <v>0</v>
      </c>
      <c r="T225" s="170">
        <v>1</v>
      </c>
      <c r="U225" s="170">
        <v>5586223</v>
      </c>
      <c r="V225" s="174">
        <v>5586223</v>
      </c>
    </row>
    <row r="226" spans="2:22" x14ac:dyDescent="0.2">
      <c r="B226" s="133" t="s">
        <v>880</v>
      </c>
      <c r="C226" s="170" t="s">
        <v>863</v>
      </c>
      <c r="D226" s="170" t="s">
        <v>729</v>
      </c>
      <c r="E226" s="170" t="s">
        <v>730</v>
      </c>
      <c r="F226" s="170" t="s">
        <v>928</v>
      </c>
      <c r="G226" s="170">
        <v>73167556</v>
      </c>
      <c r="H226" s="170">
        <v>73169031</v>
      </c>
      <c r="I226" s="170" t="s">
        <v>881</v>
      </c>
      <c r="J226" s="170" t="s">
        <v>882</v>
      </c>
      <c r="K226" s="170" t="s">
        <v>882</v>
      </c>
      <c r="L226" s="170" t="s">
        <v>882</v>
      </c>
      <c r="M226" s="170">
        <v>0</v>
      </c>
      <c r="N226" s="170">
        <v>0</v>
      </c>
      <c r="O226" s="170" t="b">
        <v>1</v>
      </c>
      <c r="P226" s="170" t="s">
        <v>883</v>
      </c>
      <c r="Q226" s="170" t="s">
        <v>699</v>
      </c>
      <c r="R226" s="170" t="b">
        <v>0</v>
      </c>
      <c r="S226" s="170" t="b">
        <v>0</v>
      </c>
      <c r="T226" s="170">
        <v>1</v>
      </c>
      <c r="U226" s="170">
        <v>5101644</v>
      </c>
      <c r="V226" s="174">
        <v>5101644</v>
      </c>
    </row>
    <row r="227" spans="2:22" x14ac:dyDescent="0.2">
      <c r="B227" s="133" t="s">
        <v>880</v>
      </c>
      <c r="C227" s="170" t="s">
        <v>863</v>
      </c>
      <c r="D227" s="170" t="s">
        <v>729</v>
      </c>
      <c r="E227" s="170" t="s">
        <v>730</v>
      </c>
      <c r="F227" s="170" t="s">
        <v>929</v>
      </c>
      <c r="G227" s="170">
        <v>73169155</v>
      </c>
      <c r="H227" s="170">
        <v>73170050</v>
      </c>
      <c r="I227" s="170" t="s">
        <v>881</v>
      </c>
      <c r="J227" s="170" t="s">
        <v>882</v>
      </c>
      <c r="K227" s="170" t="s">
        <v>882</v>
      </c>
      <c r="L227" s="170" t="s">
        <v>882</v>
      </c>
      <c r="M227" s="170">
        <v>0</v>
      </c>
      <c r="N227" s="170">
        <v>0</v>
      </c>
      <c r="O227" s="170" t="b">
        <v>1</v>
      </c>
      <c r="P227" s="170" t="s">
        <v>883</v>
      </c>
      <c r="Q227" s="170" t="s">
        <v>699</v>
      </c>
      <c r="R227" s="170" t="b">
        <v>0</v>
      </c>
      <c r="S227" s="170" t="b">
        <v>0</v>
      </c>
      <c r="T227" s="170">
        <v>1</v>
      </c>
      <c r="U227" s="170">
        <v>6192475</v>
      </c>
      <c r="V227" s="174">
        <v>6192475</v>
      </c>
    </row>
    <row r="228" spans="2:22" x14ac:dyDescent="0.2">
      <c r="B228" s="133" t="s">
        <v>880</v>
      </c>
      <c r="C228" s="170" t="s">
        <v>863</v>
      </c>
      <c r="D228" s="170" t="s">
        <v>729</v>
      </c>
      <c r="E228" s="170" t="s">
        <v>730</v>
      </c>
      <c r="F228" s="170" t="s">
        <v>708</v>
      </c>
      <c r="G228" s="170">
        <v>73158602</v>
      </c>
      <c r="H228" s="170">
        <v>73158694</v>
      </c>
      <c r="I228" s="170" t="s">
        <v>881</v>
      </c>
      <c r="J228" s="170" t="s">
        <v>882</v>
      </c>
      <c r="K228" s="170" t="s">
        <v>882</v>
      </c>
      <c r="L228" s="170" t="s">
        <v>882</v>
      </c>
      <c r="M228" s="170">
        <v>0</v>
      </c>
      <c r="N228" s="170">
        <v>0</v>
      </c>
      <c r="O228" s="170" t="b">
        <v>1</v>
      </c>
      <c r="P228" s="170" t="s">
        <v>883</v>
      </c>
      <c r="Q228" s="170" t="s">
        <v>699</v>
      </c>
      <c r="R228" s="170" t="b">
        <v>0</v>
      </c>
      <c r="S228" s="170" t="b">
        <v>0</v>
      </c>
      <c r="T228" s="170">
        <v>1</v>
      </c>
      <c r="U228" s="170">
        <v>4627707</v>
      </c>
      <c r="V228" s="174">
        <v>4627707</v>
      </c>
    </row>
    <row r="229" spans="2:22" x14ac:dyDescent="0.2">
      <c r="B229" s="133" t="s">
        <v>880</v>
      </c>
      <c r="C229" s="170" t="s">
        <v>863</v>
      </c>
      <c r="D229" s="170" t="s">
        <v>729</v>
      </c>
      <c r="E229" s="170" t="s">
        <v>730</v>
      </c>
      <c r="F229" s="170" t="s">
        <v>691</v>
      </c>
      <c r="G229" s="170">
        <v>73158804</v>
      </c>
      <c r="H229" s="170">
        <v>73159328</v>
      </c>
      <c r="I229" s="170" t="s">
        <v>881</v>
      </c>
      <c r="J229" s="170" t="s">
        <v>882</v>
      </c>
      <c r="K229" s="170" t="s">
        <v>882</v>
      </c>
      <c r="L229" s="170" t="s">
        <v>882</v>
      </c>
      <c r="M229" s="170">
        <v>0</v>
      </c>
      <c r="N229" s="170">
        <v>0</v>
      </c>
      <c r="O229" s="170" t="b">
        <v>1</v>
      </c>
      <c r="P229" s="170" t="s">
        <v>883</v>
      </c>
      <c r="Q229" s="170" t="s">
        <v>699</v>
      </c>
      <c r="R229" s="170" t="b">
        <v>0</v>
      </c>
      <c r="S229" s="170" t="b">
        <v>0</v>
      </c>
      <c r="T229" s="170">
        <v>1</v>
      </c>
      <c r="U229" s="170">
        <v>7138488</v>
      </c>
      <c r="V229" s="174">
        <v>7138488</v>
      </c>
    </row>
    <row r="230" spans="2:22" x14ac:dyDescent="0.2">
      <c r="B230" s="133" t="s">
        <v>880</v>
      </c>
      <c r="C230" s="170" t="s">
        <v>863</v>
      </c>
      <c r="D230" s="170" t="s">
        <v>729</v>
      </c>
      <c r="E230" s="170" t="s">
        <v>730</v>
      </c>
      <c r="F230" s="170" t="s">
        <v>700</v>
      </c>
      <c r="G230" s="170">
        <v>73159424</v>
      </c>
      <c r="H230" s="170">
        <v>73160262</v>
      </c>
      <c r="I230" s="170" t="s">
        <v>881</v>
      </c>
      <c r="J230" s="170" t="s">
        <v>882</v>
      </c>
      <c r="K230" s="170" t="s">
        <v>882</v>
      </c>
      <c r="L230" s="170" t="s">
        <v>882</v>
      </c>
      <c r="M230" s="170">
        <v>0</v>
      </c>
      <c r="N230" s="170">
        <v>0</v>
      </c>
      <c r="O230" s="170" t="b">
        <v>1</v>
      </c>
      <c r="P230" s="170" t="s">
        <v>883</v>
      </c>
      <c r="Q230" s="170" t="s">
        <v>699</v>
      </c>
      <c r="R230" s="170" t="b">
        <v>0</v>
      </c>
      <c r="S230" s="170" t="b">
        <v>1</v>
      </c>
      <c r="T230" s="170">
        <v>1</v>
      </c>
      <c r="U230" s="170">
        <v>5786935</v>
      </c>
      <c r="V230" s="174">
        <v>5786935</v>
      </c>
    </row>
    <row r="231" spans="2:22" x14ac:dyDescent="0.2">
      <c r="B231" s="133" t="s">
        <v>880</v>
      </c>
      <c r="C231" s="170" t="s">
        <v>863</v>
      </c>
      <c r="D231" s="170" t="s">
        <v>729</v>
      </c>
      <c r="E231" s="170" t="s">
        <v>730</v>
      </c>
      <c r="F231" s="170" t="s">
        <v>703</v>
      </c>
      <c r="G231" s="170">
        <v>73160377</v>
      </c>
      <c r="H231" s="170">
        <v>73160802</v>
      </c>
      <c r="I231" s="170" t="s">
        <v>881</v>
      </c>
      <c r="J231" s="170" t="s">
        <v>882</v>
      </c>
      <c r="K231" s="170" t="s">
        <v>882</v>
      </c>
      <c r="L231" s="170" t="s">
        <v>882</v>
      </c>
      <c r="M231" s="170">
        <v>0</v>
      </c>
      <c r="N231" s="170">
        <v>0</v>
      </c>
      <c r="O231" s="170" t="b">
        <v>1</v>
      </c>
      <c r="P231" s="170" t="s">
        <v>883</v>
      </c>
      <c r="Q231" s="170" t="s">
        <v>699</v>
      </c>
      <c r="R231" s="170" t="b">
        <v>0</v>
      </c>
      <c r="S231" s="170" t="b">
        <v>0</v>
      </c>
      <c r="T231" s="170">
        <v>1</v>
      </c>
      <c r="U231" s="170">
        <v>5031892</v>
      </c>
      <c r="V231" s="174">
        <v>5031892</v>
      </c>
    </row>
    <row r="232" spans="2:22" x14ac:dyDescent="0.2">
      <c r="B232" s="133" t="s">
        <v>880</v>
      </c>
      <c r="C232" s="170" t="s">
        <v>863</v>
      </c>
      <c r="D232" s="170" t="s">
        <v>729</v>
      </c>
      <c r="E232" s="170" t="s">
        <v>730</v>
      </c>
      <c r="F232" s="170" t="s">
        <v>713</v>
      </c>
      <c r="G232" s="170">
        <v>73160894</v>
      </c>
      <c r="H232" s="170">
        <v>73162781</v>
      </c>
      <c r="I232" s="170" t="s">
        <v>881</v>
      </c>
      <c r="J232" s="170" t="s">
        <v>882</v>
      </c>
      <c r="K232" s="170" t="s">
        <v>882</v>
      </c>
      <c r="L232" s="170" t="s">
        <v>882</v>
      </c>
      <c r="M232" s="170">
        <v>0</v>
      </c>
      <c r="N232" s="170">
        <v>0</v>
      </c>
      <c r="O232" s="170" t="b">
        <v>1</v>
      </c>
      <c r="P232" s="170" t="s">
        <v>883</v>
      </c>
      <c r="Q232" s="170" t="s">
        <v>699</v>
      </c>
      <c r="R232" s="170" t="b">
        <v>0</v>
      </c>
      <c r="S232" s="170" t="b">
        <v>0</v>
      </c>
      <c r="T232" s="170">
        <v>1</v>
      </c>
      <c r="U232" s="170">
        <v>5293641</v>
      </c>
      <c r="V232" s="174">
        <v>5293641</v>
      </c>
    </row>
    <row r="233" spans="2:22" x14ac:dyDescent="0.2">
      <c r="B233" s="133" t="s">
        <v>880</v>
      </c>
      <c r="C233" s="170" t="s">
        <v>863</v>
      </c>
      <c r="D233" s="170" t="s">
        <v>729</v>
      </c>
      <c r="E233" s="170" t="s">
        <v>730</v>
      </c>
      <c r="F233" s="170" t="s">
        <v>795</v>
      </c>
      <c r="G233" s="170">
        <v>73162830</v>
      </c>
      <c r="H233" s="170">
        <v>73163475</v>
      </c>
      <c r="I233" s="170" t="s">
        <v>881</v>
      </c>
      <c r="J233" s="170" t="s">
        <v>687</v>
      </c>
      <c r="K233" s="170" t="s">
        <v>687</v>
      </c>
      <c r="L233" s="170" t="s">
        <v>882</v>
      </c>
      <c r="M233" s="170">
        <v>-32</v>
      </c>
      <c r="N233" s="170">
        <v>0</v>
      </c>
      <c r="O233" s="170" t="b">
        <v>1</v>
      </c>
      <c r="P233" s="170" t="s">
        <v>886</v>
      </c>
      <c r="Q233" s="170" t="s">
        <v>690</v>
      </c>
      <c r="R233" s="170" t="b">
        <v>0</v>
      </c>
      <c r="S233" s="170" t="b">
        <v>1</v>
      </c>
      <c r="T233" s="170">
        <v>0</v>
      </c>
      <c r="U233" s="170">
        <v>0</v>
      </c>
      <c r="V233" s="174">
        <v>0</v>
      </c>
    </row>
    <row r="234" spans="2:22" x14ac:dyDescent="0.2">
      <c r="B234" s="133" t="s">
        <v>880</v>
      </c>
      <c r="C234" s="170" t="s">
        <v>863</v>
      </c>
      <c r="D234" s="170" t="s">
        <v>729</v>
      </c>
      <c r="E234" s="170" t="s">
        <v>730</v>
      </c>
      <c r="F234" s="170" t="s">
        <v>888</v>
      </c>
      <c r="G234" s="170">
        <v>73163533</v>
      </c>
      <c r="H234" s="170">
        <v>73165115</v>
      </c>
      <c r="I234" s="170" t="s">
        <v>881</v>
      </c>
      <c r="J234" s="170" t="s">
        <v>882</v>
      </c>
      <c r="K234" s="170" t="s">
        <v>882</v>
      </c>
      <c r="L234" s="170" t="s">
        <v>882</v>
      </c>
      <c r="M234" s="170">
        <v>0</v>
      </c>
      <c r="N234" s="170">
        <v>0</v>
      </c>
      <c r="O234" s="170" t="b">
        <v>1</v>
      </c>
      <c r="P234" s="170" t="s">
        <v>883</v>
      </c>
      <c r="Q234" s="170" t="s">
        <v>699</v>
      </c>
      <c r="R234" s="170" t="b">
        <v>0</v>
      </c>
      <c r="S234" s="170" t="b">
        <v>0</v>
      </c>
      <c r="T234" s="170">
        <v>1</v>
      </c>
      <c r="U234" s="170">
        <v>6465630</v>
      </c>
      <c r="V234" s="174">
        <v>6465630</v>
      </c>
    </row>
    <row r="235" spans="2:22" x14ac:dyDescent="0.2">
      <c r="B235" s="133" t="s">
        <v>880</v>
      </c>
      <c r="C235" s="170" t="s">
        <v>863</v>
      </c>
      <c r="D235" s="170" t="s">
        <v>729</v>
      </c>
      <c r="E235" s="170" t="s">
        <v>730</v>
      </c>
      <c r="F235" s="170" t="s">
        <v>926</v>
      </c>
      <c r="G235" s="170">
        <v>73165210</v>
      </c>
      <c r="H235" s="170">
        <v>73166096</v>
      </c>
      <c r="I235" s="170" t="s">
        <v>881</v>
      </c>
      <c r="J235" s="170" t="s">
        <v>882</v>
      </c>
      <c r="K235" s="170" t="s">
        <v>882</v>
      </c>
      <c r="L235" s="170" t="s">
        <v>882</v>
      </c>
      <c r="M235" s="170">
        <v>0</v>
      </c>
      <c r="N235" s="170">
        <v>0</v>
      </c>
      <c r="O235" s="170" t="b">
        <v>1</v>
      </c>
      <c r="P235" s="170" t="s">
        <v>883</v>
      </c>
      <c r="Q235" s="170" t="s">
        <v>699</v>
      </c>
      <c r="R235" s="170" t="b">
        <v>0</v>
      </c>
      <c r="S235" s="170" t="b">
        <v>0</v>
      </c>
      <c r="T235" s="170">
        <v>1</v>
      </c>
      <c r="U235" s="170">
        <v>7499764</v>
      </c>
      <c r="V235" s="174">
        <v>7499764</v>
      </c>
    </row>
    <row r="236" spans="2:22" x14ac:dyDescent="0.2">
      <c r="B236" s="133" t="s">
        <v>865</v>
      </c>
      <c r="C236" s="170" t="s">
        <v>847</v>
      </c>
      <c r="D236" s="170" t="s">
        <v>729</v>
      </c>
      <c r="E236" s="170" t="s">
        <v>730</v>
      </c>
      <c r="F236" s="170" t="s">
        <v>718</v>
      </c>
      <c r="G236" s="170">
        <v>73151925</v>
      </c>
      <c r="H236" s="170">
        <v>73158521</v>
      </c>
      <c r="I236" s="170" t="s">
        <v>881</v>
      </c>
      <c r="J236" s="170" t="s">
        <v>882</v>
      </c>
      <c r="K236" s="170" t="s">
        <v>882</v>
      </c>
      <c r="L236" s="170" t="s">
        <v>882</v>
      </c>
      <c r="M236" s="170">
        <v>0</v>
      </c>
      <c r="N236" s="170">
        <v>0</v>
      </c>
      <c r="O236" s="170" t="b">
        <v>1</v>
      </c>
      <c r="P236" s="170" t="s">
        <v>883</v>
      </c>
      <c r="Q236" s="170" t="s">
        <v>699</v>
      </c>
      <c r="R236" s="170" t="b">
        <v>0</v>
      </c>
      <c r="S236" s="170" t="b">
        <v>0</v>
      </c>
      <c r="T236" s="170">
        <v>1</v>
      </c>
      <c r="U236" s="170">
        <v>2921819</v>
      </c>
      <c r="V236" s="174">
        <v>2921819</v>
      </c>
    </row>
    <row r="237" spans="2:22" x14ac:dyDescent="0.2">
      <c r="B237" s="133" t="s">
        <v>865</v>
      </c>
      <c r="C237" s="170" t="s">
        <v>847</v>
      </c>
      <c r="D237" s="170" t="s">
        <v>729</v>
      </c>
      <c r="E237" s="170" t="s">
        <v>730</v>
      </c>
      <c r="F237" s="170" t="s">
        <v>927</v>
      </c>
      <c r="G237" s="170">
        <v>73169155</v>
      </c>
      <c r="H237" s="170">
        <v>73170050</v>
      </c>
      <c r="I237" s="170" t="s">
        <v>881</v>
      </c>
      <c r="J237" s="170" t="s">
        <v>882</v>
      </c>
      <c r="K237" s="170" t="s">
        <v>882</v>
      </c>
      <c r="L237" s="170" t="s">
        <v>882</v>
      </c>
      <c r="M237" s="170">
        <v>0</v>
      </c>
      <c r="N237" s="170">
        <v>0</v>
      </c>
      <c r="O237" s="170" t="b">
        <v>1</v>
      </c>
      <c r="P237" s="170" t="s">
        <v>883</v>
      </c>
      <c r="Q237" s="170" t="s">
        <v>699</v>
      </c>
      <c r="R237" s="170" t="b">
        <v>0</v>
      </c>
      <c r="S237" s="170" t="b">
        <v>0</v>
      </c>
      <c r="T237" s="170">
        <v>1</v>
      </c>
      <c r="U237" s="170">
        <v>6192475</v>
      </c>
      <c r="V237" s="174">
        <v>6192475</v>
      </c>
    </row>
    <row r="238" spans="2:22" x14ac:dyDescent="0.2">
      <c r="B238" s="133" t="s">
        <v>865</v>
      </c>
      <c r="C238" s="170" t="s">
        <v>847</v>
      </c>
      <c r="D238" s="170" t="s">
        <v>729</v>
      </c>
      <c r="E238" s="170" t="s">
        <v>730</v>
      </c>
      <c r="F238" s="170" t="s">
        <v>708</v>
      </c>
      <c r="G238" s="170">
        <v>73158602</v>
      </c>
      <c r="H238" s="170">
        <v>73158694</v>
      </c>
      <c r="I238" s="170" t="s">
        <v>881</v>
      </c>
      <c r="J238" s="170" t="s">
        <v>882</v>
      </c>
      <c r="K238" s="170" t="s">
        <v>882</v>
      </c>
      <c r="L238" s="170" t="s">
        <v>882</v>
      </c>
      <c r="M238" s="170">
        <v>0</v>
      </c>
      <c r="N238" s="170">
        <v>0</v>
      </c>
      <c r="O238" s="170" t="b">
        <v>1</v>
      </c>
      <c r="P238" s="170" t="s">
        <v>883</v>
      </c>
      <c r="Q238" s="170" t="s">
        <v>699</v>
      </c>
      <c r="R238" s="170" t="b">
        <v>0</v>
      </c>
      <c r="S238" s="170" t="b">
        <v>0</v>
      </c>
      <c r="T238" s="170">
        <v>1</v>
      </c>
      <c r="U238" s="170">
        <v>4627707</v>
      </c>
      <c r="V238" s="174">
        <v>4627707</v>
      </c>
    </row>
    <row r="239" spans="2:22" x14ac:dyDescent="0.2">
      <c r="B239" s="133" t="s">
        <v>865</v>
      </c>
      <c r="C239" s="170" t="s">
        <v>847</v>
      </c>
      <c r="D239" s="170" t="s">
        <v>729</v>
      </c>
      <c r="E239" s="170" t="s">
        <v>730</v>
      </c>
      <c r="F239" s="170" t="s">
        <v>691</v>
      </c>
      <c r="G239" s="170">
        <v>73158804</v>
      </c>
      <c r="H239" s="170">
        <v>73159328</v>
      </c>
      <c r="I239" s="170" t="s">
        <v>881</v>
      </c>
      <c r="J239" s="170" t="s">
        <v>882</v>
      </c>
      <c r="K239" s="170" t="s">
        <v>882</v>
      </c>
      <c r="L239" s="170" t="s">
        <v>882</v>
      </c>
      <c r="M239" s="170">
        <v>0</v>
      </c>
      <c r="N239" s="170">
        <v>0</v>
      </c>
      <c r="O239" s="170" t="b">
        <v>1</v>
      </c>
      <c r="P239" s="170" t="s">
        <v>883</v>
      </c>
      <c r="Q239" s="170" t="s">
        <v>699</v>
      </c>
      <c r="R239" s="170" t="b">
        <v>0</v>
      </c>
      <c r="S239" s="170" t="b">
        <v>0</v>
      </c>
      <c r="T239" s="170">
        <v>1</v>
      </c>
      <c r="U239" s="170">
        <v>7138488</v>
      </c>
      <c r="V239" s="174">
        <v>7138488</v>
      </c>
    </row>
    <row r="240" spans="2:22" x14ac:dyDescent="0.2">
      <c r="B240" s="133" t="s">
        <v>865</v>
      </c>
      <c r="C240" s="170" t="s">
        <v>847</v>
      </c>
      <c r="D240" s="170" t="s">
        <v>729</v>
      </c>
      <c r="E240" s="170" t="s">
        <v>730</v>
      </c>
      <c r="F240" s="170" t="s">
        <v>700</v>
      </c>
      <c r="G240" s="170">
        <v>73159424</v>
      </c>
      <c r="H240" s="170">
        <v>73160262</v>
      </c>
      <c r="I240" s="170" t="s">
        <v>881</v>
      </c>
      <c r="J240" s="170" t="s">
        <v>882</v>
      </c>
      <c r="K240" s="170" t="s">
        <v>882</v>
      </c>
      <c r="L240" s="170" t="s">
        <v>882</v>
      </c>
      <c r="M240" s="170">
        <v>0</v>
      </c>
      <c r="N240" s="170">
        <v>0</v>
      </c>
      <c r="O240" s="170" t="b">
        <v>1</v>
      </c>
      <c r="P240" s="170" t="s">
        <v>883</v>
      </c>
      <c r="Q240" s="170" t="s">
        <v>699</v>
      </c>
      <c r="R240" s="170" t="b">
        <v>0</v>
      </c>
      <c r="S240" s="170" t="b">
        <v>1</v>
      </c>
      <c r="T240" s="170">
        <v>1</v>
      </c>
      <c r="U240" s="170">
        <v>5786935</v>
      </c>
      <c r="V240" s="174">
        <v>5786935</v>
      </c>
    </row>
    <row r="241" spans="2:22" x14ac:dyDescent="0.2">
      <c r="B241" s="133" t="s">
        <v>865</v>
      </c>
      <c r="C241" s="170" t="s">
        <v>847</v>
      </c>
      <c r="D241" s="170" t="s">
        <v>729</v>
      </c>
      <c r="E241" s="170" t="s">
        <v>730</v>
      </c>
      <c r="F241" s="170" t="s">
        <v>703</v>
      </c>
      <c r="G241" s="170">
        <v>73160279</v>
      </c>
      <c r="H241" s="170">
        <v>73163475</v>
      </c>
      <c r="I241" s="170" t="s">
        <v>881</v>
      </c>
      <c r="J241" s="170" t="s">
        <v>687</v>
      </c>
      <c r="K241" s="170" t="s">
        <v>687</v>
      </c>
      <c r="L241" s="170" t="s">
        <v>882</v>
      </c>
      <c r="M241" s="170">
        <v>-98</v>
      </c>
      <c r="N241" s="170">
        <v>0</v>
      </c>
      <c r="O241" s="170" t="b">
        <v>1</v>
      </c>
      <c r="P241" s="170" t="s">
        <v>934</v>
      </c>
      <c r="Q241" s="170" t="s">
        <v>690</v>
      </c>
      <c r="R241" s="170" t="b">
        <v>0</v>
      </c>
      <c r="S241" s="170" t="b">
        <v>1</v>
      </c>
      <c r="T241" s="170">
        <v>0</v>
      </c>
      <c r="U241" s="170">
        <v>0</v>
      </c>
      <c r="V241" s="174">
        <v>0</v>
      </c>
    </row>
    <row r="242" spans="2:22" x14ac:dyDescent="0.2">
      <c r="B242" s="133" t="s">
        <v>865</v>
      </c>
      <c r="C242" s="170" t="s">
        <v>847</v>
      </c>
      <c r="D242" s="170" t="s">
        <v>729</v>
      </c>
      <c r="E242" s="170" t="s">
        <v>730</v>
      </c>
      <c r="F242" s="170" t="s">
        <v>713</v>
      </c>
      <c r="G242" s="170">
        <v>73163533</v>
      </c>
      <c r="H242" s="170">
        <v>73165115</v>
      </c>
      <c r="I242" s="170" t="s">
        <v>881</v>
      </c>
      <c r="J242" s="170" t="s">
        <v>882</v>
      </c>
      <c r="K242" s="170" t="s">
        <v>882</v>
      </c>
      <c r="L242" s="170" t="s">
        <v>882</v>
      </c>
      <c r="M242" s="170">
        <v>0</v>
      </c>
      <c r="N242" s="170">
        <v>0</v>
      </c>
      <c r="O242" s="170" t="b">
        <v>1</v>
      </c>
      <c r="P242" s="170" t="s">
        <v>883</v>
      </c>
      <c r="Q242" s="170" t="s">
        <v>699</v>
      </c>
      <c r="R242" s="170" t="b">
        <v>0</v>
      </c>
      <c r="S242" s="170" t="b">
        <v>0</v>
      </c>
      <c r="T242" s="170">
        <v>1</v>
      </c>
      <c r="U242" s="170">
        <v>6465630</v>
      </c>
      <c r="V242" s="174">
        <v>6465630</v>
      </c>
    </row>
    <row r="243" spans="2:22" x14ac:dyDescent="0.2">
      <c r="B243" s="133" t="s">
        <v>865</v>
      </c>
      <c r="C243" s="170" t="s">
        <v>847</v>
      </c>
      <c r="D243" s="170" t="s">
        <v>729</v>
      </c>
      <c r="E243" s="170" t="s">
        <v>730</v>
      </c>
      <c r="F243" s="170" t="s">
        <v>795</v>
      </c>
      <c r="G243" s="170">
        <v>73165210</v>
      </c>
      <c r="H243" s="170">
        <v>73166096</v>
      </c>
      <c r="I243" s="170" t="s">
        <v>881</v>
      </c>
      <c r="J243" s="170" t="s">
        <v>882</v>
      </c>
      <c r="K243" s="170" t="s">
        <v>882</v>
      </c>
      <c r="L243" s="170" t="s">
        <v>882</v>
      </c>
      <c r="M243" s="170">
        <v>0</v>
      </c>
      <c r="N243" s="170">
        <v>0</v>
      </c>
      <c r="O243" s="170" t="b">
        <v>1</v>
      </c>
      <c r="P243" s="170" t="s">
        <v>883</v>
      </c>
      <c r="Q243" s="170" t="s">
        <v>699</v>
      </c>
      <c r="R243" s="170" t="b">
        <v>0</v>
      </c>
      <c r="S243" s="170" t="b">
        <v>0</v>
      </c>
      <c r="T243" s="170">
        <v>1</v>
      </c>
      <c r="U243" s="170">
        <v>7499764</v>
      </c>
      <c r="V243" s="174">
        <v>7499764</v>
      </c>
    </row>
    <row r="244" spans="2:22" x14ac:dyDescent="0.2">
      <c r="B244" s="133" t="s">
        <v>865</v>
      </c>
      <c r="C244" s="170" t="s">
        <v>847</v>
      </c>
      <c r="D244" s="170" t="s">
        <v>729</v>
      </c>
      <c r="E244" s="170" t="s">
        <v>730</v>
      </c>
      <c r="F244" s="170" t="s">
        <v>888</v>
      </c>
      <c r="G244" s="170">
        <v>73166193</v>
      </c>
      <c r="H244" s="170">
        <v>73167496</v>
      </c>
      <c r="I244" s="170" t="s">
        <v>881</v>
      </c>
      <c r="J244" s="170" t="s">
        <v>882</v>
      </c>
      <c r="K244" s="170" t="s">
        <v>882</v>
      </c>
      <c r="L244" s="170" t="s">
        <v>882</v>
      </c>
      <c r="M244" s="170">
        <v>0</v>
      </c>
      <c r="N244" s="170">
        <v>0</v>
      </c>
      <c r="O244" s="170" t="b">
        <v>1</v>
      </c>
      <c r="P244" s="170" t="s">
        <v>883</v>
      </c>
      <c r="Q244" s="170" t="s">
        <v>699</v>
      </c>
      <c r="R244" s="170" t="b">
        <v>0</v>
      </c>
      <c r="S244" s="170" t="b">
        <v>0</v>
      </c>
      <c r="T244" s="170">
        <v>1</v>
      </c>
      <c r="U244" s="170">
        <v>5586223</v>
      </c>
      <c r="V244" s="174">
        <v>5586223</v>
      </c>
    </row>
    <row r="245" spans="2:22" x14ac:dyDescent="0.2">
      <c r="B245" s="133" t="s">
        <v>865</v>
      </c>
      <c r="C245" s="170" t="s">
        <v>847</v>
      </c>
      <c r="D245" s="170" t="s">
        <v>729</v>
      </c>
      <c r="E245" s="170" t="s">
        <v>730</v>
      </c>
      <c r="F245" s="170" t="s">
        <v>926</v>
      </c>
      <c r="G245" s="170">
        <v>73167556</v>
      </c>
      <c r="H245" s="170">
        <v>73169031</v>
      </c>
      <c r="I245" s="170" t="s">
        <v>881</v>
      </c>
      <c r="J245" s="170" t="s">
        <v>882</v>
      </c>
      <c r="K245" s="170" t="s">
        <v>882</v>
      </c>
      <c r="L245" s="170" t="s">
        <v>882</v>
      </c>
      <c r="M245" s="170">
        <v>0</v>
      </c>
      <c r="N245" s="170">
        <v>0</v>
      </c>
      <c r="O245" s="170" t="b">
        <v>1</v>
      </c>
      <c r="P245" s="170" t="s">
        <v>883</v>
      </c>
      <c r="Q245" s="170" t="s">
        <v>699</v>
      </c>
      <c r="R245" s="170" t="b">
        <v>0</v>
      </c>
      <c r="S245" s="170" t="b">
        <v>0</v>
      </c>
      <c r="T245" s="170">
        <v>1</v>
      </c>
      <c r="U245" s="170">
        <v>5101644</v>
      </c>
      <c r="V245" s="174">
        <v>5101644</v>
      </c>
    </row>
    <row r="246" spans="2:22" x14ac:dyDescent="0.2">
      <c r="B246" s="133" t="s">
        <v>864</v>
      </c>
      <c r="C246" s="170" t="s">
        <v>846</v>
      </c>
      <c r="D246" s="170" t="s">
        <v>729</v>
      </c>
      <c r="E246" s="170" t="s">
        <v>730</v>
      </c>
      <c r="F246" s="170" t="s">
        <v>718</v>
      </c>
      <c r="G246" s="170">
        <v>73151925</v>
      </c>
      <c r="H246" s="170">
        <v>73158521</v>
      </c>
      <c r="I246" s="170" t="s">
        <v>881</v>
      </c>
      <c r="J246" s="170" t="s">
        <v>882</v>
      </c>
      <c r="K246" s="170" t="s">
        <v>882</v>
      </c>
      <c r="L246" s="170" t="s">
        <v>882</v>
      </c>
      <c r="M246" s="170">
        <v>0</v>
      </c>
      <c r="N246" s="170">
        <v>0</v>
      </c>
      <c r="O246" s="170" t="b">
        <v>1</v>
      </c>
      <c r="P246" s="170" t="s">
        <v>883</v>
      </c>
      <c r="Q246" s="170" t="s">
        <v>699</v>
      </c>
      <c r="R246" s="170" t="b">
        <v>0</v>
      </c>
      <c r="S246" s="170" t="b">
        <v>0</v>
      </c>
      <c r="T246" s="170">
        <v>1</v>
      </c>
      <c r="U246" s="170">
        <v>2921819</v>
      </c>
      <c r="V246" s="174">
        <v>2921819</v>
      </c>
    </row>
    <row r="247" spans="2:22" x14ac:dyDescent="0.2">
      <c r="B247" s="133" t="s">
        <v>864</v>
      </c>
      <c r="C247" s="170" t="s">
        <v>846</v>
      </c>
      <c r="D247" s="170" t="s">
        <v>729</v>
      </c>
      <c r="E247" s="170" t="s">
        <v>730</v>
      </c>
      <c r="F247" s="170" t="s">
        <v>708</v>
      </c>
      <c r="G247" s="170">
        <v>73158602</v>
      </c>
      <c r="H247" s="170">
        <v>73158694</v>
      </c>
      <c r="I247" s="170" t="s">
        <v>881</v>
      </c>
      <c r="J247" s="170" t="s">
        <v>882</v>
      </c>
      <c r="K247" s="170" t="s">
        <v>882</v>
      </c>
      <c r="L247" s="170" t="s">
        <v>882</v>
      </c>
      <c r="M247" s="170">
        <v>0</v>
      </c>
      <c r="N247" s="170">
        <v>0</v>
      </c>
      <c r="O247" s="170" t="b">
        <v>1</v>
      </c>
      <c r="P247" s="170" t="s">
        <v>883</v>
      </c>
      <c r="Q247" s="170" t="s">
        <v>699</v>
      </c>
      <c r="R247" s="170" t="b">
        <v>0</v>
      </c>
      <c r="S247" s="170" t="b">
        <v>0</v>
      </c>
      <c r="T247" s="170">
        <v>1</v>
      </c>
      <c r="U247" s="170">
        <v>4627707</v>
      </c>
      <c r="V247" s="174">
        <v>4627707</v>
      </c>
    </row>
    <row r="248" spans="2:22" x14ac:dyDescent="0.2">
      <c r="B248" s="133" t="s">
        <v>864</v>
      </c>
      <c r="C248" s="170" t="s">
        <v>846</v>
      </c>
      <c r="D248" s="170" t="s">
        <v>729</v>
      </c>
      <c r="E248" s="170" t="s">
        <v>730</v>
      </c>
      <c r="F248" s="170" t="s">
        <v>691</v>
      </c>
      <c r="G248" s="170">
        <v>73158804</v>
      </c>
      <c r="H248" s="170">
        <v>73159328</v>
      </c>
      <c r="I248" s="170" t="s">
        <v>881</v>
      </c>
      <c r="J248" s="170" t="s">
        <v>882</v>
      </c>
      <c r="K248" s="170" t="s">
        <v>882</v>
      </c>
      <c r="L248" s="170" t="s">
        <v>882</v>
      </c>
      <c r="M248" s="170">
        <v>0</v>
      </c>
      <c r="N248" s="170">
        <v>0</v>
      </c>
      <c r="O248" s="170" t="b">
        <v>1</v>
      </c>
      <c r="P248" s="170" t="s">
        <v>883</v>
      </c>
      <c r="Q248" s="170" t="s">
        <v>699</v>
      </c>
      <c r="R248" s="170" t="b">
        <v>0</v>
      </c>
      <c r="S248" s="170" t="b">
        <v>0</v>
      </c>
      <c r="T248" s="170">
        <v>1</v>
      </c>
      <c r="U248" s="170">
        <v>7138488</v>
      </c>
      <c r="V248" s="174">
        <v>7138488</v>
      </c>
    </row>
    <row r="249" spans="2:22" x14ac:dyDescent="0.2">
      <c r="B249" s="133" t="s">
        <v>864</v>
      </c>
      <c r="C249" s="170" t="s">
        <v>846</v>
      </c>
      <c r="D249" s="170" t="s">
        <v>729</v>
      </c>
      <c r="E249" s="170" t="s">
        <v>730</v>
      </c>
      <c r="F249" s="170" t="s">
        <v>700</v>
      </c>
      <c r="G249" s="170">
        <v>73159394</v>
      </c>
      <c r="H249" s="170">
        <v>73165134</v>
      </c>
      <c r="I249" s="170" t="s">
        <v>881</v>
      </c>
      <c r="J249" s="170" t="s">
        <v>687</v>
      </c>
      <c r="K249" s="170" t="s">
        <v>687</v>
      </c>
      <c r="L249" s="170" t="s">
        <v>687</v>
      </c>
      <c r="M249" s="170">
        <v>-30</v>
      </c>
      <c r="N249" s="170">
        <v>-19</v>
      </c>
      <c r="O249" s="170" t="b">
        <v>0</v>
      </c>
      <c r="P249" s="170" t="s">
        <v>918</v>
      </c>
      <c r="Q249" s="170" t="s">
        <v>690</v>
      </c>
      <c r="R249" s="170" t="b">
        <v>0</v>
      </c>
      <c r="S249" s="170" t="b">
        <v>0</v>
      </c>
      <c r="T249" s="170">
        <v>0</v>
      </c>
      <c r="U249" s="170">
        <v>0</v>
      </c>
      <c r="V249" s="174">
        <v>0</v>
      </c>
    </row>
    <row r="250" spans="2:22" x14ac:dyDescent="0.2">
      <c r="B250" s="133" t="s">
        <v>864</v>
      </c>
      <c r="C250" s="170" t="s">
        <v>846</v>
      </c>
      <c r="D250" s="170" t="s">
        <v>729</v>
      </c>
      <c r="E250" s="170" t="s">
        <v>730</v>
      </c>
      <c r="F250" s="170" t="s">
        <v>703</v>
      </c>
      <c r="G250" s="170">
        <v>73165210</v>
      </c>
      <c r="H250" s="170">
        <v>73166096</v>
      </c>
      <c r="I250" s="170" t="s">
        <v>881</v>
      </c>
      <c r="J250" s="170" t="s">
        <v>882</v>
      </c>
      <c r="K250" s="170" t="s">
        <v>882</v>
      </c>
      <c r="L250" s="170" t="s">
        <v>882</v>
      </c>
      <c r="M250" s="170">
        <v>0</v>
      </c>
      <c r="N250" s="170">
        <v>0</v>
      </c>
      <c r="O250" s="170" t="b">
        <v>1</v>
      </c>
      <c r="P250" s="170" t="s">
        <v>883</v>
      </c>
      <c r="Q250" s="170" t="s">
        <v>699</v>
      </c>
      <c r="R250" s="170" t="b">
        <v>0</v>
      </c>
      <c r="S250" s="170" t="b">
        <v>0</v>
      </c>
      <c r="T250" s="170">
        <v>1</v>
      </c>
      <c r="U250" s="170">
        <v>7499764</v>
      </c>
      <c r="V250" s="174">
        <v>7499764</v>
      </c>
    </row>
    <row r="251" spans="2:22" x14ac:dyDescent="0.2">
      <c r="B251" s="133" t="s">
        <v>864</v>
      </c>
      <c r="C251" s="170" t="s">
        <v>846</v>
      </c>
      <c r="D251" s="170" t="s">
        <v>729</v>
      </c>
      <c r="E251" s="170" t="s">
        <v>730</v>
      </c>
      <c r="F251" s="170" t="s">
        <v>713</v>
      </c>
      <c r="G251" s="170">
        <v>73166193</v>
      </c>
      <c r="H251" s="170">
        <v>73167496</v>
      </c>
      <c r="I251" s="170" t="s">
        <v>881</v>
      </c>
      <c r="J251" s="170" t="s">
        <v>882</v>
      </c>
      <c r="K251" s="170" t="s">
        <v>882</v>
      </c>
      <c r="L251" s="170" t="s">
        <v>882</v>
      </c>
      <c r="M251" s="170">
        <v>0</v>
      </c>
      <c r="N251" s="170">
        <v>0</v>
      </c>
      <c r="O251" s="170" t="b">
        <v>1</v>
      </c>
      <c r="P251" s="170" t="s">
        <v>883</v>
      </c>
      <c r="Q251" s="170" t="s">
        <v>699</v>
      </c>
      <c r="R251" s="170" t="b">
        <v>0</v>
      </c>
      <c r="S251" s="170" t="b">
        <v>0</v>
      </c>
      <c r="T251" s="170">
        <v>1</v>
      </c>
      <c r="U251" s="170">
        <v>5586223</v>
      </c>
      <c r="V251" s="174">
        <v>5586223</v>
      </c>
    </row>
    <row r="252" spans="2:22" x14ac:dyDescent="0.2">
      <c r="B252" s="133" t="s">
        <v>864</v>
      </c>
      <c r="C252" s="170" t="s">
        <v>846</v>
      </c>
      <c r="D252" s="170" t="s">
        <v>729</v>
      </c>
      <c r="E252" s="170" t="s">
        <v>730</v>
      </c>
      <c r="F252" s="170" t="s">
        <v>795</v>
      </c>
      <c r="G252" s="170">
        <v>73167556</v>
      </c>
      <c r="H252" s="170">
        <v>73169031</v>
      </c>
      <c r="I252" s="170" t="s">
        <v>881</v>
      </c>
      <c r="J252" s="170" t="s">
        <v>882</v>
      </c>
      <c r="K252" s="170" t="s">
        <v>882</v>
      </c>
      <c r="L252" s="170" t="s">
        <v>882</v>
      </c>
      <c r="M252" s="170">
        <v>0</v>
      </c>
      <c r="N252" s="170">
        <v>0</v>
      </c>
      <c r="O252" s="170" t="b">
        <v>1</v>
      </c>
      <c r="P252" s="170" t="s">
        <v>883</v>
      </c>
      <c r="Q252" s="170" t="s">
        <v>699</v>
      </c>
      <c r="R252" s="170" t="b">
        <v>0</v>
      </c>
      <c r="S252" s="170" t="b">
        <v>0</v>
      </c>
      <c r="T252" s="170">
        <v>1</v>
      </c>
      <c r="U252" s="170">
        <v>5101644</v>
      </c>
      <c r="V252" s="174">
        <v>5101644</v>
      </c>
    </row>
    <row r="253" spans="2:22" x14ac:dyDescent="0.2">
      <c r="B253" s="133" t="s">
        <v>864</v>
      </c>
      <c r="C253" s="170" t="s">
        <v>846</v>
      </c>
      <c r="D253" s="170" t="s">
        <v>729</v>
      </c>
      <c r="E253" s="170" t="s">
        <v>730</v>
      </c>
      <c r="F253" s="170" t="s">
        <v>888</v>
      </c>
      <c r="G253" s="170">
        <v>73169155</v>
      </c>
      <c r="H253" s="170">
        <v>73170050</v>
      </c>
      <c r="I253" s="170" t="s">
        <v>881</v>
      </c>
      <c r="J253" s="170" t="s">
        <v>882</v>
      </c>
      <c r="K253" s="170" t="s">
        <v>882</v>
      </c>
      <c r="L253" s="170" t="s">
        <v>882</v>
      </c>
      <c r="M253" s="170">
        <v>0</v>
      </c>
      <c r="N253" s="170">
        <v>0</v>
      </c>
      <c r="O253" s="170" t="b">
        <v>1</v>
      </c>
      <c r="P253" s="170" t="s">
        <v>883</v>
      </c>
      <c r="Q253" s="170" t="s">
        <v>699</v>
      </c>
      <c r="R253" s="170" t="b">
        <v>0</v>
      </c>
      <c r="S253" s="170" t="b">
        <v>0</v>
      </c>
      <c r="T253" s="170">
        <v>1</v>
      </c>
      <c r="U253" s="170">
        <v>6192475</v>
      </c>
      <c r="V253" s="174">
        <v>6192475</v>
      </c>
    </row>
    <row r="254" spans="2:22" x14ac:dyDescent="0.2">
      <c r="B254" s="133" t="s">
        <v>879</v>
      </c>
      <c r="C254" s="170" t="s">
        <v>861</v>
      </c>
      <c r="D254" s="170" t="s">
        <v>729</v>
      </c>
      <c r="E254" s="170" t="s">
        <v>730</v>
      </c>
      <c r="F254" s="170" t="s">
        <v>718</v>
      </c>
      <c r="G254" s="170">
        <v>73151925</v>
      </c>
      <c r="H254" s="170">
        <v>73158521</v>
      </c>
      <c r="I254" s="170" t="s">
        <v>881</v>
      </c>
      <c r="J254" s="170" t="s">
        <v>882</v>
      </c>
      <c r="K254" s="170" t="s">
        <v>882</v>
      </c>
      <c r="L254" s="170" t="s">
        <v>882</v>
      </c>
      <c r="M254" s="170">
        <v>0</v>
      </c>
      <c r="N254" s="170">
        <v>0</v>
      </c>
      <c r="O254" s="170" t="b">
        <v>1</v>
      </c>
      <c r="P254" s="170" t="s">
        <v>883</v>
      </c>
      <c r="Q254" s="170" t="s">
        <v>699</v>
      </c>
      <c r="R254" s="170" t="b">
        <v>0</v>
      </c>
      <c r="S254" s="170" t="b">
        <v>0</v>
      </c>
      <c r="T254" s="170">
        <v>1</v>
      </c>
      <c r="U254" s="170">
        <v>2921819</v>
      </c>
      <c r="V254" s="174">
        <v>2921819</v>
      </c>
    </row>
    <row r="255" spans="2:22" x14ac:dyDescent="0.2">
      <c r="B255" s="133" t="s">
        <v>879</v>
      </c>
      <c r="C255" s="170" t="s">
        <v>861</v>
      </c>
      <c r="D255" s="170" t="s">
        <v>729</v>
      </c>
      <c r="E255" s="170" t="s">
        <v>730</v>
      </c>
      <c r="F255" s="170" t="s">
        <v>708</v>
      </c>
      <c r="G255" s="170">
        <v>73158602</v>
      </c>
      <c r="H255" s="170">
        <v>73158694</v>
      </c>
      <c r="I255" s="170" t="s">
        <v>881</v>
      </c>
      <c r="J255" s="170" t="s">
        <v>882</v>
      </c>
      <c r="K255" s="170" t="s">
        <v>882</v>
      </c>
      <c r="L255" s="170" t="s">
        <v>882</v>
      </c>
      <c r="M255" s="170">
        <v>0</v>
      </c>
      <c r="N255" s="170">
        <v>0</v>
      </c>
      <c r="O255" s="170" t="b">
        <v>1</v>
      </c>
      <c r="P255" s="170" t="s">
        <v>883</v>
      </c>
      <c r="Q255" s="170" t="s">
        <v>699</v>
      </c>
      <c r="R255" s="170" t="b">
        <v>0</v>
      </c>
      <c r="S255" s="170" t="b">
        <v>0</v>
      </c>
      <c r="T255" s="170">
        <v>1</v>
      </c>
      <c r="U255" s="170">
        <v>4627707</v>
      </c>
      <c r="V255" s="174">
        <v>4627707</v>
      </c>
    </row>
    <row r="256" spans="2:22" x14ac:dyDescent="0.2">
      <c r="B256" s="133" t="s">
        <v>879</v>
      </c>
      <c r="C256" s="170" t="s">
        <v>861</v>
      </c>
      <c r="D256" s="170" t="s">
        <v>729</v>
      </c>
      <c r="E256" s="170" t="s">
        <v>730</v>
      </c>
      <c r="F256" s="170" t="s">
        <v>691</v>
      </c>
      <c r="G256" s="170">
        <v>73158804</v>
      </c>
      <c r="H256" s="170">
        <v>73159328</v>
      </c>
      <c r="I256" s="170" t="s">
        <v>881</v>
      </c>
      <c r="J256" s="170" t="s">
        <v>882</v>
      </c>
      <c r="K256" s="170" t="s">
        <v>882</v>
      </c>
      <c r="L256" s="170" t="s">
        <v>882</v>
      </c>
      <c r="M256" s="170">
        <v>0</v>
      </c>
      <c r="N256" s="170">
        <v>0</v>
      </c>
      <c r="O256" s="170" t="b">
        <v>1</v>
      </c>
      <c r="P256" s="170" t="s">
        <v>883</v>
      </c>
      <c r="Q256" s="170" t="s">
        <v>699</v>
      </c>
      <c r="R256" s="170" t="b">
        <v>0</v>
      </c>
      <c r="S256" s="170" t="b">
        <v>0</v>
      </c>
      <c r="T256" s="170">
        <v>1</v>
      </c>
      <c r="U256" s="170">
        <v>7138488</v>
      </c>
      <c r="V256" s="174">
        <v>7138488</v>
      </c>
    </row>
    <row r="257" spans="2:22" x14ac:dyDescent="0.2">
      <c r="B257" s="133" t="s">
        <v>879</v>
      </c>
      <c r="C257" s="170" t="s">
        <v>861</v>
      </c>
      <c r="D257" s="170" t="s">
        <v>729</v>
      </c>
      <c r="E257" s="170" t="s">
        <v>730</v>
      </c>
      <c r="F257" s="170" t="s">
        <v>700</v>
      </c>
      <c r="G257" s="170">
        <v>73159374</v>
      </c>
      <c r="H257" s="170">
        <v>73163458</v>
      </c>
      <c r="I257" s="170" t="s">
        <v>881</v>
      </c>
      <c r="J257" s="170" t="s">
        <v>687</v>
      </c>
      <c r="K257" s="170" t="s">
        <v>687</v>
      </c>
      <c r="L257" s="170" t="s">
        <v>687</v>
      </c>
      <c r="M257" s="170">
        <v>-50</v>
      </c>
      <c r="N257" s="170">
        <v>17</v>
      </c>
      <c r="O257" s="170" t="b">
        <v>0</v>
      </c>
      <c r="P257" s="170" t="s">
        <v>886</v>
      </c>
      <c r="Q257" s="170" t="s">
        <v>690</v>
      </c>
      <c r="R257" s="170" t="b">
        <v>0</v>
      </c>
      <c r="S257" s="170" t="b">
        <v>1</v>
      </c>
      <c r="T257" s="170">
        <v>0</v>
      </c>
      <c r="U257" s="170">
        <v>0</v>
      </c>
      <c r="V257" s="174">
        <v>0</v>
      </c>
    </row>
    <row r="258" spans="2:22" x14ac:dyDescent="0.2">
      <c r="B258" s="133" t="s">
        <v>879</v>
      </c>
      <c r="C258" s="170" t="s">
        <v>861</v>
      </c>
      <c r="D258" s="170" t="s">
        <v>729</v>
      </c>
      <c r="E258" s="170" t="s">
        <v>730</v>
      </c>
      <c r="F258" s="170" t="s">
        <v>703</v>
      </c>
      <c r="G258" s="170">
        <v>73163533</v>
      </c>
      <c r="H258" s="170">
        <v>73165115</v>
      </c>
      <c r="I258" s="170" t="s">
        <v>881</v>
      </c>
      <c r="J258" s="170" t="s">
        <v>882</v>
      </c>
      <c r="K258" s="170" t="s">
        <v>882</v>
      </c>
      <c r="L258" s="170" t="s">
        <v>882</v>
      </c>
      <c r="M258" s="170">
        <v>0</v>
      </c>
      <c r="N258" s="170">
        <v>0</v>
      </c>
      <c r="O258" s="170" t="b">
        <v>1</v>
      </c>
      <c r="P258" s="170" t="s">
        <v>883</v>
      </c>
      <c r="Q258" s="170" t="s">
        <v>699</v>
      </c>
      <c r="R258" s="170" t="b">
        <v>0</v>
      </c>
      <c r="S258" s="170" t="b">
        <v>0</v>
      </c>
      <c r="T258" s="170">
        <v>1</v>
      </c>
      <c r="U258" s="170">
        <v>6465630</v>
      </c>
      <c r="V258" s="174">
        <v>6465630</v>
      </c>
    </row>
    <row r="259" spans="2:22" x14ac:dyDescent="0.2">
      <c r="B259" s="133" t="s">
        <v>879</v>
      </c>
      <c r="C259" s="170" t="s">
        <v>861</v>
      </c>
      <c r="D259" s="170" t="s">
        <v>729</v>
      </c>
      <c r="E259" s="170" t="s">
        <v>730</v>
      </c>
      <c r="F259" s="170" t="s">
        <v>713</v>
      </c>
      <c r="G259" s="170">
        <v>73165210</v>
      </c>
      <c r="H259" s="170">
        <v>73166096</v>
      </c>
      <c r="I259" s="170" t="s">
        <v>881</v>
      </c>
      <c r="J259" s="170" t="s">
        <v>882</v>
      </c>
      <c r="K259" s="170" t="s">
        <v>882</v>
      </c>
      <c r="L259" s="170" t="s">
        <v>882</v>
      </c>
      <c r="M259" s="170">
        <v>0</v>
      </c>
      <c r="N259" s="170">
        <v>0</v>
      </c>
      <c r="O259" s="170" t="b">
        <v>1</v>
      </c>
      <c r="P259" s="170" t="s">
        <v>883</v>
      </c>
      <c r="Q259" s="170" t="s">
        <v>699</v>
      </c>
      <c r="R259" s="170" t="b">
        <v>0</v>
      </c>
      <c r="S259" s="170" t="b">
        <v>0</v>
      </c>
      <c r="T259" s="170">
        <v>1</v>
      </c>
      <c r="U259" s="170">
        <v>7499764</v>
      </c>
      <c r="V259" s="174">
        <v>7499764</v>
      </c>
    </row>
    <row r="260" spans="2:22" x14ac:dyDescent="0.2">
      <c r="B260" s="133" t="s">
        <v>879</v>
      </c>
      <c r="C260" s="170" t="s">
        <v>861</v>
      </c>
      <c r="D260" s="170" t="s">
        <v>729</v>
      </c>
      <c r="E260" s="170" t="s">
        <v>730</v>
      </c>
      <c r="F260" s="170" t="s">
        <v>795</v>
      </c>
      <c r="G260" s="170">
        <v>73166193</v>
      </c>
      <c r="H260" s="170">
        <v>73167496</v>
      </c>
      <c r="I260" s="170" t="s">
        <v>881</v>
      </c>
      <c r="J260" s="170" t="s">
        <v>882</v>
      </c>
      <c r="K260" s="170" t="s">
        <v>882</v>
      </c>
      <c r="L260" s="170" t="s">
        <v>882</v>
      </c>
      <c r="M260" s="170">
        <v>0</v>
      </c>
      <c r="N260" s="170">
        <v>0</v>
      </c>
      <c r="O260" s="170" t="b">
        <v>1</v>
      </c>
      <c r="P260" s="170" t="s">
        <v>883</v>
      </c>
      <c r="Q260" s="170" t="s">
        <v>699</v>
      </c>
      <c r="R260" s="170" t="b">
        <v>0</v>
      </c>
      <c r="S260" s="170" t="b">
        <v>0</v>
      </c>
      <c r="T260" s="170">
        <v>1</v>
      </c>
      <c r="U260" s="170">
        <v>5586223</v>
      </c>
      <c r="V260" s="174">
        <v>5586223</v>
      </c>
    </row>
    <row r="261" spans="2:22" x14ac:dyDescent="0.2">
      <c r="B261" s="133" t="s">
        <v>879</v>
      </c>
      <c r="C261" s="170" t="s">
        <v>861</v>
      </c>
      <c r="D261" s="170" t="s">
        <v>729</v>
      </c>
      <c r="E261" s="170" t="s">
        <v>730</v>
      </c>
      <c r="F261" s="170" t="s">
        <v>888</v>
      </c>
      <c r="G261" s="170">
        <v>73167556</v>
      </c>
      <c r="H261" s="170">
        <v>73169031</v>
      </c>
      <c r="I261" s="170" t="s">
        <v>881</v>
      </c>
      <c r="J261" s="170" t="s">
        <v>882</v>
      </c>
      <c r="K261" s="170" t="s">
        <v>882</v>
      </c>
      <c r="L261" s="170" t="s">
        <v>882</v>
      </c>
      <c r="M261" s="170">
        <v>0</v>
      </c>
      <c r="N261" s="170">
        <v>0</v>
      </c>
      <c r="O261" s="170" t="b">
        <v>1</v>
      </c>
      <c r="P261" s="170" t="s">
        <v>883</v>
      </c>
      <c r="Q261" s="170" t="s">
        <v>699</v>
      </c>
      <c r="R261" s="170" t="b">
        <v>0</v>
      </c>
      <c r="S261" s="170" t="b">
        <v>0</v>
      </c>
      <c r="T261" s="170">
        <v>1</v>
      </c>
      <c r="U261" s="170">
        <v>5101644</v>
      </c>
      <c r="V261" s="174">
        <v>5101644</v>
      </c>
    </row>
    <row r="262" spans="2:22" x14ac:dyDescent="0.2">
      <c r="B262" s="133" t="s">
        <v>879</v>
      </c>
      <c r="C262" s="170" t="s">
        <v>861</v>
      </c>
      <c r="D262" s="170" t="s">
        <v>729</v>
      </c>
      <c r="E262" s="170" t="s">
        <v>730</v>
      </c>
      <c r="F262" s="170" t="s">
        <v>926</v>
      </c>
      <c r="G262" s="170">
        <v>73169155</v>
      </c>
      <c r="H262" s="170">
        <v>73170050</v>
      </c>
      <c r="I262" s="170" t="s">
        <v>881</v>
      </c>
      <c r="J262" s="170" t="s">
        <v>882</v>
      </c>
      <c r="K262" s="170" t="s">
        <v>882</v>
      </c>
      <c r="L262" s="170" t="s">
        <v>882</v>
      </c>
      <c r="M262" s="170">
        <v>0</v>
      </c>
      <c r="N262" s="170">
        <v>0</v>
      </c>
      <c r="O262" s="170" t="b">
        <v>1</v>
      </c>
      <c r="P262" s="170" t="s">
        <v>883</v>
      </c>
      <c r="Q262" s="170" t="s">
        <v>699</v>
      </c>
      <c r="R262" s="170" t="b">
        <v>0</v>
      </c>
      <c r="S262" s="170" t="b">
        <v>0</v>
      </c>
      <c r="T262" s="170">
        <v>1</v>
      </c>
      <c r="U262" s="170">
        <v>6192475</v>
      </c>
      <c r="V262" s="174">
        <v>6192475</v>
      </c>
    </row>
    <row r="263" spans="2:22" x14ac:dyDescent="0.2">
      <c r="B263" s="133" t="s">
        <v>878</v>
      </c>
      <c r="C263" s="170" t="s">
        <v>860</v>
      </c>
      <c r="D263" s="170" t="s">
        <v>729</v>
      </c>
      <c r="E263" s="170" t="s">
        <v>730</v>
      </c>
      <c r="F263" s="170" t="s">
        <v>718</v>
      </c>
      <c r="G263" s="170">
        <v>73151925</v>
      </c>
      <c r="H263" s="170">
        <v>73158521</v>
      </c>
      <c r="I263" s="170" t="s">
        <v>881</v>
      </c>
      <c r="J263" s="170" t="s">
        <v>882</v>
      </c>
      <c r="K263" s="170" t="s">
        <v>882</v>
      </c>
      <c r="L263" s="170" t="s">
        <v>882</v>
      </c>
      <c r="M263" s="170">
        <v>0</v>
      </c>
      <c r="N263" s="170">
        <v>0</v>
      </c>
      <c r="O263" s="170" t="b">
        <v>1</v>
      </c>
      <c r="P263" s="170" t="s">
        <v>883</v>
      </c>
      <c r="Q263" s="170" t="s">
        <v>699</v>
      </c>
      <c r="R263" s="170" t="b">
        <v>0</v>
      </c>
      <c r="S263" s="170" t="b">
        <v>0</v>
      </c>
      <c r="T263" s="170">
        <v>1</v>
      </c>
      <c r="U263" s="170">
        <v>2921819</v>
      </c>
      <c r="V263" s="174">
        <v>2921819</v>
      </c>
    </row>
    <row r="264" spans="2:22" x14ac:dyDescent="0.2">
      <c r="B264" s="133" t="s">
        <v>878</v>
      </c>
      <c r="C264" s="170" t="s">
        <v>860</v>
      </c>
      <c r="D264" s="170" t="s">
        <v>729</v>
      </c>
      <c r="E264" s="170" t="s">
        <v>730</v>
      </c>
      <c r="F264" s="170" t="s">
        <v>708</v>
      </c>
      <c r="G264" s="170">
        <v>73158602</v>
      </c>
      <c r="H264" s="170">
        <v>73158694</v>
      </c>
      <c r="I264" s="170" t="s">
        <v>881</v>
      </c>
      <c r="J264" s="170" t="s">
        <v>882</v>
      </c>
      <c r="K264" s="170" t="s">
        <v>882</v>
      </c>
      <c r="L264" s="170" t="s">
        <v>882</v>
      </c>
      <c r="M264" s="170">
        <v>0</v>
      </c>
      <c r="N264" s="170">
        <v>0</v>
      </c>
      <c r="O264" s="170" t="b">
        <v>1</v>
      </c>
      <c r="P264" s="170" t="s">
        <v>883</v>
      </c>
      <c r="Q264" s="170" t="s">
        <v>699</v>
      </c>
      <c r="R264" s="170" t="b">
        <v>0</v>
      </c>
      <c r="S264" s="170" t="b">
        <v>0</v>
      </c>
      <c r="T264" s="170">
        <v>1</v>
      </c>
      <c r="U264" s="170">
        <v>4627707</v>
      </c>
      <c r="V264" s="174">
        <v>4627707</v>
      </c>
    </row>
    <row r="265" spans="2:22" x14ac:dyDescent="0.2">
      <c r="B265" s="133" t="s">
        <v>878</v>
      </c>
      <c r="C265" s="170" t="s">
        <v>860</v>
      </c>
      <c r="D265" s="170" t="s">
        <v>729</v>
      </c>
      <c r="E265" s="170" t="s">
        <v>730</v>
      </c>
      <c r="F265" s="170" t="s">
        <v>691</v>
      </c>
      <c r="G265" s="170">
        <v>73158804</v>
      </c>
      <c r="H265" s="170">
        <v>73159328</v>
      </c>
      <c r="I265" s="170" t="s">
        <v>881</v>
      </c>
      <c r="J265" s="170" t="s">
        <v>882</v>
      </c>
      <c r="K265" s="170" t="s">
        <v>882</v>
      </c>
      <c r="L265" s="170" t="s">
        <v>882</v>
      </c>
      <c r="M265" s="170">
        <v>0</v>
      </c>
      <c r="N265" s="170">
        <v>0</v>
      </c>
      <c r="O265" s="170" t="b">
        <v>1</v>
      </c>
      <c r="P265" s="170" t="s">
        <v>883</v>
      </c>
      <c r="Q265" s="170" t="s">
        <v>699</v>
      </c>
      <c r="R265" s="170" t="b">
        <v>0</v>
      </c>
      <c r="S265" s="170" t="b">
        <v>0</v>
      </c>
      <c r="T265" s="170">
        <v>1</v>
      </c>
      <c r="U265" s="170">
        <v>7138488</v>
      </c>
      <c r="V265" s="174">
        <v>7138488</v>
      </c>
    </row>
    <row r="266" spans="2:22" x14ac:dyDescent="0.2">
      <c r="B266" s="133" t="s">
        <v>878</v>
      </c>
      <c r="C266" s="170" t="s">
        <v>860</v>
      </c>
      <c r="D266" s="170" t="s">
        <v>729</v>
      </c>
      <c r="E266" s="170" t="s">
        <v>730</v>
      </c>
      <c r="F266" s="170" t="s">
        <v>700</v>
      </c>
      <c r="G266" s="170">
        <v>73159424</v>
      </c>
      <c r="H266" s="170">
        <v>73160262</v>
      </c>
      <c r="I266" s="170" t="s">
        <v>881</v>
      </c>
      <c r="J266" s="170" t="s">
        <v>882</v>
      </c>
      <c r="K266" s="170" t="s">
        <v>882</v>
      </c>
      <c r="L266" s="170" t="s">
        <v>882</v>
      </c>
      <c r="M266" s="170">
        <v>0</v>
      </c>
      <c r="N266" s="170">
        <v>0</v>
      </c>
      <c r="O266" s="170" t="b">
        <v>1</v>
      </c>
      <c r="P266" s="170" t="s">
        <v>883</v>
      </c>
      <c r="Q266" s="170" t="s">
        <v>699</v>
      </c>
      <c r="R266" s="170" t="b">
        <v>0</v>
      </c>
      <c r="S266" s="170" t="b">
        <v>0</v>
      </c>
      <c r="T266" s="170">
        <v>1</v>
      </c>
      <c r="U266" s="170">
        <v>5786935</v>
      </c>
      <c r="V266" s="174">
        <v>5786935</v>
      </c>
    </row>
    <row r="267" spans="2:22" x14ac:dyDescent="0.2">
      <c r="B267" s="133" t="s">
        <v>878</v>
      </c>
      <c r="C267" s="170" t="s">
        <v>860</v>
      </c>
      <c r="D267" s="170" t="s">
        <v>729</v>
      </c>
      <c r="E267" s="170" t="s">
        <v>730</v>
      </c>
      <c r="F267" s="170" t="s">
        <v>703</v>
      </c>
      <c r="G267" s="170">
        <v>73160377</v>
      </c>
      <c r="H267" s="170">
        <v>73160802</v>
      </c>
      <c r="I267" s="170" t="s">
        <v>881</v>
      </c>
      <c r="J267" s="170" t="s">
        <v>882</v>
      </c>
      <c r="K267" s="170" t="s">
        <v>882</v>
      </c>
      <c r="L267" s="170" t="s">
        <v>882</v>
      </c>
      <c r="M267" s="170">
        <v>0</v>
      </c>
      <c r="N267" s="170">
        <v>0</v>
      </c>
      <c r="O267" s="170" t="b">
        <v>1</v>
      </c>
      <c r="P267" s="170" t="s">
        <v>883</v>
      </c>
      <c r="Q267" s="170" t="s">
        <v>699</v>
      </c>
      <c r="R267" s="170" t="b">
        <v>0</v>
      </c>
      <c r="S267" s="170" t="b">
        <v>0</v>
      </c>
      <c r="T267" s="170">
        <v>1</v>
      </c>
      <c r="U267" s="170">
        <v>5031892</v>
      </c>
      <c r="V267" s="174">
        <v>5031892</v>
      </c>
    </row>
    <row r="268" spans="2:22" x14ac:dyDescent="0.2">
      <c r="B268" s="133" t="s">
        <v>878</v>
      </c>
      <c r="C268" s="170" t="s">
        <v>860</v>
      </c>
      <c r="D268" s="170" t="s">
        <v>729</v>
      </c>
      <c r="E268" s="170" t="s">
        <v>730</v>
      </c>
      <c r="F268" s="170" t="s">
        <v>713</v>
      </c>
      <c r="G268" s="170">
        <v>73160894</v>
      </c>
      <c r="H268" s="170">
        <v>73162781</v>
      </c>
      <c r="I268" s="170" t="s">
        <v>881</v>
      </c>
      <c r="J268" s="170" t="s">
        <v>882</v>
      </c>
      <c r="K268" s="170" t="s">
        <v>882</v>
      </c>
      <c r="L268" s="170" t="s">
        <v>882</v>
      </c>
      <c r="M268" s="170">
        <v>0</v>
      </c>
      <c r="N268" s="170">
        <v>0</v>
      </c>
      <c r="O268" s="170" t="b">
        <v>1</v>
      </c>
      <c r="P268" s="170" t="s">
        <v>883</v>
      </c>
      <c r="Q268" s="170" t="s">
        <v>699</v>
      </c>
      <c r="R268" s="170" t="b">
        <v>0</v>
      </c>
      <c r="S268" s="170" t="b">
        <v>0</v>
      </c>
      <c r="T268" s="170">
        <v>1</v>
      </c>
      <c r="U268" s="170">
        <v>5293641</v>
      </c>
      <c r="V268" s="174">
        <v>5293641</v>
      </c>
    </row>
    <row r="269" spans="2:22" x14ac:dyDescent="0.2">
      <c r="B269" s="133" t="s">
        <v>878</v>
      </c>
      <c r="C269" s="170" t="s">
        <v>860</v>
      </c>
      <c r="D269" s="170" t="s">
        <v>729</v>
      </c>
      <c r="E269" s="170" t="s">
        <v>730</v>
      </c>
      <c r="F269" s="170" t="s">
        <v>795</v>
      </c>
      <c r="G269" s="170">
        <v>73162862</v>
      </c>
      <c r="H269" s="170">
        <v>73163475</v>
      </c>
      <c r="I269" s="170" t="s">
        <v>881</v>
      </c>
      <c r="J269" s="170" t="s">
        <v>882</v>
      </c>
      <c r="K269" s="170" t="s">
        <v>882</v>
      </c>
      <c r="L269" s="170" t="s">
        <v>882</v>
      </c>
      <c r="M269" s="170">
        <v>0</v>
      </c>
      <c r="N269" s="170">
        <v>0</v>
      </c>
      <c r="O269" s="170" t="b">
        <v>1</v>
      </c>
      <c r="P269" s="170" t="s">
        <v>883</v>
      </c>
      <c r="Q269" s="170" t="s">
        <v>699</v>
      </c>
      <c r="R269" s="170" t="b">
        <v>0</v>
      </c>
      <c r="S269" s="170" t="b">
        <v>0</v>
      </c>
      <c r="T269" s="170">
        <v>1</v>
      </c>
      <c r="U269" s="170">
        <v>6752172</v>
      </c>
      <c r="V269" s="174">
        <v>6752172</v>
      </c>
    </row>
    <row r="270" spans="2:22" x14ac:dyDescent="0.2">
      <c r="B270" s="133" t="s">
        <v>878</v>
      </c>
      <c r="C270" s="170" t="s">
        <v>860</v>
      </c>
      <c r="D270" s="170" t="s">
        <v>729</v>
      </c>
      <c r="E270" s="170" t="s">
        <v>730</v>
      </c>
      <c r="F270" s="170" t="s">
        <v>888</v>
      </c>
      <c r="G270" s="170">
        <v>73163533</v>
      </c>
      <c r="H270" s="170">
        <v>73165115</v>
      </c>
      <c r="I270" s="170" t="s">
        <v>881</v>
      </c>
      <c r="J270" s="170" t="s">
        <v>882</v>
      </c>
      <c r="K270" s="170" t="s">
        <v>882</v>
      </c>
      <c r="L270" s="170" t="s">
        <v>882</v>
      </c>
      <c r="M270" s="170">
        <v>0</v>
      </c>
      <c r="N270" s="170">
        <v>0</v>
      </c>
      <c r="O270" s="170" t="b">
        <v>1</v>
      </c>
      <c r="P270" s="170" t="s">
        <v>883</v>
      </c>
      <c r="Q270" s="170" t="s">
        <v>699</v>
      </c>
      <c r="R270" s="170" t="b">
        <v>0</v>
      </c>
      <c r="S270" s="170" t="b">
        <v>0</v>
      </c>
      <c r="T270" s="170">
        <v>1</v>
      </c>
      <c r="U270" s="170">
        <v>6465630</v>
      </c>
      <c r="V270" s="174">
        <v>6465630</v>
      </c>
    </row>
    <row r="271" spans="2:22" x14ac:dyDescent="0.2">
      <c r="B271" s="133" t="s">
        <v>877</v>
      </c>
      <c r="C271" s="170" t="s">
        <v>858</v>
      </c>
      <c r="D271" s="170" t="s">
        <v>729</v>
      </c>
      <c r="E271" s="170" t="s">
        <v>730</v>
      </c>
      <c r="F271" s="170" t="s">
        <v>718</v>
      </c>
      <c r="G271" s="170">
        <v>73151925</v>
      </c>
      <c r="H271" s="170">
        <v>73158521</v>
      </c>
      <c r="I271" s="170" t="s">
        <v>881</v>
      </c>
      <c r="J271" s="170" t="s">
        <v>882</v>
      </c>
      <c r="K271" s="170" t="s">
        <v>882</v>
      </c>
      <c r="L271" s="170" t="s">
        <v>882</v>
      </c>
      <c r="M271" s="170">
        <v>0</v>
      </c>
      <c r="N271" s="170">
        <v>0</v>
      </c>
      <c r="O271" s="170" t="b">
        <v>1</v>
      </c>
      <c r="P271" s="170" t="s">
        <v>883</v>
      </c>
      <c r="Q271" s="170" t="s">
        <v>699</v>
      </c>
      <c r="R271" s="170" t="b">
        <v>0</v>
      </c>
      <c r="S271" s="170" t="b">
        <v>0</v>
      </c>
      <c r="T271" s="170">
        <v>1</v>
      </c>
      <c r="U271" s="170">
        <v>2921819</v>
      </c>
      <c r="V271" s="174">
        <v>2921819</v>
      </c>
    </row>
    <row r="272" spans="2:22" x14ac:dyDescent="0.2">
      <c r="B272" s="133" t="s">
        <v>877</v>
      </c>
      <c r="C272" s="170" t="s">
        <v>858</v>
      </c>
      <c r="D272" s="170" t="s">
        <v>729</v>
      </c>
      <c r="E272" s="170" t="s">
        <v>730</v>
      </c>
      <c r="F272" s="170" t="s">
        <v>927</v>
      </c>
      <c r="G272" s="170">
        <v>73166193</v>
      </c>
      <c r="H272" s="170">
        <v>73167496</v>
      </c>
      <c r="I272" s="170" t="s">
        <v>881</v>
      </c>
      <c r="J272" s="170" t="s">
        <v>882</v>
      </c>
      <c r="K272" s="170" t="s">
        <v>882</v>
      </c>
      <c r="L272" s="170" t="s">
        <v>882</v>
      </c>
      <c r="M272" s="170">
        <v>0</v>
      </c>
      <c r="N272" s="170">
        <v>0</v>
      </c>
      <c r="O272" s="170" t="b">
        <v>1</v>
      </c>
      <c r="P272" s="170" t="s">
        <v>883</v>
      </c>
      <c r="Q272" s="170" t="s">
        <v>699</v>
      </c>
      <c r="R272" s="170" t="b">
        <v>0</v>
      </c>
      <c r="S272" s="170" t="b">
        <v>0</v>
      </c>
      <c r="T272" s="170">
        <v>1</v>
      </c>
      <c r="U272" s="170">
        <v>5586223</v>
      </c>
      <c r="V272" s="174">
        <v>5586223</v>
      </c>
    </row>
    <row r="273" spans="2:22" x14ac:dyDescent="0.2">
      <c r="B273" s="133" t="s">
        <v>877</v>
      </c>
      <c r="C273" s="170" t="s">
        <v>858</v>
      </c>
      <c r="D273" s="170" t="s">
        <v>729</v>
      </c>
      <c r="E273" s="170" t="s">
        <v>730</v>
      </c>
      <c r="F273" s="170" t="s">
        <v>928</v>
      </c>
      <c r="G273" s="170">
        <v>73167556</v>
      </c>
      <c r="H273" s="170">
        <v>73169031</v>
      </c>
      <c r="I273" s="170" t="s">
        <v>881</v>
      </c>
      <c r="J273" s="170" t="s">
        <v>882</v>
      </c>
      <c r="K273" s="170" t="s">
        <v>882</v>
      </c>
      <c r="L273" s="170" t="s">
        <v>882</v>
      </c>
      <c r="M273" s="170">
        <v>0</v>
      </c>
      <c r="N273" s="170">
        <v>0</v>
      </c>
      <c r="O273" s="170" t="b">
        <v>1</v>
      </c>
      <c r="P273" s="170" t="s">
        <v>883</v>
      </c>
      <c r="Q273" s="170" t="s">
        <v>699</v>
      </c>
      <c r="R273" s="170" t="b">
        <v>0</v>
      </c>
      <c r="S273" s="170" t="b">
        <v>0</v>
      </c>
      <c r="T273" s="170">
        <v>1</v>
      </c>
      <c r="U273" s="170">
        <v>5101644</v>
      </c>
      <c r="V273" s="174">
        <v>5101644</v>
      </c>
    </row>
    <row r="274" spans="2:22" x14ac:dyDescent="0.2">
      <c r="B274" s="133" t="s">
        <v>877</v>
      </c>
      <c r="C274" s="170" t="s">
        <v>858</v>
      </c>
      <c r="D274" s="170" t="s">
        <v>729</v>
      </c>
      <c r="E274" s="170" t="s">
        <v>730</v>
      </c>
      <c r="F274" s="170" t="s">
        <v>929</v>
      </c>
      <c r="G274" s="170">
        <v>73169155</v>
      </c>
      <c r="H274" s="170">
        <v>73170050</v>
      </c>
      <c r="I274" s="170" t="s">
        <v>881</v>
      </c>
      <c r="J274" s="170" t="s">
        <v>882</v>
      </c>
      <c r="K274" s="170" t="s">
        <v>882</v>
      </c>
      <c r="L274" s="170" t="s">
        <v>882</v>
      </c>
      <c r="M274" s="170">
        <v>0</v>
      </c>
      <c r="N274" s="170">
        <v>0</v>
      </c>
      <c r="O274" s="170" t="b">
        <v>1</v>
      </c>
      <c r="P274" s="170" t="s">
        <v>883</v>
      </c>
      <c r="Q274" s="170" t="s">
        <v>699</v>
      </c>
      <c r="R274" s="170" t="b">
        <v>0</v>
      </c>
      <c r="S274" s="170" t="b">
        <v>0</v>
      </c>
      <c r="T274" s="170">
        <v>1</v>
      </c>
      <c r="U274" s="170">
        <v>6192475</v>
      </c>
      <c r="V274" s="174">
        <v>6192475</v>
      </c>
    </row>
    <row r="275" spans="2:22" x14ac:dyDescent="0.2">
      <c r="B275" s="133" t="s">
        <v>877</v>
      </c>
      <c r="C275" s="170" t="s">
        <v>858</v>
      </c>
      <c r="D275" s="170" t="s">
        <v>729</v>
      </c>
      <c r="E275" s="170" t="s">
        <v>730</v>
      </c>
      <c r="F275" s="170" t="s">
        <v>708</v>
      </c>
      <c r="G275" s="170">
        <v>73158602</v>
      </c>
      <c r="H275" s="170">
        <v>73158694</v>
      </c>
      <c r="I275" s="170" t="s">
        <v>881</v>
      </c>
      <c r="J275" s="170" t="s">
        <v>882</v>
      </c>
      <c r="K275" s="170" t="s">
        <v>882</v>
      </c>
      <c r="L275" s="170" t="s">
        <v>882</v>
      </c>
      <c r="M275" s="170">
        <v>0</v>
      </c>
      <c r="N275" s="170">
        <v>0</v>
      </c>
      <c r="O275" s="170" t="b">
        <v>1</v>
      </c>
      <c r="P275" s="170" t="s">
        <v>883</v>
      </c>
      <c r="Q275" s="170" t="s">
        <v>699</v>
      </c>
      <c r="R275" s="170" t="b">
        <v>0</v>
      </c>
      <c r="S275" s="170" t="b">
        <v>0</v>
      </c>
      <c r="T275" s="170">
        <v>1</v>
      </c>
      <c r="U275" s="170">
        <v>4627707</v>
      </c>
      <c r="V275" s="174">
        <v>4627707</v>
      </c>
    </row>
    <row r="276" spans="2:22" x14ac:dyDescent="0.2">
      <c r="B276" s="133" t="s">
        <v>877</v>
      </c>
      <c r="C276" s="170" t="s">
        <v>858</v>
      </c>
      <c r="D276" s="170" t="s">
        <v>729</v>
      </c>
      <c r="E276" s="170" t="s">
        <v>730</v>
      </c>
      <c r="F276" s="170" t="s">
        <v>691</v>
      </c>
      <c r="G276" s="170">
        <v>73158804</v>
      </c>
      <c r="H276" s="170">
        <v>73159328</v>
      </c>
      <c r="I276" s="170" t="s">
        <v>881</v>
      </c>
      <c r="J276" s="170" t="s">
        <v>882</v>
      </c>
      <c r="K276" s="170" t="s">
        <v>882</v>
      </c>
      <c r="L276" s="170" t="s">
        <v>882</v>
      </c>
      <c r="M276" s="170">
        <v>0</v>
      </c>
      <c r="N276" s="170">
        <v>0</v>
      </c>
      <c r="O276" s="170" t="b">
        <v>1</v>
      </c>
      <c r="P276" s="170" t="s">
        <v>883</v>
      </c>
      <c r="Q276" s="170" t="s">
        <v>699</v>
      </c>
      <c r="R276" s="170" t="b">
        <v>0</v>
      </c>
      <c r="S276" s="170" t="b">
        <v>0</v>
      </c>
      <c r="T276" s="170">
        <v>1</v>
      </c>
      <c r="U276" s="170">
        <v>7138488</v>
      </c>
      <c r="V276" s="174">
        <v>7138488</v>
      </c>
    </row>
    <row r="277" spans="2:22" x14ac:dyDescent="0.2">
      <c r="B277" s="133" t="s">
        <v>877</v>
      </c>
      <c r="C277" s="170" t="s">
        <v>858</v>
      </c>
      <c r="D277" s="170" t="s">
        <v>729</v>
      </c>
      <c r="E277" s="170" t="s">
        <v>730</v>
      </c>
      <c r="F277" s="170" t="s">
        <v>700</v>
      </c>
      <c r="G277" s="170">
        <v>73159424</v>
      </c>
      <c r="H277" s="170">
        <v>73160262</v>
      </c>
      <c r="I277" s="170" t="s">
        <v>881</v>
      </c>
      <c r="J277" s="170" t="s">
        <v>882</v>
      </c>
      <c r="K277" s="170" t="s">
        <v>882</v>
      </c>
      <c r="L277" s="170" t="s">
        <v>882</v>
      </c>
      <c r="M277" s="170">
        <v>0</v>
      </c>
      <c r="N277" s="170">
        <v>0</v>
      </c>
      <c r="O277" s="170" t="b">
        <v>1</v>
      </c>
      <c r="P277" s="170" t="s">
        <v>883</v>
      </c>
      <c r="Q277" s="170" t="s">
        <v>699</v>
      </c>
      <c r="R277" s="170" t="b">
        <v>0</v>
      </c>
      <c r="S277" s="170" t="b">
        <v>1</v>
      </c>
      <c r="T277" s="170">
        <v>1</v>
      </c>
      <c r="U277" s="170">
        <v>5786935</v>
      </c>
      <c r="V277" s="174">
        <v>5786935</v>
      </c>
    </row>
    <row r="278" spans="2:22" x14ac:dyDescent="0.2">
      <c r="B278" s="133" t="s">
        <v>877</v>
      </c>
      <c r="C278" s="170" t="s">
        <v>858</v>
      </c>
      <c r="D278" s="170" t="s">
        <v>729</v>
      </c>
      <c r="E278" s="170" t="s">
        <v>730</v>
      </c>
      <c r="F278" s="170" t="s">
        <v>703</v>
      </c>
      <c r="G278" s="170">
        <v>73160377</v>
      </c>
      <c r="H278" s="170">
        <v>73160802</v>
      </c>
      <c r="I278" s="170" t="s">
        <v>881</v>
      </c>
      <c r="J278" s="170" t="s">
        <v>882</v>
      </c>
      <c r="K278" s="170" t="s">
        <v>882</v>
      </c>
      <c r="L278" s="170" t="s">
        <v>882</v>
      </c>
      <c r="M278" s="170">
        <v>0</v>
      </c>
      <c r="N278" s="170">
        <v>0</v>
      </c>
      <c r="O278" s="170" t="b">
        <v>1</v>
      </c>
      <c r="P278" s="170" t="s">
        <v>883</v>
      </c>
      <c r="Q278" s="170" t="s">
        <v>699</v>
      </c>
      <c r="R278" s="170" t="b">
        <v>0</v>
      </c>
      <c r="S278" s="170" t="b">
        <v>0</v>
      </c>
      <c r="T278" s="170">
        <v>1</v>
      </c>
      <c r="U278" s="170">
        <v>5031892</v>
      </c>
      <c r="V278" s="174">
        <v>5031892</v>
      </c>
    </row>
    <row r="279" spans="2:22" x14ac:dyDescent="0.2">
      <c r="B279" s="133" t="s">
        <v>877</v>
      </c>
      <c r="C279" s="170" t="s">
        <v>858</v>
      </c>
      <c r="D279" s="170" t="s">
        <v>729</v>
      </c>
      <c r="E279" s="170" t="s">
        <v>730</v>
      </c>
      <c r="F279" s="170" t="s">
        <v>713</v>
      </c>
      <c r="G279" s="170">
        <v>73160894</v>
      </c>
      <c r="H279" s="170">
        <v>73162781</v>
      </c>
      <c r="I279" s="170" t="s">
        <v>881</v>
      </c>
      <c r="J279" s="170" t="s">
        <v>882</v>
      </c>
      <c r="K279" s="170" t="s">
        <v>882</v>
      </c>
      <c r="L279" s="170" t="s">
        <v>882</v>
      </c>
      <c r="M279" s="170">
        <v>0</v>
      </c>
      <c r="N279" s="170">
        <v>0</v>
      </c>
      <c r="O279" s="170" t="b">
        <v>1</v>
      </c>
      <c r="P279" s="170" t="s">
        <v>883</v>
      </c>
      <c r="Q279" s="170" t="s">
        <v>699</v>
      </c>
      <c r="R279" s="170" t="b">
        <v>0</v>
      </c>
      <c r="S279" s="170" t="b">
        <v>0</v>
      </c>
      <c r="T279" s="170">
        <v>1</v>
      </c>
      <c r="U279" s="170">
        <v>5293641</v>
      </c>
      <c r="V279" s="174">
        <v>5293641</v>
      </c>
    </row>
    <row r="280" spans="2:22" x14ac:dyDescent="0.2">
      <c r="B280" s="133" t="s">
        <v>877</v>
      </c>
      <c r="C280" s="170" t="s">
        <v>858</v>
      </c>
      <c r="D280" s="170" t="s">
        <v>729</v>
      </c>
      <c r="E280" s="170" t="s">
        <v>730</v>
      </c>
      <c r="F280" s="170" t="s">
        <v>795</v>
      </c>
      <c r="G280" s="170">
        <v>73162862</v>
      </c>
      <c r="H280" s="170">
        <v>73163475</v>
      </c>
      <c r="I280" s="170" t="s">
        <v>881</v>
      </c>
      <c r="J280" s="170" t="s">
        <v>882</v>
      </c>
      <c r="K280" s="170" t="s">
        <v>882</v>
      </c>
      <c r="L280" s="170" t="s">
        <v>882</v>
      </c>
      <c r="M280" s="170">
        <v>0</v>
      </c>
      <c r="N280" s="170">
        <v>0</v>
      </c>
      <c r="O280" s="170" t="b">
        <v>1</v>
      </c>
      <c r="P280" s="170" t="s">
        <v>883</v>
      </c>
      <c r="Q280" s="170" t="s">
        <v>699</v>
      </c>
      <c r="R280" s="170" t="b">
        <v>0</v>
      </c>
      <c r="S280" s="170" t="b">
        <v>0</v>
      </c>
      <c r="T280" s="170">
        <v>1</v>
      </c>
      <c r="U280" s="170">
        <v>6752172</v>
      </c>
      <c r="V280" s="174">
        <v>6752172</v>
      </c>
    </row>
    <row r="281" spans="2:22" x14ac:dyDescent="0.2">
      <c r="B281" s="133" t="s">
        <v>877</v>
      </c>
      <c r="C281" s="170" t="s">
        <v>858</v>
      </c>
      <c r="D281" s="170" t="s">
        <v>729</v>
      </c>
      <c r="E281" s="170" t="s">
        <v>730</v>
      </c>
      <c r="F281" s="170" t="s">
        <v>888</v>
      </c>
      <c r="G281" s="170">
        <v>73163533</v>
      </c>
      <c r="H281" s="170">
        <v>73165115</v>
      </c>
      <c r="I281" s="170" t="s">
        <v>881</v>
      </c>
      <c r="J281" s="170" t="s">
        <v>882</v>
      </c>
      <c r="K281" s="170" t="s">
        <v>882</v>
      </c>
      <c r="L281" s="170" t="s">
        <v>882</v>
      </c>
      <c r="M281" s="170">
        <v>0</v>
      </c>
      <c r="N281" s="170">
        <v>0</v>
      </c>
      <c r="O281" s="170" t="b">
        <v>1</v>
      </c>
      <c r="P281" s="170" t="s">
        <v>883</v>
      </c>
      <c r="Q281" s="170" t="s">
        <v>699</v>
      </c>
      <c r="R281" s="170" t="b">
        <v>0</v>
      </c>
      <c r="S281" s="170" t="b">
        <v>1</v>
      </c>
      <c r="T281" s="170">
        <v>1</v>
      </c>
      <c r="U281" s="170">
        <v>6465630</v>
      </c>
      <c r="V281" s="174">
        <v>6465630</v>
      </c>
    </row>
    <row r="282" spans="2:22" x14ac:dyDescent="0.2">
      <c r="B282" s="133" t="s">
        <v>877</v>
      </c>
      <c r="C282" s="170" t="s">
        <v>858</v>
      </c>
      <c r="D282" s="170" t="s">
        <v>729</v>
      </c>
      <c r="E282" s="170" t="s">
        <v>730</v>
      </c>
      <c r="F282" s="170" t="s">
        <v>926</v>
      </c>
      <c r="G282" s="170">
        <v>73165210</v>
      </c>
      <c r="H282" s="170">
        <v>73166096</v>
      </c>
      <c r="I282" s="170" t="s">
        <v>881</v>
      </c>
      <c r="J282" s="170" t="s">
        <v>882</v>
      </c>
      <c r="K282" s="170" t="s">
        <v>882</v>
      </c>
      <c r="L282" s="170" t="s">
        <v>882</v>
      </c>
      <c r="M282" s="170">
        <v>0</v>
      </c>
      <c r="N282" s="170">
        <v>0</v>
      </c>
      <c r="O282" s="170" t="b">
        <v>1</v>
      </c>
      <c r="P282" s="170" t="s">
        <v>883</v>
      </c>
      <c r="Q282" s="170" t="s">
        <v>699</v>
      </c>
      <c r="R282" s="170" t="b">
        <v>0</v>
      </c>
      <c r="S282" s="170" t="b">
        <v>0</v>
      </c>
      <c r="T282" s="170">
        <v>1</v>
      </c>
      <c r="U282" s="170">
        <v>7499764</v>
      </c>
      <c r="V282" s="174">
        <v>7499764</v>
      </c>
    </row>
    <row r="283" spans="2:22" x14ac:dyDescent="0.2">
      <c r="B283" s="133" t="s">
        <v>867</v>
      </c>
      <c r="C283" s="170" t="s">
        <v>849</v>
      </c>
      <c r="D283" s="170" t="s">
        <v>729</v>
      </c>
      <c r="E283" s="170" t="s">
        <v>730</v>
      </c>
      <c r="F283" s="170" t="s">
        <v>718</v>
      </c>
      <c r="G283" s="170">
        <v>73151925</v>
      </c>
      <c r="H283" s="170">
        <v>73158521</v>
      </c>
      <c r="I283" s="170" t="s">
        <v>881</v>
      </c>
      <c r="J283" s="170" t="s">
        <v>882</v>
      </c>
      <c r="K283" s="170" t="s">
        <v>882</v>
      </c>
      <c r="L283" s="170" t="s">
        <v>882</v>
      </c>
      <c r="M283" s="170">
        <v>0</v>
      </c>
      <c r="N283" s="170">
        <v>0</v>
      </c>
      <c r="O283" s="170" t="b">
        <v>1</v>
      </c>
      <c r="P283" s="170" t="s">
        <v>883</v>
      </c>
      <c r="Q283" s="170" t="s">
        <v>699</v>
      </c>
      <c r="R283" s="170" t="b">
        <v>0</v>
      </c>
      <c r="S283" s="170" t="b">
        <v>0</v>
      </c>
      <c r="T283" s="170">
        <v>1</v>
      </c>
      <c r="U283" s="170">
        <v>2921819</v>
      </c>
      <c r="V283" s="174">
        <v>2921819</v>
      </c>
    </row>
    <row r="284" spans="2:22" x14ac:dyDescent="0.2">
      <c r="B284" s="133" t="s">
        <v>867</v>
      </c>
      <c r="C284" s="170" t="s">
        <v>849</v>
      </c>
      <c r="D284" s="170" t="s">
        <v>729</v>
      </c>
      <c r="E284" s="170" t="s">
        <v>730</v>
      </c>
      <c r="F284" s="170" t="s">
        <v>927</v>
      </c>
      <c r="G284" s="170">
        <v>73167556</v>
      </c>
      <c r="H284" s="170">
        <v>73169031</v>
      </c>
      <c r="I284" s="170" t="s">
        <v>881</v>
      </c>
      <c r="J284" s="170" t="s">
        <v>882</v>
      </c>
      <c r="K284" s="170" t="s">
        <v>882</v>
      </c>
      <c r="L284" s="170" t="s">
        <v>882</v>
      </c>
      <c r="M284" s="170">
        <v>0</v>
      </c>
      <c r="N284" s="170">
        <v>0</v>
      </c>
      <c r="O284" s="170" t="b">
        <v>1</v>
      </c>
      <c r="P284" s="170" t="s">
        <v>883</v>
      </c>
      <c r="Q284" s="170" t="s">
        <v>699</v>
      </c>
      <c r="R284" s="170" t="b">
        <v>0</v>
      </c>
      <c r="S284" s="170" t="b">
        <v>0</v>
      </c>
      <c r="T284" s="170">
        <v>1</v>
      </c>
      <c r="U284" s="170">
        <v>5101644</v>
      </c>
      <c r="V284" s="174">
        <v>5101644</v>
      </c>
    </row>
    <row r="285" spans="2:22" x14ac:dyDescent="0.2">
      <c r="B285" s="133" t="s">
        <v>867</v>
      </c>
      <c r="C285" s="170" t="s">
        <v>849</v>
      </c>
      <c r="D285" s="170" t="s">
        <v>729</v>
      </c>
      <c r="E285" s="170" t="s">
        <v>730</v>
      </c>
      <c r="F285" s="170" t="s">
        <v>928</v>
      </c>
      <c r="G285" s="170">
        <v>73169155</v>
      </c>
      <c r="H285" s="170">
        <v>73170050</v>
      </c>
      <c r="I285" s="170" t="s">
        <v>881</v>
      </c>
      <c r="J285" s="170" t="s">
        <v>882</v>
      </c>
      <c r="K285" s="170" t="s">
        <v>882</v>
      </c>
      <c r="L285" s="170" t="s">
        <v>882</v>
      </c>
      <c r="M285" s="170">
        <v>0</v>
      </c>
      <c r="N285" s="170">
        <v>0</v>
      </c>
      <c r="O285" s="170" t="b">
        <v>1</v>
      </c>
      <c r="P285" s="170" t="s">
        <v>883</v>
      </c>
      <c r="Q285" s="170" t="s">
        <v>699</v>
      </c>
      <c r="R285" s="170" t="b">
        <v>0</v>
      </c>
      <c r="S285" s="170" t="b">
        <v>0</v>
      </c>
      <c r="T285" s="170">
        <v>1</v>
      </c>
      <c r="U285" s="170">
        <v>6192475</v>
      </c>
      <c r="V285" s="174">
        <v>6192475</v>
      </c>
    </row>
    <row r="286" spans="2:22" x14ac:dyDescent="0.2">
      <c r="B286" s="133" t="s">
        <v>867</v>
      </c>
      <c r="C286" s="170" t="s">
        <v>849</v>
      </c>
      <c r="D286" s="170" t="s">
        <v>729</v>
      </c>
      <c r="E286" s="170" t="s">
        <v>730</v>
      </c>
      <c r="F286" s="170" t="s">
        <v>708</v>
      </c>
      <c r="G286" s="170">
        <v>73158602</v>
      </c>
      <c r="H286" s="170">
        <v>73158694</v>
      </c>
      <c r="I286" s="170" t="s">
        <v>881</v>
      </c>
      <c r="J286" s="170" t="s">
        <v>882</v>
      </c>
      <c r="K286" s="170" t="s">
        <v>882</v>
      </c>
      <c r="L286" s="170" t="s">
        <v>882</v>
      </c>
      <c r="M286" s="170">
        <v>0</v>
      </c>
      <c r="N286" s="170">
        <v>0</v>
      </c>
      <c r="O286" s="170" t="b">
        <v>1</v>
      </c>
      <c r="P286" s="170" t="s">
        <v>883</v>
      </c>
      <c r="Q286" s="170" t="s">
        <v>699</v>
      </c>
      <c r="R286" s="170" t="b">
        <v>0</v>
      </c>
      <c r="S286" s="170" t="b">
        <v>0</v>
      </c>
      <c r="T286" s="170">
        <v>1</v>
      </c>
      <c r="U286" s="170">
        <v>4627707</v>
      </c>
      <c r="V286" s="174">
        <v>4627707</v>
      </c>
    </row>
    <row r="287" spans="2:22" x14ac:dyDescent="0.2">
      <c r="B287" s="133" t="s">
        <v>867</v>
      </c>
      <c r="C287" s="170" t="s">
        <v>849</v>
      </c>
      <c r="D287" s="170" t="s">
        <v>729</v>
      </c>
      <c r="E287" s="170" t="s">
        <v>730</v>
      </c>
      <c r="F287" s="170" t="s">
        <v>691</v>
      </c>
      <c r="G287" s="170">
        <v>73158804</v>
      </c>
      <c r="H287" s="170">
        <v>73159328</v>
      </c>
      <c r="I287" s="170" t="s">
        <v>881</v>
      </c>
      <c r="J287" s="170" t="s">
        <v>882</v>
      </c>
      <c r="K287" s="170" t="s">
        <v>882</v>
      </c>
      <c r="L287" s="170" t="s">
        <v>882</v>
      </c>
      <c r="M287" s="170">
        <v>0</v>
      </c>
      <c r="N287" s="170">
        <v>0</v>
      </c>
      <c r="O287" s="170" t="b">
        <v>1</v>
      </c>
      <c r="P287" s="170" t="s">
        <v>883</v>
      </c>
      <c r="Q287" s="170" t="s">
        <v>699</v>
      </c>
      <c r="R287" s="170" t="b">
        <v>0</v>
      </c>
      <c r="S287" s="170" t="b">
        <v>0</v>
      </c>
      <c r="T287" s="170">
        <v>1</v>
      </c>
      <c r="U287" s="170">
        <v>7138488</v>
      </c>
      <c r="V287" s="174">
        <v>7138488</v>
      </c>
    </row>
    <row r="288" spans="2:22" x14ac:dyDescent="0.2">
      <c r="B288" s="133" t="s">
        <v>867</v>
      </c>
      <c r="C288" s="170" t="s">
        <v>849</v>
      </c>
      <c r="D288" s="170" t="s">
        <v>729</v>
      </c>
      <c r="E288" s="170" t="s">
        <v>730</v>
      </c>
      <c r="F288" s="170" t="s">
        <v>700</v>
      </c>
      <c r="G288" s="170">
        <v>73159424</v>
      </c>
      <c r="H288" s="170">
        <v>73160262</v>
      </c>
      <c r="I288" s="170" t="s">
        <v>881</v>
      </c>
      <c r="J288" s="170" t="s">
        <v>882</v>
      </c>
      <c r="K288" s="170" t="s">
        <v>882</v>
      </c>
      <c r="L288" s="170" t="s">
        <v>882</v>
      </c>
      <c r="M288" s="170">
        <v>0</v>
      </c>
      <c r="N288" s="170">
        <v>0</v>
      </c>
      <c r="O288" s="170" t="b">
        <v>1</v>
      </c>
      <c r="P288" s="170" t="s">
        <v>883</v>
      </c>
      <c r="Q288" s="170" t="s">
        <v>699</v>
      </c>
      <c r="R288" s="170" t="b">
        <v>0</v>
      </c>
      <c r="S288" s="170" t="b">
        <v>0</v>
      </c>
      <c r="T288" s="170">
        <v>1</v>
      </c>
      <c r="U288" s="170">
        <v>5786935</v>
      </c>
      <c r="V288" s="174">
        <v>5786935</v>
      </c>
    </row>
    <row r="289" spans="2:22" x14ac:dyDescent="0.2">
      <c r="B289" s="133" t="s">
        <v>867</v>
      </c>
      <c r="C289" s="170" t="s">
        <v>849</v>
      </c>
      <c r="D289" s="170" t="s">
        <v>729</v>
      </c>
      <c r="E289" s="170" t="s">
        <v>730</v>
      </c>
      <c r="F289" s="170" t="s">
        <v>703</v>
      </c>
      <c r="G289" s="170">
        <v>73160312</v>
      </c>
      <c r="H289" s="170">
        <v>73162781</v>
      </c>
      <c r="I289" s="170" t="s">
        <v>881</v>
      </c>
      <c r="J289" s="170" t="s">
        <v>687</v>
      </c>
      <c r="K289" s="170" t="s">
        <v>687</v>
      </c>
      <c r="L289" s="170" t="s">
        <v>882</v>
      </c>
      <c r="M289" s="170">
        <v>-65</v>
      </c>
      <c r="N289" s="170">
        <v>0</v>
      </c>
      <c r="O289" s="170" t="b">
        <v>1</v>
      </c>
      <c r="P289" s="170" t="s">
        <v>925</v>
      </c>
      <c r="Q289" s="170" t="s">
        <v>690</v>
      </c>
      <c r="R289" s="170" t="b">
        <v>0</v>
      </c>
      <c r="S289" s="170" t="b">
        <v>0</v>
      </c>
      <c r="T289" s="170">
        <v>0</v>
      </c>
      <c r="U289" s="170">
        <v>0</v>
      </c>
      <c r="V289" s="174">
        <v>0</v>
      </c>
    </row>
    <row r="290" spans="2:22" x14ac:dyDescent="0.2">
      <c r="B290" s="133" t="s">
        <v>867</v>
      </c>
      <c r="C290" s="170" t="s">
        <v>849</v>
      </c>
      <c r="D290" s="170" t="s">
        <v>729</v>
      </c>
      <c r="E290" s="170" t="s">
        <v>730</v>
      </c>
      <c r="F290" s="170" t="s">
        <v>713</v>
      </c>
      <c r="G290" s="170">
        <v>73162862</v>
      </c>
      <c r="H290" s="170">
        <v>73163475</v>
      </c>
      <c r="I290" s="170" t="s">
        <v>881</v>
      </c>
      <c r="J290" s="170" t="s">
        <v>882</v>
      </c>
      <c r="K290" s="170" t="s">
        <v>882</v>
      </c>
      <c r="L290" s="170" t="s">
        <v>882</v>
      </c>
      <c r="M290" s="170">
        <v>0</v>
      </c>
      <c r="N290" s="170">
        <v>0</v>
      </c>
      <c r="O290" s="170" t="b">
        <v>1</v>
      </c>
      <c r="P290" s="170" t="s">
        <v>883</v>
      </c>
      <c r="Q290" s="170" t="s">
        <v>699</v>
      </c>
      <c r="R290" s="170" t="b">
        <v>0</v>
      </c>
      <c r="S290" s="170" t="b">
        <v>0</v>
      </c>
      <c r="T290" s="170">
        <v>1</v>
      </c>
      <c r="U290" s="170">
        <v>6752172</v>
      </c>
      <c r="V290" s="174">
        <v>6752172</v>
      </c>
    </row>
    <row r="291" spans="2:22" x14ac:dyDescent="0.2">
      <c r="B291" s="133" t="s">
        <v>867</v>
      </c>
      <c r="C291" s="170" t="s">
        <v>849</v>
      </c>
      <c r="D291" s="170" t="s">
        <v>729</v>
      </c>
      <c r="E291" s="170" t="s">
        <v>730</v>
      </c>
      <c r="F291" s="170" t="s">
        <v>795</v>
      </c>
      <c r="G291" s="170">
        <v>73163533</v>
      </c>
      <c r="H291" s="170">
        <v>73165115</v>
      </c>
      <c r="I291" s="170" t="s">
        <v>881</v>
      </c>
      <c r="J291" s="170" t="s">
        <v>882</v>
      </c>
      <c r="K291" s="170" t="s">
        <v>882</v>
      </c>
      <c r="L291" s="170" t="s">
        <v>882</v>
      </c>
      <c r="M291" s="170">
        <v>0</v>
      </c>
      <c r="N291" s="170">
        <v>0</v>
      </c>
      <c r="O291" s="170" t="b">
        <v>1</v>
      </c>
      <c r="P291" s="170" t="s">
        <v>883</v>
      </c>
      <c r="Q291" s="170" t="s">
        <v>699</v>
      </c>
      <c r="R291" s="170" t="b">
        <v>0</v>
      </c>
      <c r="S291" s="170" t="b">
        <v>0</v>
      </c>
      <c r="T291" s="170">
        <v>1</v>
      </c>
      <c r="U291" s="170">
        <v>6465630</v>
      </c>
      <c r="V291" s="174">
        <v>6465630</v>
      </c>
    </row>
    <row r="292" spans="2:22" x14ac:dyDescent="0.2">
      <c r="B292" s="133" t="s">
        <v>867</v>
      </c>
      <c r="C292" s="170" t="s">
        <v>849</v>
      </c>
      <c r="D292" s="170" t="s">
        <v>729</v>
      </c>
      <c r="E292" s="170" t="s">
        <v>730</v>
      </c>
      <c r="F292" s="170" t="s">
        <v>888</v>
      </c>
      <c r="G292" s="170">
        <v>73165210</v>
      </c>
      <c r="H292" s="170">
        <v>73166096</v>
      </c>
      <c r="I292" s="170" t="s">
        <v>881</v>
      </c>
      <c r="J292" s="170" t="s">
        <v>882</v>
      </c>
      <c r="K292" s="170" t="s">
        <v>882</v>
      </c>
      <c r="L292" s="170" t="s">
        <v>882</v>
      </c>
      <c r="M292" s="170">
        <v>0</v>
      </c>
      <c r="N292" s="170">
        <v>0</v>
      </c>
      <c r="O292" s="170" t="b">
        <v>1</v>
      </c>
      <c r="P292" s="170" t="s">
        <v>883</v>
      </c>
      <c r="Q292" s="170" t="s">
        <v>699</v>
      </c>
      <c r="R292" s="170" t="b">
        <v>0</v>
      </c>
      <c r="S292" s="170" t="b">
        <v>0</v>
      </c>
      <c r="T292" s="170">
        <v>1</v>
      </c>
      <c r="U292" s="170">
        <v>7499764</v>
      </c>
      <c r="V292" s="174">
        <v>7499764</v>
      </c>
    </row>
    <row r="293" spans="2:22" x14ac:dyDescent="0.2">
      <c r="B293" s="133" t="s">
        <v>867</v>
      </c>
      <c r="C293" s="170" t="s">
        <v>849</v>
      </c>
      <c r="D293" s="170" t="s">
        <v>729</v>
      </c>
      <c r="E293" s="170" t="s">
        <v>730</v>
      </c>
      <c r="F293" s="170" t="s">
        <v>926</v>
      </c>
      <c r="G293" s="170">
        <v>73166193</v>
      </c>
      <c r="H293" s="170">
        <v>73167496</v>
      </c>
      <c r="I293" s="170" t="s">
        <v>881</v>
      </c>
      <c r="J293" s="170" t="s">
        <v>882</v>
      </c>
      <c r="K293" s="170" t="s">
        <v>882</v>
      </c>
      <c r="L293" s="170" t="s">
        <v>882</v>
      </c>
      <c r="M293" s="170">
        <v>0</v>
      </c>
      <c r="N293" s="170">
        <v>0</v>
      </c>
      <c r="O293" s="170" t="b">
        <v>1</v>
      </c>
      <c r="P293" s="170" t="s">
        <v>883</v>
      </c>
      <c r="Q293" s="170" t="s">
        <v>699</v>
      </c>
      <c r="R293" s="170" t="b">
        <v>0</v>
      </c>
      <c r="S293" s="170" t="b">
        <v>0</v>
      </c>
      <c r="T293" s="170">
        <v>1</v>
      </c>
      <c r="U293" s="170">
        <v>5586223</v>
      </c>
      <c r="V293" s="174">
        <v>5586223</v>
      </c>
    </row>
    <row r="294" spans="2:22" x14ac:dyDescent="0.2">
      <c r="B294" s="133" t="s">
        <v>874</v>
      </c>
      <c r="C294" s="170" t="s">
        <v>855</v>
      </c>
      <c r="D294" s="170" t="s">
        <v>729</v>
      </c>
      <c r="E294" s="170" t="s">
        <v>730</v>
      </c>
      <c r="F294" s="170" t="s">
        <v>718</v>
      </c>
      <c r="G294" s="170">
        <v>73151913</v>
      </c>
      <c r="H294" s="170">
        <v>73160860</v>
      </c>
      <c r="I294" s="170" t="s">
        <v>881</v>
      </c>
      <c r="J294" s="170" t="s">
        <v>687</v>
      </c>
      <c r="K294" s="170" t="s">
        <v>687</v>
      </c>
      <c r="L294" s="170" t="s">
        <v>687</v>
      </c>
      <c r="M294" s="170">
        <v>-12</v>
      </c>
      <c r="N294" s="170">
        <v>-58</v>
      </c>
      <c r="O294" s="170" t="b">
        <v>0</v>
      </c>
      <c r="P294" s="170" t="s">
        <v>883</v>
      </c>
      <c r="Q294" s="170" t="s">
        <v>699</v>
      </c>
      <c r="R294" s="170" t="b">
        <v>0</v>
      </c>
      <c r="S294" s="170" t="b">
        <v>1</v>
      </c>
      <c r="T294" s="170">
        <v>0</v>
      </c>
      <c r="U294" s="170">
        <v>0</v>
      </c>
      <c r="V294" s="174">
        <v>0</v>
      </c>
    </row>
    <row r="295" spans="2:22" x14ac:dyDescent="0.2">
      <c r="B295" s="133" t="s">
        <v>874</v>
      </c>
      <c r="C295" s="170" t="s">
        <v>855</v>
      </c>
      <c r="D295" s="170" t="s">
        <v>729</v>
      </c>
      <c r="E295" s="170" t="s">
        <v>730</v>
      </c>
      <c r="F295" s="170" t="s">
        <v>708</v>
      </c>
      <c r="G295" s="170">
        <v>73160894</v>
      </c>
      <c r="H295" s="170">
        <v>73162781</v>
      </c>
      <c r="I295" s="170" t="s">
        <v>881</v>
      </c>
      <c r="J295" s="170" t="s">
        <v>882</v>
      </c>
      <c r="K295" s="170" t="s">
        <v>882</v>
      </c>
      <c r="L295" s="170" t="s">
        <v>882</v>
      </c>
      <c r="M295" s="170">
        <v>0</v>
      </c>
      <c r="N295" s="170">
        <v>0</v>
      </c>
      <c r="O295" s="170" t="b">
        <v>1</v>
      </c>
      <c r="P295" s="170" t="s">
        <v>883</v>
      </c>
      <c r="Q295" s="170" t="s">
        <v>699</v>
      </c>
      <c r="R295" s="170" t="b">
        <v>0</v>
      </c>
      <c r="S295" s="170" t="b">
        <v>0</v>
      </c>
      <c r="T295" s="170">
        <v>1</v>
      </c>
      <c r="U295" s="170">
        <v>5293641</v>
      </c>
      <c r="V295" s="174">
        <v>5293641</v>
      </c>
    </row>
    <row r="296" spans="2:22" x14ac:dyDescent="0.2">
      <c r="B296" s="133" t="s">
        <v>874</v>
      </c>
      <c r="C296" s="170" t="s">
        <v>855</v>
      </c>
      <c r="D296" s="170" t="s">
        <v>729</v>
      </c>
      <c r="E296" s="170" t="s">
        <v>730</v>
      </c>
      <c r="F296" s="170" t="s">
        <v>691</v>
      </c>
      <c r="G296" s="170">
        <v>73162862</v>
      </c>
      <c r="H296" s="170">
        <v>73163475</v>
      </c>
      <c r="I296" s="170" t="s">
        <v>881</v>
      </c>
      <c r="J296" s="170" t="s">
        <v>882</v>
      </c>
      <c r="K296" s="170" t="s">
        <v>882</v>
      </c>
      <c r="L296" s="170" t="s">
        <v>882</v>
      </c>
      <c r="M296" s="170">
        <v>0</v>
      </c>
      <c r="N296" s="170">
        <v>0</v>
      </c>
      <c r="O296" s="170" t="b">
        <v>1</v>
      </c>
      <c r="P296" s="170" t="s">
        <v>883</v>
      </c>
      <c r="Q296" s="170" t="s">
        <v>699</v>
      </c>
      <c r="R296" s="170" t="b">
        <v>0</v>
      </c>
      <c r="S296" s="170" t="b">
        <v>0</v>
      </c>
      <c r="T296" s="170">
        <v>1</v>
      </c>
      <c r="U296" s="170">
        <v>6752172</v>
      </c>
      <c r="V296" s="174">
        <v>6752172</v>
      </c>
    </row>
    <row r="297" spans="2:22" x14ac:dyDescent="0.2">
      <c r="B297" s="133" t="s">
        <v>874</v>
      </c>
      <c r="C297" s="170" t="s">
        <v>855</v>
      </c>
      <c r="D297" s="170" t="s">
        <v>729</v>
      </c>
      <c r="E297" s="170" t="s">
        <v>730</v>
      </c>
      <c r="F297" s="170" t="s">
        <v>700</v>
      </c>
      <c r="G297" s="170">
        <v>73163533</v>
      </c>
      <c r="H297" s="170">
        <v>73165115</v>
      </c>
      <c r="I297" s="170" t="s">
        <v>881</v>
      </c>
      <c r="J297" s="170" t="s">
        <v>882</v>
      </c>
      <c r="K297" s="170" t="s">
        <v>882</v>
      </c>
      <c r="L297" s="170" t="s">
        <v>882</v>
      </c>
      <c r="M297" s="170">
        <v>0</v>
      </c>
      <c r="N297" s="170">
        <v>0</v>
      </c>
      <c r="O297" s="170" t="b">
        <v>1</v>
      </c>
      <c r="P297" s="170" t="s">
        <v>883</v>
      </c>
      <c r="Q297" s="170" t="s">
        <v>699</v>
      </c>
      <c r="R297" s="170" t="b">
        <v>0</v>
      </c>
      <c r="S297" s="170" t="b">
        <v>0</v>
      </c>
      <c r="T297" s="170">
        <v>1</v>
      </c>
      <c r="U297" s="170">
        <v>6465630</v>
      </c>
      <c r="V297" s="174">
        <v>6465630</v>
      </c>
    </row>
    <row r="298" spans="2:22" x14ac:dyDescent="0.2">
      <c r="B298" s="133" t="s">
        <v>874</v>
      </c>
      <c r="C298" s="170" t="s">
        <v>855</v>
      </c>
      <c r="D298" s="170" t="s">
        <v>729</v>
      </c>
      <c r="E298" s="170" t="s">
        <v>730</v>
      </c>
      <c r="F298" s="170" t="s">
        <v>703</v>
      </c>
      <c r="G298" s="170">
        <v>73165210</v>
      </c>
      <c r="H298" s="170">
        <v>73166096</v>
      </c>
      <c r="I298" s="170" t="s">
        <v>881</v>
      </c>
      <c r="J298" s="170" t="s">
        <v>882</v>
      </c>
      <c r="K298" s="170" t="s">
        <v>882</v>
      </c>
      <c r="L298" s="170" t="s">
        <v>882</v>
      </c>
      <c r="M298" s="170">
        <v>0</v>
      </c>
      <c r="N298" s="170">
        <v>0</v>
      </c>
      <c r="O298" s="170" t="b">
        <v>1</v>
      </c>
      <c r="P298" s="170" t="s">
        <v>883</v>
      </c>
      <c r="Q298" s="170" t="s">
        <v>699</v>
      </c>
      <c r="R298" s="170" t="b">
        <v>0</v>
      </c>
      <c r="S298" s="170" t="b">
        <v>0</v>
      </c>
      <c r="T298" s="170">
        <v>1</v>
      </c>
      <c r="U298" s="170">
        <v>7499764</v>
      </c>
      <c r="V298" s="174">
        <v>7499764</v>
      </c>
    </row>
    <row r="299" spans="2:22" x14ac:dyDescent="0.2">
      <c r="B299" s="133" t="s">
        <v>874</v>
      </c>
      <c r="C299" s="170" t="s">
        <v>855</v>
      </c>
      <c r="D299" s="170" t="s">
        <v>729</v>
      </c>
      <c r="E299" s="170" t="s">
        <v>730</v>
      </c>
      <c r="F299" s="170" t="s">
        <v>713</v>
      </c>
      <c r="G299" s="170">
        <v>73166193</v>
      </c>
      <c r="H299" s="170">
        <v>73167496</v>
      </c>
      <c r="I299" s="170" t="s">
        <v>881</v>
      </c>
      <c r="J299" s="170" t="s">
        <v>882</v>
      </c>
      <c r="K299" s="170" t="s">
        <v>882</v>
      </c>
      <c r="L299" s="170" t="s">
        <v>882</v>
      </c>
      <c r="M299" s="170">
        <v>0</v>
      </c>
      <c r="N299" s="170">
        <v>0</v>
      </c>
      <c r="O299" s="170" t="b">
        <v>1</v>
      </c>
      <c r="P299" s="170" t="s">
        <v>883</v>
      </c>
      <c r="Q299" s="170" t="s">
        <v>699</v>
      </c>
      <c r="R299" s="170" t="b">
        <v>0</v>
      </c>
      <c r="S299" s="170" t="b">
        <v>0</v>
      </c>
      <c r="T299" s="170">
        <v>1</v>
      </c>
      <c r="U299" s="170">
        <v>5586223</v>
      </c>
      <c r="V299" s="174">
        <v>5586223</v>
      </c>
    </row>
    <row r="300" spans="2:22" x14ac:dyDescent="0.2">
      <c r="B300" s="133" t="s">
        <v>874</v>
      </c>
      <c r="C300" s="170" t="s">
        <v>855</v>
      </c>
      <c r="D300" s="170" t="s">
        <v>729</v>
      </c>
      <c r="E300" s="170" t="s">
        <v>730</v>
      </c>
      <c r="F300" s="170" t="s">
        <v>795</v>
      </c>
      <c r="G300" s="170">
        <v>73167556</v>
      </c>
      <c r="H300" s="170">
        <v>73169031</v>
      </c>
      <c r="I300" s="170" t="s">
        <v>881</v>
      </c>
      <c r="J300" s="170" t="s">
        <v>882</v>
      </c>
      <c r="K300" s="170" t="s">
        <v>882</v>
      </c>
      <c r="L300" s="170" t="s">
        <v>882</v>
      </c>
      <c r="M300" s="170">
        <v>0</v>
      </c>
      <c r="N300" s="170">
        <v>0</v>
      </c>
      <c r="O300" s="170" t="b">
        <v>1</v>
      </c>
      <c r="P300" s="170" t="s">
        <v>883</v>
      </c>
      <c r="Q300" s="170" t="s">
        <v>699</v>
      </c>
      <c r="R300" s="170" t="b">
        <v>0</v>
      </c>
      <c r="S300" s="170" t="b">
        <v>0</v>
      </c>
      <c r="T300" s="170">
        <v>1</v>
      </c>
      <c r="U300" s="170">
        <v>5101644</v>
      </c>
      <c r="V300" s="174">
        <v>5101644</v>
      </c>
    </row>
    <row r="301" spans="2:22" x14ac:dyDescent="0.2">
      <c r="B301" s="133" t="s">
        <v>874</v>
      </c>
      <c r="C301" s="170" t="s">
        <v>855</v>
      </c>
      <c r="D301" s="170" t="s">
        <v>729</v>
      </c>
      <c r="E301" s="170" t="s">
        <v>730</v>
      </c>
      <c r="F301" s="170" t="s">
        <v>888</v>
      </c>
      <c r="G301" s="170">
        <v>73169155</v>
      </c>
      <c r="H301" s="170">
        <v>73170050</v>
      </c>
      <c r="I301" s="170" t="s">
        <v>881</v>
      </c>
      <c r="J301" s="170" t="s">
        <v>882</v>
      </c>
      <c r="K301" s="170" t="s">
        <v>882</v>
      </c>
      <c r="L301" s="170" t="s">
        <v>882</v>
      </c>
      <c r="M301" s="170">
        <v>0</v>
      </c>
      <c r="N301" s="170">
        <v>0</v>
      </c>
      <c r="O301" s="170" t="b">
        <v>1</v>
      </c>
      <c r="P301" s="170" t="s">
        <v>883</v>
      </c>
      <c r="Q301" s="170" t="s">
        <v>699</v>
      </c>
      <c r="R301" s="170" t="b">
        <v>0</v>
      </c>
      <c r="S301" s="170" t="b">
        <v>0</v>
      </c>
      <c r="T301" s="170">
        <v>1</v>
      </c>
      <c r="U301" s="170">
        <v>6192475</v>
      </c>
      <c r="V301" s="174">
        <v>6192475</v>
      </c>
    </row>
    <row r="302" spans="2:22" x14ac:dyDescent="0.2">
      <c r="B302" s="133" t="s">
        <v>873</v>
      </c>
      <c r="C302" s="170" t="s">
        <v>854</v>
      </c>
      <c r="D302" s="170" t="s">
        <v>729</v>
      </c>
      <c r="E302" s="170" t="s">
        <v>730</v>
      </c>
      <c r="F302" s="170" t="s">
        <v>718</v>
      </c>
      <c r="G302" s="170">
        <v>73151925</v>
      </c>
      <c r="H302" s="170">
        <v>73158521</v>
      </c>
      <c r="I302" s="170" t="s">
        <v>881</v>
      </c>
      <c r="J302" s="170" t="s">
        <v>882</v>
      </c>
      <c r="K302" s="170" t="s">
        <v>882</v>
      </c>
      <c r="L302" s="170" t="s">
        <v>882</v>
      </c>
      <c r="M302" s="170">
        <v>0</v>
      </c>
      <c r="N302" s="170">
        <v>0</v>
      </c>
      <c r="O302" s="170" t="b">
        <v>1</v>
      </c>
      <c r="P302" s="170" t="s">
        <v>883</v>
      </c>
      <c r="Q302" s="170" t="s">
        <v>699</v>
      </c>
      <c r="R302" s="170" t="b">
        <v>0</v>
      </c>
      <c r="S302" s="170" t="b">
        <v>0</v>
      </c>
      <c r="T302" s="170">
        <v>1</v>
      </c>
      <c r="U302" s="170">
        <v>2921819</v>
      </c>
      <c r="V302" s="174">
        <v>2921819</v>
      </c>
    </row>
    <row r="303" spans="2:22" x14ac:dyDescent="0.2">
      <c r="B303" s="133" t="s">
        <v>873</v>
      </c>
      <c r="C303" s="170" t="s">
        <v>854</v>
      </c>
      <c r="D303" s="170" t="s">
        <v>729</v>
      </c>
      <c r="E303" s="170" t="s">
        <v>730</v>
      </c>
      <c r="F303" s="170" t="s">
        <v>708</v>
      </c>
      <c r="G303" s="170">
        <v>73158602</v>
      </c>
      <c r="H303" s="170">
        <v>73158694</v>
      </c>
      <c r="I303" s="170" t="s">
        <v>881</v>
      </c>
      <c r="J303" s="170" t="s">
        <v>882</v>
      </c>
      <c r="K303" s="170" t="s">
        <v>882</v>
      </c>
      <c r="L303" s="170" t="s">
        <v>882</v>
      </c>
      <c r="M303" s="170">
        <v>0</v>
      </c>
      <c r="N303" s="170">
        <v>0</v>
      </c>
      <c r="O303" s="170" t="b">
        <v>1</v>
      </c>
      <c r="P303" s="170" t="s">
        <v>883</v>
      </c>
      <c r="Q303" s="170" t="s">
        <v>699</v>
      </c>
      <c r="R303" s="170" t="b">
        <v>0</v>
      </c>
      <c r="S303" s="170" t="b">
        <v>0</v>
      </c>
      <c r="T303" s="170">
        <v>1</v>
      </c>
      <c r="U303" s="170">
        <v>4627707</v>
      </c>
      <c r="V303" s="174">
        <v>4627707</v>
      </c>
    </row>
    <row r="304" spans="2:22" x14ac:dyDescent="0.2">
      <c r="B304" s="133" t="s">
        <v>873</v>
      </c>
      <c r="C304" s="170" t="s">
        <v>854</v>
      </c>
      <c r="D304" s="170" t="s">
        <v>729</v>
      </c>
      <c r="E304" s="170" t="s">
        <v>730</v>
      </c>
      <c r="F304" s="170" t="s">
        <v>691</v>
      </c>
      <c r="G304" s="170">
        <v>73158804</v>
      </c>
      <c r="H304" s="170">
        <v>73159328</v>
      </c>
      <c r="I304" s="170" t="s">
        <v>881</v>
      </c>
      <c r="J304" s="170" t="s">
        <v>882</v>
      </c>
      <c r="K304" s="170" t="s">
        <v>882</v>
      </c>
      <c r="L304" s="170" t="s">
        <v>882</v>
      </c>
      <c r="M304" s="170">
        <v>0</v>
      </c>
      <c r="N304" s="170">
        <v>0</v>
      </c>
      <c r="O304" s="170" t="b">
        <v>1</v>
      </c>
      <c r="P304" s="170" t="s">
        <v>883</v>
      </c>
      <c r="Q304" s="170" t="s">
        <v>699</v>
      </c>
      <c r="R304" s="170" t="b">
        <v>0</v>
      </c>
      <c r="S304" s="170" t="b">
        <v>0</v>
      </c>
      <c r="T304" s="170">
        <v>1</v>
      </c>
      <c r="U304" s="170">
        <v>7138488</v>
      </c>
      <c r="V304" s="174">
        <v>7138488</v>
      </c>
    </row>
    <row r="305" spans="2:22" x14ac:dyDescent="0.2">
      <c r="B305" s="133" t="s">
        <v>873</v>
      </c>
      <c r="C305" s="170" t="s">
        <v>854</v>
      </c>
      <c r="D305" s="170" t="s">
        <v>729</v>
      </c>
      <c r="E305" s="170" t="s">
        <v>730</v>
      </c>
      <c r="F305" s="170" t="s">
        <v>700</v>
      </c>
      <c r="G305" s="170">
        <v>73160377</v>
      </c>
      <c r="H305" s="170">
        <v>73160802</v>
      </c>
      <c r="I305" s="170" t="s">
        <v>881</v>
      </c>
      <c r="J305" s="170" t="s">
        <v>882</v>
      </c>
      <c r="K305" s="170" t="s">
        <v>882</v>
      </c>
      <c r="L305" s="170" t="s">
        <v>882</v>
      </c>
      <c r="M305" s="170">
        <v>0</v>
      </c>
      <c r="N305" s="170">
        <v>0</v>
      </c>
      <c r="O305" s="170" t="b">
        <v>1</v>
      </c>
      <c r="P305" s="170" t="s">
        <v>883</v>
      </c>
      <c r="Q305" s="170" t="s">
        <v>699</v>
      </c>
      <c r="R305" s="170" t="b">
        <v>0</v>
      </c>
      <c r="S305" s="170" t="b">
        <v>0</v>
      </c>
      <c r="T305" s="170">
        <v>1</v>
      </c>
      <c r="U305" s="170">
        <v>5031892</v>
      </c>
      <c r="V305" s="174">
        <v>5031892</v>
      </c>
    </row>
    <row r="306" spans="2:22" x14ac:dyDescent="0.2">
      <c r="B306" s="133" t="s">
        <v>873</v>
      </c>
      <c r="C306" s="170" t="s">
        <v>854</v>
      </c>
      <c r="D306" s="170" t="s">
        <v>729</v>
      </c>
      <c r="E306" s="170" t="s">
        <v>730</v>
      </c>
      <c r="F306" s="170" t="s">
        <v>703</v>
      </c>
      <c r="G306" s="170">
        <v>73160894</v>
      </c>
      <c r="H306" s="170">
        <v>73162781</v>
      </c>
      <c r="I306" s="170" t="s">
        <v>881</v>
      </c>
      <c r="J306" s="170" t="s">
        <v>882</v>
      </c>
      <c r="K306" s="170" t="s">
        <v>882</v>
      </c>
      <c r="L306" s="170" t="s">
        <v>882</v>
      </c>
      <c r="M306" s="170">
        <v>0</v>
      </c>
      <c r="N306" s="170">
        <v>0</v>
      </c>
      <c r="O306" s="170" t="b">
        <v>1</v>
      </c>
      <c r="P306" s="170" t="s">
        <v>883</v>
      </c>
      <c r="Q306" s="170" t="s">
        <v>699</v>
      </c>
      <c r="R306" s="170" t="b">
        <v>0</v>
      </c>
      <c r="S306" s="170" t="b">
        <v>0</v>
      </c>
      <c r="T306" s="170">
        <v>1</v>
      </c>
      <c r="U306" s="170">
        <v>5293641</v>
      </c>
      <c r="V306" s="174">
        <v>5293641</v>
      </c>
    </row>
    <row r="307" spans="2:22" x14ac:dyDescent="0.2">
      <c r="B307" s="133" t="s">
        <v>873</v>
      </c>
      <c r="C307" s="170" t="s">
        <v>854</v>
      </c>
      <c r="D307" s="170" t="s">
        <v>729</v>
      </c>
      <c r="E307" s="170" t="s">
        <v>730</v>
      </c>
      <c r="F307" s="170" t="s">
        <v>713</v>
      </c>
      <c r="G307" s="170">
        <v>73162862</v>
      </c>
      <c r="H307" s="170">
        <v>73163475</v>
      </c>
      <c r="I307" s="170" t="s">
        <v>881</v>
      </c>
      <c r="J307" s="170" t="s">
        <v>882</v>
      </c>
      <c r="K307" s="170" t="s">
        <v>882</v>
      </c>
      <c r="L307" s="170" t="s">
        <v>882</v>
      </c>
      <c r="M307" s="170">
        <v>0</v>
      </c>
      <c r="N307" s="170">
        <v>0</v>
      </c>
      <c r="O307" s="170" t="b">
        <v>1</v>
      </c>
      <c r="P307" s="170" t="s">
        <v>883</v>
      </c>
      <c r="Q307" s="170" t="s">
        <v>699</v>
      </c>
      <c r="R307" s="170" t="b">
        <v>0</v>
      </c>
      <c r="S307" s="170" t="b">
        <v>0</v>
      </c>
      <c r="T307" s="170">
        <v>1</v>
      </c>
      <c r="U307" s="170">
        <v>6752172</v>
      </c>
      <c r="V307" s="174">
        <v>6752172</v>
      </c>
    </row>
    <row r="308" spans="2:22" x14ac:dyDescent="0.2">
      <c r="B308" s="133" t="s">
        <v>873</v>
      </c>
      <c r="C308" s="170" t="s">
        <v>854</v>
      </c>
      <c r="D308" s="170" t="s">
        <v>729</v>
      </c>
      <c r="E308" s="170" t="s">
        <v>730</v>
      </c>
      <c r="F308" s="170" t="s">
        <v>795</v>
      </c>
      <c r="G308" s="170">
        <v>73163533</v>
      </c>
      <c r="H308" s="170">
        <v>73165115</v>
      </c>
      <c r="I308" s="170" t="s">
        <v>881</v>
      </c>
      <c r="J308" s="170" t="s">
        <v>882</v>
      </c>
      <c r="K308" s="170" t="s">
        <v>882</v>
      </c>
      <c r="L308" s="170" t="s">
        <v>882</v>
      </c>
      <c r="M308" s="170">
        <v>0</v>
      </c>
      <c r="N308" s="170">
        <v>0</v>
      </c>
      <c r="O308" s="170" t="b">
        <v>1</v>
      </c>
      <c r="P308" s="170" t="s">
        <v>883</v>
      </c>
      <c r="Q308" s="170" t="s">
        <v>699</v>
      </c>
      <c r="R308" s="170" t="b">
        <v>0</v>
      </c>
      <c r="S308" s="170" t="b">
        <v>0</v>
      </c>
      <c r="T308" s="170">
        <v>1</v>
      </c>
      <c r="U308" s="170">
        <v>6465630</v>
      </c>
      <c r="V308" s="174">
        <v>6465630</v>
      </c>
    </row>
    <row r="309" spans="2:22" x14ac:dyDescent="0.2">
      <c r="B309" s="152" t="s">
        <v>875</v>
      </c>
      <c r="C309" s="169" t="s">
        <v>856</v>
      </c>
      <c r="D309" s="169" t="s">
        <v>729</v>
      </c>
      <c r="E309" s="169" t="s">
        <v>730</v>
      </c>
      <c r="F309" s="169" t="s">
        <v>718</v>
      </c>
      <c r="G309" s="169">
        <v>73151925</v>
      </c>
      <c r="H309" s="169">
        <v>73154197</v>
      </c>
      <c r="I309" s="169" t="s">
        <v>881</v>
      </c>
      <c r="J309" s="169" t="s">
        <v>882</v>
      </c>
      <c r="K309" s="169" t="s">
        <v>882</v>
      </c>
      <c r="L309" s="169" t="s">
        <v>882</v>
      </c>
      <c r="M309" s="169">
        <v>0</v>
      </c>
      <c r="N309" s="169">
        <v>0</v>
      </c>
      <c r="O309" s="169" t="b">
        <v>1</v>
      </c>
      <c r="P309" s="169" t="s">
        <v>883</v>
      </c>
      <c r="Q309" s="169" t="s">
        <v>699</v>
      </c>
      <c r="R309" s="169" t="b">
        <v>0</v>
      </c>
      <c r="S309" s="169" t="b">
        <v>0</v>
      </c>
      <c r="T309" s="169">
        <v>1</v>
      </c>
      <c r="U309" s="169">
        <v>10476</v>
      </c>
      <c r="V309" s="175">
        <v>10476</v>
      </c>
    </row>
    <row r="310" spans="2:22" x14ac:dyDescent="0.2">
      <c r="B310" s="152" t="s">
        <v>875</v>
      </c>
      <c r="C310" s="169" t="s">
        <v>856</v>
      </c>
      <c r="D310" s="169" t="s">
        <v>729</v>
      </c>
      <c r="E310" s="169" t="s">
        <v>730</v>
      </c>
      <c r="F310" s="169" t="s">
        <v>927</v>
      </c>
      <c r="G310" s="169">
        <v>73165210</v>
      </c>
      <c r="H310" s="169">
        <v>73166096</v>
      </c>
      <c r="I310" s="169" t="s">
        <v>881</v>
      </c>
      <c r="J310" s="169" t="s">
        <v>882</v>
      </c>
      <c r="K310" s="169" t="s">
        <v>882</v>
      </c>
      <c r="L310" s="169" t="s">
        <v>882</v>
      </c>
      <c r="M310" s="169">
        <v>0</v>
      </c>
      <c r="N310" s="169">
        <v>0</v>
      </c>
      <c r="O310" s="169" t="b">
        <v>1</v>
      </c>
      <c r="P310" s="169" t="s">
        <v>883</v>
      </c>
      <c r="Q310" s="169" t="s">
        <v>699</v>
      </c>
      <c r="R310" s="169" t="b">
        <v>0</v>
      </c>
      <c r="S310" s="169" t="b">
        <v>0</v>
      </c>
      <c r="T310" s="169">
        <v>1</v>
      </c>
      <c r="U310" s="169">
        <v>7499764</v>
      </c>
      <c r="V310" s="175">
        <v>7499764</v>
      </c>
    </row>
    <row r="311" spans="2:22" x14ac:dyDescent="0.2">
      <c r="B311" s="152" t="s">
        <v>875</v>
      </c>
      <c r="C311" s="169" t="s">
        <v>856</v>
      </c>
      <c r="D311" s="169" t="s">
        <v>729</v>
      </c>
      <c r="E311" s="169" t="s">
        <v>730</v>
      </c>
      <c r="F311" s="169" t="s">
        <v>928</v>
      </c>
      <c r="G311" s="169">
        <v>73166193</v>
      </c>
      <c r="H311" s="169">
        <v>73167496</v>
      </c>
      <c r="I311" s="169" t="s">
        <v>881</v>
      </c>
      <c r="J311" s="169" t="s">
        <v>882</v>
      </c>
      <c r="K311" s="169" t="s">
        <v>882</v>
      </c>
      <c r="L311" s="169" t="s">
        <v>882</v>
      </c>
      <c r="M311" s="169">
        <v>0</v>
      </c>
      <c r="N311" s="169">
        <v>0</v>
      </c>
      <c r="O311" s="169" t="b">
        <v>1</v>
      </c>
      <c r="P311" s="169" t="s">
        <v>883</v>
      </c>
      <c r="Q311" s="169" t="s">
        <v>699</v>
      </c>
      <c r="R311" s="169" t="b">
        <v>0</v>
      </c>
      <c r="S311" s="169" t="b">
        <v>0</v>
      </c>
      <c r="T311" s="169">
        <v>1</v>
      </c>
      <c r="U311" s="169">
        <v>5586223</v>
      </c>
      <c r="V311" s="175">
        <v>5586223</v>
      </c>
    </row>
    <row r="312" spans="2:22" x14ac:dyDescent="0.2">
      <c r="B312" s="152" t="s">
        <v>875</v>
      </c>
      <c r="C312" s="169" t="s">
        <v>856</v>
      </c>
      <c r="D312" s="169" t="s">
        <v>729</v>
      </c>
      <c r="E312" s="169" t="s">
        <v>730</v>
      </c>
      <c r="F312" s="169" t="s">
        <v>929</v>
      </c>
      <c r="G312" s="169">
        <v>73167556</v>
      </c>
      <c r="H312" s="169">
        <v>73169031</v>
      </c>
      <c r="I312" s="169" t="s">
        <v>881</v>
      </c>
      <c r="J312" s="169" t="s">
        <v>882</v>
      </c>
      <c r="K312" s="169" t="s">
        <v>882</v>
      </c>
      <c r="L312" s="169" t="s">
        <v>882</v>
      </c>
      <c r="M312" s="169">
        <v>0</v>
      </c>
      <c r="N312" s="169">
        <v>0</v>
      </c>
      <c r="O312" s="169" t="b">
        <v>1</v>
      </c>
      <c r="P312" s="169" t="s">
        <v>883</v>
      </c>
      <c r="Q312" s="169" t="s">
        <v>699</v>
      </c>
      <c r="R312" s="169" t="b">
        <v>0</v>
      </c>
      <c r="S312" s="169" t="b">
        <v>0</v>
      </c>
      <c r="T312" s="169">
        <v>1</v>
      </c>
      <c r="U312" s="169">
        <v>5101644</v>
      </c>
      <c r="V312" s="175">
        <v>5101644</v>
      </c>
    </row>
    <row r="313" spans="2:22" x14ac:dyDescent="0.2">
      <c r="B313" s="152" t="s">
        <v>875</v>
      </c>
      <c r="C313" s="169" t="s">
        <v>856</v>
      </c>
      <c r="D313" s="169" t="s">
        <v>729</v>
      </c>
      <c r="E313" s="169" t="s">
        <v>730</v>
      </c>
      <c r="F313" s="169" t="s">
        <v>931</v>
      </c>
      <c r="G313" s="169">
        <v>73169155</v>
      </c>
      <c r="H313" s="169">
        <v>73170050</v>
      </c>
      <c r="I313" s="169" t="s">
        <v>881</v>
      </c>
      <c r="J313" s="169" t="s">
        <v>882</v>
      </c>
      <c r="K313" s="169" t="s">
        <v>882</v>
      </c>
      <c r="L313" s="169" t="s">
        <v>882</v>
      </c>
      <c r="M313" s="169">
        <v>0</v>
      </c>
      <c r="N313" s="169">
        <v>0</v>
      </c>
      <c r="O313" s="169" t="b">
        <v>1</v>
      </c>
      <c r="P313" s="169" t="s">
        <v>883</v>
      </c>
      <c r="Q313" s="169" t="s">
        <v>699</v>
      </c>
      <c r="R313" s="169" t="b">
        <v>0</v>
      </c>
      <c r="S313" s="169" t="b">
        <v>0</v>
      </c>
      <c r="T313" s="169">
        <v>1</v>
      </c>
      <c r="U313" s="169">
        <v>6192475</v>
      </c>
      <c r="V313" s="175">
        <v>6192475</v>
      </c>
    </row>
    <row r="314" spans="2:22" x14ac:dyDescent="0.2">
      <c r="B314" s="152" t="s">
        <v>875</v>
      </c>
      <c r="C314" s="169" t="s">
        <v>856</v>
      </c>
      <c r="D314" s="169" t="s">
        <v>729</v>
      </c>
      <c r="E314" s="169" t="s">
        <v>730</v>
      </c>
      <c r="F314" s="169" t="s">
        <v>708</v>
      </c>
      <c r="G314" s="169">
        <v>73154343</v>
      </c>
      <c r="H314" s="169">
        <v>73158521</v>
      </c>
      <c r="I314" s="169" t="s">
        <v>881</v>
      </c>
      <c r="J314" s="169" t="s">
        <v>882</v>
      </c>
      <c r="K314" s="169" t="s">
        <v>882</v>
      </c>
      <c r="L314" s="169" t="s">
        <v>882</v>
      </c>
      <c r="M314" s="169">
        <v>0</v>
      </c>
      <c r="N314" s="169">
        <v>0</v>
      </c>
      <c r="O314" s="169" t="b">
        <v>1</v>
      </c>
      <c r="P314" s="169" t="s">
        <v>883</v>
      </c>
      <c r="Q314" s="169" t="s">
        <v>699</v>
      </c>
      <c r="R314" s="169" t="b">
        <v>0</v>
      </c>
      <c r="S314" s="169" t="b">
        <v>0</v>
      </c>
      <c r="T314" s="169">
        <v>1</v>
      </c>
      <c r="U314" s="169">
        <v>7529</v>
      </c>
      <c r="V314" s="175">
        <v>7529</v>
      </c>
    </row>
    <row r="315" spans="2:22" x14ac:dyDescent="0.2">
      <c r="B315" s="152" t="s">
        <v>875</v>
      </c>
      <c r="C315" s="169" t="s">
        <v>856</v>
      </c>
      <c r="D315" s="169" t="s">
        <v>729</v>
      </c>
      <c r="E315" s="169" t="s">
        <v>730</v>
      </c>
      <c r="F315" s="169" t="s">
        <v>691</v>
      </c>
      <c r="G315" s="169">
        <v>73158602</v>
      </c>
      <c r="H315" s="169">
        <v>73158694</v>
      </c>
      <c r="I315" s="169" t="s">
        <v>881</v>
      </c>
      <c r="J315" s="169" t="s">
        <v>882</v>
      </c>
      <c r="K315" s="169" t="s">
        <v>882</v>
      </c>
      <c r="L315" s="169" t="s">
        <v>882</v>
      </c>
      <c r="M315" s="169">
        <v>0</v>
      </c>
      <c r="N315" s="169">
        <v>0</v>
      </c>
      <c r="O315" s="169" t="b">
        <v>1</v>
      </c>
      <c r="P315" s="169" t="s">
        <v>883</v>
      </c>
      <c r="Q315" s="169" t="s">
        <v>699</v>
      </c>
      <c r="R315" s="169" t="b">
        <v>0</v>
      </c>
      <c r="S315" s="169" t="b">
        <v>0</v>
      </c>
      <c r="T315" s="169">
        <v>1</v>
      </c>
      <c r="U315" s="169">
        <v>4627707</v>
      </c>
      <c r="V315" s="175">
        <v>4627707</v>
      </c>
    </row>
    <row r="316" spans="2:22" x14ac:dyDescent="0.2">
      <c r="B316" s="152" t="s">
        <v>875</v>
      </c>
      <c r="C316" s="169" t="s">
        <v>856</v>
      </c>
      <c r="D316" s="169" t="s">
        <v>729</v>
      </c>
      <c r="E316" s="169" t="s">
        <v>730</v>
      </c>
      <c r="F316" s="169" t="s">
        <v>700</v>
      </c>
      <c r="G316" s="169">
        <v>73158804</v>
      </c>
      <c r="H316" s="169">
        <v>73159328</v>
      </c>
      <c r="I316" s="169" t="s">
        <v>881</v>
      </c>
      <c r="J316" s="169" t="s">
        <v>882</v>
      </c>
      <c r="K316" s="169" t="s">
        <v>882</v>
      </c>
      <c r="L316" s="169" t="s">
        <v>882</v>
      </c>
      <c r="M316" s="169">
        <v>0</v>
      </c>
      <c r="N316" s="169">
        <v>0</v>
      </c>
      <c r="O316" s="169" t="b">
        <v>1</v>
      </c>
      <c r="P316" s="169" t="s">
        <v>883</v>
      </c>
      <c r="Q316" s="169" t="s">
        <v>699</v>
      </c>
      <c r="R316" s="169" t="b">
        <v>0</v>
      </c>
      <c r="S316" s="169" t="b">
        <v>0</v>
      </c>
      <c r="T316" s="169">
        <v>1</v>
      </c>
      <c r="U316" s="169">
        <v>7138488</v>
      </c>
      <c r="V316" s="175">
        <v>7138488</v>
      </c>
    </row>
    <row r="317" spans="2:22" x14ac:dyDescent="0.2">
      <c r="B317" s="152" t="s">
        <v>875</v>
      </c>
      <c r="C317" s="169" t="s">
        <v>856</v>
      </c>
      <c r="D317" s="169" t="s">
        <v>729</v>
      </c>
      <c r="E317" s="169" t="s">
        <v>730</v>
      </c>
      <c r="F317" s="169" t="s">
        <v>703</v>
      </c>
      <c r="G317" s="169">
        <v>73159424</v>
      </c>
      <c r="H317" s="169">
        <v>73160262</v>
      </c>
      <c r="I317" s="169" t="s">
        <v>881</v>
      </c>
      <c r="J317" s="169" t="s">
        <v>882</v>
      </c>
      <c r="K317" s="169" t="s">
        <v>882</v>
      </c>
      <c r="L317" s="169" t="s">
        <v>882</v>
      </c>
      <c r="M317" s="169">
        <v>0</v>
      </c>
      <c r="N317" s="169">
        <v>0</v>
      </c>
      <c r="O317" s="169" t="b">
        <v>1</v>
      </c>
      <c r="P317" s="169" t="s">
        <v>883</v>
      </c>
      <c r="Q317" s="169" t="s">
        <v>699</v>
      </c>
      <c r="R317" s="169" t="b">
        <v>0</v>
      </c>
      <c r="S317" s="169" t="b">
        <v>0</v>
      </c>
      <c r="T317" s="169">
        <v>1</v>
      </c>
      <c r="U317" s="169">
        <v>5786935</v>
      </c>
      <c r="V317" s="175">
        <v>5786935</v>
      </c>
    </row>
    <row r="318" spans="2:22" x14ac:dyDescent="0.2">
      <c r="B318" s="152" t="s">
        <v>875</v>
      </c>
      <c r="C318" s="169" t="s">
        <v>856</v>
      </c>
      <c r="D318" s="169" t="s">
        <v>729</v>
      </c>
      <c r="E318" s="169" t="s">
        <v>730</v>
      </c>
      <c r="F318" s="169" t="s">
        <v>713</v>
      </c>
      <c r="G318" s="169">
        <v>73160377</v>
      </c>
      <c r="H318" s="169">
        <v>73160802</v>
      </c>
      <c r="I318" s="169" t="s">
        <v>881</v>
      </c>
      <c r="J318" s="169" t="s">
        <v>882</v>
      </c>
      <c r="K318" s="169" t="s">
        <v>882</v>
      </c>
      <c r="L318" s="169" t="s">
        <v>882</v>
      </c>
      <c r="M318" s="169">
        <v>0</v>
      </c>
      <c r="N318" s="169">
        <v>0</v>
      </c>
      <c r="O318" s="169" t="b">
        <v>1</v>
      </c>
      <c r="P318" s="169" t="s">
        <v>883</v>
      </c>
      <c r="Q318" s="169" t="s">
        <v>699</v>
      </c>
      <c r="R318" s="169" t="b">
        <v>0</v>
      </c>
      <c r="S318" s="169" t="b">
        <v>0</v>
      </c>
      <c r="T318" s="169">
        <v>1</v>
      </c>
      <c r="U318" s="169">
        <v>5031892</v>
      </c>
      <c r="V318" s="175">
        <v>5031892</v>
      </c>
    </row>
    <row r="319" spans="2:22" x14ac:dyDescent="0.2">
      <c r="B319" s="152" t="s">
        <v>875</v>
      </c>
      <c r="C319" s="169" t="s">
        <v>856</v>
      </c>
      <c r="D319" s="169" t="s">
        <v>729</v>
      </c>
      <c r="E319" s="169" t="s">
        <v>730</v>
      </c>
      <c r="F319" s="169" t="s">
        <v>795</v>
      </c>
      <c r="G319" s="169">
        <v>73160894</v>
      </c>
      <c r="H319" s="169">
        <v>73162781</v>
      </c>
      <c r="I319" s="169" t="s">
        <v>881</v>
      </c>
      <c r="J319" s="169" t="s">
        <v>882</v>
      </c>
      <c r="K319" s="169" t="s">
        <v>882</v>
      </c>
      <c r="L319" s="169" t="s">
        <v>882</v>
      </c>
      <c r="M319" s="169">
        <v>0</v>
      </c>
      <c r="N319" s="169">
        <v>0</v>
      </c>
      <c r="O319" s="169" t="b">
        <v>1</v>
      </c>
      <c r="P319" s="169" t="s">
        <v>883</v>
      </c>
      <c r="Q319" s="169" t="s">
        <v>699</v>
      </c>
      <c r="R319" s="169" t="b">
        <v>0</v>
      </c>
      <c r="S319" s="169" t="b">
        <v>0</v>
      </c>
      <c r="T319" s="169">
        <v>1</v>
      </c>
      <c r="U319" s="169">
        <v>5293641</v>
      </c>
      <c r="V319" s="175">
        <v>5293641</v>
      </c>
    </row>
    <row r="320" spans="2:22" x14ac:dyDescent="0.2">
      <c r="B320" s="152" t="s">
        <v>875</v>
      </c>
      <c r="C320" s="169" t="s">
        <v>856</v>
      </c>
      <c r="D320" s="169" t="s">
        <v>729</v>
      </c>
      <c r="E320" s="169" t="s">
        <v>730</v>
      </c>
      <c r="F320" s="169" t="s">
        <v>888</v>
      </c>
      <c r="G320" s="169">
        <v>73162862</v>
      </c>
      <c r="H320" s="169">
        <v>73163475</v>
      </c>
      <c r="I320" s="169" t="s">
        <v>881</v>
      </c>
      <c r="J320" s="169" t="s">
        <v>882</v>
      </c>
      <c r="K320" s="169" t="s">
        <v>882</v>
      </c>
      <c r="L320" s="169" t="s">
        <v>882</v>
      </c>
      <c r="M320" s="169">
        <v>0</v>
      </c>
      <c r="N320" s="169">
        <v>0</v>
      </c>
      <c r="O320" s="169" t="b">
        <v>1</v>
      </c>
      <c r="P320" s="169" t="s">
        <v>883</v>
      </c>
      <c r="Q320" s="169" t="s">
        <v>699</v>
      </c>
      <c r="R320" s="169" t="b">
        <v>0</v>
      </c>
      <c r="S320" s="169" t="b">
        <v>0</v>
      </c>
      <c r="T320" s="169">
        <v>1</v>
      </c>
      <c r="U320" s="169">
        <v>6752172</v>
      </c>
      <c r="V320" s="175">
        <v>6752172</v>
      </c>
    </row>
    <row r="321" spans="2:22" x14ac:dyDescent="0.2">
      <c r="B321" s="152" t="s">
        <v>875</v>
      </c>
      <c r="C321" s="169" t="s">
        <v>856</v>
      </c>
      <c r="D321" s="169" t="s">
        <v>729</v>
      </c>
      <c r="E321" s="169" t="s">
        <v>730</v>
      </c>
      <c r="F321" s="169" t="s">
        <v>926</v>
      </c>
      <c r="G321" s="169">
        <v>73163533</v>
      </c>
      <c r="H321" s="169">
        <v>73165115</v>
      </c>
      <c r="I321" s="169" t="s">
        <v>881</v>
      </c>
      <c r="J321" s="169" t="s">
        <v>882</v>
      </c>
      <c r="K321" s="169" t="s">
        <v>882</v>
      </c>
      <c r="L321" s="169" t="s">
        <v>882</v>
      </c>
      <c r="M321" s="169">
        <v>0</v>
      </c>
      <c r="N321" s="169">
        <v>0</v>
      </c>
      <c r="O321" s="169" t="b">
        <v>1</v>
      </c>
      <c r="P321" s="169" t="s">
        <v>883</v>
      </c>
      <c r="Q321" s="169" t="s">
        <v>699</v>
      </c>
      <c r="R321" s="169" t="b">
        <v>0</v>
      </c>
      <c r="S321" s="169" t="b">
        <v>0</v>
      </c>
      <c r="T321" s="169">
        <v>1</v>
      </c>
      <c r="U321" s="169">
        <v>6465630</v>
      </c>
      <c r="V321" s="175">
        <v>6465630</v>
      </c>
    </row>
    <row r="322" spans="2:22" x14ac:dyDescent="0.2">
      <c r="B322" s="133" t="s">
        <v>872</v>
      </c>
      <c r="C322" s="170" t="s">
        <v>853</v>
      </c>
      <c r="D322" s="170" t="s">
        <v>729</v>
      </c>
      <c r="E322" s="170" t="s">
        <v>730</v>
      </c>
      <c r="F322" s="170" t="s">
        <v>718</v>
      </c>
      <c r="G322" s="170">
        <v>73151925</v>
      </c>
      <c r="H322" s="170">
        <v>73158521</v>
      </c>
      <c r="I322" s="170" t="s">
        <v>881</v>
      </c>
      <c r="J322" s="170" t="s">
        <v>882</v>
      </c>
      <c r="K322" s="170" t="s">
        <v>882</v>
      </c>
      <c r="L322" s="170" t="s">
        <v>882</v>
      </c>
      <c r="M322" s="170">
        <v>0</v>
      </c>
      <c r="N322" s="170">
        <v>0</v>
      </c>
      <c r="O322" s="170" t="b">
        <v>1</v>
      </c>
      <c r="P322" s="170" t="s">
        <v>883</v>
      </c>
      <c r="Q322" s="170" t="s">
        <v>699</v>
      </c>
      <c r="R322" s="170" t="b">
        <v>0</v>
      </c>
      <c r="S322" s="170" t="b">
        <v>0</v>
      </c>
      <c r="T322" s="170">
        <v>1</v>
      </c>
      <c r="U322" s="170">
        <v>2921819</v>
      </c>
      <c r="V322" s="174">
        <v>2921819</v>
      </c>
    </row>
    <row r="323" spans="2:22" x14ac:dyDescent="0.2">
      <c r="B323" s="133" t="s">
        <v>872</v>
      </c>
      <c r="C323" s="170" t="s">
        <v>853</v>
      </c>
      <c r="D323" s="170" t="s">
        <v>729</v>
      </c>
      <c r="E323" s="170" t="s">
        <v>730</v>
      </c>
      <c r="F323" s="170" t="s">
        <v>927</v>
      </c>
      <c r="G323" s="170">
        <v>73167556</v>
      </c>
      <c r="H323" s="170">
        <v>73169031</v>
      </c>
      <c r="I323" s="170" t="s">
        <v>881</v>
      </c>
      <c r="J323" s="170" t="s">
        <v>882</v>
      </c>
      <c r="K323" s="170" t="s">
        <v>882</v>
      </c>
      <c r="L323" s="170" t="s">
        <v>882</v>
      </c>
      <c r="M323" s="170">
        <v>0</v>
      </c>
      <c r="N323" s="170">
        <v>0</v>
      </c>
      <c r="O323" s="170" t="b">
        <v>1</v>
      </c>
      <c r="P323" s="170" t="s">
        <v>883</v>
      </c>
      <c r="Q323" s="170" t="s">
        <v>699</v>
      </c>
      <c r="R323" s="170" t="b">
        <v>0</v>
      </c>
      <c r="S323" s="170" t="b">
        <v>0</v>
      </c>
      <c r="T323" s="170">
        <v>1</v>
      </c>
      <c r="U323" s="170">
        <v>5101644</v>
      </c>
      <c r="V323" s="174">
        <v>5101644</v>
      </c>
    </row>
    <row r="324" spans="2:22" x14ac:dyDescent="0.2">
      <c r="B324" s="133" t="s">
        <v>872</v>
      </c>
      <c r="C324" s="170" t="s">
        <v>853</v>
      </c>
      <c r="D324" s="170" t="s">
        <v>729</v>
      </c>
      <c r="E324" s="170" t="s">
        <v>730</v>
      </c>
      <c r="F324" s="170" t="s">
        <v>928</v>
      </c>
      <c r="G324" s="170">
        <v>73169155</v>
      </c>
      <c r="H324" s="170">
        <v>73170050</v>
      </c>
      <c r="I324" s="170" t="s">
        <v>881</v>
      </c>
      <c r="J324" s="170" t="s">
        <v>882</v>
      </c>
      <c r="K324" s="170" t="s">
        <v>882</v>
      </c>
      <c r="L324" s="170" t="s">
        <v>882</v>
      </c>
      <c r="M324" s="170">
        <v>0</v>
      </c>
      <c r="N324" s="170">
        <v>0</v>
      </c>
      <c r="O324" s="170" t="b">
        <v>1</v>
      </c>
      <c r="P324" s="170" t="s">
        <v>883</v>
      </c>
      <c r="Q324" s="170" t="s">
        <v>699</v>
      </c>
      <c r="R324" s="170" t="b">
        <v>0</v>
      </c>
      <c r="S324" s="170" t="b">
        <v>0</v>
      </c>
      <c r="T324" s="170">
        <v>1</v>
      </c>
      <c r="U324" s="170">
        <v>6192475</v>
      </c>
      <c r="V324" s="174">
        <v>6192475</v>
      </c>
    </row>
    <row r="325" spans="2:22" x14ac:dyDescent="0.2">
      <c r="B325" s="133" t="s">
        <v>872</v>
      </c>
      <c r="C325" s="170" t="s">
        <v>853</v>
      </c>
      <c r="D325" s="170" t="s">
        <v>729</v>
      </c>
      <c r="E325" s="170" t="s">
        <v>730</v>
      </c>
      <c r="F325" s="170" t="s">
        <v>708</v>
      </c>
      <c r="G325" s="170">
        <v>73158602</v>
      </c>
      <c r="H325" s="170">
        <v>73158694</v>
      </c>
      <c r="I325" s="170" t="s">
        <v>881</v>
      </c>
      <c r="J325" s="170" t="s">
        <v>882</v>
      </c>
      <c r="K325" s="170" t="s">
        <v>882</v>
      </c>
      <c r="L325" s="170" t="s">
        <v>882</v>
      </c>
      <c r="M325" s="170">
        <v>0</v>
      </c>
      <c r="N325" s="170">
        <v>0</v>
      </c>
      <c r="O325" s="170" t="b">
        <v>1</v>
      </c>
      <c r="P325" s="170" t="s">
        <v>883</v>
      </c>
      <c r="Q325" s="170" t="s">
        <v>699</v>
      </c>
      <c r="R325" s="170" t="b">
        <v>0</v>
      </c>
      <c r="S325" s="170" t="b">
        <v>0</v>
      </c>
      <c r="T325" s="170">
        <v>1</v>
      </c>
      <c r="U325" s="170">
        <v>4627707</v>
      </c>
      <c r="V325" s="174">
        <v>4627707</v>
      </c>
    </row>
    <row r="326" spans="2:22" x14ac:dyDescent="0.2">
      <c r="B326" s="133" t="s">
        <v>872</v>
      </c>
      <c r="C326" s="170" t="s">
        <v>853</v>
      </c>
      <c r="D326" s="170" t="s">
        <v>729</v>
      </c>
      <c r="E326" s="170" t="s">
        <v>730</v>
      </c>
      <c r="F326" s="170" t="s">
        <v>691</v>
      </c>
      <c r="G326" s="170">
        <v>73158804</v>
      </c>
      <c r="H326" s="170">
        <v>73159328</v>
      </c>
      <c r="I326" s="170" t="s">
        <v>881</v>
      </c>
      <c r="J326" s="170" t="s">
        <v>882</v>
      </c>
      <c r="K326" s="170" t="s">
        <v>882</v>
      </c>
      <c r="L326" s="170" t="s">
        <v>882</v>
      </c>
      <c r="M326" s="170">
        <v>0</v>
      </c>
      <c r="N326" s="170">
        <v>0</v>
      </c>
      <c r="O326" s="170" t="b">
        <v>1</v>
      </c>
      <c r="P326" s="170" t="s">
        <v>883</v>
      </c>
      <c r="Q326" s="170" t="s">
        <v>699</v>
      </c>
      <c r="R326" s="170" t="b">
        <v>0</v>
      </c>
      <c r="S326" s="170" t="b">
        <v>0</v>
      </c>
      <c r="T326" s="170">
        <v>1</v>
      </c>
      <c r="U326" s="170">
        <v>7138488</v>
      </c>
      <c r="V326" s="174">
        <v>7138488</v>
      </c>
    </row>
    <row r="327" spans="2:22" x14ac:dyDescent="0.2">
      <c r="B327" s="133" t="s">
        <v>872</v>
      </c>
      <c r="C327" s="170" t="s">
        <v>853</v>
      </c>
      <c r="D327" s="170" t="s">
        <v>729</v>
      </c>
      <c r="E327" s="170" t="s">
        <v>730</v>
      </c>
      <c r="F327" s="170" t="s">
        <v>700</v>
      </c>
      <c r="G327" s="170">
        <v>73159386</v>
      </c>
      <c r="H327" s="170">
        <v>73160810</v>
      </c>
      <c r="I327" s="170" t="s">
        <v>881</v>
      </c>
      <c r="J327" s="170" t="s">
        <v>687</v>
      </c>
      <c r="K327" s="170" t="s">
        <v>687</v>
      </c>
      <c r="L327" s="170" t="s">
        <v>687</v>
      </c>
      <c r="M327" s="170">
        <v>-38</v>
      </c>
      <c r="N327" s="170">
        <v>-8</v>
      </c>
      <c r="O327" s="170" t="b">
        <v>0</v>
      </c>
      <c r="P327" s="170" t="s">
        <v>935</v>
      </c>
      <c r="Q327" s="170" t="s">
        <v>690</v>
      </c>
      <c r="R327" s="170" t="b">
        <v>0</v>
      </c>
      <c r="S327" s="170" t="b">
        <v>1</v>
      </c>
      <c r="T327" s="170">
        <v>0</v>
      </c>
      <c r="U327" s="170">
        <v>0</v>
      </c>
      <c r="V327" s="174">
        <v>0</v>
      </c>
    </row>
    <row r="328" spans="2:22" x14ac:dyDescent="0.2">
      <c r="B328" s="133" t="s">
        <v>872</v>
      </c>
      <c r="C328" s="170" t="s">
        <v>853</v>
      </c>
      <c r="D328" s="170" t="s">
        <v>729</v>
      </c>
      <c r="E328" s="170" t="s">
        <v>730</v>
      </c>
      <c r="F328" s="170" t="s">
        <v>703</v>
      </c>
      <c r="G328" s="170">
        <v>73160894</v>
      </c>
      <c r="H328" s="170">
        <v>73162781</v>
      </c>
      <c r="I328" s="170" t="s">
        <v>881</v>
      </c>
      <c r="J328" s="170" t="s">
        <v>882</v>
      </c>
      <c r="K328" s="170" t="s">
        <v>882</v>
      </c>
      <c r="L328" s="170" t="s">
        <v>882</v>
      </c>
      <c r="M328" s="170">
        <v>0</v>
      </c>
      <c r="N328" s="170">
        <v>0</v>
      </c>
      <c r="O328" s="170" t="b">
        <v>1</v>
      </c>
      <c r="P328" s="170" t="s">
        <v>883</v>
      </c>
      <c r="Q328" s="170" t="s">
        <v>699</v>
      </c>
      <c r="R328" s="170" t="b">
        <v>0</v>
      </c>
      <c r="S328" s="170" t="b">
        <v>0</v>
      </c>
      <c r="T328" s="170">
        <v>1</v>
      </c>
      <c r="U328" s="170">
        <v>5293641</v>
      </c>
      <c r="V328" s="174">
        <v>5293641</v>
      </c>
    </row>
    <row r="329" spans="2:22" x14ac:dyDescent="0.2">
      <c r="B329" s="133" t="s">
        <v>872</v>
      </c>
      <c r="C329" s="170" t="s">
        <v>853</v>
      </c>
      <c r="D329" s="170" t="s">
        <v>729</v>
      </c>
      <c r="E329" s="170" t="s">
        <v>730</v>
      </c>
      <c r="F329" s="170" t="s">
        <v>713</v>
      </c>
      <c r="G329" s="170">
        <v>73162862</v>
      </c>
      <c r="H329" s="170">
        <v>73163475</v>
      </c>
      <c r="I329" s="170" t="s">
        <v>881</v>
      </c>
      <c r="J329" s="170" t="s">
        <v>882</v>
      </c>
      <c r="K329" s="170" t="s">
        <v>882</v>
      </c>
      <c r="L329" s="170" t="s">
        <v>882</v>
      </c>
      <c r="M329" s="170">
        <v>0</v>
      </c>
      <c r="N329" s="170">
        <v>0</v>
      </c>
      <c r="O329" s="170" t="b">
        <v>1</v>
      </c>
      <c r="P329" s="170" t="s">
        <v>883</v>
      </c>
      <c r="Q329" s="170" t="s">
        <v>699</v>
      </c>
      <c r="R329" s="170" t="b">
        <v>0</v>
      </c>
      <c r="S329" s="170" t="b">
        <v>0</v>
      </c>
      <c r="T329" s="170">
        <v>1</v>
      </c>
      <c r="U329" s="170">
        <v>6752172</v>
      </c>
      <c r="V329" s="174">
        <v>6752172</v>
      </c>
    </row>
    <row r="330" spans="2:22" x14ac:dyDescent="0.2">
      <c r="B330" s="133" t="s">
        <v>872</v>
      </c>
      <c r="C330" s="170" t="s">
        <v>853</v>
      </c>
      <c r="D330" s="170" t="s">
        <v>729</v>
      </c>
      <c r="E330" s="170" t="s">
        <v>730</v>
      </c>
      <c r="F330" s="170" t="s">
        <v>795</v>
      </c>
      <c r="G330" s="170">
        <v>73163533</v>
      </c>
      <c r="H330" s="170">
        <v>73165115</v>
      </c>
      <c r="I330" s="170" t="s">
        <v>881</v>
      </c>
      <c r="J330" s="170" t="s">
        <v>882</v>
      </c>
      <c r="K330" s="170" t="s">
        <v>882</v>
      </c>
      <c r="L330" s="170" t="s">
        <v>882</v>
      </c>
      <c r="M330" s="170">
        <v>0</v>
      </c>
      <c r="N330" s="170">
        <v>0</v>
      </c>
      <c r="O330" s="170" t="b">
        <v>1</v>
      </c>
      <c r="P330" s="170" t="s">
        <v>883</v>
      </c>
      <c r="Q330" s="170" t="s">
        <v>699</v>
      </c>
      <c r="R330" s="170" t="b">
        <v>0</v>
      </c>
      <c r="S330" s="170" t="b">
        <v>0</v>
      </c>
      <c r="T330" s="170">
        <v>1</v>
      </c>
      <c r="U330" s="170">
        <v>6465630</v>
      </c>
      <c r="V330" s="174">
        <v>6465630</v>
      </c>
    </row>
    <row r="331" spans="2:22" x14ac:dyDescent="0.2">
      <c r="B331" s="133" t="s">
        <v>872</v>
      </c>
      <c r="C331" s="170" t="s">
        <v>853</v>
      </c>
      <c r="D331" s="170" t="s">
        <v>729</v>
      </c>
      <c r="E331" s="170" t="s">
        <v>730</v>
      </c>
      <c r="F331" s="170" t="s">
        <v>888</v>
      </c>
      <c r="G331" s="170">
        <v>73165210</v>
      </c>
      <c r="H331" s="170">
        <v>73166096</v>
      </c>
      <c r="I331" s="170" t="s">
        <v>881</v>
      </c>
      <c r="J331" s="170" t="s">
        <v>882</v>
      </c>
      <c r="K331" s="170" t="s">
        <v>882</v>
      </c>
      <c r="L331" s="170" t="s">
        <v>882</v>
      </c>
      <c r="M331" s="170">
        <v>0</v>
      </c>
      <c r="N331" s="170">
        <v>0</v>
      </c>
      <c r="O331" s="170" t="b">
        <v>1</v>
      </c>
      <c r="P331" s="170" t="s">
        <v>883</v>
      </c>
      <c r="Q331" s="170" t="s">
        <v>699</v>
      </c>
      <c r="R331" s="170" t="b">
        <v>0</v>
      </c>
      <c r="S331" s="170" t="b">
        <v>0</v>
      </c>
      <c r="T331" s="170">
        <v>1</v>
      </c>
      <c r="U331" s="170">
        <v>7499764</v>
      </c>
      <c r="V331" s="174">
        <v>7499764</v>
      </c>
    </row>
    <row r="332" spans="2:22" x14ac:dyDescent="0.2">
      <c r="B332" s="133" t="s">
        <v>872</v>
      </c>
      <c r="C332" s="170" t="s">
        <v>853</v>
      </c>
      <c r="D332" s="170" t="s">
        <v>729</v>
      </c>
      <c r="E332" s="170" t="s">
        <v>730</v>
      </c>
      <c r="F332" s="170" t="s">
        <v>926</v>
      </c>
      <c r="G332" s="170">
        <v>73166193</v>
      </c>
      <c r="H332" s="170">
        <v>73167496</v>
      </c>
      <c r="I332" s="170" t="s">
        <v>881</v>
      </c>
      <c r="J332" s="170" t="s">
        <v>882</v>
      </c>
      <c r="K332" s="170" t="s">
        <v>882</v>
      </c>
      <c r="L332" s="170" t="s">
        <v>882</v>
      </c>
      <c r="M332" s="170">
        <v>0</v>
      </c>
      <c r="N332" s="170">
        <v>0</v>
      </c>
      <c r="O332" s="170" t="b">
        <v>1</v>
      </c>
      <c r="P332" s="170" t="s">
        <v>883</v>
      </c>
      <c r="Q332" s="170" t="s">
        <v>699</v>
      </c>
      <c r="R332" s="170" t="b">
        <v>0</v>
      </c>
      <c r="S332" s="170" t="b">
        <v>0</v>
      </c>
      <c r="T332" s="170">
        <v>1</v>
      </c>
      <c r="U332" s="170">
        <v>5586223</v>
      </c>
      <c r="V332" s="174">
        <v>5586223</v>
      </c>
    </row>
    <row r="333" spans="2:22" x14ac:dyDescent="0.2">
      <c r="B333" s="133" t="s">
        <v>870</v>
      </c>
      <c r="C333" s="170" t="s">
        <v>851</v>
      </c>
      <c r="D333" s="170" t="s">
        <v>729</v>
      </c>
      <c r="E333" s="170" t="s">
        <v>730</v>
      </c>
      <c r="F333" s="170" t="s">
        <v>718</v>
      </c>
      <c r="G333" s="170">
        <v>73151925</v>
      </c>
      <c r="H333" s="170">
        <v>73158521</v>
      </c>
      <c r="I333" s="170" t="s">
        <v>881</v>
      </c>
      <c r="J333" s="170" t="s">
        <v>882</v>
      </c>
      <c r="K333" s="170" t="s">
        <v>882</v>
      </c>
      <c r="L333" s="170" t="s">
        <v>882</v>
      </c>
      <c r="M333" s="170">
        <v>0</v>
      </c>
      <c r="N333" s="170">
        <v>0</v>
      </c>
      <c r="O333" s="170" t="b">
        <v>1</v>
      </c>
      <c r="P333" s="170" t="s">
        <v>883</v>
      </c>
      <c r="Q333" s="170" t="s">
        <v>699</v>
      </c>
      <c r="R333" s="170" t="b">
        <v>0</v>
      </c>
      <c r="S333" s="170" t="b">
        <v>1</v>
      </c>
      <c r="T333" s="170">
        <v>1</v>
      </c>
      <c r="U333" s="170">
        <v>2921819</v>
      </c>
      <c r="V333" s="174">
        <v>2921819</v>
      </c>
    </row>
    <row r="334" spans="2:22" x14ac:dyDescent="0.2">
      <c r="B334" s="133" t="s">
        <v>870</v>
      </c>
      <c r="C334" s="170" t="s">
        <v>851</v>
      </c>
      <c r="D334" s="170" t="s">
        <v>729</v>
      </c>
      <c r="E334" s="170" t="s">
        <v>730</v>
      </c>
      <c r="F334" s="170" t="s">
        <v>927</v>
      </c>
      <c r="G334" s="170">
        <v>73169155</v>
      </c>
      <c r="H334" s="170">
        <v>73170050</v>
      </c>
      <c r="I334" s="170" t="s">
        <v>881</v>
      </c>
      <c r="J334" s="170" t="s">
        <v>882</v>
      </c>
      <c r="K334" s="170" t="s">
        <v>882</v>
      </c>
      <c r="L334" s="170" t="s">
        <v>882</v>
      </c>
      <c r="M334" s="170">
        <v>0</v>
      </c>
      <c r="N334" s="170">
        <v>0</v>
      </c>
      <c r="O334" s="170" t="b">
        <v>1</v>
      </c>
      <c r="P334" s="170" t="s">
        <v>883</v>
      </c>
      <c r="Q334" s="170" t="s">
        <v>699</v>
      </c>
      <c r="R334" s="170" t="b">
        <v>0</v>
      </c>
      <c r="S334" s="170" t="b">
        <v>0</v>
      </c>
      <c r="T334" s="170">
        <v>1</v>
      </c>
      <c r="U334" s="170">
        <v>6192475</v>
      </c>
      <c r="V334" s="174">
        <v>6192475</v>
      </c>
    </row>
    <row r="335" spans="2:22" x14ac:dyDescent="0.2">
      <c r="B335" s="133" t="s">
        <v>870</v>
      </c>
      <c r="C335" s="170" t="s">
        <v>851</v>
      </c>
      <c r="D335" s="170" t="s">
        <v>729</v>
      </c>
      <c r="E335" s="170" t="s">
        <v>730</v>
      </c>
      <c r="F335" s="170" t="s">
        <v>708</v>
      </c>
      <c r="G335" s="170">
        <v>73158602</v>
      </c>
      <c r="H335" s="170">
        <v>73158694</v>
      </c>
      <c r="I335" s="170" t="s">
        <v>881</v>
      </c>
      <c r="J335" s="170" t="s">
        <v>882</v>
      </c>
      <c r="K335" s="170" t="s">
        <v>882</v>
      </c>
      <c r="L335" s="170" t="s">
        <v>882</v>
      </c>
      <c r="M335" s="170">
        <v>0</v>
      </c>
      <c r="N335" s="170">
        <v>0</v>
      </c>
      <c r="O335" s="170" t="b">
        <v>1</v>
      </c>
      <c r="P335" s="170" t="s">
        <v>883</v>
      </c>
      <c r="Q335" s="170" t="s">
        <v>699</v>
      </c>
      <c r="R335" s="170" t="b">
        <v>0</v>
      </c>
      <c r="S335" s="170" t="b">
        <v>0</v>
      </c>
      <c r="T335" s="170">
        <v>1</v>
      </c>
      <c r="U335" s="170">
        <v>4627707</v>
      </c>
      <c r="V335" s="174">
        <v>4627707</v>
      </c>
    </row>
    <row r="336" spans="2:22" x14ac:dyDescent="0.2">
      <c r="B336" s="133" t="s">
        <v>870</v>
      </c>
      <c r="C336" s="170" t="s">
        <v>851</v>
      </c>
      <c r="D336" s="170" t="s">
        <v>729</v>
      </c>
      <c r="E336" s="170" t="s">
        <v>730</v>
      </c>
      <c r="F336" s="170" t="s">
        <v>691</v>
      </c>
      <c r="G336" s="170">
        <v>73158804</v>
      </c>
      <c r="H336" s="170">
        <v>73159328</v>
      </c>
      <c r="I336" s="170" t="s">
        <v>881</v>
      </c>
      <c r="J336" s="170" t="s">
        <v>882</v>
      </c>
      <c r="K336" s="170" t="s">
        <v>882</v>
      </c>
      <c r="L336" s="170" t="s">
        <v>882</v>
      </c>
      <c r="M336" s="170">
        <v>0</v>
      </c>
      <c r="N336" s="170">
        <v>0</v>
      </c>
      <c r="O336" s="170" t="b">
        <v>1</v>
      </c>
      <c r="P336" s="170" t="s">
        <v>883</v>
      </c>
      <c r="Q336" s="170" t="s">
        <v>699</v>
      </c>
      <c r="R336" s="170" t="b">
        <v>0</v>
      </c>
      <c r="S336" s="170" t="b">
        <v>0</v>
      </c>
      <c r="T336" s="170">
        <v>1</v>
      </c>
      <c r="U336" s="170">
        <v>7138488</v>
      </c>
      <c r="V336" s="174">
        <v>7138488</v>
      </c>
    </row>
    <row r="337" spans="2:22" x14ac:dyDescent="0.2">
      <c r="B337" s="133" t="s">
        <v>870</v>
      </c>
      <c r="C337" s="170" t="s">
        <v>851</v>
      </c>
      <c r="D337" s="170" t="s">
        <v>729</v>
      </c>
      <c r="E337" s="170" t="s">
        <v>730</v>
      </c>
      <c r="F337" s="170" t="s">
        <v>700</v>
      </c>
      <c r="G337" s="170">
        <v>73160377</v>
      </c>
      <c r="H337" s="170">
        <v>73160802</v>
      </c>
      <c r="I337" s="170" t="s">
        <v>881</v>
      </c>
      <c r="J337" s="170" t="s">
        <v>882</v>
      </c>
      <c r="K337" s="170" t="s">
        <v>882</v>
      </c>
      <c r="L337" s="170" t="s">
        <v>882</v>
      </c>
      <c r="M337" s="170">
        <v>0</v>
      </c>
      <c r="N337" s="170">
        <v>0</v>
      </c>
      <c r="O337" s="170" t="b">
        <v>1</v>
      </c>
      <c r="P337" s="170" t="s">
        <v>883</v>
      </c>
      <c r="Q337" s="170" t="s">
        <v>699</v>
      </c>
      <c r="R337" s="170" t="b">
        <v>0</v>
      </c>
      <c r="S337" s="170" t="b">
        <v>0</v>
      </c>
      <c r="T337" s="170">
        <v>1</v>
      </c>
      <c r="U337" s="170">
        <v>5031892</v>
      </c>
      <c r="V337" s="174">
        <v>5031892</v>
      </c>
    </row>
    <row r="338" spans="2:22" x14ac:dyDescent="0.2">
      <c r="B338" s="133" t="s">
        <v>870</v>
      </c>
      <c r="C338" s="170" t="s">
        <v>851</v>
      </c>
      <c r="D338" s="170" t="s">
        <v>729</v>
      </c>
      <c r="E338" s="170" t="s">
        <v>730</v>
      </c>
      <c r="F338" s="170" t="s">
        <v>703</v>
      </c>
      <c r="G338" s="170">
        <v>73160894</v>
      </c>
      <c r="H338" s="170">
        <v>73162781</v>
      </c>
      <c r="I338" s="170" t="s">
        <v>881</v>
      </c>
      <c r="J338" s="170" t="s">
        <v>882</v>
      </c>
      <c r="K338" s="170" t="s">
        <v>882</v>
      </c>
      <c r="L338" s="170" t="s">
        <v>882</v>
      </c>
      <c r="M338" s="170">
        <v>0</v>
      </c>
      <c r="N338" s="170">
        <v>0</v>
      </c>
      <c r="O338" s="170" t="b">
        <v>1</v>
      </c>
      <c r="P338" s="170" t="s">
        <v>883</v>
      </c>
      <c r="Q338" s="170" t="s">
        <v>699</v>
      </c>
      <c r="R338" s="170" t="b">
        <v>0</v>
      </c>
      <c r="S338" s="170" t="b">
        <v>0</v>
      </c>
      <c r="T338" s="170">
        <v>1</v>
      </c>
      <c r="U338" s="170">
        <v>5293641</v>
      </c>
      <c r="V338" s="174">
        <v>5293641</v>
      </c>
    </row>
    <row r="339" spans="2:22" x14ac:dyDescent="0.2">
      <c r="B339" s="133" t="s">
        <v>870</v>
      </c>
      <c r="C339" s="170" t="s">
        <v>851</v>
      </c>
      <c r="D339" s="170" t="s">
        <v>729</v>
      </c>
      <c r="E339" s="170" t="s">
        <v>730</v>
      </c>
      <c r="F339" s="170" t="s">
        <v>713</v>
      </c>
      <c r="G339" s="170">
        <v>73162862</v>
      </c>
      <c r="H339" s="170">
        <v>73163475</v>
      </c>
      <c r="I339" s="170" t="s">
        <v>881</v>
      </c>
      <c r="J339" s="170" t="s">
        <v>882</v>
      </c>
      <c r="K339" s="170" t="s">
        <v>882</v>
      </c>
      <c r="L339" s="170" t="s">
        <v>882</v>
      </c>
      <c r="M339" s="170">
        <v>0</v>
      </c>
      <c r="N339" s="170">
        <v>0</v>
      </c>
      <c r="O339" s="170" t="b">
        <v>1</v>
      </c>
      <c r="P339" s="170" t="s">
        <v>883</v>
      </c>
      <c r="Q339" s="170" t="s">
        <v>699</v>
      </c>
      <c r="R339" s="170" t="b">
        <v>0</v>
      </c>
      <c r="S339" s="170" t="b">
        <v>0</v>
      </c>
      <c r="T339" s="170">
        <v>1</v>
      </c>
      <c r="U339" s="170">
        <v>6752172</v>
      </c>
      <c r="V339" s="174">
        <v>6752172</v>
      </c>
    </row>
    <row r="340" spans="2:22" x14ac:dyDescent="0.2">
      <c r="B340" s="133" t="s">
        <v>870</v>
      </c>
      <c r="C340" s="170" t="s">
        <v>851</v>
      </c>
      <c r="D340" s="170" t="s">
        <v>729</v>
      </c>
      <c r="E340" s="170" t="s">
        <v>730</v>
      </c>
      <c r="F340" s="170" t="s">
        <v>795</v>
      </c>
      <c r="G340" s="170">
        <v>73163533</v>
      </c>
      <c r="H340" s="170">
        <v>73165115</v>
      </c>
      <c r="I340" s="170" t="s">
        <v>881</v>
      </c>
      <c r="J340" s="170" t="s">
        <v>882</v>
      </c>
      <c r="K340" s="170" t="s">
        <v>882</v>
      </c>
      <c r="L340" s="170" t="s">
        <v>882</v>
      </c>
      <c r="M340" s="170">
        <v>0</v>
      </c>
      <c r="N340" s="170">
        <v>0</v>
      </c>
      <c r="O340" s="170" t="b">
        <v>1</v>
      </c>
      <c r="P340" s="170" t="s">
        <v>883</v>
      </c>
      <c r="Q340" s="170" t="s">
        <v>699</v>
      </c>
      <c r="R340" s="170" t="b">
        <v>0</v>
      </c>
      <c r="S340" s="170" t="b">
        <v>0</v>
      </c>
      <c r="T340" s="170">
        <v>1</v>
      </c>
      <c r="U340" s="170">
        <v>6465630</v>
      </c>
      <c r="V340" s="174">
        <v>6465630</v>
      </c>
    </row>
    <row r="341" spans="2:22" x14ac:dyDescent="0.2">
      <c r="B341" s="133" t="s">
        <v>870</v>
      </c>
      <c r="C341" s="170" t="s">
        <v>851</v>
      </c>
      <c r="D341" s="170" t="s">
        <v>729</v>
      </c>
      <c r="E341" s="170" t="s">
        <v>730</v>
      </c>
      <c r="F341" s="170" t="s">
        <v>888</v>
      </c>
      <c r="G341" s="170">
        <v>73165210</v>
      </c>
      <c r="H341" s="170">
        <v>73166096</v>
      </c>
      <c r="I341" s="170" t="s">
        <v>881</v>
      </c>
      <c r="J341" s="170" t="s">
        <v>882</v>
      </c>
      <c r="K341" s="170" t="s">
        <v>882</v>
      </c>
      <c r="L341" s="170" t="s">
        <v>882</v>
      </c>
      <c r="M341" s="170">
        <v>0</v>
      </c>
      <c r="N341" s="170">
        <v>0</v>
      </c>
      <c r="O341" s="170" t="b">
        <v>1</v>
      </c>
      <c r="P341" s="170" t="s">
        <v>883</v>
      </c>
      <c r="Q341" s="170" t="s">
        <v>699</v>
      </c>
      <c r="R341" s="170" t="b">
        <v>0</v>
      </c>
      <c r="S341" s="170" t="b">
        <v>0</v>
      </c>
      <c r="T341" s="170">
        <v>1</v>
      </c>
      <c r="U341" s="170">
        <v>7499764</v>
      </c>
      <c r="V341" s="174">
        <v>7499764</v>
      </c>
    </row>
    <row r="342" spans="2:22" x14ac:dyDescent="0.2">
      <c r="B342" s="133" t="s">
        <v>870</v>
      </c>
      <c r="C342" s="170" t="s">
        <v>851</v>
      </c>
      <c r="D342" s="170" t="s">
        <v>729</v>
      </c>
      <c r="E342" s="170" t="s">
        <v>730</v>
      </c>
      <c r="F342" s="170" t="s">
        <v>926</v>
      </c>
      <c r="G342" s="170">
        <v>73166193</v>
      </c>
      <c r="H342" s="170">
        <v>73167496</v>
      </c>
      <c r="I342" s="170" t="s">
        <v>881</v>
      </c>
      <c r="J342" s="170" t="s">
        <v>882</v>
      </c>
      <c r="K342" s="170" t="s">
        <v>882</v>
      </c>
      <c r="L342" s="170" t="s">
        <v>882</v>
      </c>
      <c r="M342" s="170">
        <v>0</v>
      </c>
      <c r="N342" s="170">
        <v>0</v>
      </c>
      <c r="O342" s="170" t="b">
        <v>1</v>
      </c>
      <c r="P342" s="170" t="s">
        <v>883</v>
      </c>
      <c r="Q342" s="170" t="s">
        <v>699</v>
      </c>
      <c r="R342" s="170" t="b">
        <v>0</v>
      </c>
      <c r="S342" s="170" t="b">
        <v>0</v>
      </c>
      <c r="T342" s="170">
        <v>1</v>
      </c>
      <c r="U342" s="170">
        <v>5586223</v>
      </c>
      <c r="V342" s="174">
        <v>5586223</v>
      </c>
    </row>
    <row r="343" spans="2:22" x14ac:dyDescent="0.2">
      <c r="B343" s="133" t="s">
        <v>868</v>
      </c>
      <c r="C343" s="170" t="s">
        <v>850</v>
      </c>
      <c r="D343" s="170" t="s">
        <v>729</v>
      </c>
      <c r="E343" s="170" t="s">
        <v>730</v>
      </c>
      <c r="F343" s="170" t="s">
        <v>718</v>
      </c>
      <c r="G343" s="170">
        <v>73151925</v>
      </c>
      <c r="H343" s="170">
        <v>73160835</v>
      </c>
      <c r="I343" s="170" t="s">
        <v>881</v>
      </c>
      <c r="J343" s="170" t="s">
        <v>687</v>
      </c>
      <c r="K343" s="170" t="s">
        <v>882</v>
      </c>
      <c r="L343" s="170" t="s">
        <v>687</v>
      </c>
      <c r="M343" s="170">
        <v>0</v>
      </c>
      <c r="N343" s="170">
        <v>-33</v>
      </c>
      <c r="O343" s="170" t="b">
        <v>1</v>
      </c>
      <c r="P343" s="170" t="s">
        <v>883</v>
      </c>
      <c r="Q343" s="170" t="s">
        <v>699</v>
      </c>
      <c r="R343" s="170" t="b">
        <v>0</v>
      </c>
      <c r="S343" s="170" t="b">
        <v>1</v>
      </c>
      <c r="T343" s="170">
        <v>0</v>
      </c>
      <c r="U343" s="170">
        <v>0</v>
      </c>
      <c r="V343" s="174">
        <v>0</v>
      </c>
    </row>
    <row r="344" spans="2:22" x14ac:dyDescent="0.2">
      <c r="B344" s="133" t="s">
        <v>868</v>
      </c>
      <c r="C344" s="170" t="s">
        <v>850</v>
      </c>
      <c r="D344" s="170" t="s">
        <v>729</v>
      </c>
      <c r="E344" s="170" t="s">
        <v>730</v>
      </c>
      <c r="F344" s="170" t="s">
        <v>708</v>
      </c>
      <c r="G344" s="170">
        <v>73160894</v>
      </c>
      <c r="H344" s="170">
        <v>73162781</v>
      </c>
      <c r="I344" s="170" t="s">
        <v>881</v>
      </c>
      <c r="J344" s="170" t="s">
        <v>882</v>
      </c>
      <c r="K344" s="170" t="s">
        <v>882</v>
      </c>
      <c r="L344" s="170" t="s">
        <v>882</v>
      </c>
      <c r="M344" s="170">
        <v>0</v>
      </c>
      <c r="N344" s="170">
        <v>0</v>
      </c>
      <c r="O344" s="170" t="b">
        <v>1</v>
      </c>
      <c r="P344" s="170" t="s">
        <v>883</v>
      </c>
      <c r="Q344" s="170" t="s">
        <v>699</v>
      </c>
      <c r="R344" s="170" t="b">
        <v>0</v>
      </c>
      <c r="S344" s="170" t="b">
        <v>0</v>
      </c>
      <c r="T344" s="170">
        <v>1</v>
      </c>
      <c r="U344" s="170">
        <v>5293641</v>
      </c>
      <c r="V344" s="174">
        <v>5293641</v>
      </c>
    </row>
    <row r="345" spans="2:22" x14ac:dyDescent="0.2">
      <c r="B345" s="133" t="s">
        <v>868</v>
      </c>
      <c r="C345" s="170" t="s">
        <v>850</v>
      </c>
      <c r="D345" s="170" t="s">
        <v>729</v>
      </c>
      <c r="E345" s="170" t="s">
        <v>730</v>
      </c>
      <c r="F345" s="170" t="s">
        <v>691</v>
      </c>
      <c r="G345" s="170">
        <v>73162862</v>
      </c>
      <c r="H345" s="170">
        <v>73163475</v>
      </c>
      <c r="I345" s="170" t="s">
        <v>881</v>
      </c>
      <c r="J345" s="170" t="s">
        <v>882</v>
      </c>
      <c r="K345" s="170" t="s">
        <v>882</v>
      </c>
      <c r="L345" s="170" t="s">
        <v>882</v>
      </c>
      <c r="M345" s="170">
        <v>0</v>
      </c>
      <c r="N345" s="170">
        <v>0</v>
      </c>
      <c r="O345" s="170" t="b">
        <v>1</v>
      </c>
      <c r="P345" s="170" t="s">
        <v>883</v>
      </c>
      <c r="Q345" s="170" t="s">
        <v>699</v>
      </c>
      <c r="R345" s="170" t="b">
        <v>0</v>
      </c>
      <c r="S345" s="170" t="b">
        <v>0</v>
      </c>
      <c r="T345" s="170">
        <v>1</v>
      </c>
      <c r="U345" s="170">
        <v>6752172</v>
      </c>
      <c r="V345" s="174">
        <v>6752172</v>
      </c>
    </row>
    <row r="346" spans="2:22" x14ac:dyDescent="0.2">
      <c r="B346" s="133" t="s">
        <v>868</v>
      </c>
      <c r="C346" s="170" t="s">
        <v>850</v>
      </c>
      <c r="D346" s="170" t="s">
        <v>729</v>
      </c>
      <c r="E346" s="170" t="s">
        <v>730</v>
      </c>
      <c r="F346" s="170" t="s">
        <v>700</v>
      </c>
      <c r="G346" s="170">
        <v>73163533</v>
      </c>
      <c r="H346" s="170">
        <v>73165115</v>
      </c>
      <c r="I346" s="170" t="s">
        <v>881</v>
      </c>
      <c r="J346" s="170" t="s">
        <v>882</v>
      </c>
      <c r="K346" s="170" t="s">
        <v>882</v>
      </c>
      <c r="L346" s="170" t="s">
        <v>882</v>
      </c>
      <c r="M346" s="170">
        <v>0</v>
      </c>
      <c r="N346" s="170">
        <v>0</v>
      </c>
      <c r="O346" s="170" t="b">
        <v>1</v>
      </c>
      <c r="P346" s="170" t="s">
        <v>883</v>
      </c>
      <c r="Q346" s="170" t="s">
        <v>699</v>
      </c>
      <c r="R346" s="170" t="b">
        <v>0</v>
      </c>
      <c r="S346" s="170" t="b">
        <v>0</v>
      </c>
      <c r="T346" s="170">
        <v>1</v>
      </c>
      <c r="U346" s="170">
        <v>6465630</v>
      </c>
      <c r="V346" s="174">
        <v>6465630</v>
      </c>
    </row>
    <row r="347" spans="2:22" x14ac:dyDescent="0.2">
      <c r="B347" s="133" t="s">
        <v>868</v>
      </c>
      <c r="C347" s="170" t="s">
        <v>850</v>
      </c>
      <c r="D347" s="170" t="s">
        <v>729</v>
      </c>
      <c r="E347" s="170" t="s">
        <v>730</v>
      </c>
      <c r="F347" s="170" t="s">
        <v>703</v>
      </c>
      <c r="G347" s="170">
        <v>73165210</v>
      </c>
      <c r="H347" s="170">
        <v>73166096</v>
      </c>
      <c r="I347" s="170" t="s">
        <v>881</v>
      </c>
      <c r="J347" s="170" t="s">
        <v>882</v>
      </c>
      <c r="K347" s="170" t="s">
        <v>882</v>
      </c>
      <c r="L347" s="170" t="s">
        <v>882</v>
      </c>
      <c r="M347" s="170">
        <v>0</v>
      </c>
      <c r="N347" s="170">
        <v>0</v>
      </c>
      <c r="O347" s="170" t="b">
        <v>1</v>
      </c>
      <c r="P347" s="170" t="s">
        <v>883</v>
      </c>
      <c r="Q347" s="170" t="s">
        <v>699</v>
      </c>
      <c r="R347" s="170" t="b">
        <v>0</v>
      </c>
      <c r="S347" s="170" t="b">
        <v>0</v>
      </c>
      <c r="T347" s="170">
        <v>1</v>
      </c>
      <c r="U347" s="170">
        <v>7499764</v>
      </c>
      <c r="V347" s="174">
        <v>7499764</v>
      </c>
    </row>
    <row r="348" spans="2:22" x14ac:dyDescent="0.2">
      <c r="B348" s="133" t="s">
        <v>868</v>
      </c>
      <c r="C348" s="170" t="s">
        <v>850</v>
      </c>
      <c r="D348" s="170" t="s">
        <v>729</v>
      </c>
      <c r="E348" s="170" t="s">
        <v>730</v>
      </c>
      <c r="F348" s="170" t="s">
        <v>713</v>
      </c>
      <c r="G348" s="170">
        <v>73166193</v>
      </c>
      <c r="H348" s="170">
        <v>73167496</v>
      </c>
      <c r="I348" s="170" t="s">
        <v>881</v>
      </c>
      <c r="J348" s="170" t="s">
        <v>882</v>
      </c>
      <c r="K348" s="170" t="s">
        <v>882</v>
      </c>
      <c r="L348" s="170" t="s">
        <v>882</v>
      </c>
      <c r="M348" s="170">
        <v>0</v>
      </c>
      <c r="N348" s="170">
        <v>0</v>
      </c>
      <c r="O348" s="170" t="b">
        <v>1</v>
      </c>
      <c r="P348" s="170" t="s">
        <v>883</v>
      </c>
      <c r="Q348" s="170" t="s">
        <v>699</v>
      </c>
      <c r="R348" s="170" t="b">
        <v>0</v>
      </c>
      <c r="S348" s="170" t="b">
        <v>0</v>
      </c>
      <c r="T348" s="170">
        <v>1</v>
      </c>
      <c r="U348" s="170">
        <v>5586223</v>
      </c>
      <c r="V348" s="174">
        <v>5586223</v>
      </c>
    </row>
    <row r="349" spans="2:22" x14ac:dyDescent="0.2">
      <c r="B349" s="133" t="s">
        <v>868</v>
      </c>
      <c r="C349" s="170" t="s">
        <v>850</v>
      </c>
      <c r="D349" s="170" t="s">
        <v>729</v>
      </c>
      <c r="E349" s="170" t="s">
        <v>730</v>
      </c>
      <c r="F349" s="170" t="s">
        <v>795</v>
      </c>
      <c r="G349" s="170">
        <v>73167556</v>
      </c>
      <c r="H349" s="170">
        <v>73169031</v>
      </c>
      <c r="I349" s="170" t="s">
        <v>881</v>
      </c>
      <c r="J349" s="170" t="s">
        <v>882</v>
      </c>
      <c r="K349" s="170" t="s">
        <v>882</v>
      </c>
      <c r="L349" s="170" t="s">
        <v>882</v>
      </c>
      <c r="M349" s="170">
        <v>0</v>
      </c>
      <c r="N349" s="170">
        <v>0</v>
      </c>
      <c r="O349" s="170" t="b">
        <v>1</v>
      </c>
      <c r="P349" s="170" t="s">
        <v>883</v>
      </c>
      <c r="Q349" s="170" t="s">
        <v>699</v>
      </c>
      <c r="R349" s="170" t="b">
        <v>0</v>
      </c>
      <c r="S349" s="170" t="b">
        <v>0</v>
      </c>
      <c r="T349" s="170">
        <v>1</v>
      </c>
      <c r="U349" s="170">
        <v>5101644</v>
      </c>
      <c r="V349" s="174">
        <v>5101644</v>
      </c>
    </row>
    <row r="350" spans="2:22" x14ac:dyDescent="0.2">
      <c r="B350" s="133" t="s">
        <v>868</v>
      </c>
      <c r="C350" s="170" t="s">
        <v>850</v>
      </c>
      <c r="D350" s="170" t="s">
        <v>729</v>
      </c>
      <c r="E350" s="170" t="s">
        <v>730</v>
      </c>
      <c r="F350" s="170" t="s">
        <v>888</v>
      </c>
      <c r="G350" s="170">
        <v>73169155</v>
      </c>
      <c r="H350" s="170">
        <v>73170050</v>
      </c>
      <c r="I350" s="170" t="s">
        <v>881</v>
      </c>
      <c r="J350" s="170" t="s">
        <v>882</v>
      </c>
      <c r="K350" s="170" t="s">
        <v>882</v>
      </c>
      <c r="L350" s="170" t="s">
        <v>882</v>
      </c>
      <c r="M350" s="170">
        <v>0</v>
      </c>
      <c r="N350" s="170">
        <v>0</v>
      </c>
      <c r="O350" s="170" t="b">
        <v>1</v>
      </c>
      <c r="P350" s="170" t="s">
        <v>883</v>
      </c>
      <c r="Q350" s="170" t="s">
        <v>699</v>
      </c>
      <c r="R350" s="170" t="b">
        <v>0</v>
      </c>
      <c r="S350" s="170" t="b">
        <v>0</v>
      </c>
      <c r="T350" s="170">
        <v>1</v>
      </c>
      <c r="U350" s="170">
        <v>6192475</v>
      </c>
      <c r="V350" s="174">
        <v>6192475</v>
      </c>
    </row>
    <row r="351" spans="2:22" x14ac:dyDescent="0.2">
      <c r="B351" s="133" t="s">
        <v>869</v>
      </c>
      <c r="C351" s="170" t="s">
        <v>859</v>
      </c>
      <c r="D351" s="170" t="s">
        <v>729</v>
      </c>
      <c r="E351" s="170" t="s">
        <v>730</v>
      </c>
      <c r="F351" s="170" t="s">
        <v>718</v>
      </c>
      <c r="G351" s="170">
        <v>73151925</v>
      </c>
      <c r="H351" s="170">
        <v>73158521</v>
      </c>
      <c r="I351" s="170" t="s">
        <v>881</v>
      </c>
      <c r="J351" s="170" t="s">
        <v>882</v>
      </c>
      <c r="K351" s="170" t="s">
        <v>882</v>
      </c>
      <c r="L351" s="170" t="s">
        <v>882</v>
      </c>
      <c r="M351" s="170">
        <v>0</v>
      </c>
      <c r="N351" s="170">
        <v>0</v>
      </c>
      <c r="O351" s="170" t="b">
        <v>1</v>
      </c>
      <c r="P351" s="170" t="s">
        <v>883</v>
      </c>
      <c r="Q351" s="170" t="s">
        <v>699</v>
      </c>
      <c r="R351" s="170" t="b">
        <v>0</v>
      </c>
      <c r="S351" s="170" t="b">
        <v>0</v>
      </c>
      <c r="T351" s="170">
        <v>1</v>
      </c>
      <c r="U351" s="170">
        <v>2921819</v>
      </c>
      <c r="V351" s="174">
        <v>2921819</v>
      </c>
    </row>
    <row r="352" spans="2:22" x14ac:dyDescent="0.2">
      <c r="B352" s="133" t="s">
        <v>869</v>
      </c>
      <c r="C352" s="170" t="s">
        <v>859</v>
      </c>
      <c r="D352" s="170" t="s">
        <v>729</v>
      </c>
      <c r="E352" s="170" t="s">
        <v>730</v>
      </c>
      <c r="F352" s="170" t="s">
        <v>927</v>
      </c>
      <c r="G352" s="170">
        <v>73166193</v>
      </c>
      <c r="H352" s="170">
        <v>73167496</v>
      </c>
      <c r="I352" s="170" t="s">
        <v>881</v>
      </c>
      <c r="J352" s="170" t="s">
        <v>882</v>
      </c>
      <c r="K352" s="170" t="s">
        <v>882</v>
      </c>
      <c r="L352" s="170" t="s">
        <v>882</v>
      </c>
      <c r="M352" s="170">
        <v>0</v>
      </c>
      <c r="N352" s="170">
        <v>0</v>
      </c>
      <c r="O352" s="170" t="b">
        <v>1</v>
      </c>
      <c r="P352" s="170" t="s">
        <v>883</v>
      </c>
      <c r="Q352" s="170" t="s">
        <v>699</v>
      </c>
      <c r="R352" s="170" t="b">
        <v>0</v>
      </c>
      <c r="S352" s="170" t="b">
        <v>0</v>
      </c>
      <c r="T352" s="170">
        <v>1</v>
      </c>
      <c r="U352" s="170">
        <v>5586223</v>
      </c>
      <c r="V352" s="174">
        <v>5586223</v>
      </c>
    </row>
    <row r="353" spans="2:22" x14ac:dyDescent="0.2">
      <c r="B353" s="133" t="s">
        <v>869</v>
      </c>
      <c r="C353" s="170" t="s">
        <v>859</v>
      </c>
      <c r="D353" s="170" t="s">
        <v>729</v>
      </c>
      <c r="E353" s="170" t="s">
        <v>730</v>
      </c>
      <c r="F353" s="170" t="s">
        <v>928</v>
      </c>
      <c r="G353" s="170">
        <v>73169155</v>
      </c>
      <c r="H353" s="170">
        <v>73170050</v>
      </c>
      <c r="I353" s="170" t="s">
        <v>881</v>
      </c>
      <c r="J353" s="170" t="s">
        <v>882</v>
      </c>
      <c r="K353" s="170" t="s">
        <v>882</v>
      </c>
      <c r="L353" s="170" t="s">
        <v>882</v>
      </c>
      <c r="M353" s="170">
        <v>0</v>
      </c>
      <c r="N353" s="170">
        <v>0</v>
      </c>
      <c r="O353" s="170" t="b">
        <v>1</v>
      </c>
      <c r="P353" s="170" t="s">
        <v>883</v>
      </c>
      <c r="Q353" s="170" t="s">
        <v>699</v>
      </c>
      <c r="R353" s="170" t="b">
        <v>0</v>
      </c>
      <c r="S353" s="170" t="b">
        <v>0</v>
      </c>
      <c r="T353" s="170">
        <v>1</v>
      </c>
      <c r="U353" s="170">
        <v>6192475</v>
      </c>
      <c r="V353" s="174">
        <v>6192475</v>
      </c>
    </row>
    <row r="354" spans="2:22" x14ac:dyDescent="0.2">
      <c r="B354" s="133" t="s">
        <v>869</v>
      </c>
      <c r="C354" s="170" t="s">
        <v>859</v>
      </c>
      <c r="D354" s="170" t="s">
        <v>729</v>
      </c>
      <c r="E354" s="170" t="s">
        <v>730</v>
      </c>
      <c r="F354" s="170" t="s">
        <v>708</v>
      </c>
      <c r="G354" s="170">
        <v>73158602</v>
      </c>
      <c r="H354" s="170">
        <v>73158694</v>
      </c>
      <c r="I354" s="170" t="s">
        <v>881</v>
      </c>
      <c r="J354" s="170" t="s">
        <v>882</v>
      </c>
      <c r="K354" s="170" t="s">
        <v>882</v>
      </c>
      <c r="L354" s="170" t="s">
        <v>882</v>
      </c>
      <c r="M354" s="170">
        <v>0</v>
      </c>
      <c r="N354" s="170">
        <v>0</v>
      </c>
      <c r="O354" s="170" t="b">
        <v>1</v>
      </c>
      <c r="P354" s="170" t="s">
        <v>883</v>
      </c>
      <c r="Q354" s="170" t="s">
        <v>699</v>
      </c>
      <c r="R354" s="170" t="b">
        <v>0</v>
      </c>
      <c r="S354" s="170" t="b">
        <v>0</v>
      </c>
      <c r="T354" s="170">
        <v>1</v>
      </c>
      <c r="U354" s="170">
        <v>4627707</v>
      </c>
      <c r="V354" s="174">
        <v>4627707</v>
      </c>
    </row>
    <row r="355" spans="2:22" x14ac:dyDescent="0.2">
      <c r="B355" s="133" t="s">
        <v>869</v>
      </c>
      <c r="C355" s="170" t="s">
        <v>859</v>
      </c>
      <c r="D355" s="170" t="s">
        <v>729</v>
      </c>
      <c r="E355" s="170" t="s">
        <v>730</v>
      </c>
      <c r="F355" s="170" t="s">
        <v>691</v>
      </c>
      <c r="G355" s="170">
        <v>73158804</v>
      </c>
      <c r="H355" s="170">
        <v>73159328</v>
      </c>
      <c r="I355" s="170" t="s">
        <v>881</v>
      </c>
      <c r="J355" s="170" t="s">
        <v>882</v>
      </c>
      <c r="K355" s="170" t="s">
        <v>882</v>
      </c>
      <c r="L355" s="170" t="s">
        <v>882</v>
      </c>
      <c r="M355" s="170">
        <v>0</v>
      </c>
      <c r="N355" s="170">
        <v>0</v>
      </c>
      <c r="O355" s="170" t="b">
        <v>1</v>
      </c>
      <c r="P355" s="170" t="s">
        <v>883</v>
      </c>
      <c r="Q355" s="170" t="s">
        <v>699</v>
      </c>
      <c r="R355" s="170" t="b">
        <v>0</v>
      </c>
      <c r="S355" s="170" t="b">
        <v>0</v>
      </c>
      <c r="T355" s="170">
        <v>1</v>
      </c>
      <c r="U355" s="170">
        <v>7138488</v>
      </c>
      <c r="V355" s="174">
        <v>7138488</v>
      </c>
    </row>
    <row r="356" spans="2:22" x14ac:dyDescent="0.2">
      <c r="B356" s="133" t="s">
        <v>869</v>
      </c>
      <c r="C356" s="170" t="s">
        <v>859</v>
      </c>
      <c r="D356" s="170" t="s">
        <v>729</v>
      </c>
      <c r="E356" s="170" t="s">
        <v>730</v>
      </c>
      <c r="F356" s="170" t="s">
        <v>700</v>
      </c>
      <c r="G356" s="170">
        <v>73159424</v>
      </c>
      <c r="H356" s="170">
        <v>73160262</v>
      </c>
      <c r="I356" s="170" t="s">
        <v>881</v>
      </c>
      <c r="J356" s="170" t="s">
        <v>882</v>
      </c>
      <c r="K356" s="170" t="s">
        <v>882</v>
      </c>
      <c r="L356" s="170" t="s">
        <v>882</v>
      </c>
      <c r="M356" s="170">
        <v>0</v>
      </c>
      <c r="N356" s="170">
        <v>0</v>
      </c>
      <c r="O356" s="170" t="b">
        <v>1</v>
      </c>
      <c r="P356" s="170" t="s">
        <v>883</v>
      </c>
      <c r="Q356" s="170" t="s">
        <v>699</v>
      </c>
      <c r="R356" s="170" t="b">
        <v>0</v>
      </c>
      <c r="S356" s="170" t="b">
        <v>0</v>
      </c>
      <c r="T356" s="170">
        <v>1</v>
      </c>
      <c r="U356" s="170">
        <v>5786935</v>
      </c>
      <c r="V356" s="174">
        <v>5786935</v>
      </c>
    </row>
    <row r="357" spans="2:22" x14ac:dyDescent="0.2">
      <c r="B357" s="133" t="s">
        <v>869</v>
      </c>
      <c r="C357" s="170" t="s">
        <v>859</v>
      </c>
      <c r="D357" s="170" t="s">
        <v>729</v>
      </c>
      <c r="E357" s="170" t="s">
        <v>730</v>
      </c>
      <c r="F357" s="170" t="s">
        <v>703</v>
      </c>
      <c r="G357" s="170">
        <v>73160377</v>
      </c>
      <c r="H357" s="170">
        <v>73160802</v>
      </c>
      <c r="I357" s="170" t="s">
        <v>881</v>
      </c>
      <c r="J357" s="170" t="s">
        <v>882</v>
      </c>
      <c r="K357" s="170" t="s">
        <v>882</v>
      </c>
      <c r="L357" s="170" t="s">
        <v>882</v>
      </c>
      <c r="M357" s="170">
        <v>0</v>
      </c>
      <c r="N357" s="170">
        <v>0</v>
      </c>
      <c r="O357" s="170" t="b">
        <v>1</v>
      </c>
      <c r="P357" s="170" t="s">
        <v>883</v>
      </c>
      <c r="Q357" s="170" t="s">
        <v>699</v>
      </c>
      <c r="R357" s="170" t="b">
        <v>0</v>
      </c>
      <c r="S357" s="170" t="b">
        <v>0</v>
      </c>
      <c r="T357" s="170">
        <v>1</v>
      </c>
      <c r="U357" s="170">
        <v>5031892</v>
      </c>
      <c r="V357" s="174">
        <v>5031892</v>
      </c>
    </row>
    <row r="358" spans="2:22" x14ac:dyDescent="0.2">
      <c r="B358" s="133" t="s">
        <v>869</v>
      </c>
      <c r="C358" s="170" t="s">
        <v>859</v>
      </c>
      <c r="D358" s="170" t="s">
        <v>729</v>
      </c>
      <c r="E358" s="170" t="s">
        <v>730</v>
      </c>
      <c r="F358" s="170" t="s">
        <v>713</v>
      </c>
      <c r="G358" s="170">
        <v>73160894</v>
      </c>
      <c r="H358" s="170">
        <v>73162781</v>
      </c>
      <c r="I358" s="170" t="s">
        <v>881</v>
      </c>
      <c r="J358" s="170" t="s">
        <v>882</v>
      </c>
      <c r="K358" s="170" t="s">
        <v>882</v>
      </c>
      <c r="L358" s="170" t="s">
        <v>882</v>
      </c>
      <c r="M358" s="170">
        <v>0</v>
      </c>
      <c r="N358" s="170">
        <v>0</v>
      </c>
      <c r="O358" s="170" t="b">
        <v>1</v>
      </c>
      <c r="P358" s="170" t="s">
        <v>883</v>
      </c>
      <c r="Q358" s="170" t="s">
        <v>699</v>
      </c>
      <c r="R358" s="170" t="b">
        <v>0</v>
      </c>
      <c r="S358" s="170" t="b">
        <v>0</v>
      </c>
      <c r="T358" s="170">
        <v>1</v>
      </c>
      <c r="U358" s="170">
        <v>5293641</v>
      </c>
      <c r="V358" s="174">
        <v>5293641</v>
      </c>
    </row>
    <row r="359" spans="2:22" x14ac:dyDescent="0.2">
      <c r="B359" s="133" t="s">
        <v>869</v>
      </c>
      <c r="C359" s="170" t="s">
        <v>859</v>
      </c>
      <c r="D359" s="170" t="s">
        <v>729</v>
      </c>
      <c r="E359" s="170" t="s">
        <v>730</v>
      </c>
      <c r="F359" s="170" t="s">
        <v>795</v>
      </c>
      <c r="G359" s="170">
        <v>73162862</v>
      </c>
      <c r="H359" s="170">
        <v>73163475</v>
      </c>
      <c r="I359" s="170" t="s">
        <v>881</v>
      </c>
      <c r="J359" s="170" t="s">
        <v>882</v>
      </c>
      <c r="K359" s="170" t="s">
        <v>882</v>
      </c>
      <c r="L359" s="170" t="s">
        <v>882</v>
      </c>
      <c r="M359" s="170">
        <v>0</v>
      </c>
      <c r="N359" s="170">
        <v>0</v>
      </c>
      <c r="O359" s="170" t="b">
        <v>1</v>
      </c>
      <c r="P359" s="170" t="s">
        <v>883</v>
      </c>
      <c r="Q359" s="170" t="s">
        <v>699</v>
      </c>
      <c r="R359" s="170" t="b">
        <v>0</v>
      </c>
      <c r="S359" s="170" t="b">
        <v>0</v>
      </c>
      <c r="T359" s="170">
        <v>1</v>
      </c>
      <c r="U359" s="170">
        <v>6752172</v>
      </c>
      <c r="V359" s="174">
        <v>6752172</v>
      </c>
    </row>
    <row r="360" spans="2:22" x14ac:dyDescent="0.2">
      <c r="B360" s="133" t="s">
        <v>869</v>
      </c>
      <c r="C360" s="170" t="s">
        <v>859</v>
      </c>
      <c r="D360" s="170" t="s">
        <v>729</v>
      </c>
      <c r="E360" s="170" t="s">
        <v>730</v>
      </c>
      <c r="F360" s="170" t="s">
        <v>888</v>
      </c>
      <c r="G360" s="170">
        <v>73163533</v>
      </c>
      <c r="H360" s="170">
        <v>73165115</v>
      </c>
      <c r="I360" s="170" t="s">
        <v>881</v>
      </c>
      <c r="J360" s="170" t="s">
        <v>882</v>
      </c>
      <c r="K360" s="170" t="s">
        <v>882</v>
      </c>
      <c r="L360" s="170" t="s">
        <v>882</v>
      </c>
      <c r="M360" s="170">
        <v>0</v>
      </c>
      <c r="N360" s="170">
        <v>0</v>
      </c>
      <c r="O360" s="170" t="b">
        <v>1</v>
      </c>
      <c r="P360" s="170" t="s">
        <v>883</v>
      </c>
      <c r="Q360" s="170" t="s">
        <v>699</v>
      </c>
      <c r="R360" s="170" t="b">
        <v>0</v>
      </c>
      <c r="S360" s="170" t="b">
        <v>0</v>
      </c>
      <c r="T360" s="170">
        <v>1</v>
      </c>
      <c r="U360" s="170">
        <v>6465630</v>
      </c>
      <c r="V360" s="174">
        <v>6465630</v>
      </c>
    </row>
    <row r="361" spans="2:22" x14ac:dyDescent="0.2">
      <c r="B361" s="133" t="s">
        <v>869</v>
      </c>
      <c r="C361" s="170" t="s">
        <v>859</v>
      </c>
      <c r="D361" s="170" t="s">
        <v>729</v>
      </c>
      <c r="E361" s="170" t="s">
        <v>730</v>
      </c>
      <c r="F361" s="170" t="s">
        <v>926</v>
      </c>
      <c r="G361" s="170">
        <v>73165210</v>
      </c>
      <c r="H361" s="170">
        <v>73166096</v>
      </c>
      <c r="I361" s="170" t="s">
        <v>881</v>
      </c>
      <c r="J361" s="170" t="s">
        <v>882</v>
      </c>
      <c r="K361" s="170" t="s">
        <v>882</v>
      </c>
      <c r="L361" s="170" t="s">
        <v>882</v>
      </c>
      <c r="M361" s="170">
        <v>0</v>
      </c>
      <c r="N361" s="170">
        <v>0</v>
      </c>
      <c r="O361" s="170" t="b">
        <v>1</v>
      </c>
      <c r="P361" s="170" t="s">
        <v>883</v>
      </c>
      <c r="Q361" s="170" t="s">
        <v>699</v>
      </c>
      <c r="R361" s="170" t="b">
        <v>0</v>
      </c>
      <c r="S361" s="170" t="b">
        <v>0</v>
      </c>
      <c r="T361" s="170">
        <v>1</v>
      </c>
      <c r="U361" s="170">
        <v>7499764</v>
      </c>
      <c r="V361" s="174">
        <v>7499764</v>
      </c>
    </row>
    <row r="362" spans="2:22" x14ac:dyDescent="0.2">
      <c r="B362" s="133" t="s">
        <v>871</v>
      </c>
      <c r="C362" s="170" t="s">
        <v>852</v>
      </c>
      <c r="D362" s="170" t="s">
        <v>729</v>
      </c>
      <c r="E362" s="170" t="s">
        <v>730</v>
      </c>
      <c r="F362" s="170" t="s">
        <v>718</v>
      </c>
      <c r="G362" s="170">
        <v>73151925</v>
      </c>
      <c r="H362" s="170">
        <v>73158521</v>
      </c>
      <c r="I362" s="170" t="s">
        <v>881</v>
      </c>
      <c r="J362" s="170" t="s">
        <v>882</v>
      </c>
      <c r="K362" s="170" t="s">
        <v>882</v>
      </c>
      <c r="L362" s="170" t="s">
        <v>882</v>
      </c>
      <c r="M362" s="170">
        <v>0</v>
      </c>
      <c r="N362" s="170">
        <v>0</v>
      </c>
      <c r="O362" s="170" t="b">
        <v>1</v>
      </c>
      <c r="P362" s="170" t="s">
        <v>883</v>
      </c>
      <c r="Q362" s="170" t="s">
        <v>699</v>
      </c>
      <c r="R362" s="170" t="b">
        <v>0</v>
      </c>
      <c r="S362" s="170" t="b">
        <v>0</v>
      </c>
      <c r="T362" s="170">
        <v>1</v>
      </c>
      <c r="U362" s="170">
        <v>2921819</v>
      </c>
      <c r="V362" s="174">
        <v>2921819</v>
      </c>
    </row>
    <row r="363" spans="2:22" x14ac:dyDescent="0.2">
      <c r="B363" s="133" t="s">
        <v>871</v>
      </c>
      <c r="C363" s="170" t="s">
        <v>852</v>
      </c>
      <c r="D363" s="170" t="s">
        <v>729</v>
      </c>
      <c r="E363" s="170" t="s">
        <v>730</v>
      </c>
      <c r="F363" s="170" t="s">
        <v>708</v>
      </c>
      <c r="G363" s="170">
        <v>73158563</v>
      </c>
      <c r="H363" s="170">
        <v>73160849</v>
      </c>
      <c r="I363" s="170" t="s">
        <v>881</v>
      </c>
      <c r="J363" s="170" t="s">
        <v>687</v>
      </c>
      <c r="K363" s="170" t="s">
        <v>687</v>
      </c>
      <c r="L363" s="170" t="s">
        <v>687</v>
      </c>
      <c r="M363" s="170">
        <v>-39</v>
      </c>
      <c r="N363" s="170">
        <v>-47</v>
      </c>
      <c r="O363" s="170" t="b">
        <v>0</v>
      </c>
      <c r="P363" s="170" t="s">
        <v>936</v>
      </c>
      <c r="Q363" s="170" t="s">
        <v>690</v>
      </c>
      <c r="R363" s="170" t="b">
        <v>0</v>
      </c>
      <c r="S363" s="170" t="b">
        <v>0</v>
      </c>
      <c r="T363" s="170">
        <v>0</v>
      </c>
      <c r="U363" s="170">
        <v>0</v>
      </c>
      <c r="V363" s="174">
        <v>0</v>
      </c>
    </row>
    <row r="364" spans="2:22" x14ac:dyDescent="0.2">
      <c r="B364" s="133" t="s">
        <v>871</v>
      </c>
      <c r="C364" s="170" t="s">
        <v>852</v>
      </c>
      <c r="D364" s="170" t="s">
        <v>729</v>
      </c>
      <c r="E364" s="170" t="s">
        <v>730</v>
      </c>
      <c r="F364" s="170" t="s">
        <v>691</v>
      </c>
      <c r="G364" s="170">
        <v>73160894</v>
      </c>
      <c r="H364" s="170">
        <v>73162781</v>
      </c>
      <c r="I364" s="170" t="s">
        <v>881</v>
      </c>
      <c r="J364" s="170" t="s">
        <v>882</v>
      </c>
      <c r="K364" s="170" t="s">
        <v>882</v>
      </c>
      <c r="L364" s="170" t="s">
        <v>882</v>
      </c>
      <c r="M364" s="170">
        <v>0</v>
      </c>
      <c r="N364" s="170">
        <v>0</v>
      </c>
      <c r="O364" s="170" t="b">
        <v>1</v>
      </c>
      <c r="P364" s="170" t="s">
        <v>883</v>
      </c>
      <c r="Q364" s="170" t="s">
        <v>699</v>
      </c>
      <c r="R364" s="170" t="b">
        <v>0</v>
      </c>
      <c r="S364" s="170" t="b">
        <v>0</v>
      </c>
      <c r="T364" s="170">
        <v>1</v>
      </c>
      <c r="U364" s="170">
        <v>5293641</v>
      </c>
      <c r="V364" s="174">
        <v>5293641</v>
      </c>
    </row>
    <row r="365" spans="2:22" x14ac:dyDescent="0.2">
      <c r="B365" s="133" t="s">
        <v>871</v>
      </c>
      <c r="C365" s="170" t="s">
        <v>852</v>
      </c>
      <c r="D365" s="170" t="s">
        <v>729</v>
      </c>
      <c r="E365" s="170" t="s">
        <v>730</v>
      </c>
      <c r="F365" s="170" t="s">
        <v>700</v>
      </c>
      <c r="G365" s="170">
        <v>73162862</v>
      </c>
      <c r="H365" s="170">
        <v>73163475</v>
      </c>
      <c r="I365" s="170" t="s">
        <v>881</v>
      </c>
      <c r="J365" s="170" t="s">
        <v>882</v>
      </c>
      <c r="K365" s="170" t="s">
        <v>882</v>
      </c>
      <c r="L365" s="170" t="s">
        <v>882</v>
      </c>
      <c r="M365" s="170">
        <v>0</v>
      </c>
      <c r="N365" s="170">
        <v>0</v>
      </c>
      <c r="O365" s="170" t="b">
        <v>1</v>
      </c>
      <c r="P365" s="170" t="s">
        <v>883</v>
      </c>
      <c r="Q365" s="170" t="s">
        <v>699</v>
      </c>
      <c r="R365" s="170" t="b">
        <v>0</v>
      </c>
      <c r="S365" s="170" t="b">
        <v>0</v>
      </c>
      <c r="T365" s="170">
        <v>1</v>
      </c>
      <c r="U365" s="170">
        <v>6752172</v>
      </c>
      <c r="V365" s="174">
        <v>6752172</v>
      </c>
    </row>
    <row r="366" spans="2:22" x14ac:dyDescent="0.2">
      <c r="B366" s="133" t="s">
        <v>871</v>
      </c>
      <c r="C366" s="170" t="s">
        <v>852</v>
      </c>
      <c r="D366" s="170" t="s">
        <v>729</v>
      </c>
      <c r="E366" s="170" t="s">
        <v>730</v>
      </c>
      <c r="F366" s="170" t="s">
        <v>703</v>
      </c>
      <c r="G366" s="170">
        <v>73163533</v>
      </c>
      <c r="H366" s="170">
        <v>73165115</v>
      </c>
      <c r="I366" s="170" t="s">
        <v>881</v>
      </c>
      <c r="J366" s="170" t="s">
        <v>882</v>
      </c>
      <c r="K366" s="170" t="s">
        <v>882</v>
      </c>
      <c r="L366" s="170" t="s">
        <v>882</v>
      </c>
      <c r="M366" s="170">
        <v>0</v>
      </c>
      <c r="N366" s="170">
        <v>0</v>
      </c>
      <c r="O366" s="170" t="b">
        <v>1</v>
      </c>
      <c r="P366" s="170" t="s">
        <v>883</v>
      </c>
      <c r="Q366" s="170" t="s">
        <v>699</v>
      </c>
      <c r="R366" s="170" t="b">
        <v>0</v>
      </c>
      <c r="S366" s="170" t="b">
        <v>0</v>
      </c>
      <c r="T366" s="170">
        <v>1</v>
      </c>
      <c r="U366" s="170">
        <v>6465630</v>
      </c>
      <c r="V366" s="174">
        <v>6465630</v>
      </c>
    </row>
    <row r="367" spans="2:22" x14ac:dyDescent="0.2">
      <c r="B367" s="133" t="s">
        <v>871</v>
      </c>
      <c r="C367" s="170" t="s">
        <v>852</v>
      </c>
      <c r="D367" s="170" t="s">
        <v>729</v>
      </c>
      <c r="E367" s="170" t="s">
        <v>730</v>
      </c>
      <c r="F367" s="170" t="s">
        <v>713</v>
      </c>
      <c r="G367" s="170">
        <v>73165210</v>
      </c>
      <c r="H367" s="170">
        <v>73166096</v>
      </c>
      <c r="I367" s="170" t="s">
        <v>881</v>
      </c>
      <c r="J367" s="170" t="s">
        <v>882</v>
      </c>
      <c r="K367" s="170" t="s">
        <v>882</v>
      </c>
      <c r="L367" s="170" t="s">
        <v>882</v>
      </c>
      <c r="M367" s="170">
        <v>0</v>
      </c>
      <c r="N367" s="170">
        <v>0</v>
      </c>
      <c r="O367" s="170" t="b">
        <v>1</v>
      </c>
      <c r="P367" s="170" t="s">
        <v>883</v>
      </c>
      <c r="Q367" s="170" t="s">
        <v>699</v>
      </c>
      <c r="R367" s="170" t="b">
        <v>0</v>
      </c>
      <c r="S367" s="170" t="b">
        <v>0</v>
      </c>
      <c r="T367" s="170">
        <v>1</v>
      </c>
      <c r="U367" s="170">
        <v>7499764</v>
      </c>
      <c r="V367" s="174">
        <v>7499764</v>
      </c>
    </row>
    <row r="368" spans="2:22" x14ac:dyDescent="0.2">
      <c r="B368" s="133" t="s">
        <v>871</v>
      </c>
      <c r="C368" s="170" t="s">
        <v>852</v>
      </c>
      <c r="D368" s="170" t="s">
        <v>729</v>
      </c>
      <c r="E368" s="170" t="s">
        <v>730</v>
      </c>
      <c r="F368" s="170" t="s">
        <v>795</v>
      </c>
      <c r="G368" s="170">
        <v>73166193</v>
      </c>
      <c r="H368" s="170">
        <v>73167496</v>
      </c>
      <c r="I368" s="170" t="s">
        <v>881</v>
      </c>
      <c r="J368" s="170" t="s">
        <v>882</v>
      </c>
      <c r="K368" s="170" t="s">
        <v>882</v>
      </c>
      <c r="L368" s="170" t="s">
        <v>882</v>
      </c>
      <c r="M368" s="170">
        <v>0</v>
      </c>
      <c r="N368" s="170">
        <v>0</v>
      </c>
      <c r="O368" s="170" t="b">
        <v>1</v>
      </c>
      <c r="P368" s="170" t="s">
        <v>883</v>
      </c>
      <c r="Q368" s="170" t="s">
        <v>699</v>
      </c>
      <c r="R368" s="170" t="b">
        <v>0</v>
      </c>
      <c r="S368" s="170" t="b">
        <v>0</v>
      </c>
      <c r="T368" s="170">
        <v>1</v>
      </c>
      <c r="U368" s="170">
        <v>5586223</v>
      </c>
      <c r="V368" s="174">
        <v>5586223</v>
      </c>
    </row>
    <row r="369" spans="2:22" x14ac:dyDescent="0.2">
      <c r="B369" s="133" t="s">
        <v>871</v>
      </c>
      <c r="C369" s="170" t="s">
        <v>852</v>
      </c>
      <c r="D369" s="170" t="s">
        <v>729</v>
      </c>
      <c r="E369" s="170" t="s">
        <v>730</v>
      </c>
      <c r="F369" s="170" t="s">
        <v>888</v>
      </c>
      <c r="G369" s="170">
        <v>73167556</v>
      </c>
      <c r="H369" s="170">
        <v>73169031</v>
      </c>
      <c r="I369" s="170" t="s">
        <v>881</v>
      </c>
      <c r="J369" s="170" t="s">
        <v>882</v>
      </c>
      <c r="K369" s="170" t="s">
        <v>882</v>
      </c>
      <c r="L369" s="170" t="s">
        <v>882</v>
      </c>
      <c r="M369" s="170">
        <v>0</v>
      </c>
      <c r="N369" s="170">
        <v>0</v>
      </c>
      <c r="O369" s="170" t="b">
        <v>1</v>
      </c>
      <c r="P369" s="170" t="s">
        <v>883</v>
      </c>
      <c r="Q369" s="170" t="s">
        <v>699</v>
      </c>
      <c r="R369" s="170" t="b">
        <v>0</v>
      </c>
      <c r="S369" s="170" t="b">
        <v>0</v>
      </c>
      <c r="T369" s="170">
        <v>1</v>
      </c>
      <c r="U369" s="170">
        <v>5101644</v>
      </c>
      <c r="V369" s="174">
        <v>5101644</v>
      </c>
    </row>
    <row r="370" spans="2:22" ht="17" thickBot="1" x14ac:dyDescent="0.25">
      <c r="B370" s="135" t="s">
        <v>871</v>
      </c>
      <c r="C370" s="176" t="s">
        <v>852</v>
      </c>
      <c r="D370" s="176" t="s">
        <v>729</v>
      </c>
      <c r="E370" s="176" t="s">
        <v>730</v>
      </c>
      <c r="F370" s="176" t="s">
        <v>926</v>
      </c>
      <c r="G370" s="176">
        <v>73169155</v>
      </c>
      <c r="H370" s="176">
        <v>73170050</v>
      </c>
      <c r="I370" s="176" t="s">
        <v>881</v>
      </c>
      <c r="J370" s="176" t="s">
        <v>882</v>
      </c>
      <c r="K370" s="176" t="s">
        <v>882</v>
      </c>
      <c r="L370" s="176" t="s">
        <v>882</v>
      </c>
      <c r="M370" s="176">
        <v>0</v>
      </c>
      <c r="N370" s="176">
        <v>0</v>
      </c>
      <c r="O370" s="176" t="b">
        <v>1</v>
      </c>
      <c r="P370" s="176" t="s">
        <v>883</v>
      </c>
      <c r="Q370" s="176" t="s">
        <v>699</v>
      </c>
      <c r="R370" s="176" t="b">
        <v>0</v>
      </c>
      <c r="S370" s="176" t="b">
        <v>0</v>
      </c>
      <c r="T370" s="176">
        <v>1</v>
      </c>
      <c r="U370" s="176">
        <v>6192475</v>
      </c>
      <c r="V370" s="177">
        <v>6192475</v>
      </c>
    </row>
  </sheetData>
  <sortState ref="C204:V293">
    <sortCondition ref="C204:C293"/>
    <sortCondition ref="F204:F293"/>
  </sortState>
  <mergeCells count="1">
    <mergeCell ref="B2:V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X15"/>
  <sheetViews>
    <sheetView tabSelected="1" zoomScale="85" zoomScaleNormal="85" zoomScalePageLayoutView="85" workbookViewId="0">
      <selection activeCell="E16" sqref="E16"/>
    </sheetView>
  </sheetViews>
  <sheetFormatPr baseColWidth="10" defaultColWidth="11" defaultRowHeight="16" x14ac:dyDescent="0.2"/>
  <cols>
    <col min="1" max="2" width="11" style="199"/>
    <col min="3" max="3" width="1.83203125" style="199" customWidth="1"/>
    <col min="4" max="4" width="17" style="199" customWidth="1"/>
    <col min="5" max="5" width="45.33203125" style="199" customWidth="1"/>
    <col min="6" max="6" width="13" style="199" customWidth="1"/>
    <col min="7" max="7" width="33" style="199" customWidth="1"/>
    <col min="8" max="8" width="14.33203125" style="199" customWidth="1"/>
    <col min="9" max="9" width="18.33203125" style="199" customWidth="1"/>
    <col min="10" max="10" width="3.6640625" style="199" customWidth="1"/>
    <col min="11" max="16384" width="11" style="199"/>
  </cols>
  <sheetData>
    <row r="2" spans="3:24" ht="14" customHeight="1" thickBot="1" x14ac:dyDescent="0.25">
      <c r="J2" s="200"/>
      <c r="K2" s="200"/>
      <c r="L2" s="200"/>
      <c r="M2" s="200"/>
      <c r="N2" s="200"/>
      <c r="O2" s="200"/>
      <c r="P2" s="200"/>
      <c r="Q2" s="200"/>
      <c r="R2" s="200"/>
      <c r="S2" s="200"/>
      <c r="T2" s="200"/>
      <c r="U2" s="200"/>
      <c r="V2" s="200"/>
      <c r="W2" s="200"/>
      <c r="X2" s="200"/>
    </row>
    <row r="3" spans="3:24" ht="21" thickBot="1" x14ac:dyDescent="0.25">
      <c r="D3" s="255" t="s">
        <v>958</v>
      </c>
      <c r="E3" s="256"/>
      <c r="F3" s="256"/>
      <c r="G3" s="256"/>
      <c r="H3" s="256"/>
      <c r="I3" s="257"/>
    </row>
    <row r="4" spans="3:24" ht="17" thickBot="1" x14ac:dyDescent="0.25">
      <c r="C4" s="198"/>
      <c r="D4" s="212" t="s">
        <v>937</v>
      </c>
      <c r="E4" s="202" t="s">
        <v>938</v>
      </c>
      <c r="F4" s="202" t="s">
        <v>939</v>
      </c>
      <c r="G4" s="202" t="s">
        <v>940</v>
      </c>
      <c r="H4" s="202" t="s">
        <v>941</v>
      </c>
      <c r="I4" s="203" t="s">
        <v>942</v>
      </c>
      <c r="J4" s="198"/>
    </row>
    <row r="5" spans="3:24" x14ac:dyDescent="0.2">
      <c r="C5" s="198"/>
      <c r="D5" s="213" t="s">
        <v>954</v>
      </c>
      <c r="E5" s="209" t="s">
        <v>955</v>
      </c>
      <c r="F5" s="204" t="s">
        <v>956</v>
      </c>
      <c r="G5" s="204" t="s">
        <v>957</v>
      </c>
      <c r="H5" s="204" t="s">
        <v>946</v>
      </c>
      <c r="I5" s="205">
        <v>43533</v>
      </c>
      <c r="J5" s="198"/>
    </row>
    <row r="6" spans="3:24" x14ac:dyDescent="0.2">
      <c r="C6" s="198"/>
      <c r="D6" s="214" t="s">
        <v>950</v>
      </c>
      <c r="E6" s="210" t="s">
        <v>969</v>
      </c>
      <c r="F6" s="197" t="s">
        <v>951</v>
      </c>
      <c r="G6" s="197" t="s">
        <v>952</v>
      </c>
      <c r="H6" s="197" t="s">
        <v>946</v>
      </c>
      <c r="I6" s="206">
        <v>43536</v>
      </c>
      <c r="J6" s="198"/>
    </row>
    <row r="7" spans="3:24" ht="32" x14ac:dyDescent="0.2">
      <c r="C7" s="198"/>
      <c r="D7" s="214" t="s">
        <v>953</v>
      </c>
      <c r="E7" s="210" t="s">
        <v>963</v>
      </c>
      <c r="F7" s="197" t="s">
        <v>951</v>
      </c>
      <c r="G7" s="197" t="s">
        <v>952</v>
      </c>
      <c r="H7" s="197" t="s">
        <v>946</v>
      </c>
      <c r="I7" s="206">
        <v>43533</v>
      </c>
      <c r="J7" s="198"/>
    </row>
    <row r="8" spans="3:24" ht="105" customHeight="1" x14ac:dyDescent="0.2">
      <c r="C8" s="198"/>
      <c r="D8" s="214" t="s">
        <v>975</v>
      </c>
      <c r="E8" s="210" t="s">
        <v>970</v>
      </c>
      <c r="F8" s="197" t="s">
        <v>968</v>
      </c>
      <c r="G8" s="197" t="s">
        <v>972</v>
      </c>
      <c r="H8" s="261" t="s">
        <v>976</v>
      </c>
      <c r="I8" s="262"/>
      <c r="J8" s="198"/>
    </row>
    <row r="9" spans="3:24" ht="98" customHeight="1" x14ac:dyDescent="0.2">
      <c r="C9" s="198"/>
      <c r="D9" s="214" t="s">
        <v>974</v>
      </c>
      <c r="E9" s="210" t="s">
        <v>971</v>
      </c>
      <c r="F9" s="197" t="s">
        <v>968</v>
      </c>
      <c r="G9" s="197" t="s">
        <v>972</v>
      </c>
      <c r="H9" s="261" t="s">
        <v>973</v>
      </c>
      <c r="I9" s="262"/>
      <c r="J9" s="198"/>
    </row>
    <row r="10" spans="3:24" ht="48" x14ac:dyDescent="0.2">
      <c r="C10" s="198"/>
      <c r="D10" s="214" t="s">
        <v>943</v>
      </c>
      <c r="E10" s="210" t="s">
        <v>964</v>
      </c>
      <c r="F10" s="197" t="s">
        <v>944</v>
      </c>
      <c r="G10" s="197" t="s">
        <v>945</v>
      </c>
      <c r="H10" s="197" t="s">
        <v>946</v>
      </c>
      <c r="I10" s="206">
        <v>43542</v>
      </c>
      <c r="J10" s="198"/>
    </row>
    <row r="11" spans="3:24" ht="32" x14ac:dyDescent="0.2">
      <c r="C11" s="198"/>
      <c r="D11" s="214" t="s">
        <v>947</v>
      </c>
      <c r="E11" s="210" t="s">
        <v>965</v>
      </c>
      <c r="F11" s="197" t="s">
        <v>944</v>
      </c>
      <c r="G11" s="197" t="s">
        <v>945</v>
      </c>
      <c r="H11" s="197" t="s">
        <v>946</v>
      </c>
      <c r="I11" s="206">
        <v>43542</v>
      </c>
      <c r="J11" s="198"/>
    </row>
    <row r="12" spans="3:24" ht="48" x14ac:dyDescent="0.2">
      <c r="C12" s="198"/>
      <c r="D12" s="214" t="s">
        <v>948</v>
      </c>
      <c r="E12" s="210" t="s">
        <v>967</v>
      </c>
      <c r="F12" s="197" t="s">
        <v>944</v>
      </c>
      <c r="G12" s="197" t="s">
        <v>945</v>
      </c>
      <c r="H12" s="197" t="s">
        <v>946</v>
      </c>
      <c r="I12" s="206">
        <v>43538</v>
      </c>
      <c r="J12" s="198"/>
    </row>
    <row r="13" spans="3:24" ht="33" thickBot="1" x14ac:dyDescent="0.25">
      <c r="C13" s="198"/>
      <c r="D13" s="215" t="s">
        <v>949</v>
      </c>
      <c r="E13" s="211" t="s">
        <v>966</v>
      </c>
      <c r="F13" s="207" t="s">
        <v>944</v>
      </c>
      <c r="G13" s="207" t="s">
        <v>945</v>
      </c>
      <c r="H13" s="207" t="s">
        <v>946</v>
      </c>
      <c r="I13" s="208">
        <v>43537</v>
      </c>
      <c r="J13" s="198"/>
    </row>
    <row r="14" spans="3:24" x14ac:dyDescent="0.2">
      <c r="C14" s="198"/>
      <c r="D14" s="198"/>
      <c r="E14" s="198"/>
      <c r="F14" s="198"/>
      <c r="G14" s="198"/>
      <c r="H14" s="198"/>
      <c r="I14" s="198"/>
      <c r="J14" s="198"/>
    </row>
    <row r="15" spans="3:24" x14ac:dyDescent="0.2">
      <c r="C15" s="201"/>
    </row>
  </sheetData>
  <mergeCells count="3">
    <mergeCell ref="H8:I8"/>
    <mergeCell ref="H9:I9"/>
    <mergeCell ref="D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05"/>
  <sheetViews>
    <sheetView workbookViewId="0">
      <selection activeCell="B305" sqref="B305"/>
    </sheetView>
  </sheetViews>
  <sheetFormatPr baseColWidth="10" defaultColWidth="10.83203125" defaultRowHeight="16" x14ac:dyDescent="0.2"/>
  <cols>
    <col min="1" max="1" width="4" style="19" customWidth="1"/>
    <col min="2" max="2" width="6.6640625" style="19" customWidth="1"/>
    <col min="3" max="3" width="7.1640625" style="19" customWidth="1"/>
    <col min="4" max="4" width="17.83203125" style="19" bestFit="1" customWidth="1"/>
    <col min="5" max="5" width="13.83203125" style="19" bestFit="1" customWidth="1"/>
    <col min="6" max="6" width="30" style="19" customWidth="1"/>
    <col min="7" max="7" width="31.83203125" style="19" customWidth="1"/>
    <col min="8" max="8" width="20" style="37" customWidth="1"/>
    <col min="9" max="16384" width="10.83203125" style="19"/>
  </cols>
  <sheetData>
    <row r="2" spans="2:9" ht="117" customHeight="1" thickBot="1" x14ac:dyDescent="0.25">
      <c r="B2" s="225" t="s">
        <v>616</v>
      </c>
      <c r="C2" s="225"/>
      <c r="D2" s="225"/>
      <c r="E2" s="225"/>
      <c r="F2" s="225"/>
      <c r="G2" s="225"/>
      <c r="H2" s="225"/>
    </row>
    <row r="3" spans="2:9" s="18" customFormat="1" ht="33" thickBot="1" x14ac:dyDescent="0.25">
      <c r="B3" s="38" t="s">
        <v>8</v>
      </c>
      <c r="C3" s="39" t="s">
        <v>26</v>
      </c>
      <c r="D3" s="38" t="s">
        <v>10</v>
      </c>
      <c r="E3" s="39" t="s">
        <v>565</v>
      </c>
      <c r="F3" s="39" t="s">
        <v>6</v>
      </c>
      <c r="G3" s="40" t="s">
        <v>9</v>
      </c>
      <c r="H3" s="40" t="s">
        <v>564</v>
      </c>
    </row>
    <row r="4" spans="2:9" s="18" customFormat="1" x14ac:dyDescent="0.2">
      <c r="B4" s="25">
        <v>2</v>
      </c>
      <c r="C4" s="26">
        <v>4</v>
      </c>
      <c r="D4" s="31" t="s">
        <v>598</v>
      </c>
      <c r="E4" s="31" t="s">
        <v>568</v>
      </c>
      <c r="F4" s="26" t="s">
        <v>175</v>
      </c>
      <c r="G4" s="26" t="s">
        <v>177</v>
      </c>
      <c r="H4" s="53"/>
    </row>
    <row r="5" spans="2:9" s="18" customFormat="1" x14ac:dyDescent="0.2">
      <c r="B5" s="5">
        <v>2</v>
      </c>
      <c r="C5" s="1">
        <v>4</v>
      </c>
      <c r="D5" s="23" t="s">
        <v>598</v>
      </c>
      <c r="E5" s="23" t="s">
        <v>569</v>
      </c>
      <c r="F5" s="22" t="s">
        <v>11</v>
      </c>
      <c r="G5" s="22" t="s">
        <v>5</v>
      </c>
      <c r="H5" s="54"/>
    </row>
    <row r="6" spans="2:9" s="18" customFormat="1" x14ac:dyDescent="0.2">
      <c r="B6" s="5">
        <v>2</v>
      </c>
      <c r="C6" s="1">
        <v>4</v>
      </c>
      <c r="D6" s="23" t="s">
        <v>598</v>
      </c>
      <c r="E6" s="23" t="s">
        <v>568</v>
      </c>
      <c r="F6" s="1" t="s">
        <v>173</v>
      </c>
      <c r="G6" s="1" t="s">
        <v>176</v>
      </c>
      <c r="H6" s="55" t="s">
        <v>563</v>
      </c>
    </row>
    <row r="7" spans="2:9" s="18" customFormat="1" x14ac:dyDescent="0.2">
      <c r="B7" s="5">
        <v>2</v>
      </c>
      <c r="C7" s="1">
        <v>4</v>
      </c>
      <c r="D7" s="23" t="s">
        <v>598</v>
      </c>
      <c r="E7" s="23" t="s">
        <v>568</v>
      </c>
      <c r="F7" s="1" t="s">
        <v>174</v>
      </c>
      <c r="G7" s="1" t="s">
        <v>176</v>
      </c>
      <c r="H7" s="55" t="s">
        <v>563</v>
      </c>
    </row>
    <row r="8" spans="2:9" s="18" customFormat="1" x14ac:dyDescent="0.2">
      <c r="B8" s="5">
        <v>2</v>
      </c>
      <c r="C8" s="1">
        <v>3</v>
      </c>
      <c r="D8" s="23" t="s">
        <v>598</v>
      </c>
      <c r="E8" s="23" t="s">
        <v>569</v>
      </c>
      <c r="F8" s="22" t="s">
        <v>297</v>
      </c>
      <c r="G8" s="22" t="s">
        <v>296</v>
      </c>
      <c r="H8" s="54"/>
      <c r="I8" s="115"/>
    </row>
    <row r="9" spans="2:9" s="18" customFormat="1" x14ac:dyDescent="0.2">
      <c r="B9" s="5">
        <v>2</v>
      </c>
      <c r="C9" s="1">
        <v>3</v>
      </c>
      <c r="D9" s="23" t="s">
        <v>598</v>
      </c>
      <c r="E9" s="23" t="s">
        <v>568</v>
      </c>
      <c r="F9" s="1" t="s">
        <v>180</v>
      </c>
      <c r="G9" s="1" t="s">
        <v>181</v>
      </c>
      <c r="H9" s="54"/>
    </row>
    <row r="10" spans="2:9" s="18" customFormat="1" x14ac:dyDescent="0.2">
      <c r="B10" s="5">
        <v>2</v>
      </c>
      <c r="C10" s="1">
        <v>3</v>
      </c>
      <c r="D10" s="23" t="s">
        <v>598</v>
      </c>
      <c r="E10" s="23" t="s">
        <v>568</v>
      </c>
      <c r="F10" s="1" t="s">
        <v>178</v>
      </c>
      <c r="G10" s="1" t="s">
        <v>179</v>
      </c>
      <c r="H10" s="54"/>
    </row>
    <row r="11" spans="2:9" s="18" customFormat="1" x14ac:dyDescent="0.2">
      <c r="B11" s="5">
        <v>2</v>
      </c>
      <c r="C11" s="1">
        <v>3</v>
      </c>
      <c r="D11" s="23" t="s">
        <v>598</v>
      </c>
      <c r="E11" s="23" t="s">
        <v>569</v>
      </c>
      <c r="F11" s="22" t="s">
        <v>291</v>
      </c>
      <c r="G11" s="22" t="s">
        <v>292</v>
      </c>
      <c r="H11" s="54"/>
    </row>
    <row r="12" spans="2:9" s="18" customFormat="1" x14ac:dyDescent="0.2">
      <c r="B12" s="5">
        <v>2</v>
      </c>
      <c r="C12" s="1">
        <v>3</v>
      </c>
      <c r="D12" s="23" t="s">
        <v>598</v>
      </c>
      <c r="E12" s="23" t="s">
        <v>569</v>
      </c>
      <c r="F12" s="22" t="s">
        <v>294</v>
      </c>
      <c r="G12" s="22" t="s">
        <v>295</v>
      </c>
      <c r="H12" s="54"/>
    </row>
    <row r="13" spans="2:9" s="18" customFormat="1" x14ac:dyDescent="0.2">
      <c r="B13" s="5">
        <v>2</v>
      </c>
      <c r="C13" s="1">
        <v>3</v>
      </c>
      <c r="D13" s="23" t="s">
        <v>598</v>
      </c>
      <c r="E13" s="23" t="s">
        <v>569</v>
      </c>
      <c r="F13" s="22" t="s">
        <v>293</v>
      </c>
      <c r="G13" s="22" t="s">
        <v>176</v>
      </c>
      <c r="H13" s="55" t="s">
        <v>563</v>
      </c>
    </row>
    <row r="14" spans="2:9" s="18" customFormat="1" x14ac:dyDescent="0.2">
      <c r="B14" s="5">
        <v>2</v>
      </c>
      <c r="C14" s="1">
        <v>4</v>
      </c>
      <c r="D14" s="1" t="s">
        <v>599</v>
      </c>
      <c r="E14" s="1" t="s">
        <v>569</v>
      </c>
      <c r="F14" s="1" t="s">
        <v>550</v>
      </c>
      <c r="G14" s="1" t="s">
        <v>296</v>
      </c>
      <c r="H14" s="54"/>
    </row>
    <row r="15" spans="2:9" s="18" customFormat="1" x14ac:dyDescent="0.2">
      <c r="B15" s="5">
        <v>2</v>
      </c>
      <c r="C15" s="1">
        <v>4</v>
      </c>
      <c r="D15" s="1" t="s">
        <v>599</v>
      </c>
      <c r="E15" s="1" t="s">
        <v>568</v>
      </c>
      <c r="F15" s="1" t="s">
        <v>450</v>
      </c>
      <c r="G15" s="1" t="s">
        <v>593</v>
      </c>
      <c r="H15" s="54"/>
    </row>
    <row r="16" spans="2:9" s="18" customFormat="1" x14ac:dyDescent="0.2">
      <c r="B16" s="5">
        <v>2</v>
      </c>
      <c r="C16" s="1">
        <v>3</v>
      </c>
      <c r="D16" s="1" t="s">
        <v>599</v>
      </c>
      <c r="E16" s="1" t="s">
        <v>568</v>
      </c>
      <c r="F16" s="1" t="s">
        <v>455</v>
      </c>
      <c r="G16" s="1" t="s">
        <v>458</v>
      </c>
      <c r="H16" s="54"/>
    </row>
    <row r="17" spans="2:8" s="18" customFormat="1" x14ac:dyDescent="0.2">
      <c r="B17" s="5">
        <v>2</v>
      </c>
      <c r="C17" s="1">
        <v>3</v>
      </c>
      <c r="D17" s="1" t="s">
        <v>599</v>
      </c>
      <c r="E17" s="1" t="s">
        <v>568</v>
      </c>
      <c r="F17" s="1" t="s">
        <v>451</v>
      </c>
      <c r="G17" s="1" t="s">
        <v>452</v>
      </c>
      <c r="H17" s="54"/>
    </row>
    <row r="18" spans="2:8" s="18" customFormat="1" x14ac:dyDescent="0.2">
      <c r="B18" s="5">
        <v>2</v>
      </c>
      <c r="C18" s="1">
        <v>3</v>
      </c>
      <c r="D18" s="1" t="s">
        <v>599</v>
      </c>
      <c r="E18" s="1" t="s">
        <v>568</v>
      </c>
      <c r="F18" s="1" t="s">
        <v>453</v>
      </c>
      <c r="G18" s="1" t="s">
        <v>456</v>
      </c>
      <c r="H18" s="54"/>
    </row>
    <row r="19" spans="2:8" s="18" customFormat="1" x14ac:dyDescent="0.2">
      <c r="B19" s="5">
        <v>2</v>
      </c>
      <c r="C19" s="1">
        <v>3</v>
      </c>
      <c r="D19" s="1" t="s">
        <v>599</v>
      </c>
      <c r="E19" s="1" t="s">
        <v>568</v>
      </c>
      <c r="F19" s="1" t="s">
        <v>454</v>
      </c>
      <c r="G19" s="1" t="s">
        <v>457</v>
      </c>
      <c r="H19" s="54"/>
    </row>
    <row r="20" spans="2:8" s="18" customFormat="1" x14ac:dyDescent="0.2">
      <c r="B20" s="5">
        <v>2</v>
      </c>
      <c r="C20" s="1">
        <v>2</v>
      </c>
      <c r="D20" s="1" t="s">
        <v>599</v>
      </c>
      <c r="E20" s="1" t="s">
        <v>569</v>
      </c>
      <c r="F20" s="1" t="s">
        <v>547</v>
      </c>
      <c r="G20" s="1" t="s">
        <v>547</v>
      </c>
      <c r="H20" s="54"/>
    </row>
    <row r="21" spans="2:8" s="18" customFormat="1" x14ac:dyDescent="0.2">
      <c r="B21" s="5">
        <v>2</v>
      </c>
      <c r="C21" s="1">
        <v>2</v>
      </c>
      <c r="D21" s="1" t="s">
        <v>599</v>
      </c>
      <c r="E21" s="1" t="s">
        <v>569</v>
      </c>
      <c r="F21" s="1" t="s">
        <v>549</v>
      </c>
      <c r="G21" s="1" t="s">
        <v>549</v>
      </c>
      <c r="H21" s="54"/>
    </row>
    <row r="22" spans="2:8" s="18" customFormat="1" x14ac:dyDescent="0.2">
      <c r="B22" s="5">
        <v>2</v>
      </c>
      <c r="C22" s="1">
        <v>2</v>
      </c>
      <c r="D22" s="1" t="s">
        <v>599</v>
      </c>
      <c r="E22" s="1" t="s">
        <v>569</v>
      </c>
      <c r="F22" s="1" t="s">
        <v>548</v>
      </c>
      <c r="G22" s="1" t="s">
        <v>548</v>
      </c>
      <c r="H22" s="54"/>
    </row>
    <row r="23" spans="2:8" s="18" customFormat="1" x14ac:dyDescent="0.2">
      <c r="B23" s="5">
        <v>2</v>
      </c>
      <c r="C23" s="1">
        <v>2</v>
      </c>
      <c r="D23" s="1" t="s">
        <v>599</v>
      </c>
      <c r="E23" s="1" t="s">
        <v>569</v>
      </c>
      <c r="F23" s="1" t="s">
        <v>176</v>
      </c>
      <c r="G23" s="1" t="s">
        <v>176</v>
      </c>
      <c r="H23" s="55" t="s">
        <v>563</v>
      </c>
    </row>
    <row r="24" spans="2:8" s="18" customFormat="1" x14ac:dyDescent="0.2">
      <c r="B24" s="5">
        <v>3</v>
      </c>
      <c r="C24" s="1">
        <v>11</v>
      </c>
      <c r="D24" s="23" t="s">
        <v>598</v>
      </c>
      <c r="E24" s="23" t="s">
        <v>569</v>
      </c>
      <c r="F24" s="22" t="s">
        <v>282</v>
      </c>
      <c r="G24" s="22" t="s">
        <v>159</v>
      </c>
      <c r="H24" s="54"/>
    </row>
    <row r="25" spans="2:8" s="18" customFormat="1" x14ac:dyDescent="0.2">
      <c r="B25" s="5">
        <v>3</v>
      </c>
      <c r="C25" s="1">
        <v>10</v>
      </c>
      <c r="D25" s="23" t="s">
        <v>598</v>
      </c>
      <c r="E25" s="23" t="s">
        <v>568</v>
      </c>
      <c r="F25" s="1" t="s">
        <v>163</v>
      </c>
      <c r="G25" s="1" t="s">
        <v>168</v>
      </c>
      <c r="H25" s="54"/>
    </row>
    <row r="26" spans="2:8" s="18" customFormat="1" x14ac:dyDescent="0.2">
      <c r="B26" s="5">
        <v>3</v>
      </c>
      <c r="C26" s="1">
        <v>6</v>
      </c>
      <c r="D26" s="23" t="s">
        <v>598</v>
      </c>
      <c r="E26" s="23" t="s">
        <v>568</v>
      </c>
      <c r="F26" s="1" t="s">
        <v>167</v>
      </c>
      <c r="G26" s="1" t="s">
        <v>172</v>
      </c>
      <c r="H26" s="54" t="s">
        <v>563</v>
      </c>
    </row>
    <row r="27" spans="2:8" s="18" customFormat="1" x14ac:dyDescent="0.2">
      <c r="B27" s="5">
        <v>3</v>
      </c>
      <c r="C27" s="1">
        <v>6</v>
      </c>
      <c r="D27" s="23" t="s">
        <v>598</v>
      </c>
      <c r="E27" s="23" t="s">
        <v>568</v>
      </c>
      <c r="F27" s="1" t="s">
        <v>164</v>
      </c>
      <c r="G27" s="1" t="s">
        <v>169</v>
      </c>
      <c r="H27" s="54"/>
    </row>
    <row r="28" spans="2:8" s="18" customFormat="1" x14ac:dyDescent="0.2">
      <c r="B28" s="5">
        <v>3</v>
      </c>
      <c r="C28" s="1">
        <v>6</v>
      </c>
      <c r="D28" s="23" t="s">
        <v>598</v>
      </c>
      <c r="E28" s="23" t="s">
        <v>568</v>
      </c>
      <c r="F28" s="1" t="s">
        <v>165</v>
      </c>
      <c r="G28" s="1" t="s">
        <v>170</v>
      </c>
      <c r="H28" s="54"/>
    </row>
    <row r="29" spans="2:8" s="18" customFormat="1" x14ac:dyDescent="0.2">
      <c r="B29" s="5">
        <v>3</v>
      </c>
      <c r="C29" s="1">
        <v>6</v>
      </c>
      <c r="D29" s="23" t="s">
        <v>598</v>
      </c>
      <c r="E29" s="23" t="s">
        <v>569</v>
      </c>
      <c r="F29" s="22" t="s">
        <v>283</v>
      </c>
      <c r="G29" s="22" t="s">
        <v>287</v>
      </c>
      <c r="H29" s="54"/>
    </row>
    <row r="30" spans="2:8" s="18" customFormat="1" x14ac:dyDescent="0.2">
      <c r="B30" s="5">
        <v>3</v>
      </c>
      <c r="C30" s="1">
        <v>6</v>
      </c>
      <c r="D30" s="23" t="s">
        <v>598</v>
      </c>
      <c r="E30" s="23" t="s">
        <v>568</v>
      </c>
      <c r="F30" s="1" t="s">
        <v>166</v>
      </c>
      <c r="G30" s="1" t="s">
        <v>171</v>
      </c>
      <c r="H30" s="54"/>
    </row>
    <row r="31" spans="2:8" s="18" customFormat="1" x14ac:dyDescent="0.2">
      <c r="B31" s="5">
        <v>3</v>
      </c>
      <c r="C31" s="1">
        <v>5</v>
      </c>
      <c r="D31" s="23" t="s">
        <v>598</v>
      </c>
      <c r="E31" s="23" t="s">
        <v>569</v>
      </c>
      <c r="F31" s="22" t="s">
        <v>284</v>
      </c>
      <c r="G31" s="22" t="s">
        <v>288</v>
      </c>
      <c r="H31" s="54"/>
    </row>
    <row r="32" spans="2:8" s="18" customFormat="1" x14ac:dyDescent="0.2">
      <c r="B32" s="5">
        <v>3</v>
      </c>
      <c r="C32" s="1">
        <v>4</v>
      </c>
      <c r="D32" s="23" t="s">
        <v>598</v>
      </c>
      <c r="E32" s="23" t="s">
        <v>569</v>
      </c>
      <c r="F32" s="22" t="s">
        <v>285</v>
      </c>
      <c r="G32" s="22" t="s">
        <v>289</v>
      </c>
      <c r="H32" s="54"/>
    </row>
    <row r="33" spans="2:8" s="18" customFormat="1" x14ac:dyDescent="0.2">
      <c r="B33" s="5">
        <v>3</v>
      </c>
      <c r="C33" s="1">
        <v>4</v>
      </c>
      <c r="D33" s="23" t="s">
        <v>598</v>
      </c>
      <c r="E33" s="23" t="s">
        <v>569</v>
      </c>
      <c r="F33" s="22" t="s">
        <v>286</v>
      </c>
      <c r="G33" s="22" t="s">
        <v>290</v>
      </c>
      <c r="H33" s="54"/>
    </row>
    <row r="34" spans="2:8" s="18" customFormat="1" x14ac:dyDescent="0.2">
      <c r="B34" s="5">
        <v>3</v>
      </c>
      <c r="C34" s="1">
        <v>5</v>
      </c>
      <c r="D34" s="1" t="s">
        <v>599</v>
      </c>
      <c r="E34" s="1" t="s">
        <v>568</v>
      </c>
      <c r="F34" s="1" t="s">
        <v>441</v>
      </c>
      <c r="G34" s="1" t="s">
        <v>444</v>
      </c>
      <c r="H34" s="54"/>
    </row>
    <row r="35" spans="2:8" s="18" customFormat="1" x14ac:dyDescent="0.2">
      <c r="B35" s="5">
        <v>3</v>
      </c>
      <c r="C35" s="1">
        <v>5</v>
      </c>
      <c r="D35" s="1" t="s">
        <v>599</v>
      </c>
      <c r="E35" s="1" t="s">
        <v>568</v>
      </c>
      <c r="F35" s="1" t="s">
        <v>442</v>
      </c>
      <c r="G35" s="1" t="s">
        <v>445</v>
      </c>
      <c r="H35" s="54"/>
    </row>
    <row r="36" spans="2:8" s="18" customFormat="1" x14ac:dyDescent="0.2">
      <c r="B36" s="5">
        <v>3</v>
      </c>
      <c r="C36" s="1">
        <v>5</v>
      </c>
      <c r="D36" s="1" t="s">
        <v>599</v>
      </c>
      <c r="E36" s="1" t="s">
        <v>568</v>
      </c>
      <c r="F36" s="1" t="s">
        <v>440</v>
      </c>
      <c r="G36" s="1" t="s">
        <v>443</v>
      </c>
      <c r="H36" s="54"/>
    </row>
    <row r="37" spans="2:8" s="18" customFormat="1" x14ac:dyDescent="0.2">
      <c r="B37" s="5">
        <v>3</v>
      </c>
      <c r="C37" s="1">
        <v>4</v>
      </c>
      <c r="D37" s="1" t="s">
        <v>599</v>
      </c>
      <c r="E37" s="1" t="s">
        <v>568</v>
      </c>
      <c r="F37" s="1" t="s">
        <v>446</v>
      </c>
      <c r="G37" s="1" t="s">
        <v>447</v>
      </c>
      <c r="H37" s="54"/>
    </row>
    <row r="38" spans="2:8" s="18" customFormat="1" x14ac:dyDescent="0.2">
      <c r="B38" s="5">
        <v>3</v>
      </c>
      <c r="C38" s="1">
        <v>4</v>
      </c>
      <c r="D38" s="1" t="s">
        <v>599</v>
      </c>
      <c r="E38" s="1" t="s">
        <v>568</v>
      </c>
      <c r="F38" s="1" t="s">
        <v>448</v>
      </c>
      <c r="G38" s="1" t="s">
        <v>449</v>
      </c>
      <c r="H38" s="54"/>
    </row>
    <row r="39" spans="2:8" s="18" customFormat="1" x14ac:dyDescent="0.2">
      <c r="B39" s="5">
        <v>3</v>
      </c>
      <c r="C39" s="1">
        <v>3</v>
      </c>
      <c r="D39" s="1" t="s">
        <v>599</v>
      </c>
      <c r="E39" s="1" t="s">
        <v>569</v>
      </c>
      <c r="F39" s="1" t="s">
        <v>542</v>
      </c>
      <c r="G39" s="1" t="s">
        <v>545</v>
      </c>
      <c r="H39" s="54"/>
    </row>
    <row r="40" spans="2:8" s="18" customFormat="1" x14ac:dyDescent="0.2">
      <c r="B40" s="5">
        <v>3</v>
      </c>
      <c r="C40" s="1">
        <v>3</v>
      </c>
      <c r="D40" s="1" t="s">
        <v>599</v>
      </c>
      <c r="E40" s="1" t="s">
        <v>569</v>
      </c>
      <c r="F40" s="1" t="s">
        <v>541</v>
      </c>
      <c r="G40" s="1" t="s">
        <v>287</v>
      </c>
      <c r="H40" s="54"/>
    </row>
    <row r="41" spans="2:8" s="18" customFormat="1" x14ac:dyDescent="0.2">
      <c r="B41" s="5">
        <v>3</v>
      </c>
      <c r="C41" s="1">
        <v>3</v>
      </c>
      <c r="D41" s="1" t="s">
        <v>599</v>
      </c>
      <c r="E41" s="1" t="s">
        <v>569</v>
      </c>
      <c r="F41" s="1" t="s">
        <v>540</v>
      </c>
      <c r="G41" s="1" t="s">
        <v>540</v>
      </c>
      <c r="H41" s="54"/>
    </row>
    <row r="42" spans="2:8" s="18" customFormat="1" x14ac:dyDescent="0.2">
      <c r="B42" s="5">
        <v>3</v>
      </c>
      <c r="C42" s="1">
        <v>3</v>
      </c>
      <c r="D42" s="1" t="s">
        <v>599</v>
      </c>
      <c r="E42" s="1" t="s">
        <v>569</v>
      </c>
      <c r="F42" s="1" t="s">
        <v>543</v>
      </c>
      <c r="G42" s="1" t="s">
        <v>546</v>
      </c>
      <c r="H42" s="54"/>
    </row>
    <row r="43" spans="2:8" s="18" customFormat="1" x14ac:dyDescent="0.2">
      <c r="B43" s="5">
        <v>3</v>
      </c>
      <c r="C43" s="1">
        <v>2</v>
      </c>
      <c r="D43" s="1" t="s">
        <v>599</v>
      </c>
      <c r="E43" s="1" t="s">
        <v>569</v>
      </c>
      <c r="F43" s="1" t="s">
        <v>544</v>
      </c>
      <c r="G43" s="1" t="s">
        <v>544</v>
      </c>
      <c r="H43" s="54"/>
    </row>
    <row r="44" spans="2:8" s="18" customFormat="1" x14ac:dyDescent="0.2">
      <c r="B44" s="5">
        <v>4</v>
      </c>
      <c r="C44" s="1">
        <v>26</v>
      </c>
      <c r="D44" s="23" t="s">
        <v>598</v>
      </c>
      <c r="E44" s="23" t="s">
        <v>568</v>
      </c>
      <c r="F44" s="1" t="s">
        <v>154</v>
      </c>
      <c r="G44" s="1" t="s">
        <v>159</v>
      </c>
      <c r="H44" s="54"/>
    </row>
    <row r="45" spans="2:8" s="18" customFormat="1" x14ac:dyDescent="0.2">
      <c r="B45" s="5">
        <v>4</v>
      </c>
      <c r="C45" s="1">
        <v>16</v>
      </c>
      <c r="D45" s="23" t="s">
        <v>598</v>
      </c>
      <c r="E45" s="23" t="s">
        <v>568</v>
      </c>
      <c r="F45" s="1" t="s">
        <v>155</v>
      </c>
      <c r="G45" s="1" t="s">
        <v>562</v>
      </c>
      <c r="H45" s="54"/>
    </row>
    <row r="46" spans="2:8" s="18" customFormat="1" x14ac:dyDescent="0.2">
      <c r="B46" s="5">
        <v>4</v>
      </c>
      <c r="C46" s="1">
        <v>14</v>
      </c>
      <c r="D46" s="23" t="s">
        <v>598</v>
      </c>
      <c r="E46" s="23" t="s">
        <v>568</v>
      </c>
      <c r="F46" s="1" t="s">
        <v>157</v>
      </c>
      <c r="G46" s="1" t="s">
        <v>161</v>
      </c>
      <c r="H46" s="54"/>
    </row>
    <row r="47" spans="2:8" s="18" customFormat="1" x14ac:dyDescent="0.2">
      <c r="B47" s="5">
        <v>4</v>
      </c>
      <c r="C47" s="1">
        <v>14</v>
      </c>
      <c r="D47" s="23" t="s">
        <v>598</v>
      </c>
      <c r="E47" s="23" t="s">
        <v>568</v>
      </c>
      <c r="F47" s="1" t="s">
        <v>156</v>
      </c>
      <c r="G47" s="1" t="s">
        <v>160</v>
      </c>
      <c r="H47" s="54"/>
    </row>
    <row r="48" spans="2:8" s="18" customFormat="1" x14ac:dyDescent="0.2">
      <c r="B48" s="5">
        <v>4</v>
      </c>
      <c r="C48" s="1">
        <v>12</v>
      </c>
      <c r="D48" s="23" t="s">
        <v>598</v>
      </c>
      <c r="E48" s="23" t="s">
        <v>568</v>
      </c>
      <c r="F48" s="1" t="s">
        <v>158</v>
      </c>
      <c r="G48" s="1" t="s">
        <v>162</v>
      </c>
      <c r="H48" s="54"/>
    </row>
    <row r="49" spans="2:8" s="18" customFormat="1" x14ac:dyDescent="0.2">
      <c r="B49" s="5">
        <v>4</v>
      </c>
      <c r="C49" s="1">
        <v>9</v>
      </c>
      <c r="D49" s="23" t="s">
        <v>598</v>
      </c>
      <c r="E49" s="23" t="s">
        <v>569</v>
      </c>
      <c r="F49" s="22" t="s">
        <v>274</v>
      </c>
      <c r="G49" s="22" t="s">
        <v>594</v>
      </c>
      <c r="H49" s="54"/>
    </row>
    <row r="50" spans="2:8" s="18" customFormat="1" x14ac:dyDescent="0.2">
      <c r="B50" s="5">
        <v>4</v>
      </c>
      <c r="C50" s="1">
        <v>9</v>
      </c>
      <c r="D50" s="23" t="s">
        <v>598</v>
      </c>
      <c r="E50" s="23" t="s">
        <v>569</v>
      </c>
      <c r="F50" s="22" t="s">
        <v>273</v>
      </c>
      <c r="G50" s="22" t="s">
        <v>278</v>
      </c>
      <c r="H50" s="54"/>
    </row>
    <row r="51" spans="2:8" s="18" customFormat="1" x14ac:dyDescent="0.2">
      <c r="B51" s="5">
        <v>4</v>
      </c>
      <c r="C51" s="1">
        <v>8</v>
      </c>
      <c r="D51" s="23" t="s">
        <v>598</v>
      </c>
      <c r="E51" s="23" t="s">
        <v>569</v>
      </c>
      <c r="F51" s="22" t="s">
        <v>275</v>
      </c>
      <c r="G51" s="22" t="s">
        <v>279</v>
      </c>
      <c r="H51" s="54"/>
    </row>
    <row r="52" spans="2:8" s="18" customFormat="1" x14ac:dyDescent="0.2">
      <c r="B52" s="5">
        <v>4</v>
      </c>
      <c r="C52" s="1">
        <v>7</v>
      </c>
      <c r="D52" s="23" t="s">
        <v>598</v>
      </c>
      <c r="E52" s="23" t="s">
        <v>569</v>
      </c>
      <c r="F52" s="22" t="s">
        <v>276</v>
      </c>
      <c r="G52" s="22" t="s">
        <v>280</v>
      </c>
      <c r="H52" s="54"/>
    </row>
    <row r="53" spans="2:8" s="18" customFormat="1" x14ac:dyDescent="0.2">
      <c r="B53" s="5">
        <v>4</v>
      </c>
      <c r="C53" s="1">
        <v>6</v>
      </c>
      <c r="D53" s="23" t="s">
        <v>598</v>
      </c>
      <c r="E53" s="23" t="s">
        <v>569</v>
      </c>
      <c r="F53" s="22" t="s">
        <v>277</v>
      </c>
      <c r="G53" s="22" t="s">
        <v>281</v>
      </c>
      <c r="H53" s="54"/>
    </row>
    <row r="54" spans="2:8" s="18" customFormat="1" x14ac:dyDescent="0.2">
      <c r="B54" s="5">
        <v>4</v>
      </c>
      <c r="C54" s="1">
        <v>5</v>
      </c>
      <c r="D54" s="1" t="s">
        <v>599</v>
      </c>
      <c r="E54" s="1" t="s">
        <v>569</v>
      </c>
      <c r="F54" s="1" t="s">
        <v>534</v>
      </c>
      <c r="G54" s="1" t="s">
        <v>560</v>
      </c>
      <c r="H54" s="54"/>
    </row>
    <row r="55" spans="2:8" s="18" customFormat="1" x14ac:dyDescent="0.2">
      <c r="B55" s="5">
        <v>4</v>
      </c>
      <c r="C55" s="1">
        <v>5</v>
      </c>
      <c r="D55" s="1" t="s">
        <v>599</v>
      </c>
      <c r="E55" s="1" t="s">
        <v>568</v>
      </c>
      <c r="F55" s="1" t="s">
        <v>431</v>
      </c>
      <c r="G55" s="1" t="s">
        <v>595</v>
      </c>
      <c r="H55" s="54"/>
    </row>
    <row r="56" spans="2:8" s="18" customFormat="1" x14ac:dyDescent="0.2">
      <c r="B56" s="5">
        <v>4</v>
      </c>
      <c r="C56" s="1">
        <v>5</v>
      </c>
      <c r="D56" s="1" t="s">
        <v>599</v>
      </c>
      <c r="E56" s="1" t="s">
        <v>568</v>
      </c>
      <c r="F56" s="1" t="s">
        <v>432</v>
      </c>
      <c r="G56" s="1" t="s">
        <v>436</v>
      </c>
      <c r="H56" s="54"/>
    </row>
    <row r="57" spans="2:8" s="18" customFormat="1" x14ac:dyDescent="0.2">
      <c r="B57" s="5">
        <v>4</v>
      </c>
      <c r="C57" s="1">
        <v>4</v>
      </c>
      <c r="D57" s="1" t="s">
        <v>599</v>
      </c>
      <c r="E57" s="1" t="s">
        <v>568</v>
      </c>
      <c r="F57" s="23" t="s">
        <v>438</v>
      </c>
      <c r="G57" s="23" t="s">
        <v>439</v>
      </c>
      <c r="H57" s="54"/>
    </row>
    <row r="58" spans="2:8" s="18" customFormat="1" x14ac:dyDescent="0.2">
      <c r="B58" s="5">
        <v>4</v>
      </c>
      <c r="C58" s="1">
        <v>4</v>
      </c>
      <c r="D58" s="1" t="s">
        <v>599</v>
      </c>
      <c r="E58" s="1" t="s">
        <v>569</v>
      </c>
      <c r="F58" s="1" t="s">
        <v>535</v>
      </c>
      <c r="G58" s="1" t="s">
        <v>539</v>
      </c>
      <c r="H58" s="54"/>
    </row>
    <row r="59" spans="2:8" s="18" customFormat="1" x14ac:dyDescent="0.2">
      <c r="B59" s="5">
        <v>4</v>
      </c>
      <c r="C59" s="1">
        <v>4</v>
      </c>
      <c r="D59" s="1" t="s">
        <v>599</v>
      </c>
      <c r="E59" s="1" t="s">
        <v>568</v>
      </c>
      <c r="F59" s="1" t="s">
        <v>433</v>
      </c>
      <c r="G59" s="1" t="s">
        <v>435</v>
      </c>
      <c r="H59" s="54"/>
    </row>
    <row r="60" spans="2:8" s="18" customFormat="1" x14ac:dyDescent="0.2">
      <c r="B60" s="5">
        <v>4</v>
      </c>
      <c r="C60" s="1">
        <v>4</v>
      </c>
      <c r="D60" s="1" t="s">
        <v>599</v>
      </c>
      <c r="E60" s="1" t="s">
        <v>568</v>
      </c>
      <c r="F60" s="1" t="s">
        <v>434</v>
      </c>
      <c r="G60" s="1" t="s">
        <v>437</v>
      </c>
      <c r="H60" s="54"/>
    </row>
    <row r="61" spans="2:8" s="18" customFormat="1" x14ac:dyDescent="0.2">
      <c r="B61" s="5">
        <v>4</v>
      </c>
      <c r="C61" s="1">
        <v>3</v>
      </c>
      <c r="D61" s="1" t="s">
        <v>599</v>
      </c>
      <c r="E61" s="1" t="s">
        <v>569</v>
      </c>
      <c r="F61" s="1" t="s">
        <v>536</v>
      </c>
      <c r="G61" s="1" t="s">
        <v>600</v>
      </c>
      <c r="H61" s="54"/>
    </row>
    <row r="62" spans="2:8" s="18" customFormat="1" x14ac:dyDescent="0.2">
      <c r="B62" s="5">
        <v>4</v>
      </c>
      <c r="C62" s="1">
        <v>3</v>
      </c>
      <c r="D62" s="1" t="s">
        <v>599</v>
      </c>
      <c r="E62" s="1" t="s">
        <v>569</v>
      </c>
      <c r="F62" s="1" t="s">
        <v>538</v>
      </c>
      <c r="G62" s="1" t="s">
        <v>538</v>
      </c>
      <c r="H62" s="54"/>
    </row>
    <row r="63" spans="2:8" s="18" customFormat="1" x14ac:dyDescent="0.2">
      <c r="B63" s="5">
        <v>4</v>
      </c>
      <c r="C63" s="1">
        <v>3</v>
      </c>
      <c r="D63" s="1" t="s">
        <v>599</v>
      </c>
      <c r="E63" s="1" t="s">
        <v>569</v>
      </c>
      <c r="F63" s="1" t="s">
        <v>537</v>
      </c>
      <c r="G63" s="1" t="s">
        <v>537</v>
      </c>
      <c r="H63" s="54"/>
    </row>
    <row r="64" spans="2:8" s="18" customFormat="1" x14ac:dyDescent="0.2">
      <c r="B64" s="5">
        <v>5</v>
      </c>
      <c r="C64" s="1">
        <v>25</v>
      </c>
      <c r="D64" s="23" t="s">
        <v>598</v>
      </c>
      <c r="E64" s="23" t="s">
        <v>568</v>
      </c>
      <c r="F64" s="1" t="s">
        <v>144</v>
      </c>
      <c r="G64" s="1" t="s">
        <v>149</v>
      </c>
      <c r="H64" s="54" t="s">
        <v>563</v>
      </c>
    </row>
    <row r="65" spans="2:8" s="18" customFormat="1" x14ac:dyDescent="0.2">
      <c r="B65" s="5">
        <v>5</v>
      </c>
      <c r="C65" s="1">
        <v>24</v>
      </c>
      <c r="D65" s="23" t="s">
        <v>598</v>
      </c>
      <c r="E65" s="23" t="s">
        <v>568</v>
      </c>
      <c r="F65" s="1" t="s">
        <v>145</v>
      </c>
      <c r="G65" s="1" t="s">
        <v>150</v>
      </c>
      <c r="H65" s="54"/>
    </row>
    <row r="66" spans="2:8" s="18" customFormat="1" x14ac:dyDescent="0.2">
      <c r="B66" s="5">
        <v>5</v>
      </c>
      <c r="C66" s="1">
        <v>24</v>
      </c>
      <c r="D66" s="23" t="s">
        <v>598</v>
      </c>
      <c r="E66" s="23" t="s">
        <v>568</v>
      </c>
      <c r="F66" s="1" t="s">
        <v>146</v>
      </c>
      <c r="G66" s="1" t="s">
        <v>151</v>
      </c>
      <c r="H66" s="54"/>
    </row>
    <row r="67" spans="2:8" s="18" customFormat="1" x14ac:dyDescent="0.2">
      <c r="B67" s="5">
        <v>5</v>
      </c>
      <c r="C67" s="1">
        <v>17</v>
      </c>
      <c r="D67" s="23" t="s">
        <v>598</v>
      </c>
      <c r="E67" s="23" t="s">
        <v>568</v>
      </c>
      <c r="F67" s="1" t="s">
        <v>147</v>
      </c>
      <c r="G67" s="1" t="s">
        <v>152</v>
      </c>
      <c r="H67" s="54"/>
    </row>
    <row r="68" spans="2:8" s="18" customFormat="1" x14ac:dyDescent="0.2">
      <c r="B68" s="5">
        <v>5</v>
      </c>
      <c r="C68" s="1">
        <v>13</v>
      </c>
      <c r="D68" s="23" t="s">
        <v>598</v>
      </c>
      <c r="E68" s="23" t="s">
        <v>568</v>
      </c>
      <c r="F68" s="1" t="s">
        <v>148</v>
      </c>
      <c r="G68" s="1" t="s">
        <v>153</v>
      </c>
      <c r="H68" s="54"/>
    </row>
    <row r="69" spans="2:8" s="18" customFormat="1" x14ac:dyDescent="0.2">
      <c r="B69" s="5">
        <v>5</v>
      </c>
      <c r="C69" s="1">
        <v>9</v>
      </c>
      <c r="D69" s="23" t="s">
        <v>598</v>
      </c>
      <c r="E69" s="23" t="s">
        <v>569</v>
      </c>
      <c r="F69" s="22" t="s">
        <v>266</v>
      </c>
      <c r="G69" s="22" t="s">
        <v>151</v>
      </c>
      <c r="H69" s="54"/>
    </row>
    <row r="70" spans="2:8" s="18" customFormat="1" x14ac:dyDescent="0.2">
      <c r="B70" s="5">
        <v>5</v>
      </c>
      <c r="C70" s="1">
        <v>9</v>
      </c>
      <c r="D70" s="23" t="s">
        <v>598</v>
      </c>
      <c r="E70" s="23" t="s">
        <v>569</v>
      </c>
      <c r="F70" s="22" t="s">
        <v>267</v>
      </c>
      <c r="G70" s="22" t="s">
        <v>149</v>
      </c>
      <c r="H70" s="54" t="s">
        <v>563</v>
      </c>
    </row>
    <row r="71" spans="2:8" s="18" customFormat="1" x14ac:dyDescent="0.2">
      <c r="B71" s="5">
        <v>5</v>
      </c>
      <c r="C71" s="1">
        <v>8</v>
      </c>
      <c r="D71" s="23" t="s">
        <v>598</v>
      </c>
      <c r="E71" s="23" t="s">
        <v>569</v>
      </c>
      <c r="F71" s="22" t="s">
        <v>268</v>
      </c>
      <c r="G71" s="22" t="s">
        <v>152</v>
      </c>
      <c r="H71" s="54"/>
    </row>
    <row r="72" spans="2:8" s="18" customFormat="1" x14ac:dyDescent="0.2">
      <c r="B72" s="5">
        <v>5</v>
      </c>
      <c r="C72" s="1">
        <v>7</v>
      </c>
      <c r="D72" s="23" t="s">
        <v>598</v>
      </c>
      <c r="E72" s="23" t="s">
        <v>569</v>
      </c>
      <c r="F72" s="22" t="s">
        <v>269</v>
      </c>
      <c r="G72" s="22" t="s">
        <v>271</v>
      </c>
      <c r="H72" s="54"/>
    </row>
    <row r="73" spans="2:8" s="18" customFormat="1" x14ac:dyDescent="0.2">
      <c r="B73" s="5">
        <v>5</v>
      </c>
      <c r="C73" s="1">
        <v>7</v>
      </c>
      <c r="D73" s="23" t="s">
        <v>598</v>
      </c>
      <c r="E73" s="23" t="s">
        <v>569</v>
      </c>
      <c r="F73" s="22" t="s">
        <v>270</v>
      </c>
      <c r="G73" s="22" t="s">
        <v>272</v>
      </c>
      <c r="H73" s="54" t="s">
        <v>563</v>
      </c>
    </row>
    <row r="74" spans="2:8" s="18" customFormat="1" x14ac:dyDescent="0.2">
      <c r="B74" s="5">
        <v>5</v>
      </c>
      <c r="C74" s="1">
        <v>6</v>
      </c>
      <c r="D74" s="1" t="s">
        <v>599</v>
      </c>
      <c r="E74" s="1" t="s">
        <v>568</v>
      </c>
      <c r="F74" s="1" t="s">
        <v>422</v>
      </c>
      <c r="G74" s="1" t="s">
        <v>426</v>
      </c>
      <c r="H74" s="54"/>
    </row>
    <row r="75" spans="2:8" s="18" customFormat="1" x14ac:dyDescent="0.2">
      <c r="B75" s="5">
        <v>5</v>
      </c>
      <c r="C75" s="1">
        <v>5</v>
      </c>
      <c r="D75" s="1" t="s">
        <v>599</v>
      </c>
      <c r="E75" s="1" t="s">
        <v>568</v>
      </c>
      <c r="F75" s="1" t="s">
        <v>424</v>
      </c>
      <c r="G75" s="1" t="s">
        <v>428</v>
      </c>
      <c r="H75" s="54"/>
    </row>
    <row r="76" spans="2:8" s="18" customFormat="1" x14ac:dyDescent="0.2">
      <c r="B76" s="5">
        <v>5</v>
      </c>
      <c r="C76" s="1">
        <v>5</v>
      </c>
      <c r="D76" s="1" t="s">
        <v>599</v>
      </c>
      <c r="E76" s="1" t="s">
        <v>568</v>
      </c>
      <c r="F76" s="1" t="s">
        <v>425</v>
      </c>
      <c r="G76" s="1" t="s">
        <v>596</v>
      </c>
      <c r="H76" s="54"/>
    </row>
    <row r="77" spans="2:8" s="18" customFormat="1" x14ac:dyDescent="0.2">
      <c r="B77" s="5">
        <v>5</v>
      </c>
      <c r="C77" s="1">
        <v>5</v>
      </c>
      <c r="D77" s="1" t="s">
        <v>599</v>
      </c>
      <c r="E77" s="1" t="s">
        <v>568</v>
      </c>
      <c r="F77" s="1" t="s">
        <v>423</v>
      </c>
      <c r="G77" s="1" t="s">
        <v>427</v>
      </c>
      <c r="H77" s="54"/>
    </row>
    <row r="78" spans="2:8" s="18" customFormat="1" x14ac:dyDescent="0.2">
      <c r="B78" s="5">
        <v>5</v>
      </c>
      <c r="C78" s="1">
        <v>5</v>
      </c>
      <c r="D78" s="1" t="s">
        <v>599</v>
      </c>
      <c r="E78" s="1" t="s">
        <v>568</v>
      </c>
      <c r="F78" s="1" t="s">
        <v>429</v>
      </c>
      <c r="G78" s="1" t="s">
        <v>430</v>
      </c>
      <c r="H78" s="54"/>
    </row>
    <row r="79" spans="2:8" s="18" customFormat="1" x14ac:dyDescent="0.2">
      <c r="B79" s="5">
        <v>5</v>
      </c>
      <c r="C79" s="1">
        <v>4</v>
      </c>
      <c r="D79" s="1" t="s">
        <v>599</v>
      </c>
      <c r="E79" s="1" t="s">
        <v>569</v>
      </c>
      <c r="F79" s="1" t="s">
        <v>529</v>
      </c>
      <c r="G79" s="1" t="s">
        <v>427</v>
      </c>
      <c r="H79" s="54"/>
    </row>
    <row r="80" spans="2:8" s="18" customFormat="1" x14ac:dyDescent="0.2">
      <c r="B80" s="5">
        <v>5</v>
      </c>
      <c r="C80" s="1">
        <v>3</v>
      </c>
      <c r="D80" s="1" t="s">
        <v>599</v>
      </c>
      <c r="E80" s="1" t="s">
        <v>569</v>
      </c>
      <c r="F80" s="1" t="s">
        <v>271</v>
      </c>
      <c r="G80" s="1" t="s">
        <v>271</v>
      </c>
      <c r="H80" s="54"/>
    </row>
    <row r="81" spans="2:8" s="18" customFormat="1" x14ac:dyDescent="0.2">
      <c r="B81" s="5">
        <v>5</v>
      </c>
      <c r="C81" s="1">
        <v>3</v>
      </c>
      <c r="D81" s="1" t="s">
        <v>599</v>
      </c>
      <c r="E81" s="1" t="s">
        <v>569</v>
      </c>
      <c r="F81" s="1" t="s">
        <v>531</v>
      </c>
      <c r="G81" s="1" t="s">
        <v>531</v>
      </c>
      <c r="H81" s="54"/>
    </row>
    <row r="82" spans="2:8" s="18" customFormat="1" x14ac:dyDescent="0.2">
      <c r="B82" s="5">
        <v>5</v>
      </c>
      <c r="C82" s="1">
        <v>3</v>
      </c>
      <c r="D82" s="1" t="s">
        <v>599</v>
      </c>
      <c r="E82" s="1" t="s">
        <v>569</v>
      </c>
      <c r="F82" s="1" t="s">
        <v>530</v>
      </c>
      <c r="G82" s="1" t="s">
        <v>533</v>
      </c>
      <c r="H82" s="54" t="s">
        <v>563</v>
      </c>
    </row>
    <row r="83" spans="2:8" s="18" customFormat="1" x14ac:dyDescent="0.2">
      <c r="B83" s="5">
        <v>5</v>
      </c>
      <c r="C83" s="1">
        <v>3</v>
      </c>
      <c r="D83" s="1" t="s">
        <v>599</v>
      </c>
      <c r="E83" s="1" t="s">
        <v>569</v>
      </c>
      <c r="F83" s="1" t="s">
        <v>532</v>
      </c>
      <c r="G83" s="1" t="s">
        <v>532</v>
      </c>
      <c r="H83" s="54"/>
    </row>
    <row r="84" spans="2:8" x14ac:dyDescent="0.2">
      <c r="B84" s="5">
        <v>6</v>
      </c>
      <c r="C84" s="1">
        <v>25</v>
      </c>
      <c r="D84" s="23" t="s">
        <v>598</v>
      </c>
      <c r="E84" s="23" t="s">
        <v>568</v>
      </c>
      <c r="F84" s="1" t="s">
        <v>135</v>
      </c>
      <c r="G84" s="1" t="s">
        <v>76</v>
      </c>
      <c r="H84" s="54"/>
    </row>
    <row r="85" spans="2:8" x14ac:dyDescent="0.2">
      <c r="B85" s="5">
        <v>6</v>
      </c>
      <c r="C85" s="1">
        <v>23</v>
      </c>
      <c r="D85" s="23" t="s">
        <v>598</v>
      </c>
      <c r="E85" s="23" t="s">
        <v>568</v>
      </c>
      <c r="F85" s="1" t="s">
        <v>136</v>
      </c>
      <c r="G85" s="1" t="s">
        <v>140</v>
      </c>
      <c r="H85" s="54"/>
    </row>
    <row r="86" spans="2:8" x14ac:dyDescent="0.2">
      <c r="B86" s="5">
        <v>6</v>
      </c>
      <c r="C86" s="1">
        <v>20</v>
      </c>
      <c r="D86" s="23" t="s">
        <v>598</v>
      </c>
      <c r="E86" s="23" t="s">
        <v>568</v>
      </c>
      <c r="F86" s="1" t="s">
        <v>137</v>
      </c>
      <c r="G86" s="1" t="s">
        <v>141</v>
      </c>
      <c r="H86" s="54"/>
    </row>
    <row r="87" spans="2:8" x14ac:dyDescent="0.2">
      <c r="B87" s="5">
        <v>6</v>
      </c>
      <c r="C87" s="1">
        <v>20</v>
      </c>
      <c r="D87" s="23" t="s">
        <v>598</v>
      </c>
      <c r="E87" s="23" t="s">
        <v>569</v>
      </c>
      <c r="F87" s="22" t="s">
        <v>256</v>
      </c>
      <c r="G87" s="22" t="s">
        <v>261</v>
      </c>
      <c r="H87" s="54"/>
    </row>
    <row r="88" spans="2:8" x14ac:dyDescent="0.2">
      <c r="B88" s="5">
        <v>6</v>
      </c>
      <c r="C88" s="1">
        <v>16</v>
      </c>
      <c r="D88" s="23" t="s">
        <v>598</v>
      </c>
      <c r="E88" s="23" t="s">
        <v>568</v>
      </c>
      <c r="F88" s="1" t="s">
        <v>138</v>
      </c>
      <c r="G88" s="1" t="s">
        <v>142</v>
      </c>
      <c r="H88" s="54"/>
    </row>
    <row r="89" spans="2:8" x14ac:dyDescent="0.2">
      <c r="B89" s="5">
        <v>6</v>
      </c>
      <c r="C89" s="1">
        <v>15</v>
      </c>
      <c r="D89" s="23" t="s">
        <v>598</v>
      </c>
      <c r="E89" s="23" t="s">
        <v>568</v>
      </c>
      <c r="F89" s="1" t="s">
        <v>139</v>
      </c>
      <c r="G89" s="1" t="s">
        <v>143</v>
      </c>
      <c r="H89" s="54"/>
    </row>
    <row r="90" spans="2:8" x14ac:dyDescent="0.2">
      <c r="B90" s="5">
        <v>6</v>
      </c>
      <c r="C90" s="1">
        <v>13</v>
      </c>
      <c r="D90" s="23" t="s">
        <v>598</v>
      </c>
      <c r="E90" s="23" t="s">
        <v>569</v>
      </c>
      <c r="F90" s="22" t="s">
        <v>257</v>
      </c>
      <c r="G90" s="22" t="s">
        <v>262</v>
      </c>
      <c r="H90" s="54"/>
    </row>
    <row r="91" spans="2:8" x14ac:dyDescent="0.2">
      <c r="B91" s="5">
        <v>6</v>
      </c>
      <c r="C91" s="1">
        <v>13</v>
      </c>
      <c r="D91" s="23" t="s">
        <v>598</v>
      </c>
      <c r="E91" s="23" t="s">
        <v>569</v>
      </c>
      <c r="F91" s="22" t="s">
        <v>258</v>
      </c>
      <c r="G91" s="22" t="s">
        <v>263</v>
      </c>
      <c r="H91" s="54" t="s">
        <v>563</v>
      </c>
    </row>
    <row r="92" spans="2:8" x14ac:dyDescent="0.2">
      <c r="B92" s="5">
        <v>6</v>
      </c>
      <c r="C92" s="1">
        <v>10</v>
      </c>
      <c r="D92" s="23" t="s">
        <v>598</v>
      </c>
      <c r="E92" s="23" t="s">
        <v>569</v>
      </c>
      <c r="F92" s="22" t="s">
        <v>259</v>
      </c>
      <c r="G92" s="22" t="s">
        <v>264</v>
      </c>
      <c r="H92" s="54"/>
    </row>
    <row r="93" spans="2:8" x14ac:dyDescent="0.2">
      <c r="B93" s="5">
        <v>6</v>
      </c>
      <c r="C93" s="1">
        <v>9</v>
      </c>
      <c r="D93" s="23" t="s">
        <v>598</v>
      </c>
      <c r="E93" s="23" t="s">
        <v>569</v>
      </c>
      <c r="F93" s="22" t="s">
        <v>260</v>
      </c>
      <c r="G93" s="22" t="s">
        <v>265</v>
      </c>
      <c r="H93" s="54"/>
    </row>
    <row r="94" spans="2:8" x14ac:dyDescent="0.2">
      <c r="B94" s="5">
        <v>6</v>
      </c>
      <c r="C94" s="1">
        <v>9</v>
      </c>
      <c r="D94" s="1" t="s">
        <v>599</v>
      </c>
      <c r="E94" s="1" t="s">
        <v>568</v>
      </c>
      <c r="F94" s="1" t="s">
        <v>412</v>
      </c>
      <c r="G94" s="1" t="s">
        <v>416</v>
      </c>
      <c r="H94" s="54"/>
    </row>
    <row r="95" spans="2:8" x14ac:dyDescent="0.2">
      <c r="B95" s="5">
        <v>6</v>
      </c>
      <c r="C95" s="1">
        <v>5</v>
      </c>
      <c r="D95" s="1" t="s">
        <v>599</v>
      </c>
      <c r="E95" s="1" t="s">
        <v>568</v>
      </c>
      <c r="F95" s="1" t="s">
        <v>413</v>
      </c>
      <c r="G95" s="1" t="s">
        <v>417</v>
      </c>
      <c r="H95" s="54"/>
    </row>
    <row r="96" spans="2:8" x14ac:dyDescent="0.2">
      <c r="B96" s="5">
        <v>6</v>
      </c>
      <c r="C96" s="1">
        <v>4</v>
      </c>
      <c r="D96" s="1" t="s">
        <v>599</v>
      </c>
      <c r="E96" s="1" t="s">
        <v>568</v>
      </c>
      <c r="F96" s="1" t="s">
        <v>415</v>
      </c>
      <c r="G96" s="1" t="s">
        <v>419</v>
      </c>
      <c r="H96" s="54"/>
    </row>
    <row r="97" spans="2:8" x14ac:dyDescent="0.2">
      <c r="B97" s="5">
        <v>6</v>
      </c>
      <c r="C97" s="1">
        <v>4</v>
      </c>
      <c r="D97" s="1" t="s">
        <v>599</v>
      </c>
      <c r="E97" s="1" t="s">
        <v>569</v>
      </c>
      <c r="F97" s="1" t="s">
        <v>519</v>
      </c>
      <c r="G97" s="1" t="s">
        <v>524</v>
      </c>
      <c r="H97" s="54"/>
    </row>
    <row r="98" spans="2:8" x14ac:dyDescent="0.2">
      <c r="B98" s="5">
        <v>6</v>
      </c>
      <c r="C98" s="1">
        <v>4</v>
      </c>
      <c r="D98" s="1" t="s">
        <v>599</v>
      </c>
      <c r="E98" s="1" t="s">
        <v>568</v>
      </c>
      <c r="F98" s="1" t="s">
        <v>414</v>
      </c>
      <c r="G98" s="1" t="s">
        <v>418</v>
      </c>
      <c r="H98" s="54"/>
    </row>
    <row r="99" spans="2:8" x14ac:dyDescent="0.2">
      <c r="B99" s="5">
        <v>6</v>
      </c>
      <c r="C99" s="1">
        <v>4</v>
      </c>
      <c r="D99" s="1" t="s">
        <v>599</v>
      </c>
      <c r="E99" s="1" t="s">
        <v>568</v>
      </c>
      <c r="F99" s="1" t="s">
        <v>420</v>
      </c>
      <c r="G99" s="1" t="s">
        <v>421</v>
      </c>
      <c r="H99" s="54"/>
    </row>
    <row r="100" spans="2:8" x14ac:dyDescent="0.2">
      <c r="B100" s="5">
        <v>6</v>
      </c>
      <c r="C100" s="1">
        <v>3</v>
      </c>
      <c r="D100" s="1" t="s">
        <v>599</v>
      </c>
      <c r="E100" s="1" t="s">
        <v>569</v>
      </c>
      <c r="F100" s="1" t="s">
        <v>520</v>
      </c>
      <c r="G100" s="1" t="s">
        <v>525</v>
      </c>
      <c r="H100" s="54"/>
    </row>
    <row r="101" spans="2:8" x14ac:dyDescent="0.2">
      <c r="B101" s="5">
        <v>6</v>
      </c>
      <c r="C101" s="1">
        <v>3</v>
      </c>
      <c r="D101" s="1" t="s">
        <v>599</v>
      </c>
      <c r="E101" s="1" t="s">
        <v>569</v>
      </c>
      <c r="F101" s="1" t="s">
        <v>522</v>
      </c>
      <c r="G101" s="1" t="s">
        <v>527</v>
      </c>
      <c r="H101" s="54"/>
    </row>
    <row r="102" spans="2:8" x14ac:dyDescent="0.2">
      <c r="B102" s="5">
        <v>6</v>
      </c>
      <c r="C102" s="1">
        <v>3</v>
      </c>
      <c r="D102" s="1" t="s">
        <v>599</v>
      </c>
      <c r="E102" s="1" t="s">
        <v>569</v>
      </c>
      <c r="F102" s="1" t="s">
        <v>521</v>
      </c>
      <c r="G102" s="1" t="s">
        <v>526</v>
      </c>
      <c r="H102" s="54"/>
    </row>
    <row r="103" spans="2:8" x14ac:dyDescent="0.2">
      <c r="B103" s="5">
        <v>6</v>
      </c>
      <c r="C103" s="1">
        <v>3</v>
      </c>
      <c r="D103" s="1" t="s">
        <v>599</v>
      </c>
      <c r="E103" s="1" t="s">
        <v>569</v>
      </c>
      <c r="F103" s="1" t="s">
        <v>523</v>
      </c>
      <c r="G103" s="1" t="s">
        <v>528</v>
      </c>
      <c r="H103" s="54"/>
    </row>
    <row r="104" spans="2:8" x14ac:dyDescent="0.2">
      <c r="B104" s="5">
        <v>7</v>
      </c>
      <c r="C104" s="1">
        <v>28</v>
      </c>
      <c r="D104" s="23" t="s">
        <v>598</v>
      </c>
      <c r="E104" s="23" t="s">
        <v>569</v>
      </c>
      <c r="F104" s="22" t="s">
        <v>250</v>
      </c>
      <c r="G104" s="22" t="s">
        <v>143</v>
      </c>
      <c r="H104" s="54"/>
    </row>
    <row r="105" spans="2:8" x14ac:dyDescent="0.2">
      <c r="B105" s="5">
        <v>7</v>
      </c>
      <c r="C105" s="1">
        <v>19</v>
      </c>
      <c r="D105" s="23" t="s">
        <v>598</v>
      </c>
      <c r="E105" s="23" t="s">
        <v>568</v>
      </c>
      <c r="F105" s="1" t="s">
        <v>125</v>
      </c>
      <c r="G105" s="1" t="s">
        <v>130</v>
      </c>
      <c r="H105" s="54"/>
    </row>
    <row r="106" spans="2:8" x14ac:dyDescent="0.2">
      <c r="B106" s="5">
        <v>7</v>
      </c>
      <c r="C106" s="1">
        <v>17</v>
      </c>
      <c r="D106" s="23" t="s">
        <v>598</v>
      </c>
      <c r="E106" s="23" t="s">
        <v>569</v>
      </c>
      <c r="F106" s="22" t="s">
        <v>251</v>
      </c>
      <c r="G106" s="22" t="s">
        <v>120</v>
      </c>
      <c r="H106" s="55" t="s">
        <v>563</v>
      </c>
    </row>
    <row r="107" spans="2:8" x14ac:dyDescent="0.2">
      <c r="B107" s="5">
        <v>7</v>
      </c>
      <c r="C107" s="1">
        <v>13</v>
      </c>
      <c r="D107" s="23" t="s">
        <v>598</v>
      </c>
      <c r="E107" s="23" t="s">
        <v>568</v>
      </c>
      <c r="F107" s="1" t="s">
        <v>126</v>
      </c>
      <c r="G107" s="1" t="s">
        <v>131</v>
      </c>
      <c r="H107" s="54" t="s">
        <v>563</v>
      </c>
    </row>
    <row r="108" spans="2:8" x14ac:dyDescent="0.2">
      <c r="B108" s="5">
        <v>7</v>
      </c>
      <c r="C108" s="1">
        <v>13</v>
      </c>
      <c r="D108" s="23" t="s">
        <v>598</v>
      </c>
      <c r="E108" s="23" t="s">
        <v>569</v>
      </c>
      <c r="F108" s="22" t="s">
        <v>252</v>
      </c>
      <c r="G108" s="22" t="s">
        <v>255</v>
      </c>
      <c r="H108" s="54"/>
    </row>
    <row r="109" spans="2:8" x14ac:dyDescent="0.2">
      <c r="B109" s="5">
        <v>7</v>
      </c>
      <c r="C109" s="1">
        <v>12</v>
      </c>
      <c r="D109" s="23" t="s">
        <v>598</v>
      </c>
      <c r="E109" s="23" t="s">
        <v>568</v>
      </c>
      <c r="F109" s="1" t="s">
        <v>127</v>
      </c>
      <c r="G109" s="1" t="s">
        <v>132</v>
      </c>
      <c r="H109" s="54"/>
    </row>
    <row r="110" spans="2:8" x14ac:dyDescent="0.2">
      <c r="B110" s="5">
        <v>7</v>
      </c>
      <c r="C110" s="1">
        <v>11</v>
      </c>
      <c r="D110" s="23" t="s">
        <v>598</v>
      </c>
      <c r="E110" s="23" t="s">
        <v>568</v>
      </c>
      <c r="F110" s="1" t="s">
        <v>129</v>
      </c>
      <c r="G110" s="1" t="s">
        <v>134</v>
      </c>
      <c r="H110" s="54" t="s">
        <v>563</v>
      </c>
    </row>
    <row r="111" spans="2:8" x14ac:dyDescent="0.2">
      <c r="B111" s="5">
        <v>7</v>
      </c>
      <c r="C111" s="1">
        <v>11</v>
      </c>
      <c r="D111" s="23" t="s">
        <v>598</v>
      </c>
      <c r="E111" s="23" t="s">
        <v>568</v>
      </c>
      <c r="F111" s="1" t="s">
        <v>128</v>
      </c>
      <c r="G111" s="1" t="s">
        <v>133</v>
      </c>
      <c r="H111" s="54" t="s">
        <v>563</v>
      </c>
    </row>
    <row r="112" spans="2:8" x14ac:dyDescent="0.2">
      <c r="B112" s="5">
        <v>7</v>
      </c>
      <c r="C112" s="1">
        <v>10</v>
      </c>
      <c r="D112" s="23" t="s">
        <v>598</v>
      </c>
      <c r="E112" s="23" t="s">
        <v>569</v>
      </c>
      <c r="F112" s="22" t="s">
        <v>253</v>
      </c>
      <c r="G112" s="22" t="s">
        <v>121</v>
      </c>
      <c r="H112" s="55" t="s">
        <v>563</v>
      </c>
    </row>
    <row r="113" spans="2:8" x14ac:dyDescent="0.2">
      <c r="B113" s="5">
        <v>7</v>
      </c>
      <c r="C113" s="1">
        <v>9</v>
      </c>
      <c r="D113" s="23" t="s">
        <v>598</v>
      </c>
      <c r="E113" s="23" t="s">
        <v>569</v>
      </c>
      <c r="F113" s="22" t="s">
        <v>254</v>
      </c>
      <c r="G113" s="22" t="s">
        <v>131</v>
      </c>
      <c r="H113" s="54" t="s">
        <v>563</v>
      </c>
    </row>
    <row r="114" spans="2:8" x14ac:dyDescent="0.2">
      <c r="B114" s="5">
        <v>7</v>
      </c>
      <c r="C114" s="1">
        <v>5</v>
      </c>
      <c r="D114" s="1" t="s">
        <v>599</v>
      </c>
      <c r="E114" s="1" t="s">
        <v>568</v>
      </c>
      <c r="F114" s="1" t="s">
        <v>402</v>
      </c>
      <c r="G114" s="1" t="s">
        <v>404</v>
      </c>
      <c r="H114" s="54"/>
    </row>
    <row r="115" spans="2:8" x14ac:dyDescent="0.2">
      <c r="B115" s="5">
        <v>7</v>
      </c>
      <c r="C115" s="1">
        <v>4</v>
      </c>
      <c r="D115" s="1" t="s">
        <v>599</v>
      </c>
      <c r="E115" s="1" t="s">
        <v>568</v>
      </c>
      <c r="F115" s="1" t="s">
        <v>406</v>
      </c>
      <c r="G115" s="1" t="s">
        <v>407</v>
      </c>
      <c r="H115" s="54"/>
    </row>
    <row r="116" spans="2:8" x14ac:dyDescent="0.2">
      <c r="B116" s="5">
        <v>7</v>
      </c>
      <c r="C116" s="1">
        <v>4</v>
      </c>
      <c r="D116" s="1" t="s">
        <v>599</v>
      </c>
      <c r="E116" s="1" t="s">
        <v>568</v>
      </c>
      <c r="F116" s="1" t="s">
        <v>410</v>
      </c>
      <c r="G116" s="1" t="s">
        <v>411</v>
      </c>
      <c r="H116" s="54"/>
    </row>
    <row r="117" spans="2:8" x14ac:dyDescent="0.2">
      <c r="B117" s="5">
        <v>7</v>
      </c>
      <c r="C117" s="1">
        <v>4</v>
      </c>
      <c r="D117" s="1" t="s">
        <v>599</v>
      </c>
      <c r="E117" s="1" t="s">
        <v>569</v>
      </c>
      <c r="F117" s="1" t="s">
        <v>513</v>
      </c>
      <c r="G117" s="1" t="s">
        <v>517</v>
      </c>
      <c r="H117" s="54"/>
    </row>
    <row r="118" spans="2:8" x14ac:dyDescent="0.2">
      <c r="B118" s="5">
        <v>7</v>
      </c>
      <c r="C118" s="1">
        <v>4</v>
      </c>
      <c r="D118" s="1" t="s">
        <v>599</v>
      </c>
      <c r="E118" s="1" t="s">
        <v>569</v>
      </c>
      <c r="F118" s="1" t="s">
        <v>514</v>
      </c>
      <c r="G118" s="1" t="s">
        <v>111</v>
      </c>
      <c r="H118" s="54"/>
    </row>
    <row r="119" spans="2:8" x14ac:dyDescent="0.2">
      <c r="B119" s="5">
        <v>7</v>
      </c>
      <c r="C119" s="1">
        <v>4</v>
      </c>
      <c r="D119" s="1" t="s">
        <v>599</v>
      </c>
      <c r="E119" s="1" t="s">
        <v>568</v>
      </c>
      <c r="F119" s="1" t="s">
        <v>408</v>
      </c>
      <c r="G119" s="1" t="s">
        <v>409</v>
      </c>
      <c r="H119" s="54"/>
    </row>
    <row r="120" spans="2:8" x14ac:dyDescent="0.2">
      <c r="B120" s="5">
        <v>7</v>
      </c>
      <c r="C120" s="1">
        <v>4</v>
      </c>
      <c r="D120" s="1" t="s">
        <v>599</v>
      </c>
      <c r="E120" s="1" t="s">
        <v>568</v>
      </c>
      <c r="F120" s="1" t="s">
        <v>403</v>
      </c>
      <c r="G120" s="1" t="s">
        <v>405</v>
      </c>
      <c r="H120" s="54"/>
    </row>
    <row r="121" spans="2:8" x14ac:dyDescent="0.2">
      <c r="B121" s="5">
        <v>7</v>
      </c>
      <c r="C121" s="1">
        <v>3</v>
      </c>
      <c r="D121" s="1" t="s">
        <v>599</v>
      </c>
      <c r="E121" s="1" t="s">
        <v>569</v>
      </c>
      <c r="F121" s="1" t="s">
        <v>305</v>
      </c>
      <c r="G121" s="1" t="s">
        <v>122</v>
      </c>
      <c r="H121" s="54"/>
    </row>
    <row r="122" spans="2:8" x14ac:dyDescent="0.2">
      <c r="B122" s="5">
        <v>7</v>
      </c>
      <c r="C122" s="1">
        <v>3</v>
      </c>
      <c r="D122" s="1" t="s">
        <v>599</v>
      </c>
      <c r="E122" s="1" t="s">
        <v>569</v>
      </c>
      <c r="F122" s="1" t="s">
        <v>516</v>
      </c>
      <c r="G122" s="1" t="s">
        <v>518</v>
      </c>
      <c r="H122" s="54"/>
    </row>
    <row r="123" spans="2:8" x14ac:dyDescent="0.2">
      <c r="B123" s="5">
        <v>7</v>
      </c>
      <c r="C123" s="1">
        <v>3</v>
      </c>
      <c r="D123" s="1" t="s">
        <v>599</v>
      </c>
      <c r="E123" s="1" t="s">
        <v>569</v>
      </c>
      <c r="F123" s="1" t="s">
        <v>515</v>
      </c>
      <c r="G123" s="1" t="s">
        <v>397</v>
      </c>
      <c r="H123" s="54"/>
    </row>
    <row r="124" spans="2:8" x14ac:dyDescent="0.2">
      <c r="B124" s="5">
        <v>8</v>
      </c>
      <c r="C124" s="1">
        <v>69</v>
      </c>
      <c r="D124" s="23" t="s">
        <v>598</v>
      </c>
      <c r="E124" s="23" t="s">
        <v>568</v>
      </c>
      <c r="F124" s="1" t="s">
        <v>115</v>
      </c>
      <c r="G124" s="1" t="s">
        <v>120</v>
      </c>
      <c r="H124" s="55" t="s">
        <v>563</v>
      </c>
    </row>
    <row r="125" spans="2:8" x14ac:dyDescent="0.2">
      <c r="B125" s="5">
        <v>8</v>
      </c>
      <c r="C125" s="1">
        <v>31</v>
      </c>
      <c r="D125" s="23" t="s">
        <v>598</v>
      </c>
      <c r="E125" s="23" t="s">
        <v>568</v>
      </c>
      <c r="F125" s="1" t="s">
        <v>116</v>
      </c>
      <c r="G125" s="1" t="s">
        <v>121</v>
      </c>
      <c r="H125" s="55" t="s">
        <v>563</v>
      </c>
    </row>
    <row r="126" spans="2:8" x14ac:dyDescent="0.2">
      <c r="B126" s="5">
        <v>8</v>
      </c>
      <c r="C126" s="1">
        <v>24</v>
      </c>
      <c r="D126" s="23" t="s">
        <v>598</v>
      </c>
      <c r="E126" s="23" t="s">
        <v>568</v>
      </c>
      <c r="F126" s="1" t="s">
        <v>117</v>
      </c>
      <c r="G126" s="1" t="s">
        <v>122</v>
      </c>
      <c r="H126" s="54"/>
    </row>
    <row r="127" spans="2:8" x14ac:dyDescent="0.2">
      <c r="B127" s="5">
        <v>8</v>
      </c>
      <c r="C127" s="1">
        <v>22</v>
      </c>
      <c r="D127" s="23" t="s">
        <v>598</v>
      </c>
      <c r="E127" s="23" t="s">
        <v>568</v>
      </c>
      <c r="F127" s="1" t="s">
        <v>118</v>
      </c>
      <c r="G127" s="1" t="s">
        <v>123</v>
      </c>
      <c r="H127" s="54"/>
    </row>
    <row r="128" spans="2:8" x14ac:dyDescent="0.2">
      <c r="B128" s="5">
        <v>8</v>
      </c>
      <c r="C128" s="1">
        <v>21</v>
      </c>
      <c r="D128" s="23" t="s">
        <v>598</v>
      </c>
      <c r="E128" s="23" t="s">
        <v>568</v>
      </c>
      <c r="F128" s="1" t="s">
        <v>119</v>
      </c>
      <c r="G128" s="1" t="s">
        <v>124</v>
      </c>
      <c r="H128" s="54"/>
    </row>
    <row r="129" spans="2:8" x14ac:dyDescent="0.2">
      <c r="B129" s="5">
        <v>8</v>
      </c>
      <c r="C129" s="1">
        <v>12</v>
      </c>
      <c r="D129" s="23" t="s">
        <v>598</v>
      </c>
      <c r="E129" s="23" t="s">
        <v>569</v>
      </c>
      <c r="F129" s="22" t="s">
        <v>242</v>
      </c>
      <c r="G129" s="22" t="s">
        <v>247</v>
      </c>
      <c r="H129" s="54"/>
    </row>
    <row r="130" spans="2:8" x14ac:dyDescent="0.2">
      <c r="B130" s="5">
        <v>8</v>
      </c>
      <c r="C130" s="1">
        <v>12</v>
      </c>
      <c r="D130" s="23" t="s">
        <v>598</v>
      </c>
      <c r="E130" s="23" t="s">
        <v>569</v>
      </c>
      <c r="F130" s="22" t="s">
        <v>241</v>
      </c>
      <c r="G130" s="22" t="s">
        <v>246</v>
      </c>
      <c r="H130" s="54" t="s">
        <v>563</v>
      </c>
    </row>
    <row r="131" spans="2:8" x14ac:dyDescent="0.2">
      <c r="B131" s="5">
        <v>8</v>
      </c>
      <c r="C131" s="1">
        <v>9</v>
      </c>
      <c r="D131" s="23" t="s">
        <v>598</v>
      </c>
      <c r="E131" s="23" t="s">
        <v>569</v>
      </c>
      <c r="F131" s="22" t="s">
        <v>244</v>
      </c>
      <c r="G131" s="22" t="s">
        <v>112</v>
      </c>
      <c r="H131" s="54" t="s">
        <v>563</v>
      </c>
    </row>
    <row r="132" spans="2:8" x14ac:dyDescent="0.2">
      <c r="B132" s="5">
        <v>8</v>
      </c>
      <c r="C132" s="1">
        <v>9</v>
      </c>
      <c r="D132" s="23" t="s">
        <v>598</v>
      </c>
      <c r="E132" s="23" t="s">
        <v>569</v>
      </c>
      <c r="F132" s="22" t="s">
        <v>243</v>
      </c>
      <c r="G132" s="22" t="s">
        <v>248</v>
      </c>
      <c r="H132" s="54"/>
    </row>
    <row r="133" spans="2:8" x14ac:dyDescent="0.2">
      <c r="B133" s="5">
        <v>8</v>
      </c>
      <c r="C133" s="1">
        <v>8</v>
      </c>
      <c r="D133" s="23" t="s">
        <v>598</v>
      </c>
      <c r="E133" s="23" t="s">
        <v>569</v>
      </c>
      <c r="F133" s="22" t="s">
        <v>245</v>
      </c>
      <c r="G133" s="22" t="s">
        <v>249</v>
      </c>
      <c r="H133" s="54"/>
    </row>
    <row r="134" spans="2:8" x14ac:dyDescent="0.2">
      <c r="B134" s="5">
        <v>8</v>
      </c>
      <c r="C134" s="1">
        <v>7</v>
      </c>
      <c r="D134" s="1" t="s">
        <v>599</v>
      </c>
      <c r="E134" s="1" t="s">
        <v>568</v>
      </c>
      <c r="F134" s="1" t="s">
        <v>393</v>
      </c>
      <c r="G134" s="1" t="s">
        <v>397</v>
      </c>
      <c r="H134" s="54"/>
    </row>
    <row r="135" spans="2:8" x14ac:dyDescent="0.2">
      <c r="B135" s="5">
        <v>8</v>
      </c>
      <c r="C135" s="1">
        <v>6</v>
      </c>
      <c r="D135" s="1" t="s">
        <v>599</v>
      </c>
      <c r="E135" s="1" t="s">
        <v>568</v>
      </c>
      <c r="F135" s="1" t="s">
        <v>392</v>
      </c>
      <c r="G135" s="1" t="s">
        <v>396</v>
      </c>
      <c r="H135" s="54"/>
    </row>
    <row r="136" spans="2:8" x14ac:dyDescent="0.2">
      <c r="B136" s="5">
        <v>8</v>
      </c>
      <c r="C136" s="1">
        <v>5</v>
      </c>
      <c r="D136" s="1" t="s">
        <v>599</v>
      </c>
      <c r="E136" s="1" t="s">
        <v>568</v>
      </c>
      <c r="F136" s="1" t="s">
        <v>394</v>
      </c>
      <c r="G136" s="1" t="s">
        <v>398</v>
      </c>
      <c r="H136" s="54"/>
    </row>
    <row r="137" spans="2:8" x14ac:dyDescent="0.2">
      <c r="B137" s="5">
        <v>8</v>
      </c>
      <c r="C137" s="1">
        <v>5</v>
      </c>
      <c r="D137" s="1" t="s">
        <v>599</v>
      </c>
      <c r="E137" s="1" t="s">
        <v>568</v>
      </c>
      <c r="F137" s="1" t="s">
        <v>395</v>
      </c>
      <c r="G137" s="1" t="s">
        <v>399</v>
      </c>
      <c r="H137" s="54"/>
    </row>
    <row r="138" spans="2:8" x14ac:dyDescent="0.2">
      <c r="B138" s="5">
        <v>8</v>
      </c>
      <c r="C138" s="1">
        <v>5</v>
      </c>
      <c r="D138" s="1" t="s">
        <v>599</v>
      </c>
      <c r="E138" s="1" t="s">
        <v>568</v>
      </c>
      <c r="F138" s="1" t="s">
        <v>400</v>
      </c>
      <c r="G138" s="1" t="s">
        <v>401</v>
      </c>
      <c r="H138" s="54"/>
    </row>
    <row r="139" spans="2:8" x14ac:dyDescent="0.2">
      <c r="B139" s="5">
        <v>8</v>
      </c>
      <c r="C139" s="1">
        <v>3</v>
      </c>
      <c r="D139" s="1" t="s">
        <v>599</v>
      </c>
      <c r="E139" s="1" t="s">
        <v>569</v>
      </c>
      <c r="F139" s="1" t="s">
        <v>504</v>
      </c>
      <c r="G139" s="1" t="s">
        <v>509</v>
      </c>
      <c r="H139" s="54"/>
    </row>
    <row r="140" spans="2:8" x14ac:dyDescent="0.2">
      <c r="B140" s="5">
        <v>8</v>
      </c>
      <c r="C140" s="1">
        <v>3</v>
      </c>
      <c r="D140" s="1" t="s">
        <v>599</v>
      </c>
      <c r="E140" s="1" t="s">
        <v>569</v>
      </c>
      <c r="F140" s="1" t="s">
        <v>507</v>
      </c>
      <c r="G140" s="1" t="s">
        <v>511</v>
      </c>
      <c r="H140" s="54"/>
    </row>
    <row r="141" spans="2:8" x14ac:dyDescent="0.2">
      <c r="B141" s="5">
        <v>8</v>
      </c>
      <c r="C141" s="1">
        <v>3</v>
      </c>
      <c r="D141" s="1" t="s">
        <v>599</v>
      </c>
      <c r="E141" s="1" t="s">
        <v>569</v>
      </c>
      <c r="F141" s="1" t="s">
        <v>506</v>
      </c>
      <c r="G141" s="1" t="s">
        <v>510</v>
      </c>
      <c r="H141" s="54"/>
    </row>
    <row r="142" spans="2:8" x14ac:dyDescent="0.2">
      <c r="B142" s="5">
        <v>8</v>
      </c>
      <c r="C142" s="1">
        <v>3</v>
      </c>
      <c r="D142" s="1" t="s">
        <v>599</v>
      </c>
      <c r="E142" s="1" t="s">
        <v>569</v>
      </c>
      <c r="F142" s="23" t="s">
        <v>508</v>
      </c>
      <c r="G142" s="1" t="s">
        <v>512</v>
      </c>
      <c r="H142" s="54"/>
    </row>
    <row r="143" spans="2:8" x14ac:dyDescent="0.2">
      <c r="B143" s="5">
        <v>8</v>
      </c>
      <c r="C143" s="1">
        <v>3</v>
      </c>
      <c r="D143" s="1" t="s">
        <v>599</v>
      </c>
      <c r="E143" s="1" t="s">
        <v>569</v>
      </c>
      <c r="F143" s="1" t="s">
        <v>505</v>
      </c>
      <c r="G143" s="1" t="s">
        <v>246</v>
      </c>
      <c r="H143" s="54" t="s">
        <v>563</v>
      </c>
    </row>
    <row r="144" spans="2:8" x14ac:dyDescent="0.2">
      <c r="B144" s="5">
        <v>9</v>
      </c>
      <c r="C144" s="1">
        <v>41</v>
      </c>
      <c r="D144" s="23" t="s">
        <v>598</v>
      </c>
      <c r="E144" s="23" t="s">
        <v>568</v>
      </c>
      <c r="F144" s="1" t="s">
        <v>105</v>
      </c>
      <c r="G144" s="1" t="s">
        <v>110</v>
      </c>
      <c r="H144" s="54"/>
    </row>
    <row r="145" spans="2:8" x14ac:dyDescent="0.2">
      <c r="B145" s="5">
        <v>9</v>
      </c>
      <c r="C145" s="1">
        <v>28</v>
      </c>
      <c r="D145" s="23" t="s">
        <v>598</v>
      </c>
      <c r="E145" s="23" t="s">
        <v>569</v>
      </c>
      <c r="F145" s="22" t="s">
        <v>233</v>
      </c>
      <c r="G145" s="22" t="s">
        <v>234</v>
      </c>
      <c r="H145" s="54" t="s">
        <v>563</v>
      </c>
    </row>
    <row r="146" spans="2:8" x14ac:dyDescent="0.2">
      <c r="B146" s="5">
        <v>9</v>
      </c>
      <c r="C146" s="1">
        <v>23</v>
      </c>
      <c r="D146" s="23" t="s">
        <v>598</v>
      </c>
      <c r="E146" s="23" t="s">
        <v>568</v>
      </c>
      <c r="F146" s="1" t="s">
        <v>106</v>
      </c>
      <c r="G146" s="1" t="s">
        <v>111</v>
      </c>
      <c r="H146" s="54"/>
    </row>
    <row r="147" spans="2:8" x14ac:dyDescent="0.2">
      <c r="B147" s="5">
        <v>9</v>
      </c>
      <c r="C147" s="1">
        <v>21</v>
      </c>
      <c r="D147" s="23" t="s">
        <v>598</v>
      </c>
      <c r="E147" s="23" t="s">
        <v>568</v>
      </c>
      <c r="F147" s="1" t="s">
        <v>107</v>
      </c>
      <c r="G147" s="1" t="s">
        <v>112</v>
      </c>
      <c r="H147" s="54" t="s">
        <v>563</v>
      </c>
    </row>
    <row r="148" spans="2:8" x14ac:dyDescent="0.2">
      <c r="B148" s="5">
        <v>9</v>
      </c>
      <c r="C148" s="1">
        <v>20</v>
      </c>
      <c r="D148" s="23" t="s">
        <v>598</v>
      </c>
      <c r="E148" s="23" t="s">
        <v>568</v>
      </c>
      <c r="F148" s="1" t="s">
        <v>108</v>
      </c>
      <c r="G148" s="1" t="s">
        <v>113</v>
      </c>
      <c r="H148" s="54"/>
    </row>
    <row r="149" spans="2:8" x14ac:dyDescent="0.2">
      <c r="B149" s="5">
        <v>9</v>
      </c>
      <c r="C149" s="1">
        <v>18</v>
      </c>
      <c r="D149" s="23" t="s">
        <v>598</v>
      </c>
      <c r="E149" s="23" t="s">
        <v>568</v>
      </c>
      <c r="F149" s="1" t="s">
        <v>109</v>
      </c>
      <c r="G149" s="1" t="s">
        <v>114</v>
      </c>
      <c r="H149" s="54"/>
    </row>
    <row r="150" spans="2:8" x14ac:dyDescent="0.2">
      <c r="B150" s="5">
        <v>9</v>
      </c>
      <c r="C150" s="1">
        <v>13</v>
      </c>
      <c r="D150" s="23" t="s">
        <v>598</v>
      </c>
      <c r="E150" s="23" t="s">
        <v>569</v>
      </c>
      <c r="F150" s="22" t="s">
        <v>235</v>
      </c>
      <c r="G150" s="22" t="s">
        <v>100</v>
      </c>
      <c r="H150" s="56"/>
    </row>
    <row r="151" spans="2:8" x14ac:dyDescent="0.2">
      <c r="B151" s="5">
        <v>9</v>
      </c>
      <c r="C151" s="1">
        <v>11</v>
      </c>
      <c r="D151" s="23" t="s">
        <v>598</v>
      </c>
      <c r="E151" s="23" t="s">
        <v>569</v>
      </c>
      <c r="F151" s="22" t="s">
        <v>236</v>
      </c>
      <c r="G151" s="22" t="s">
        <v>239</v>
      </c>
      <c r="H151" s="54" t="s">
        <v>563</v>
      </c>
    </row>
    <row r="152" spans="2:8" x14ac:dyDescent="0.2">
      <c r="B152" s="5">
        <v>9</v>
      </c>
      <c r="C152" s="1">
        <v>10</v>
      </c>
      <c r="D152" s="23" t="s">
        <v>598</v>
      </c>
      <c r="E152" s="23" t="s">
        <v>569</v>
      </c>
      <c r="F152" s="22" t="s">
        <v>237</v>
      </c>
      <c r="G152" s="22" t="s">
        <v>240</v>
      </c>
      <c r="H152" s="56"/>
    </row>
    <row r="153" spans="2:8" x14ac:dyDescent="0.2">
      <c r="B153" s="5">
        <v>9</v>
      </c>
      <c r="C153" s="1">
        <v>8</v>
      </c>
      <c r="D153" s="23" t="s">
        <v>598</v>
      </c>
      <c r="E153" s="23" t="s">
        <v>569</v>
      </c>
      <c r="F153" s="22" t="s">
        <v>238</v>
      </c>
      <c r="G153" s="22" t="s">
        <v>101</v>
      </c>
      <c r="H153" s="56"/>
    </row>
    <row r="154" spans="2:8" x14ac:dyDescent="0.2">
      <c r="B154" s="5">
        <v>9</v>
      </c>
      <c r="C154" s="1">
        <v>5</v>
      </c>
      <c r="D154" s="1" t="s">
        <v>599</v>
      </c>
      <c r="E154" s="1" t="s">
        <v>568</v>
      </c>
      <c r="F154" s="1" t="s">
        <v>383</v>
      </c>
      <c r="G154" s="1" t="s">
        <v>386</v>
      </c>
      <c r="H154" s="54"/>
    </row>
    <row r="155" spans="2:8" x14ac:dyDescent="0.2">
      <c r="B155" s="5">
        <v>9</v>
      </c>
      <c r="C155" s="1">
        <v>5</v>
      </c>
      <c r="D155" s="1" t="s">
        <v>599</v>
      </c>
      <c r="E155" s="1" t="s">
        <v>568</v>
      </c>
      <c r="F155" s="1" t="s">
        <v>384</v>
      </c>
      <c r="G155" s="1" t="s">
        <v>388</v>
      </c>
      <c r="H155" s="54"/>
    </row>
    <row r="156" spans="2:8" x14ac:dyDescent="0.2">
      <c r="B156" s="5">
        <v>9</v>
      </c>
      <c r="C156" s="1">
        <v>5</v>
      </c>
      <c r="D156" s="1" t="s">
        <v>599</v>
      </c>
      <c r="E156" s="1" t="s">
        <v>568</v>
      </c>
      <c r="F156" s="1" t="s">
        <v>382</v>
      </c>
      <c r="G156" s="1" t="s">
        <v>387</v>
      </c>
      <c r="H156" s="54"/>
    </row>
    <row r="157" spans="2:8" x14ac:dyDescent="0.2">
      <c r="B157" s="5">
        <v>9</v>
      </c>
      <c r="C157" s="1">
        <v>4</v>
      </c>
      <c r="D157" s="1" t="s">
        <v>599</v>
      </c>
      <c r="E157" s="1" t="s">
        <v>568</v>
      </c>
      <c r="F157" s="1" t="s">
        <v>385</v>
      </c>
      <c r="G157" s="1" t="s">
        <v>389</v>
      </c>
      <c r="H157" s="54"/>
    </row>
    <row r="158" spans="2:8" x14ac:dyDescent="0.2">
      <c r="B158" s="5">
        <v>9</v>
      </c>
      <c r="C158" s="1">
        <v>4</v>
      </c>
      <c r="D158" s="1" t="s">
        <v>599</v>
      </c>
      <c r="E158" s="1" t="s">
        <v>568</v>
      </c>
      <c r="F158" s="1" t="s">
        <v>390</v>
      </c>
      <c r="G158" s="1" t="s">
        <v>391</v>
      </c>
      <c r="H158" s="54"/>
    </row>
    <row r="159" spans="2:8" x14ac:dyDescent="0.2">
      <c r="B159" s="5">
        <v>9</v>
      </c>
      <c r="C159" s="1">
        <v>2</v>
      </c>
      <c r="D159" s="1" t="s">
        <v>599</v>
      </c>
      <c r="E159" s="1" t="s">
        <v>569</v>
      </c>
      <c r="F159" s="1" t="s">
        <v>103</v>
      </c>
      <c r="G159" s="1" t="s">
        <v>103</v>
      </c>
      <c r="H159" s="55" t="s">
        <v>563</v>
      </c>
    </row>
    <row r="160" spans="2:8" x14ac:dyDescent="0.2">
      <c r="B160" s="5">
        <v>9</v>
      </c>
      <c r="C160" s="1">
        <v>2</v>
      </c>
      <c r="D160" s="1" t="s">
        <v>599</v>
      </c>
      <c r="E160" s="1" t="s">
        <v>569</v>
      </c>
      <c r="F160" s="1" t="s">
        <v>90</v>
      </c>
      <c r="G160" s="1" t="s">
        <v>90</v>
      </c>
      <c r="H160" s="54" t="s">
        <v>563</v>
      </c>
    </row>
    <row r="161" spans="2:8" x14ac:dyDescent="0.2">
      <c r="B161" s="5">
        <v>9</v>
      </c>
      <c r="C161" s="1">
        <v>2</v>
      </c>
      <c r="D161" s="1" t="s">
        <v>599</v>
      </c>
      <c r="E161" s="1" t="s">
        <v>569</v>
      </c>
      <c r="F161" s="1" t="s">
        <v>502</v>
      </c>
      <c r="G161" s="1" t="s">
        <v>502</v>
      </c>
      <c r="H161" s="54" t="s">
        <v>563</v>
      </c>
    </row>
    <row r="162" spans="2:8" x14ac:dyDescent="0.2">
      <c r="B162" s="5">
        <v>9</v>
      </c>
      <c r="C162" s="1">
        <v>2</v>
      </c>
      <c r="D162" s="1" t="s">
        <v>599</v>
      </c>
      <c r="E162" s="1" t="s">
        <v>569</v>
      </c>
      <c r="F162" s="1" t="s">
        <v>501</v>
      </c>
      <c r="G162" s="1" t="s">
        <v>501</v>
      </c>
      <c r="H162" s="54"/>
    </row>
    <row r="163" spans="2:8" x14ac:dyDescent="0.2">
      <c r="B163" s="5">
        <v>9</v>
      </c>
      <c r="C163" s="1">
        <v>2</v>
      </c>
      <c r="D163" s="1" t="s">
        <v>599</v>
      </c>
      <c r="E163" s="1" t="s">
        <v>569</v>
      </c>
      <c r="F163" s="1" t="s">
        <v>503</v>
      </c>
      <c r="G163" s="1" t="s">
        <v>503</v>
      </c>
      <c r="H163" s="54"/>
    </row>
    <row r="164" spans="2:8" x14ac:dyDescent="0.2">
      <c r="B164" s="5">
        <v>10</v>
      </c>
      <c r="C164" s="1">
        <v>22</v>
      </c>
      <c r="D164" s="23" t="s">
        <v>598</v>
      </c>
      <c r="E164" s="23" t="s">
        <v>569</v>
      </c>
      <c r="F164" s="22" t="s">
        <v>224</v>
      </c>
      <c r="G164" s="22" t="s">
        <v>90</v>
      </c>
      <c r="H164" s="54" t="s">
        <v>563</v>
      </c>
    </row>
    <row r="165" spans="2:8" x14ac:dyDescent="0.2">
      <c r="B165" s="5">
        <v>10</v>
      </c>
      <c r="C165" s="1">
        <v>21</v>
      </c>
      <c r="D165" s="23" t="s">
        <v>598</v>
      </c>
      <c r="E165" s="23" t="s">
        <v>568</v>
      </c>
      <c r="F165" s="1" t="s">
        <v>95</v>
      </c>
      <c r="G165" s="1" t="s">
        <v>100</v>
      </c>
      <c r="H165" s="54"/>
    </row>
    <row r="166" spans="2:8" x14ac:dyDescent="0.2">
      <c r="B166" s="5">
        <v>10</v>
      </c>
      <c r="C166" s="1">
        <v>21</v>
      </c>
      <c r="D166" s="23" t="s">
        <v>598</v>
      </c>
      <c r="E166" s="23" t="s">
        <v>568</v>
      </c>
      <c r="F166" s="1" t="s">
        <v>96</v>
      </c>
      <c r="G166" s="1" t="s">
        <v>101</v>
      </c>
      <c r="H166" s="54"/>
    </row>
    <row r="167" spans="2:8" x14ac:dyDescent="0.2">
      <c r="B167" s="5">
        <v>10</v>
      </c>
      <c r="C167" s="1">
        <v>18</v>
      </c>
      <c r="D167" s="23" t="s">
        <v>598</v>
      </c>
      <c r="E167" s="23" t="s">
        <v>568</v>
      </c>
      <c r="F167" s="1" t="s">
        <v>97</v>
      </c>
      <c r="G167" s="1" t="s">
        <v>102</v>
      </c>
      <c r="H167" s="54"/>
    </row>
    <row r="168" spans="2:8" x14ac:dyDescent="0.2">
      <c r="B168" s="5">
        <v>10</v>
      </c>
      <c r="C168" s="1">
        <v>13</v>
      </c>
      <c r="D168" s="23" t="s">
        <v>598</v>
      </c>
      <c r="E168" s="23" t="s">
        <v>569</v>
      </c>
      <c r="F168" s="22" t="s">
        <v>225</v>
      </c>
      <c r="G168" s="22" t="s">
        <v>229</v>
      </c>
      <c r="H168" s="56"/>
    </row>
    <row r="169" spans="2:8" x14ac:dyDescent="0.2">
      <c r="B169" s="5">
        <v>10</v>
      </c>
      <c r="C169" s="1">
        <v>12</v>
      </c>
      <c r="D169" s="23" t="s">
        <v>598</v>
      </c>
      <c r="E169" s="23" t="s">
        <v>568</v>
      </c>
      <c r="F169" s="1" t="s">
        <v>98</v>
      </c>
      <c r="G169" s="1" t="s">
        <v>103</v>
      </c>
      <c r="H169" s="55" t="s">
        <v>563</v>
      </c>
    </row>
    <row r="170" spans="2:8" x14ac:dyDescent="0.2">
      <c r="B170" s="5">
        <v>10</v>
      </c>
      <c r="C170" s="1">
        <v>12</v>
      </c>
      <c r="D170" s="23" t="s">
        <v>598</v>
      </c>
      <c r="E170" s="23" t="s">
        <v>568</v>
      </c>
      <c r="F170" s="1" t="s">
        <v>99</v>
      </c>
      <c r="G170" s="1" t="s">
        <v>104</v>
      </c>
      <c r="H170" s="54" t="s">
        <v>563</v>
      </c>
    </row>
    <row r="171" spans="2:8" x14ac:dyDescent="0.2">
      <c r="B171" s="5">
        <v>10</v>
      </c>
      <c r="C171" s="1">
        <v>10</v>
      </c>
      <c r="D171" s="23" t="s">
        <v>598</v>
      </c>
      <c r="E171" s="23" t="s">
        <v>569</v>
      </c>
      <c r="F171" s="22" t="s">
        <v>227</v>
      </c>
      <c r="G171" s="22" t="s">
        <v>231</v>
      </c>
      <c r="H171" s="54" t="s">
        <v>563</v>
      </c>
    </row>
    <row r="172" spans="2:8" x14ac:dyDescent="0.2">
      <c r="B172" s="5">
        <v>10</v>
      </c>
      <c r="C172" s="1">
        <v>10</v>
      </c>
      <c r="D172" s="23" t="s">
        <v>598</v>
      </c>
      <c r="E172" s="23" t="s">
        <v>569</v>
      </c>
      <c r="F172" s="22" t="s">
        <v>226</v>
      </c>
      <c r="G172" s="22" t="s">
        <v>230</v>
      </c>
      <c r="H172" s="54" t="s">
        <v>563</v>
      </c>
    </row>
    <row r="173" spans="2:8" x14ac:dyDescent="0.2">
      <c r="B173" s="5">
        <v>10</v>
      </c>
      <c r="C173" s="1">
        <v>8</v>
      </c>
      <c r="D173" s="23" t="s">
        <v>598</v>
      </c>
      <c r="E173" s="23" t="s">
        <v>569</v>
      </c>
      <c r="F173" s="22" t="s">
        <v>228</v>
      </c>
      <c r="G173" s="22" t="s">
        <v>232</v>
      </c>
      <c r="H173" s="56"/>
    </row>
    <row r="174" spans="2:8" x14ac:dyDescent="0.2">
      <c r="B174" s="5">
        <v>10</v>
      </c>
      <c r="C174" s="1">
        <v>7</v>
      </c>
      <c r="D174" s="1" t="s">
        <v>599</v>
      </c>
      <c r="E174" s="1" t="s">
        <v>568</v>
      </c>
      <c r="F174" s="1" t="s">
        <v>373</v>
      </c>
      <c r="G174" s="1" t="s">
        <v>374</v>
      </c>
      <c r="H174" s="54"/>
    </row>
    <row r="175" spans="2:8" x14ac:dyDescent="0.2">
      <c r="B175" s="5">
        <v>10</v>
      </c>
      <c r="C175" s="1">
        <v>5</v>
      </c>
      <c r="D175" s="1" t="s">
        <v>599</v>
      </c>
      <c r="E175" s="1" t="s">
        <v>568</v>
      </c>
      <c r="F175" s="1" t="s">
        <v>375</v>
      </c>
      <c r="G175" s="1" t="s">
        <v>376</v>
      </c>
      <c r="H175" s="54"/>
    </row>
    <row r="176" spans="2:8" x14ac:dyDescent="0.2">
      <c r="B176" s="5">
        <v>10</v>
      </c>
      <c r="C176" s="1">
        <v>5</v>
      </c>
      <c r="D176" s="1" t="s">
        <v>599</v>
      </c>
      <c r="E176" s="1" t="s">
        <v>568</v>
      </c>
      <c r="F176" s="1" t="s">
        <v>379</v>
      </c>
      <c r="G176" s="1" t="s">
        <v>561</v>
      </c>
      <c r="H176" s="54"/>
    </row>
    <row r="177" spans="2:8" x14ac:dyDescent="0.2">
      <c r="B177" s="5">
        <v>10</v>
      </c>
      <c r="C177" s="1">
        <v>4</v>
      </c>
      <c r="D177" s="1" t="s">
        <v>599</v>
      </c>
      <c r="E177" s="1" t="s">
        <v>568</v>
      </c>
      <c r="F177" s="1" t="s">
        <v>380</v>
      </c>
      <c r="G177" s="1" t="s">
        <v>381</v>
      </c>
      <c r="H177" s="54"/>
    </row>
    <row r="178" spans="2:8" x14ac:dyDescent="0.2">
      <c r="B178" s="5">
        <v>10</v>
      </c>
      <c r="C178" s="1">
        <v>4</v>
      </c>
      <c r="D178" s="1" t="s">
        <v>599</v>
      </c>
      <c r="E178" s="1" t="s">
        <v>568</v>
      </c>
      <c r="F178" s="1" t="s">
        <v>377</v>
      </c>
      <c r="G178" s="1" t="s">
        <v>378</v>
      </c>
      <c r="H178" s="54"/>
    </row>
    <row r="179" spans="2:8" x14ac:dyDescent="0.2">
      <c r="B179" s="5">
        <v>10</v>
      </c>
      <c r="C179" s="1">
        <v>3</v>
      </c>
      <c r="D179" s="1" t="s">
        <v>599</v>
      </c>
      <c r="E179" s="1" t="s">
        <v>569</v>
      </c>
      <c r="F179" s="1" t="s">
        <v>493</v>
      </c>
      <c r="G179" s="1" t="s">
        <v>494</v>
      </c>
      <c r="H179" s="54"/>
    </row>
    <row r="180" spans="2:8" x14ac:dyDescent="0.2">
      <c r="B180" s="5">
        <v>10</v>
      </c>
      <c r="C180" s="1">
        <v>2</v>
      </c>
      <c r="D180" s="1" t="s">
        <v>599</v>
      </c>
      <c r="E180" s="1" t="s">
        <v>569</v>
      </c>
      <c r="F180" s="1" t="s">
        <v>495</v>
      </c>
      <c r="G180" s="1" t="s">
        <v>495</v>
      </c>
      <c r="H180" s="54"/>
    </row>
    <row r="181" spans="2:8" x14ac:dyDescent="0.2">
      <c r="B181" s="5">
        <v>10</v>
      </c>
      <c r="C181" s="1">
        <v>2</v>
      </c>
      <c r="D181" s="1" t="s">
        <v>599</v>
      </c>
      <c r="E181" s="1" t="s">
        <v>569</v>
      </c>
      <c r="F181" s="1" t="s">
        <v>496</v>
      </c>
      <c r="G181" s="1" t="s">
        <v>496</v>
      </c>
      <c r="H181" s="54"/>
    </row>
    <row r="182" spans="2:8" x14ac:dyDescent="0.2">
      <c r="B182" s="5">
        <v>10</v>
      </c>
      <c r="C182" s="1">
        <v>2</v>
      </c>
      <c r="D182" s="1" t="s">
        <v>599</v>
      </c>
      <c r="E182" s="1" t="s">
        <v>569</v>
      </c>
      <c r="F182" s="1" t="s">
        <v>499</v>
      </c>
      <c r="G182" s="1" t="s">
        <v>500</v>
      </c>
      <c r="H182" s="54"/>
    </row>
    <row r="183" spans="2:8" x14ac:dyDescent="0.2">
      <c r="B183" s="5">
        <v>10</v>
      </c>
      <c r="C183" s="1">
        <v>2</v>
      </c>
      <c r="D183" s="1" t="s">
        <v>599</v>
      </c>
      <c r="E183" s="1" t="s">
        <v>569</v>
      </c>
      <c r="F183" s="1" t="s">
        <v>497</v>
      </c>
      <c r="G183" s="1" t="s">
        <v>498</v>
      </c>
      <c r="H183" s="54"/>
    </row>
    <row r="184" spans="2:8" x14ac:dyDescent="0.2">
      <c r="B184" s="5">
        <v>11</v>
      </c>
      <c r="C184" s="1">
        <v>58</v>
      </c>
      <c r="D184" s="23" t="s">
        <v>598</v>
      </c>
      <c r="E184" s="23" t="s">
        <v>568</v>
      </c>
      <c r="F184" s="1" t="s">
        <v>81</v>
      </c>
      <c r="G184" s="1" t="s">
        <v>90</v>
      </c>
      <c r="H184" s="54" t="s">
        <v>563</v>
      </c>
    </row>
    <row r="185" spans="2:8" x14ac:dyDescent="0.2">
      <c r="B185" s="5">
        <v>11</v>
      </c>
      <c r="C185" s="1">
        <v>31</v>
      </c>
      <c r="D185" s="23" t="s">
        <v>598</v>
      </c>
      <c r="E185" s="23" t="s">
        <v>569</v>
      </c>
      <c r="F185" s="22" t="s">
        <v>217</v>
      </c>
      <c r="G185" s="22" t="s">
        <v>76</v>
      </c>
      <c r="H185" s="56"/>
    </row>
    <row r="186" spans="2:8" x14ac:dyDescent="0.2">
      <c r="B186" s="5">
        <v>11</v>
      </c>
      <c r="C186" s="1">
        <v>18</v>
      </c>
      <c r="D186" s="23" t="s">
        <v>598</v>
      </c>
      <c r="E186" s="23" t="s">
        <v>569</v>
      </c>
      <c r="F186" s="22" t="s">
        <v>218</v>
      </c>
      <c r="G186" s="22" t="s">
        <v>91</v>
      </c>
      <c r="H186" s="54" t="s">
        <v>563</v>
      </c>
    </row>
    <row r="187" spans="2:8" x14ac:dyDescent="0.2">
      <c r="B187" s="5">
        <v>11</v>
      </c>
      <c r="C187" s="1">
        <v>16</v>
      </c>
      <c r="D187" s="23" t="s">
        <v>598</v>
      </c>
      <c r="E187" s="23" t="s">
        <v>568</v>
      </c>
      <c r="F187" s="1" t="s">
        <v>82</v>
      </c>
      <c r="G187" s="1" t="s">
        <v>91</v>
      </c>
      <c r="H187" s="54" t="s">
        <v>563</v>
      </c>
    </row>
    <row r="188" spans="2:8" x14ac:dyDescent="0.2">
      <c r="B188" s="5">
        <v>11</v>
      </c>
      <c r="C188" s="1">
        <v>14</v>
      </c>
      <c r="D188" s="23" t="s">
        <v>598</v>
      </c>
      <c r="E188" s="23" t="s">
        <v>568</v>
      </c>
      <c r="F188" s="1" t="s">
        <v>83</v>
      </c>
      <c r="G188" s="1" t="s">
        <v>92</v>
      </c>
      <c r="H188" s="54" t="s">
        <v>563</v>
      </c>
    </row>
    <row r="189" spans="2:8" x14ac:dyDescent="0.2">
      <c r="B189" s="5">
        <v>11</v>
      </c>
      <c r="C189" s="1">
        <v>12</v>
      </c>
      <c r="D189" s="23" t="s">
        <v>598</v>
      </c>
      <c r="E189" s="23" t="s">
        <v>568</v>
      </c>
      <c r="F189" s="1" t="s">
        <v>85</v>
      </c>
      <c r="G189" s="1" t="s">
        <v>94</v>
      </c>
      <c r="H189" s="54"/>
    </row>
    <row r="190" spans="2:8" x14ac:dyDescent="0.2">
      <c r="B190" s="5">
        <v>11</v>
      </c>
      <c r="C190" s="1">
        <v>12</v>
      </c>
      <c r="D190" s="23" t="s">
        <v>598</v>
      </c>
      <c r="E190" s="23" t="s">
        <v>569</v>
      </c>
      <c r="F190" s="22" t="s">
        <v>219</v>
      </c>
      <c r="G190" s="22" t="s">
        <v>93</v>
      </c>
      <c r="H190" s="56"/>
    </row>
    <row r="191" spans="2:8" x14ac:dyDescent="0.2">
      <c r="B191" s="5">
        <v>11</v>
      </c>
      <c r="C191" s="1">
        <v>12</v>
      </c>
      <c r="D191" s="23" t="s">
        <v>598</v>
      </c>
      <c r="E191" s="23" t="s">
        <v>568</v>
      </c>
      <c r="F191" s="1" t="s">
        <v>84</v>
      </c>
      <c r="G191" s="1" t="s">
        <v>93</v>
      </c>
      <c r="H191" s="54"/>
    </row>
    <row r="192" spans="2:8" x14ac:dyDescent="0.2">
      <c r="B192" s="5">
        <v>11</v>
      </c>
      <c r="C192" s="1">
        <v>9</v>
      </c>
      <c r="D192" s="23" t="s">
        <v>598</v>
      </c>
      <c r="E192" s="23" t="s">
        <v>569</v>
      </c>
      <c r="F192" s="22" t="s">
        <v>221</v>
      </c>
      <c r="G192" s="22" t="s">
        <v>223</v>
      </c>
      <c r="H192" s="56"/>
    </row>
    <row r="193" spans="2:8" x14ac:dyDescent="0.2">
      <c r="B193" s="5">
        <v>11</v>
      </c>
      <c r="C193" s="1">
        <v>9</v>
      </c>
      <c r="D193" s="23" t="s">
        <v>598</v>
      </c>
      <c r="E193" s="23" t="s">
        <v>569</v>
      </c>
      <c r="F193" s="22" t="s">
        <v>220</v>
      </c>
      <c r="G193" s="22" t="s">
        <v>222</v>
      </c>
      <c r="H193" s="56"/>
    </row>
    <row r="194" spans="2:8" x14ac:dyDescent="0.2">
      <c r="B194" s="5">
        <v>11</v>
      </c>
      <c r="C194" s="1">
        <v>4</v>
      </c>
      <c r="D194" s="1" t="s">
        <v>599</v>
      </c>
      <c r="E194" s="1" t="s">
        <v>568</v>
      </c>
      <c r="F194" s="1" t="s">
        <v>364</v>
      </c>
      <c r="G194" s="1" t="s">
        <v>368</v>
      </c>
      <c r="H194" s="54"/>
    </row>
    <row r="195" spans="2:8" x14ac:dyDescent="0.2">
      <c r="B195" s="5">
        <v>11</v>
      </c>
      <c r="C195" s="1">
        <v>4</v>
      </c>
      <c r="D195" s="1" t="s">
        <v>599</v>
      </c>
      <c r="E195" s="1" t="s">
        <v>568</v>
      </c>
      <c r="F195" s="1" t="s">
        <v>363</v>
      </c>
      <c r="G195" s="1" t="s">
        <v>367</v>
      </c>
      <c r="H195" s="54"/>
    </row>
    <row r="196" spans="2:8" x14ac:dyDescent="0.2">
      <c r="B196" s="5">
        <v>11</v>
      </c>
      <c r="C196" s="1">
        <v>4</v>
      </c>
      <c r="D196" s="1" t="s">
        <v>599</v>
      </c>
      <c r="E196" s="1" t="s">
        <v>568</v>
      </c>
      <c r="F196" s="1" t="s">
        <v>365</v>
      </c>
      <c r="G196" s="1" t="s">
        <v>370</v>
      </c>
      <c r="H196" s="54"/>
    </row>
    <row r="197" spans="2:8" x14ac:dyDescent="0.2">
      <c r="B197" s="5">
        <v>11</v>
      </c>
      <c r="C197" s="1">
        <v>4</v>
      </c>
      <c r="D197" s="1" t="s">
        <v>599</v>
      </c>
      <c r="E197" s="1" t="s">
        <v>568</v>
      </c>
      <c r="F197" s="1" t="s">
        <v>366</v>
      </c>
      <c r="G197" s="1" t="s">
        <v>369</v>
      </c>
      <c r="H197" s="54"/>
    </row>
    <row r="198" spans="2:8" x14ac:dyDescent="0.2">
      <c r="B198" s="5">
        <v>11</v>
      </c>
      <c r="C198" s="1">
        <v>4</v>
      </c>
      <c r="D198" s="1" t="s">
        <v>599</v>
      </c>
      <c r="E198" s="1" t="s">
        <v>568</v>
      </c>
      <c r="F198" s="1" t="s">
        <v>371</v>
      </c>
      <c r="G198" s="1" t="s">
        <v>372</v>
      </c>
      <c r="H198" s="54"/>
    </row>
    <row r="199" spans="2:8" x14ac:dyDescent="0.2">
      <c r="B199" s="5">
        <v>11</v>
      </c>
      <c r="C199" s="1">
        <v>3</v>
      </c>
      <c r="D199" s="1" t="s">
        <v>599</v>
      </c>
      <c r="E199" s="1" t="s">
        <v>569</v>
      </c>
      <c r="F199" s="1" t="s">
        <v>484</v>
      </c>
      <c r="G199" s="1" t="s">
        <v>489</v>
      </c>
      <c r="H199" s="54"/>
    </row>
    <row r="200" spans="2:8" x14ac:dyDescent="0.2">
      <c r="B200" s="5">
        <v>11</v>
      </c>
      <c r="C200" s="1">
        <v>2</v>
      </c>
      <c r="D200" s="1" t="s">
        <v>599</v>
      </c>
      <c r="E200" s="1" t="s">
        <v>569</v>
      </c>
      <c r="F200" s="1" t="s">
        <v>486</v>
      </c>
      <c r="G200" s="1" t="s">
        <v>486</v>
      </c>
      <c r="H200" s="54" t="s">
        <v>563</v>
      </c>
    </row>
    <row r="201" spans="2:8" x14ac:dyDescent="0.2">
      <c r="B201" s="5">
        <v>11</v>
      </c>
      <c r="C201" s="1">
        <v>2</v>
      </c>
      <c r="D201" s="1" t="s">
        <v>599</v>
      </c>
      <c r="E201" s="1" t="s">
        <v>569</v>
      </c>
      <c r="F201" s="1" t="s">
        <v>485</v>
      </c>
      <c r="G201" s="1" t="s">
        <v>490</v>
      </c>
      <c r="H201" s="54" t="s">
        <v>563</v>
      </c>
    </row>
    <row r="202" spans="2:8" x14ac:dyDescent="0.2">
      <c r="B202" s="5">
        <v>11</v>
      </c>
      <c r="C202" s="1">
        <v>2</v>
      </c>
      <c r="D202" s="1" t="s">
        <v>599</v>
      </c>
      <c r="E202" s="1" t="s">
        <v>569</v>
      </c>
      <c r="F202" s="1" t="s">
        <v>488</v>
      </c>
      <c r="G202" s="1" t="s">
        <v>492</v>
      </c>
      <c r="H202" s="54"/>
    </row>
    <row r="203" spans="2:8" x14ac:dyDescent="0.2">
      <c r="B203" s="5">
        <v>11</v>
      </c>
      <c r="C203" s="1">
        <v>2</v>
      </c>
      <c r="D203" s="1" t="s">
        <v>599</v>
      </c>
      <c r="E203" s="1" t="s">
        <v>569</v>
      </c>
      <c r="F203" s="1" t="s">
        <v>487</v>
      </c>
      <c r="G203" s="1" t="s">
        <v>491</v>
      </c>
      <c r="H203" s="54"/>
    </row>
    <row r="204" spans="2:8" x14ac:dyDescent="0.2">
      <c r="B204" s="5">
        <v>12</v>
      </c>
      <c r="C204" s="1">
        <v>329</v>
      </c>
      <c r="D204" s="23" t="s">
        <v>598</v>
      </c>
      <c r="E204" s="23" t="s">
        <v>568</v>
      </c>
      <c r="F204" s="1" t="s">
        <v>75</v>
      </c>
      <c r="G204" s="1" t="s">
        <v>76</v>
      </c>
      <c r="H204" s="54"/>
    </row>
    <row r="205" spans="2:8" x14ac:dyDescent="0.2">
      <c r="B205" s="5">
        <v>12</v>
      </c>
      <c r="C205" s="1">
        <v>16</v>
      </c>
      <c r="D205" s="23" t="s">
        <v>598</v>
      </c>
      <c r="E205" s="23" t="s">
        <v>568</v>
      </c>
      <c r="F205" s="1" t="s">
        <v>77</v>
      </c>
      <c r="G205" s="1" t="s">
        <v>86</v>
      </c>
      <c r="H205" s="54" t="s">
        <v>563</v>
      </c>
    </row>
    <row r="206" spans="2:8" x14ac:dyDescent="0.2">
      <c r="B206" s="5">
        <v>12</v>
      </c>
      <c r="C206" s="1">
        <v>14</v>
      </c>
      <c r="D206" s="23" t="s">
        <v>598</v>
      </c>
      <c r="E206" s="23" t="s">
        <v>568</v>
      </c>
      <c r="F206" s="1" t="s">
        <v>78</v>
      </c>
      <c r="G206" s="1" t="s">
        <v>87</v>
      </c>
      <c r="H206" s="54"/>
    </row>
    <row r="207" spans="2:8" x14ac:dyDescent="0.2">
      <c r="B207" s="5">
        <v>12</v>
      </c>
      <c r="C207" s="1">
        <v>13</v>
      </c>
      <c r="D207" s="23" t="s">
        <v>598</v>
      </c>
      <c r="E207" s="23" t="s">
        <v>568</v>
      </c>
      <c r="F207" s="1" t="s">
        <v>80</v>
      </c>
      <c r="G207" s="1" t="s">
        <v>89</v>
      </c>
      <c r="H207" s="54"/>
    </row>
    <row r="208" spans="2:8" x14ac:dyDescent="0.2">
      <c r="B208" s="5">
        <v>12</v>
      </c>
      <c r="C208" s="1">
        <v>13</v>
      </c>
      <c r="D208" s="23" t="s">
        <v>598</v>
      </c>
      <c r="E208" s="23" t="s">
        <v>568</v>
      </c>
      <c r="F208" s="1" t="s">
        <v>79</v>
      </c>
      <c r="G208" s="1" t="s">
        <v>88</v>
      </c>
      <c r="H208" s="54"/>
    </row>
    <row r="209" spans="2:8" x14ac:dyDescent="0.2">
      <c r="B209" s="5">
        <v>12</v>
      </c>
      <c r="C209" s="1">
        <v>12</v>
      </c>
      <c r="D209" s="23" t="s">
        <v>598</v>
      </c>
      <c r="E209" s="23" t="s">
        <v>569</v>
      </c>
      <c r="F209" s="22" t="s">
        <v>80</v>
      </c>
      <c r="G209" s="22" t="s">
        <v>215</v>
      </c>
      <c r="H209" s="56"/>
    </row>
    <row r="210" spans="2:8" x14ac:dyDescent="0.2">
      <c r="B210" s="5">
        <v>12</v>
      </c>
      <c r="C210" s="1">
        <v>12</v>
      </c>
      <c r="D210" s="23" t="s">
        <v>598</v>
      </c>
      <c r="E210" s="23" t="s">
        <v>569</v>
      </c>
      <c r="F210" s="22" t="s">
        <v>210</v>
      </c>
      <c r="G210" s="22" t="s">
        <v>214</v>
      </c>
      <c r="H210" s="56"/>
    </row>
    <row r="211" spans="2:8" x14ac:dyDescent="0.2">
      <c r="B211" s="5">
        <v>12</v>
      </c>
      <c r="C211" s="1">
        <v>11</v>
      </c>
      <c r="D211" s="23" t="s">
        <v>598</v>
      </c>
      <c r="E211" s="23" t="s">
        <v>569</v>
      </c>
      <c r="F211" s="22" t="s">
        <v>211</v>
      </c>
      <c r="G211" s="22" t="s">
        <v>86</v>
      </c>
      <c r="H211" s="54" t="s">
        <v>563</v>
      </c>
    </row>
    <row r="212" spans="2:8" x14ac:dyDescent="0.2">
      <c r="B212" s="5">
        <v>12</v>
      </c>
      <c r="C212" s="1">
        <v>9</v>
      </c>
      <c r="D212" s="23" t="s">
        <v>598</v>
      </c>
      <c r="E212" s="23" t="s">
        <v>569</v>
      </c>
      <c r="F212" s="22" t="s">
        <v>212</v>
      </c>
      <c r="G212" s="22" t="s">
        <v>216</v>
      </c>
      <c r="H212" s="54" t="s">
        <v>563</v>
      </c>
    </row>
    <row r="213" spans="2:8" x14ac:dyDescent="0.2">
      <c r="B213" s="5">
        <v>12</v>
      </c>
      <c r="C213" s="1">
        <v>8</v>
      </c>
      <c r="D213" s="23" t="s">
        <v>598</v>
      </c>
      <c r="E213" s="23" t="s">
        <v>569</v>
      </c>
      <c r="F213" s="22" t="s">
        <v>213</v>
      </c>
      <c r="G213" s="22" t="s">
        <v>74</v>
      </c>
      <c r="H213" s="54" t="s">
        <v>563</v>
      </c>
    </row>
    <row r="214" spans="2:8" x14ac:dyDescent="0.2">
      <c r="B214" s="5">
        <v>12</v>
      </c>
      <c r="C214" s="1">
        <v>6</v>
      </c>
      <c r="D214" s="1" t="s">
        <v>599</v>
      </c>
      <c r="E214" s="1" t="s">
        <v>568</v>
      </c>
      <c r="F214" s="1" t="s">
        <v>353</v>
      </c>
      <c r="G214" s="1" t="s">
        <v>357</v>
      </c>
      <c r="H214" s="54"/>
    </row>
    <row r="215" spans="2:8" x14ac:dyDescent="0.2">
      <c r="B215" s="5">
        <v>12</v>
      </c>
      <c r="C215" s="1">
        <v>5</v>
      </c>
      <c r="D215" s="1" t="s">
        <v>599</v>
      </c>
      <c r="E215" s="1" t="s">
        <v>568</v>
      </c>
      <c r="F215" s="1" t="s">
        <v>354</v>
      </c>
      <c r="G215" s="1" t="s">
        <v>358</v>
      </c>
      <c r="H215" s="54"/>
    </row>
    <row r="216" spans="2:8" x14ac:dyDescent="0.2">
      <c r="B216" s="5">
        <v>12</v>
      </c>
      <c r="C216" s="1">
        <v>4</v>
      </c>
      <c r="D216" s="1" t="s">
        <v>599</v>
      </c>
      <c r="E216" s="1" t="s">
        <v>568</v>
      </c>
      <c r="F216" s="1" t="s">
        <v>356</v>
      </c>
      <c r="G216" s="1" t="s">
        <v>360</v>
      </c>
      <c r="H216" s="54"/>
    </row>
    <row r="217" spans="2:8" x14ac:dyDescent="0.2">
      <c r="B217" s="5">
        <v>12</v>
      </c>
      <c r="C217" s="1">
        <v>4</v>
      </c>
      <c r="D217" s="1" t="s">
        <v>599</v>
      </c>
      <c r="E217" s="1" t="s">
        <v>568</v>
      </c>
      <c r="F217" s="1" t="s">
        <v>355</v>
      </c>
      <c r="G217" s="1" t="s">
        <v>359</v>
      </c>
      <c r="H217" s="54"/>
    </row>
    <row r="218" spans="2:8" x14ac:dyDescent="0.2">
      <c r="B218" s="5">
        <v>12</v>
      </c>
      <c r="C218" s="1">
        <v>4</v>
      </c>
      <c r="D218" s="1" t="s">
        <v>599</v>
      </c>
      <c r="E218" s="1" t="s">
        <v>568</v>
      </c>
      <c r="F218" s="1" t="s">
        <v>361</v>
      </c>
      <c r="G218" s="1" t="s">
        <v>362</v>
      </c>
      <c r="H218" s="54"/>
    </row>
    <row r="219" spans="2:8" x14ac:dyDescent="0.2">
      <c r="B219" s="5">
        <v>12</v>
      </c>
      <c r="C219" s="1">
        <v>3</v>
      </c>
      <c r="D219" s="1" t="s">
        <v>599</v>
      </c>
      <c r="E219" s="1" t="s">
        <v>569</v>
      </c>
      <c r="F219" s="1" t="s">
        <v>476</v>
      </c>
      <c r="G219" s="1" t="s">
        <v>481</v>
      </c>
      <c r="H219" s="54"/>
    </row>
    <row r="220" spans="2:8" x14ac:dyDescent="0.2">
      <c r="B220" s="5">
        <v>12</v>
      </c>
      <c r="C220" s="1">
        <v>3</v>
      </c>
      <c r="D220" s="1" t="s">
        <v>599</v>
      </c>
      <c r="E220" s="1" t="s">
        <v>569</v>
      </c>
      <c r="F220" s="1" t="s">
        <v>477</v>
      </c>
      <c r="G220" s="1" t="s">
        <v>482</v>
      </c>
      <c r="H220" s="54"/>
    </row>
    <row r="221" spans="2:8" x14ac:dyDescent="0.2">
      <c r="B221" s="5">
        <v>12</v>
      </c>
      <c r="C221" s="1">
        <v>2</v>
      </c>
      <c r="D221" s="1" t="s">
        <v>599</v>
      </c>
      <c r="E221" s="1" t="s">
        <v>569</v>
      </c>
      <c r="F221" s="1" t="s">
        <v>478</v>
      </c>
      <c r="G221" s="1" t="s">
        <v>74</v>
      </c>
      <c r="H221" s="54" t="s">
        <v>563</v>
      </c>
    </row>
    <row r="222" spans="2:8" x14ac:dyDescent="0.2">
      <c r="B222" s="5">
        <v>12</v>
      </c>
      <c r="C222" s="1">
        <v>2</v>
      </c>
      <c r="D222" s="1" t="s">
        <v>599</v>
      </c>
      <c r="E222" s="1" t="s">
        <v>569</v>
      </c>
      <c r="F222" s="1" t="s">
        <v>479</v>
      </c>
      <c r="G222" s="1" t="s">
        <v>483</v>
      </c>
      <c r="H222" s="54"/>
    </row>
    <row r="223" spans="2:8" x14ac:dyDescent="0.2">
      <c r="B223" s="5">
        <v>12</v>
      </c>
      <c r="C223" s="1">
        <v>2</v>
      </c>
      <c r="D223" s="1" t="s">
        <v>599</v>
      </c>
      <c r="E223" s="1" t="s">
        <v>569</v>
      </c>
      <c r="F223" s="1" t="s">
        <v>480</v>
      </c>
      <c r="G223" s="1" t="s">
        <v>480</v>
      </c>
      <c r="H223" s="54"/>
    </row>
    <row r="224" spans="2:8" x14ac:dyDescent="0.2">
      <c r="B224" s="5">
        <v>13</v>
      </c>
      <c r="C224" s="1">
        <v>71</v>
      </c>
      <c r="D224" s="23" t="s">
        <v>598</v>
      </c>
      <c r="E224" s="23" t="s">
        <v>569</v>
      </c>
      <c r="F224" s="22" t="s">
        <v>201</v>
      </c>
      <c r="G224" s="22" t="s">
        <v>70</v>
      </c>
      <c r="H224" s="54" t="s">
        <v>563</v>
      </c>
    </row>
    <row r="225" spans="2:8" x14ac:dyDescent="0.2">
      <c r="B225" s="5">
        <v>13</v>
      </c>
      <c r="C225" s="1">
        <v>56</v>
      </c>
      <c r="D225" s="23" t="s">
        <v>598</v>
      </c>
      <c r="E225" s="23" t="s">
        <v>568</v>
      </c>
      <c r="F225" s="1" t="s">
        <v>65</v>
      </c>
      <c r="G225" s="1" t="s">
        <v>70</v>
      </c>
      <c r="H225" s="54" t="s">
        <v>563</v>
      </c>
    </row>
    <row r="226" spans="2:8" x14ac:dyDescent="0.2">
      <c r="B226" s="5">
        <v>13</v>
      </c>
      <c r="C226" s="1">
        <v>13</v>
      </c>
      <c r="D226" s="23" t="s">
        <v>598</v>
      </c>
      <c r="E226" s="23" t="s">
        <v>568</v>
      </c>
      <c r="F226" s="1" t="s">
        <v>66</v>
      </c>
      <c r="G226" s="1" t="s">
        <v>71</v>
      </c>
      <c r="H226" s="54"/>
    </row>
    <row r="227" spans="2:8" x14ac:dyDescent="0.2">
      <c r="B227" s="5">
        <v>13</v>
      </c>
      <c r="C227" s="1">
        <v>11</v>
      </c>
      <c r="D227" s="23" t="s">
        <v>598</v>
      </c>
      <c r="E227" s="23" t="s">
        <v>569</v>
      </c>
      <c r="F227" s="22" t="s">
        <v>202</v>
      </c>
      <c r="G227" s="22" t="s">
        <v>206</v>
      </c>
      <c r="H227" s="56"/>
    </row>
    <row r="228" spans="2:8" x14ac:dyDescent="0.2">
      <c r="B228" s="5">
        <v>13</v>
      </c>
      <c r="C228" s="1">
        <v>10</v>
      </c>
      <c r="D228" s="23" t="s">
        <v>598</v>
      </c>
      <c r="E228" s="23" t="s">
        <v>568</v>
      </c>
      <c r="F228" s="1" t="s">
        <v>67</v>
      </c>
      <c r="G228" s="1" t="s">
        <v>72</v>
      </c>
      <c r="H228" s="54"/>
    </row>
    <row r="229" spans="2:8" x14ac:dyDescent="0.2">
      <c r="B229" s="5">
        <v>13</v>
      </c>
      <c r="C229" s="1">
        <v>10</v>
      </c>
      <c r="D229" s="23" t="s">
        <v>598</v>
      </c>
      <c r="E229" s="23" t="s">
        <v>569</v>
      </c>
      <c r="F229" s="22" t="s">
        <v>203</v>
      </c>
      <c r="G229" s="22" t="s">
        <v>207</v>
      </c>
      <c r="H229" s="56"/>
    </row>
    <row r="230" spans="2:8" x14ac:dyDescent="0.2">
      <c r="B230" s="5">
        <v>13</v>
      </c>
      <c r="C230" s="1">
        <v>9</v>
      </c>
      <c r="D230" s="23" t="s">
        <v>598</v>
      </c>
      <c r="E230" s="23" t="s">
        <v>568</v>
      </c>
      <c r="F230" s="1" t="s">
        <v>68</v>
      </c>
      <c r="G230" s="1" t="s">
        <v>73</v>
      </c>
      <c r="H230" s="54"/>
    </row>
    <row r="231" spans="2:8" x14ac:dyDescent="0.2">
      <c r="B231" s="5">
        <v>13</v>
      </c>
      <c r="C231" s="1">
        <v>9</v>
      </c>
      <c r="D231" s="23" t="s">
        <v>598</v>
      </c>
      <c r="E231" s="23" t="s">
        <v>569</v>
      </c>
      <c r="F231" s="22" t="s">
        <v>204</v>
      </c>
      <c r="G231" s="22" t="s">
        <v>208</v>
      </c>
      <c r="H231" s="56"/>
    </row>
    <row r="232" spans="2:8" x14ac:dyDescent="0.2">
      <c r="B232" s="5">
        <v>13</v>
      </c>
      <c r="C232" s="1">
        <v>8</v>
      </c>
      <c r="D232" s="23" t="s">
        <v>598</v>
      </c>
      <c r="E232" s="23" t="s">
        <v>569</v>
      </c>
      <c r="F232" s="22" t="s">
        <v>205</v>
      </c>
      <c r="G232" s="22" t="s">
        <v>209</v>
      </c>
      <c r="H232" s="54" t="s">
        <v>563</v>
      </c>
    </row>
    <row r="233" spans="2:8" x14ac:dyDescent="0.2">
      <c r="B233" s="5">
        <v>13</v>
      </c>
      <c r="C233" s="1">
        <v>8</v>
      </c>
      <c r="D233" s="23" t="s">
        <v>598</v>
      </c>
      <c r="E233" s="23" t="s">
        <v>568</v>
      </c>
      <c r="F233" s="1" t="s">
        <v>69</v>
      </c>
      <c r="G233" s="1" t="s">
        <v>74</v>
      </c>
      <c r="H233" s="54" t="s">
        <v>563</v>
      </c>
    </row>
    <row r="234" spans="2:8" x14ac:dyDescent="0.2">
      <c r="B234" s="5">
        <v>13</v>
      </c>
      <c r="C234" s="1">
        <v>5</v>
      </c>
      <c r="D234" s="1" t="s">
        <v>599</v>
      </c>
      <c r="E234" s="1" t="s">
        <v>568</v>
      </c>
      <c r="F234" s="1" t="s">
        <v>343</v>
      </c>
      <c r="G234" s="1" t="s">
        <v>344</v>
      </c>
      <c r="H234" s="54"/>
    </row>
    <row r="235" spans="2:8" x14ac:dyDescent="0.2">
      <c r="B235" s="5">
        <v>13</v>
      </c>
      <c r="C235" s="1">
        <v>4</v>
      </c>
      <c r="D235" s="1" t="s">
        <v>599</v>
      </c>
      <c r="E235" s="1" t="s">
        <v>568</v>
      </c>
      <c r="F235" s="1" t="s">
        <v>345</v>
      </c>
      <c r="G235" s="1" t="s">
        <v>349</v>
      </c>
      <c r="H235" s="54"/>
    </row>
    <row r="236" spans="2:8" x14ac:dyDescent="0.2">
      <c r="B236" s="5">
        <v>13</v>
      </c>
      <c r="C236" s="1">
        <v>4</v>
      </c>
      <c r="D236" s="1" t="s">
        <v>599</v>
      </c>
      <c r="E236" s="1" t="s">
        <v>568</v>
      </c>
      <c r="F236" s="1" t="s">
        <v>347</v>
      </c>
      <c r="G236" s="1" t="s">
        <v>352</v>
      </c>
      <c r="H236" s="54"/>
    </row>
    <row r="237" spans="2:8" x14ac:dyDescent="0.2">
      <c r="B237" s="5">
        <v>13</v>
      </c>
      <c r="C237" s="1">
        <v>4</v>
      </c>
      <c r="D237" s="1" t="s">
        <v>599</v>
      </c>
      <c r="E237" s="1" t="s">
        <v>568</v>
      </c>
      <c r="F237" s="1" t="s">
        <v>346</v>
      </c>
      <c r="G237" s="1" t="s">
        <v>350</v>
      </c>
      <c r="H237" s="54"/>
    </row>
    <row r="238" spans="2:8" x14ac:dyDescent="0.2">
      <c r="B238" s="5">
        <v>13</v>
      </c>
      <c r="C238" s="1">
        <v>4</v>
      </c>
      <c r="D238" s="1" t="s">
        <v>599</v>
      </c>
      <c r="E238" s="1" t="s">
        <v>568</v>
      </c>
      <c r="F238" s="1" t="s">
        <v>348</v>
      </c>
      <c r="G238" s="1" t="s">
        <v>351</v>
      </c>
      <c r="H238" s="54"/>
    </row>
    <row r="239" spans="2:8" x14ac:dyDescent="0.2">
      <c r="B239" s="5">
        <v>13</v>
      </c>
      <c r="C239" s="1">
        <v>2</v>
      </c>
      <c r="D239" s="1" t="s">
        <v>599</v>
      </c>
      <c r="E239" s="1" t="s">
        <v>569</v>
      </c>
      <c r="F239" s="1" t="s">
        <v>307</v>
      </c>
      <c r="G239" s="1" t="s">
        <v>58</v>
      </c>
      <c r="H239" s="55" t="s">
        <v>563</v>
      </c>
    </row>
    <row r="240" spans="2:8" x14ac:dyDescent="0.2">
      <c r="B240" s="5">
        <v>13</v>
      </c>
      <c r="C240" s="1">
        <v>2</v>
      </c>
      <c r="D240" s="1" t="s">
        <v>599</v>
      </c>
      <c r="E240" s="1" t="s">
        <v>569</v>
      </c>
      <c r="F240" s="1" t="s">
        <v>473</v>
      </c>
      <c r="G240" s="1" t="s">
        <v>473</v>
      </c>
      <c r="H240" s="54" t="s">
        <v>563</v>
      </c>
    </row>
    <row r="241" spans="2:8" x14ac:dyDescent="0.2">
      <c r="B241" s="5">
        <v>13</v>
      </c>
      <c r="C241" s="1">
        <v>2</v>
      </c>
      <c r="D241" s="1" t="s">
        <v>599</v>
      </c>
      <c r="E241" s="1" t="s">
        <v>569</v>
      </c>
      <c r="F241" s="1" t="s">
        <v>472</v>
      </c>
      <c r="G241" s="1" t="s">
        <v>474</v>
      </c>
      <c r="H241" s="54"/>
    </row>
    <row r="242" spans="2:8" x14ac:dyDescent="0.2">
      <c r="B242" s="5">
        <v>13</v>
      </c>
      <c r="C242" s="1">
        <v>1</v>
      </c>
      <c r="D242" s="1" t="s">
        <v>599</v>
      </c>
      <c r="E242" s="1" t="s">
        <v>569</v>
      </c>
      <c r="F242" s="1" t="s">
        <v>475</v>
      </c>
      <c r="G242" s="1" t="s">
        <v>475</v>
      </c>
      <c r="H242" s="54"/>
    </row>
    <row r="243" spans="2:8" x14ac:dyDescent="0.2">
      <c r="B243" s="5">
        <v>13</v>
      </c>
      <c r="C243" s="1">
        <v>1</v>
      </c>
      <c r="D243" s="1" t="s">
        <v>599</v>
      </c>
      <c r="E243" s="1" t="s">
        <v>569</v>
      </c>
      <c r="F243" s="1" t="s">
        <v>63</v>
      </c>
      <c r="G243" s="1" t="s">
        <v>63</v>
      </c>
      <c r="H243" s="54" t="s">
        <v>563</v>
      </c>
    </row>
    <row r="244" spans="2:8" x14ac:dyDescent="0.2">
      <c r="B244" s="5">
        <v>14</v>
      </c>
      <c r="C244" s="1">
        <v>26</v>
      </c>
      <c r="D244" s="1" t="s">
        <v>598</v>
      </c>
      <c r="E244" s="1" t="s">
        <v>568</v>
      </c>
      <c r="F244" s="1" t="s">
        <v>55</v>
      </c>
      <c r="G244" s="1" t="s">
        <v>56</v>
      </c>
      <c r="H244" s="54" t="s">
        <v>563</v>
      </c>
    </row>
    <row r="245" spans="2:8" x14ac:dyDescent="0.2">
      <c r="B245" s="5">
        <v>14</v>
      </c>
      <c r="C245" s="1">
        <v>22</v>
      </c>
      <c r="D245" s="1" t="s">
        <v>598</v>
      </c>
      <c r="E245" s="1" t="s">
        <v>568</v>
      </c>
      <c r="F245" s="1" t="s">
        <v>57</v>
      </c>
      <c r="G245" s="1" t="s">
        <v>58</v>
      </c>
      <c r="H245" s="55" t="s">
        <v>563</v>
      </c>
    </row>
    <row r="246" spans="2:8" x14ac:dyDescent="0.2">
      <c r="B246" s="5">
        <v>14</v>
      </c>
      <c r="C246" s="1">
        <v>19</v>
      </c>
      <c r="D246" s="1" t="s">
        <v>598</v>
      </c>
      <c r="E246" s="1" t="s">
        <v>568</v>
      </c>
      <c r="F246" s="1" t="s">
        <v>59</v>
      </c>
      <c r="G246" s="1" t="s">
        <v>62</v>
      </c>
      <c r="H246" s="54" t="s">
        <v>563</v>
      </c>
    </row>
    <row r="247" spans="2:8" x14ac:dyDescent="0.2">
      <c r="B247" s="5">
        <v>14</v>
      </c>
      <c r="C247" s="1">
        <v>18</v>
      </c>
      <c r="D247" s="1" t="s">
        <v>598</v>
      </c>
      <c r="E247" s="23" t="s">
        <v>569</v>
      </c>
      <c r="F247" s="22" t="s">
        <v>193</v>
      </c>
      <c r="G247" s="22" t="s">
        <v>58</v>
      </c>
      <c r="H247" s="55" t="s">
        <v>563</v>
      </c>
    </row>
    <row r="248" spans="2:8" x14ac:dyDescent="0.2">
      <c r="B248" s="5">
        <v>14</v>
      </c>
      <c r="C248" s="1">
        <v>13</v>
      </c>
      <c r="D248" s="1" t="s">
        <v>598</v>
      </c>
      <c r="E248" s="1" t="s">
        <v>568</v>
      </c>
      <c r="F248" s="1" t="s">
        <v>61</v>
      </c>
      <c r="G248" s="1" t="s">
        <v>64</v>
      </c>
      <c r="H248" s="54" t="s">
        <v>563</v>
      </c>
    </row>
    <row r="249" spans="2:8" x14ac:dyDescent="0.2">
      <c r="B249" s="5">
        <v>14</v>
      </c>
      <c r="C249" s="1">
        <v>13</v>
      </c>
      <c r="D249" s="1" t="s">
        <v>598</v>
      </c>
      <c r="E249" s="1" t="s">
        <v>568</v>
      </c>
      <c r="F249" s="1" t="s">
        <v>60</v>
      </c>
      <c r="G249" s="1" t="s">
        <v>63</v>
      </c>
      <c r="H249" s="54" t="s">
        <v>563</v>
      </c>
    </row>
    <row r="250" spans="2:8" x14ac:dyDescent="0.2">
      <c r="B250" s="5">
        <v>14</v>
      </c>
      <c r="C250" s="1">
        <v>12</v>
      </c>
      <c r="D250" s="1" t="s">
        <v>598</v>
      </c>
      <c r="E250" s="23" t="s">
        <v>569</v>
      </c>
      <c r="F250" s="22" t="s">
        <v>194</v>
      </c>
      <c r="G250" s="22" t="s">
        <v>198</v>
      </c>
      <c r="H250" s="28" t="s">
        <v>3</v>
      </c>
    </row>
    <row r="251" spans="2:8" x14ac:dyDescent="0.2">
      <c r="B251" s="5">
        <v>14</v>
      </c>
      <c r="C251" s="1">
        <v>11</v>
      </c>
      <c r="D251" s="1" t="s">
        <v>598</v>
      </c>
      <c r="E251" s="23" t="s">
        <v>569</v>
      </c>
      <c r="F251" s="22" t="s">
        <v>195</v>
      </c>
      <c r="G251" s="22" t="s">
        <v>62</v>
      </c>
      <c r="H251" s="54" t="s">
        <v>563</v>
      </c>
    </row>
    <row r="252" spans="2:8" x14ac:dyDescent="0.2">
      <c r="B252" s="5">
        <v>14</v>
      </c>
      <c r="C252" s="1">
        <v>9</v>
      </c>
      <c r="D252" s="1" t="s">
        <v>598</v>
      </c>
      <c r="E252" s="23" t="s">
        <v>569</v>
      </c>
      <c r="F252" s="22" t="s">
        <v>197</v>
      </c>
      <c r="G252" s="22" t="s">
        <v>200</v>
      </c>
      <c r="H252" s="56"/>
    </row>
    <row r="253" spans="2:8" x14ac:dyDescent="0.2">
      <c r="B253" s="5">
        <v>14</v>
      </c>
      <c r="C253" s="1">
        <v>9</v>
      </c>
      <c r="D253" s="1" t="s">
        <v>598</v>
      </c>
      <c r="E253" s="23" t="s">
        <v>569</v>
      </c>
      <c r="F253" s="22" t="s">
        <v>196</v>
      </c>
      <c r="G253" s="22" t="s">
        <v>199</v>
      </c>
      <c r="H253" s="56"/>
    </row>
    <row r="254" spans="2:8" x14ac:dyDescent="0.2">
      <c r="B254" s="5">
        <v>14</v>
      </c>
      <c r="C254" s="1">
        <v>5</v>
      </c>
      <c r="D254" s="1" t="s">
        <v>599</v>
      </c>
      <c r="E254" s="1" t="s">
        <v>568</v>
      </c>
      <c r="F254" s="1" t="s">
        <v>336</v>
      </c>
      <c r="G254" s="1" t="s">
        <v>338</v>
      </c>
      <c r="H254" s="54"/>
    </row>
    <row r="255" spans="2:8" x14ac:dyDescent="0.2">
      <c r="B255" s="5">
        <v>14</v>
      </c>
      <c r="C255" s="1">
        <v>4</v>
      </c>
      <c r="D255" s="1" t="s">
        <v>599</v>
      </c>
      <c r="E255" s="1" t="s">
        <v>568</v>
      </c>
      <c r="F255" s="1" t="s">
        <v>339</v>
      </c>
      <c r="G255" s="1" t="s">
        <v>340</v>
      </c>
      <c r="H255" s="54"/>
    </row>
    <row r="256" spans="2:8" x14ac:dyDescent="0.2">
      <c r="B256" s="5">
        <v>14</v>
      </c>
      <c r="C256" s="1">
        <v>4</v>
      </c>
      <c r="D256" s="1" t="s">
        <v>599</v>
      </c>
      <c r="E256" s="1" t="s">
        <v>568</v>
      </c>
      <c r="F256" s="1" t="s">
        <v>336</v>
      </c>
      <c r="G256" s="1" t="s">
        <v>337</v>
      </c>
      <c r="H256" s="54"/>
    </row>
    <row r="257" spans="2:8" x14ac:dyDescent="0.2">
      <c r="B257" s="5">
        <v>14</v>
      </c>
      <c r="C257" s="1">
        <v>4</v>
      </c>
      <c r="D257" s="1" t="s">
        <v>599</v>
      </c>
      <c r="E257" s="1" t="s">
        <v>568</v>
      </c>
      <c r="F257" s="1" t="s">
        <v>334</v>
      </c>
      <c r="G257" s="1" t="s">
        <v>335</v>
      </c>
      <c r="H257" s="54"/>
    </row>
    <row r="258" spans="2:8" x14ac:dyDescent="0.2">
      <c r="B258" s="5">
        <v>14</v>
      </c>
      <c r="C258" s="1">
        <v>4</v>
      </c>
      <c r="D258" s="1" t="s">
        <v>599</v>
      </c>
      <c r="E258" s="1" t="s">
        <v>568</v>
      </c>
      <c r="F258" s="1" t="s">
        <v>341</v>
      </c>
      <c r="G258" s="1" t="s">
        <v>342</v>
      </c>
      <c r="H258" s="54"/>
    </row>
    <row r="259" spans="2:8" x14ac:dyDescent="0.2">
      <c r="B259" s="5">
        <v>14</v>
      </c>
      <c r="C259" s="1">
        <v>2</v>
      </c>
      <c r="D259" s="1" t="s">
        <v>599</v>
      </c>
      <c r="E259" s="1" t="s">
        <v>569</v>
      </c>
      <c r="F259" s="1" t="s">
        <v>467</v>
      </c>
      <c r="G259" s="1" t="s">
        <v>186</v>
      </c>
      <c r="H259" s="55" t="s">
        <v>563</v>
      </c>
    </row>
    <row r="260" spans="2:8" x14ac:dyDescent="0.2">
      <c r="B260" s="5">
        <v>14</v>
      </c>
      <c r="C260" s="1">
        <v>2</v>
      </c>
      <c r="D260" s="1" t="s">
        <v>599</v>
      </c>
      <c r="E260" s="1" t="s">
        <v>569</v>
      </c>
      <c r="F260" s="1" t="s">
        <v>469</v>
      </c>
      <c r="G260" s="1" t="s">
        <v>471</v>
      </c>
      <c r="H260" s="54" t="s">
        <v>563</v>
      </c>
    </row>
    <row r="261" spans="2:8" x14ac:dyDescent="0.2">
      <c r="B261" s="5">
        <v>14</v>
      </c>
      <c r="C261" s="1">
        <v>2</v>
      </c>
      <c r="D261" s="1" t="s">
        <v>599</v>
      </c>
      <c r="E261" s="1" t="s">
        <v>569</v>
      </c>
      <c r="F261" s="1" t="s">
        <v>466</v>
      </c>
      <c r="G261" s="1" t="s">
        <v>12</v>
      </c>
      <c r="H261" s="54"/>
    </row>
    <row r="262" spans="2:8" x14ac:dyDescent="0.2">
      <c r="B262" s="5">
        <v>14</v>
      </c>
      <c r="C262" s="1">
        <v>2</v>
      </c>
      <c r="D262" s="1" t="s">
        <v>599</v>
      </c>
      <c r="E262" s="1" t="s">
        <v>569</v>
      </c>
      <c r="F262" s="1" t="s">
        <v>468</v>
      </c>
      <c r="G262" s="1" t="s">
        <v>468</v>
      </c>
      <c r="H262" s="54"/>
    </row>
    <row r="263" spans="2:8" x14ac:dyDescent="0.2">
      <c r="B263" s="5">
        <v>14</v>
      </c>
      <c r="C263" s="1">
        <v>1</v>
      </c>
      <c r="D263" s="1" t="s">
        <v>599</v>
      </c>
      <c r="E263" s="1" t="s">
        <v>569</v>
      </c>
      <c r="F263" s="1" t="s">
        <v>470</v>
      </c>
      <c r="G263" s="1" t="s">
        <v>470</v>
      </c>
      <c r="H263" s="54"/>
    </row>
    <row r="264" spans="2:8" x14ac:dyDescent="0.2">
      <c r="B264" s="5">
        <v>15</v>
      </c>
      <c r="C264" s="1">
        <v>31</v>
      </c>
      <c r="D264" s="1" t="s">
        <v>598</v>
      </c>
      <c r="E264" s="1" t="s">
        <v>568</v>
      </c>
      <c r="F264" s="1" t="s">
        <v>45</v>
      </c>
      <c r="G264" s="1" t="s">
        <v>50</v>
      </c>
      <c r="H264" s="54"/>
    </row>
    <row r="265" spans="2:8" x14ac:dyDescent="0.2">
      <c r="B265" s="5">
        <v>15</v>
      </c>
      <c r="C265" s="1">
        <v>18</v>
      </c>
      <c r="D265" s="1" t="s">
        <v>598</v>
      </c>
      <c r="E265" s="1" t="s">
        <v>568</v>
      </c>
      <c r="F265" s="1" t="s">
        <v>46</v>
      </c>
      <c r="G265" s="1" t="s">
        <v>51</v>
      </c>
      <c r="H265" s="54" t="s">
        <v>563</v>
      </c>
    </row>
    <row r="266" spans="2:8" x14ac:dyDescent="0.2">
      <c r="B266" s="5">
        <v>15</v>
      </c>
      <c r="C266" s="1">
        <v>14</v>
      </c>
      <c r="D266" s="1" t="s">
        <v>598</v>
      </c>
      <c r="E266" s="1" t="s">
        <v>568</v>
      </c>
      <c r="F266" s="1" t="s">
        <v>47</v>
      </c>
      <c r="G266" s="1" t="s">
        <v>52</v>
      </c>
      <c r="H266" s="54" t="s">
        <v>563</v>
      </c>
    </row>
    <row r="267" spans="2:8" x14ac:dyDescent="0.2">
      <c r="B267" s="5">
        <v>15</v>
      </c>
      <c r="C267" s="1">
        <v>11</v>
      </c>
      <c r="D267" s="1" t="s">
        <v>598</v>
      </c>
      <c r="E267" s="23" t="s">
        <v>569</v>
      </c>
      <c r="F267" s="22" t="s">
        <v>183</v>
      </c>
      <c r="G267" s="22" t="s">
        <v>184</v>
      </c>
      <c r="H267" s="28"/>
    </row>
    <row r="268" spans="2:8" x14ac:dyDescent="0.2">
      <c r="B268" s="5">
        <v>15</v>
      </c>
      <c r="C268" s="1">
        <v>10</v>
      </c>
      <c r="D268" s="1" t="s">
        <v>598</v>
      </c>
      <c r="E268" s="1" t="s">
        <v>568</v>
      </c>
      <c r="F268" s="1" t="s">
        <v>48</v>
      </c>
      <c r="G268" s="1" t="s">
        <v>53</v>
      </c>
      <c r="H268" s="54"/>
    </row>
    <row r="269" spans="2:8" x14ac:dyDescent="0.2">
      <c r="B269" s="5">
        <v>15</v>
      </c>
      <c r="C269" s="1">
        <v>9</v>
      </c>
      <c r="D269" s="1" t="s">
        <v>598</v>
      </c>
      <c r="E269" s="1" t="s">
        <v>568</v>
      </c>
      <c r="F269" s="1" t="s">
        <v>49</v>
      </c>
      <c r="G269" s="1" t="s">
        <v>54</v>
      </c>
      <c r="H269" s="54"/>
    </row>
    <row r="270" spans="2:8" x14ac:dyDescent="0.2">
      <c r="B270" s="5">
        <v>15</v>
      </c>
      <c r="C270" s="1">
        <v>7</v>
      </c>
      <c r="D270" s="1" t="s">
        <v>598</v>
      </c>
      <c r="E270" s="23" t="s">
        <v>569</v>
      </c>
      <c r="F270" s="22" t="s">
        <v>185</v>
      </c>
      <c r="G270" s="22" t="s">
        <v>186</v>
      </c>
      <c r="H270" s="55" t="s">
        <v>563</v>
      </c>
    </row>
    <row r="271" spans="2:8" x14ac:dyDescent="0.2">
      <c r="B271" s="5">
        <v>15</v>
      </c>
      <c r="C271" s="1">
        <v>7</v>
      </c>
      <c r="D271" s="1" t="s">
        <v>598</v>
      </c>
      <c r="E271" s="23" t="s">
        <v>569</v>
      </c>
      <c r="F271" s="22" t="s">
        <v>188</v>
      </c>
      <c r="G271" s="22" t="s">
        <v>191</v>
      </c>
      <c r="H271" s="54" t="s">
        <v>563</v>
      </c>
    </row>
    <row r="272" spans="2:8" x14ac:dyDescent="0.2">
      <c r="B272" s="5">
        <v>15</v>
      </c>
      <c r="C272" s="1">
        <v>7</v>
      </c>
      <c r="D272" s="1" t="s">
        <v>598</v>
      </c>
      <c r="E272" s="23" t="s">
        <v>569</v>
      </c>
      <c r="F272" s="22" t="s">
        <v>187</v>
      </c>
      <c r="G272" s="22" t="s">
        <v>190</v>
      </c>
      <c r="H272" s="28"/>
    </row>
    <row r="273" spans="2:8" x14ac:dyDescent="0.2">
      <c r="B273" s="5">
        <v>15</v>
      </c>
      <c r="C273" s="1">
        <v>6</v>
      </c>
      <c r="D273" s="1" t="s">
        <v>598</v>
      </c>
      <c r="E273" s="23" t="s">
        <v>569</v>
      </c>
      <c r="F273" s="22" t="s">
        <v>189</v>
      </c>
      <c r="G273" s="22" t="s">
        <v>192</v>
      </c>
      <c r="H273" s="28" t="s">
        <v>3</v>
      </c>
    </row>
    <row r="274" spans="2:8" x14ac:dyDescent="0.2">
      <c r="B274" s="5">
        <v>15</v>
      </c>
      <c r="C274" s="1">
        <v>5</v>
      </c>
      <c r="D274" s="1" t="s">
        <v>599</v>
      </c>
      <c r="E274" s="1" t="s">
        <v>568</v>
      </c>
      <c r="F274" s="1" t="s">
        <v>327</v>
      </c>
      <c r="G274" s="1" t="s">
        <v>152</v>
      </c>
      <c r="H274" s="54"/>
    </row>
    <row r="275" spans="2:8" x14ac:dyDescent="0.2">
      <c r="B275" s="5">
        <v>15</v>
      </c>
      <c r="C275" s="1">
        <v>4</v>
      </c>
      <c r="D275" s="1" t="s">
        <v>599</v>
      </c>
      <c r="E275" s="1" t="s">
        <v>568</v>
      </c>
      <c r="F275" s="1" t="s">
        <v>329</v>
      </c>
      <c r="G275" s="1" t="s">
        <v>332</v>
      </c>
      <c r="H275" s="54"/>
    </row>
    <row r="276" spans="2:8" x14ac:dyDescent="0.2">
      <c r="B276" s="5">
        <v>15</v>
      </c>
      <c r="C276" s="1">
        <v>4</v>
      </c>
      <c r="D276" s="1" t="s">
        <v>599</v>
      </c>
      <c r="E276" s="1" t="s">
        <v>568</v>
      </c>
      <c r="F276" s="1" t="s">
        <v>328</v>
      </c>
      <c r="G276" s="1" t="s">
        <v>331</v>
      </c>
      <c r="H276" s="54"/>
    </row>
    <row r="277" spans="2:8" x14ac:dyDescent="0.2">
      <c r="B277" s="5">
        <v>15</v>
      </c>
      <c r="C277" s="1">
        <v>4</v>
      </c>
      <c r="D277" s="1" t="s">
        <v>599</v>
      </c>
      <c r="E277" s="1" t="s">
        <v>568</v>
      </c>
      <c r="F277" s="1" t="s">
        <v>330</v>
      </c>
      <c r="G277" s="1" t="s">
        <v>333</v>
      </c>
      <c r="H277" s="54"/>
    </row>
    <row r="278" spans="2:8" x14ac:dyDescent="0.2">
      <c r="B278" s="5">
        <v>15</v>
      </c>
      <c r="C278" s="1">
        <v>4</v>
      </c>
      <c r="D278" s="1" t="s">
        <v>599</v>
      </c>
      <c r="E278" s="1" t="s">
        <v>569</v>
      </c>
      <c r="F278" s="1" t="s">
        <v>459</v>
      </c>
      <c r="G278" s="1" t="s">
        <v>464</v>
      </c>
      <c r="H278" s="54"/>
    </row>
    <row r="279" spans="2:8" x14ac:dyDescent="0.2">
      <c r="B279" s="5">
        <v>15</v>
      </c>
      <c r="C279" s="1">
        <v>4</v>
      </c>
      <c r="D279" s="1" t="s">
        <v>599</v>
      </c>
      <c r="E279" s="1" t="s">
        <v>568</v>
      </c>
      <c r="F279" s="1" t="s">
        <v>327</v>
      </c>
      <c r="G279" s="1" t="s">
        <v>152</v>
      </c>
      <c r="H279" s="54"/>
    </row>
    <row r="280" spans="2:8" x14ac:dyDescent="0.2">
      <c r="B280" s="5">
        <v>15</v>
      </c>
      <c r="C280" s="1">
        <v>2</v>
      </c>
      <c r="D280" s="1" t="s">
        <v>599</v>
      </c>
      <c r="E280" s="1" t="s">
        <v>569</v>
      </c>
      <c r="F280" s="1" t="s">
        <v>462</v>
      </c>
      <c r="G280" s="1" t="s">
        <v>465</v>
      </c>
      <c r="H280" s="54" t="s">
        <v>563</v>
      </c>
    </row>
    <row r="281" spans="2:8" x14ac:dyDescent="0.2">
      <c r="B281" s="5">
        <v>15</v>
      </c>
      <c r="C281" s="1">
        <v>2</v>
      </c>
      <c r="D281" s="1" t="s">
        <v>599</v>
      </c>
      <c r="E281" s="1" t="s">
        <v>569</v>
      </c>
      <c r="F281" s="1" t="s">
        <v>461</v>
      </c>
      <c r="G281" s="1" t="s">
        <v>190</v>
      </c>
      <c r="H281" s="54"/>
    </row>
    <row r="282" spans="2:8" x14ac:dyDescent="0.2">
      <c r="B282" s="5">
        <v>15</v>
      </c>
      <c r="C282" s="1">
        <v>2</v>
      </c>
      <c r="D282" s="1" t="s">
        <v>599</v>
      </c>
      <c r="E282" s="1" t="s">
        <v>569</v>
      </c>
      <c r="F282" s="1" t="s">
        <v>460</v>
      </c>
      <c r="G282" s="1" t="s">
        <v>51</v>
      </c>
      <c r="H282" s="54" t="s">
        <v>563</v>
      </c>
    </row>
    <row r="283" spans="2:8" x14ac:dyDescent="0.2">
      <c r="B283" s="5">
        <v>15</v>
      </c>
      <c r="C283" s="1">
        <v>1</v>
      </c>
      <c r="D283" s="1" t="s">
        <v>599</v>
      </c>
      <c r="E283" s="1" t="s">
        <v>569</v>
      </c>
      <c r="F283" s="1" t="s">
        <v>463</v>
      </c>
      <c r="G283" s="1" t="s">
        <v>463</v>
      </c>
      <c r="H283" s="54"/>
    </row>
    <row r="284" spans="2:8" x14ac:dyDescent="0.2">
      <c r="B284" s="5">
        <v>16</v>
      </c>
      <c r="C284" s="1">
        <v>30</v>
      </c>
      <c r="D284" s="1" t="s">
        <v>598</v>
      </c>
      <c r="E284" s="23" t="s">
        <v>569</v>
      </c>
      <c r="F284" s="22" t="s">
        <v>182</v>
      </c>
      <c r="G284" s="22" t="s">
        <v>12</v>
      </c>
      <c r="H284" s="45"/>
    </row>
    <row r="285" spans="2:8" x14ac:dyDescent="0.2">
      <c r="B285" s="36">
        <v>16</v>
      </c>
      <c r="C285" s="22">
        <v>18</v>
      </c>
      <c r="D285" s="22" t="s">
        <v>598</v>
      </c>
      <c r="E285" s="22" t="s">
        <v>568</v>
      </c>
      <c r="F285" s="22" t="s">
        <v>36</v>
      </c>
      <c r="G285" s="22" t="s">
        <v>37</v>
      </c>
      <c r="H285" s="54"/>
    </row>
    <row r="286" spans="2:8" x14ac:dyDescent="0.2">
      <c r="B286" s="36">
        <v>16</v>
      </c>
      <c r="C286" s="22">
        <v>17</v>
      </c>
      <c r="D286" s="22" t="s">
        <v>598</v>
      </c>
      <c r="E286" s="22" t="s">
        <v>568</v>
      </c>
      <c r="F286" s="22" t="s">
        <v>39</v>
      </c>
      <c r="G286" s="22" t="s">
        <v>42</v>
      </c>
      <c r="H286" s="54" t="s">
        <v>563</v>
      </c>
    </row>
    <row r="287" spans="2:8" x14ac:dyDescent="0.2">
      <c r="B287" s="36">
        <v>16</v>
      </c>
      <c r="C287" s="22">
        <f>4+2+5</f>
        <v>11</v>
      </c>
      <c r="D287" s="22" t="s">
        <v>598</v>
      </c>
      <c r="E287" s="22" t="s">
        <v>568</v>
      </c>
      <c r="F287" s="22" t="s">
        <v>40</v>
      </c>
      <c r="G287" s="22" t="s">
        <v>44</v>
      </c>
      <c r="H287" s="54"/>
    </row>
    <row r="288" spans="2:8" x14ac:dyDescent="0.2">
      <c r="B288" s="36">
        <v>16</v>
      </c>
      <c r="C288" s="22">
        <v>10</v>
      </c>
      <c r="D288" s="22" t="s">
        <v>598</v>
      </c>
      <c r="E288" s="22" t="s">
        <v>568</v>
      </c>
      <c r="F288" s="22" t="s">
        <v>38</v>
      </c>
      <c r="G288" s="22" t="s">
        <v>13</v>
      </c>
      <c r="H288" s="54" t="s">
        <v>563</v>
      </c>
    </row>
    <row r="289" spans="2:8" x14ac:dyDescent="0.2">
      <c r="B289" s="5">
        <v>16</v>
      </c>
      <c r="C289" s="1">
        <v>9</v>
      </c>
      <c r="D289" s="1" t="s">
        <v>598</v>
      </c>
      <c r="E289" s="23" t="s">
        <v>569</v>
      </c>
      <c r="F289" s="22" t="s">
        <v>22</v>
      </c>
      <c r="G289" s="22" t="s">
        <v>17</v>
      </c>
      <c r="H289" s="28"/>
    </row>
    <row r="290" spans="2:8" x14ac:dyDescent="0.2">
      <c r="B290" s="5">
        <v>16</v>
      </c>
      <c r="C290" s="1">
        <v>9</v>
      </c>
      <c r="D290" s="1" t="s">
        <v>598</v>
      </c>
      <c r="E290" s="23" t="s">
        <v>569</v>
      </c>
      <c r="F290" s="22" t="s">
        <v>25</v>
      </c>
      <c r="G290" s="22" t="s">
        <v>13</v>
      </c>
      <c r="H290" s="54" t="s">
        <v>563</v>
      </c>
    </row>
    <row r="291" spans="2:8" x14ac:dyDescent="0.2">
      <c r="B291" s="36">
        <v>16</v>
      </c>
      <c r="C291" s="22">
        <v>7</v>
      </c>
      <c r="D291" s="22" t="s">
        <v>598</v>
      </c>
      <c r="E291" s="22" t="s">
        <v>568</v>
      </c>
      <c r="F291" s="22" t="s">
        <v>41</v>
      </c>
      <c r="G291" s="22" t="s">
        <v>43</v>
      </c>
      <c r="H291" s="54"/>
    </row>
    <row r="292" spans="2:8" x14ac:dyDescent="0.2">
      <c r="B292" s="5">
        <v>16</v>
      </c>
      <c r="C292" s="1">
        <v>6</v>
      </c>
      <c r="D292" s="1" t="s">
        <v>598</v>
      </c>
      <c r="E292" s="23" t="s">
        <v>569</v>
      </c>
      <c r="F292" s="22" t="s">
        <v>24</v>
      </c>
      <c r="G292" s="22" t="s">
        <v>14</v>
      </c>
      <c r="H292" s="28"/>
    </row>
    <row r="293" spans="2:8" x14ac:dyDescent="0.2">
      <c r="B293" s="5">
        <v>16</v>
      </c>
      <c r="C293" s="1">
        <v>6</v>
      </c>
      <c r="D293" s="1" t="s">
        <v>598</v>
      </c>
      <c r="E293" s="23" t="s">
        <v>569</v>
      </c>
      <c r="F293" s="22" t="s">
        <v>23</v>
      </c>
      <c r="G293" s="22" t="s">
        <v>15</v>
      </c>
      <c r="H293" s="28"/>
    </row>
    <row r="294" spans="2:8" x14ac:dyDescent="0.2">
      <c r="B294" s="5">
        <v>16</v>
      </c>
      <c r="C294" s="1">
        <v>5</v>
      </c>
      <c r="D294" s="1" t="s">
        <v>599</v>
      </c>
      <c r="E294" s="1" t="s">
        <v>568</v>
      </c>
      <c r="F294" s="1" t="s">
        <v>32</v>
      </c>
      <c r="G294" s="1" t="s">
        <v>31</v>
      </c>
      <c r="H294" s="54"/>
    </row>
    <row r="295" spans="2:8" x14ac:dyDescent="0.2">
      <c r="B295" s="5">
        <v>16</v>
      </c>
      <c r="C295" s="1">
        <v>5</v>
      </c>
      <c r="D295" s="1" t="s">
        <v>599</v>
      </c>
      <c r="E295" s="1" t="s">
        <v>568</v>
      </c>
      <c r="F295" s="1" t="s">
        <v>30</v>
      </c>
      <c r="G295" s="1" t="s">
        <v>19</v>
      </c>
      <c r="H295" s="54" t="s">
        <v>563</v>
      </c>
    </row>
    <row r="296" spans="2:8" x14ac:dyDescent="0.2">
      <c r="B296" s="5">
        <v>16</v>
      </c>
      <c r="C296" s="1">
        <v>4</v>
      </c>
      <c r="D296" s="1" t="s">
        <v>599</v>
      </c>
      <c r="E296" s="1" t="s">
        <v>568</v>
      </c>
      <c r="F296" s="1" t="s">
        <v>20</v>
      </c>
      <c r="G296" s="1" t="s">
        <v>21</v>
      </c>
      <c r="H296" s="54"/>
    </row>
    <row r="297" spans="2:8" x14ac:dyDescent="0.2">
      <c r="B297" s="5">
        <v>16</v>
      </c>
      <c r="C297" s="1">
        <v>4</v>
      </c>
      <c r="D297" s="1" t="s">
        <v>599</v>
      </c>
      <c r="E297" s="1" t="s">
        <v>568</v>
      </c>
      <c r="F297" s="1" t="s">
        <v>34</v>
      </c>
      <c r="G297" s="1" t="s">
        <v>33</v>
      </c>
      <c r="H297" s="54"/>
    </row>
    <row r="298" spans="2:8" x14ac:dyDescent="0.2">
      <c r="B298" s="5">
        <v>16</v>
      </c>
      <c r="C298" s="1">
        <v>4</v>
      </c>
      <c r="D298" s="1" t="s">
        <v>599</v>
      </c>
      <c r="E298" s="1" t="s">
        <v>568</v>
      </c>
      <c r="F298" s="1" t="s">
        <v>35</v>
      </c>
      <c r="G298" s="1" t="s">
        <v>16</v>
      </c>
      <c r="H298" s="54"/>
    </row>
    <row r="299" spans="2:8" x14ac:dyDescent="0.2">
      <c r="B299" s="5">
        <v>16</v>
      </c>
      <c r="C299" s="1">
        <v>3</v>
      </c>
      <c r="D299" s="1" t="s">
        <v>599</v>
      </c>
      <c r="E299" s="1" t="s">
        <v>569</v>
      </c>
      <c r="F299" s="1" t="s">
        <v>18</v>
      </c>
      <c r="G299" s="1" t="s">
        <v>19</v>
      </c>
      <c r="H299" s="54" t="s">
        <v>563</v>
      </c>
    </row>
    <row r="300" spans="2:8" x14ac:dyDescent="0.2">
      <c r="B300" s="5">
        <v>16</v>
      </c>
      <c r="C300" s="1">
        <v>2</v>
      </c>
      <c r="D300" s="1" t="s">
        <v>599</v>
      </c>
      <c r="E300" s="1" t="s">
        <v>569</v>
      </c>
      <c r="F300" s="1" t="s">
        <v>27</v>
      </c>
      <c r="G300" s="1" t="s">
        <v>29</v>
      </c>
      <c r="H300" s="54"/>
    </row>
    <row r="301" spans="2:8" ht="17" thickBot="1" x14ac:dyDescent="0.25">
      <c r="B301" s="6">
        <v>16</v>
      </c>
      <c r="C301" s="2">
        <v>1</v>
      </c>
      <c r="D301" s="2" t="s">
        <v>599</v>
      </c>
      <c r="E301" s="2" t="s">
        <v>569</v>
      </c>
      <c r="F301" s="2" t="s">
        <v>28</v>
      </c>
      <c r="G301" s="2" t="s">
        <v>28</v>
      </c>
      <c r="H301" s="57"/>
    </row>
    <row r="304" spans="2:8" x14ac:dyDescent="0.2">
      <c r="B304" s="96"/>
    </row>
    <row r="305" spans="2:2" x14ac:dyDescent="0.2">
      <c r="B305" s="96"/>
    </row>
  </sheetData>
  <mergeCells count="1">
    <mergeCell ref="B2:H2"/>
  </mergeCells>
  <phoneticPr fontId="1" type="noConversion"/>
  <pageMargins left="0.75" right="0.75" top="1" bottom="1" header="0.5" footer="0.5"/>
  <pageSetup scale="80" orientation="landscape"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workbookViewId="0">
      <selection activeCell="B2" sqref="B2:H2"/>
    </sheetView>
  </sheetViews>
  <sheetFormatPr baseColWidth="10" defaultColWidth="11" defaultRowHeight="16" x14ac:dyDescent="0.2"/>
  <cols>
    <col min="1" max="1" width="3.1640625" customWidth="1"/>
    <col min="5" max="5" width="20.5" customWidth="1"/>
    <col min="6" max="6" width="29.83203125" customWidth="1"/>
    <col min="8" max="8" width="62.83203125" customWidth="1"/>
  </cols>
  <sheetData>
    <row r="2" spans="2:8" ht="58" customHeight="1" thickBot="1" x14ac:dyDescent="0.25">
      <c r="B2" s="225" t="s">
        <v>615</v>
      </c>
      <c r="C2" s="225"/>
      <c r="D2" s="225"/>
      <c r="E2" s="225"/>
      <c r="F2" s="225"/>
      <c r="G2" s="225"/>
      <c r="H2" s="225"/>
    </row>
    <row r="3" spans="2:8" ht="33" thickBot="1" x14ac:dyDescent="0.25">
      <c r="B3" s="21" t="s">
        <v>8</v>
      </c>
      <c r="C3" s="20" t="s">
        <v>26</v>
      </c>
      <c r="D3" s="20" t="s">
        <v>10</v>
      </c>
      <c r="E3" s="20" t="s">
        <v>565</v>
      </c>
      <c r="F3" s="20" t="s">
        <v>6</v>
      </c>
      <c r="G3" s="20" t="s">
        <v>9</v>
      </c>
      <c r="H3" s="30" t="s">
        <v>567</v>
      </c>
    </row>
    <row r="4" spans="2:8" x14ac:dyDescent="0.2">
      <c r="B4" s="43">
        <v>2</v>
      </c>
      <c r="C4" s="32">
        <v>1</v>
      </c>
      <c r="D4" s="32" t="s">
        <v>599</v>
      </c>
      <c r="E4" s="32" t="s">
        <v>568</v>
      </c>
      <c r="F4" s="32" t="s">
        <v>299</v>
      </c>
      <c r="G4" s="32" t="s">
        <v>159</v>
      </c>
      <c r="H4" s="44" t="s">
        <v>581</v>
      </c>
    </row>
    <row r="5" spans="2:8" x14ac:dyDescent="0.2">
      <c r="B5" s="36">
        <v>2</v>
      </c>
      <c r="C5" s="22">
        <v>2</v>
      </c>
      <c r="D5" s="22" t="s">
        <v>599</v>
      </c>
      <c r="E5" s="22" t="s">
        <v>569</v>
      </c>
      <c r="F5" s="22" t="s">
        <v>298</v>
      </c>
      <c r="G5" s="22" t="s">
        <v>159</v>
      </c>
      <c r="H5" s="45" t="s">
        <v>581</v>
      </c>
    </row>
    <row r="6" spans="2:8" x14ac:dyDescent="0.2">
      <c r="B6" s="36">
        <v>2</v>
      </c>
      <c r="C6" s="22">
        <v>26</v>
      </c>
      <c r="D6" s="22" t="s">
        <v>598</v>
      </c>
      <c r="E6" s="22" t="s">
        <v>568</v>
      </c>
      <c r="F6" s="22" t="s">
        <v>154</v>
      </c>
      <c r="G6" s="22" t="s">
        <v>159</v>
      </c>
      <c r="H6" s="45" t="s">
        <v>581</v>
      </c>
    </row>
    <row r="7" spans="2:8" x14ac:dyDescent="0.2">
      <c r="B7" s="36">
        <v>2</v>
      </c>
      <c r="C7" s="22">
        <v>11</v>
      </c>
      <c r="D7" s="22" t="s">
        <v>598</v>
      </c>
      <c r="E7" s="22" t="s">
        <v>569</v>
      </c>
      <c r="F7" s="22" t="s">
        <v>570</v>
      </c>
      <c r="G7" s="22" t="s">
        <v>159</v>
      </c>
      <c r="H7" s="45" t="s">
        <v>581</v>
      </c>
    </row>
    <row r="8" spans="2:8" x14ac:dyDescent="0.2">
      <c r="B8" s="5">
        <v>3</v>
      </c>
      <c r="C8" s="1">
        <v>2</v>
      </c>
      <c r="D8" s="1" t="s">
        <v>599</v>
      </c>
      <c r="E8" s="23" t="s">
        <v>568</v>
      </c>
      <c r="F8" s="22" t="s">
        <v>571</v>
      </c>
      <c r="G8" s="22" t="s">
        <v>278</v>
      </c>
      <c r="H8" s="28" t="s">
        <v>582</v>
      </c>
    </row>
    <row r="9" spans="2:8" x14ac:dyDescent="0.2">
      <c r="B9" s="5">
        <v>3</v>
      </c>
      <c r="C9" s="1">
        <v>3</v>
      </c>
      <c r="D9" s="1" t="s">
        <v>599</v>
      </c>
      <c r="E9" s="1" t="s">
        <v>569</v>
      </c>
      <c r="F9" s="1" t="s">
        <v>579</v>
      </c>
      <c r="G9" s="22" t="s">
        <v>278</v>
      </c>
      <c r="H9" s="28" t="s">
        <v>582</v>
      </c>
    </row>
    <row r="10" spans="2:8" x14ac:dyDescent="0.2">
      <c r="B10" s="5">
        <v>3</v>
      </c>
      <c r="C10" s="1">
        <v>13</v>
      </c>
      <c r="D10" s="1" t="s">
        <v>598</v>
      </c>
      <c r="E10" s="1" t="s">
        <v>568</v>
      </c>
      <c r="F10" s="1" t="s">
        <v>148</v>
      </c>
      <c r="G10" s="22" t="s">
        <v>278</v>
      </c>
      <c r="H10" s="28" t="s">
        <v>582</v>
      </c>
    </row>
    <row r="11" spans="2:8" x14ac:dyDescent="0.2">
      <c r="B11" s="5">
        <v>3</v>
      </c>
      <c r="C11" s="1">
        <v>9</v>
      </c>
      <c r="D11" s="1" t="s">
        <v>598</v>
      </c>
      <c r="E11" s="1" t="s">
        <v>569</v>
      </c>
      <c r="F11" s="1" t="s">
        <v>273</v>
      </c>
      <c r="G11" s="22" t="s">
        <v>278</v>
      </c>
      <c r="H11" s="28" t="s">
        <v>582</v>
      </c>
    </row>
    <row r="12" spans="2:8" x14ac:dyDescent="0.2">
      <c r="B12" s="5">
        <v>4</v>
      </c>
      <c r="C12" s="1">
        <v>0</v>
      </c>
      <c r="D12" s="1" t="s">
        <v>599</v>
      </c>
      <c r="E12" s="1" t="s">
        <v>568</v>
      </c>
      <c r="F12" s="1" t="s">
        <v>583</v>
      </c>
      <c r="G12" s="22" t="s">
        <v>149</v>
      </c>
      <c r="H12" s="28" t="s">
        <v>580</v>
      </c>
    </row>
    <row r="13" spans="2:8" x14ac:dyDescent="0.2">
      <c r="B13" s="5">
        <v>4</v>
      </c>
      <c r="C13" s="1">
        <v>2</v>
      </c>
      <c r="D13" s="1" t="s">
        <v>599</v>
      </c>
      <c r="E13" s="1" t="s">
        <v>569</v>
      </c>
      <c r="F13" s="1" t="s">
        <v>300</v>
      </c>
      <c r="G13" s="22" t="s">
        <v>149</v>
      </c>
      <c r="H13" s="28" t="s">
        <v>580</v>
      </c>
    </row>
    <row r="14" spans="2:8" x14ac:dyDescent="0.2">
      <c r="B14" s="5">
        <v>4</v>
      </c>
      <c r="C14" s="1">
        <v>25</v>
      </c>
      <c r="D14" s="1" t="s">
        <v>598</v>
      </c>
      <c r="E14" s="1" t="s">
        <v>568</v>
      </c>
      <c r="F14" s="1" t="s">
        <v>144</v>
      </c>
      <c r="G14" s="22" t="s">
        <v>149</v>
      </c>
      <c r="H14" s="28" t="s">
        <v>580</v>
      </c>
    </row>
    <row r="15" spans="2:8" x14ac:dyDescent="0.2">
      <c r="B15" s="5">
        <v>4</v>
      </c>
      <c r="C15" s="1">
        <v>9</v>
      </c>
      <c r="D15" s="1" t="s">
        <v>598</v>
      </c>
      <c r="E15" s="1" t="s">
        <v>569</v>
      </c>
      <c r="F15" s="1" t="s">
        <v>267</v>
      </c>
      <c r="G15" s="22" t="s">
        <v>149</v>
      </c>
      <c r="H15" s="28" t="s">
        <v>580</v>
      </c>
    </row>
    <row r="16" spans="2:8" x14ac:dyDescent="0.2">
      <c r="B16" s="33">
        <v>5</v>
      </c>
      <c r="C16" s="23">
        <v>3</v>
      </c>
      <c r="D16" s="23" t="s">
        <v>599</v>
      </c>
      <c r="E16" s="23" t="s">
        <v>568</v>
      </c>
      <c r="F16" s="23" t="s">
        <v>572</v>
      </c>
      <c r="G16" s="23" t="s">
        <v>130</v>
      </c>
      <c r="H16" s="28" t="s">
        <v>308</v>
      </c>
    </row>
    <row r="17" spans="2:8" x14ac:dyDescent="0.2">
      <c r="B17" s="33">
        <v>5</v>
      </c>
      <c r="C17" s="23">
        <v>3</v>
      </c>
      <c r="D17" s="23" t="s">
        <v>599</v>
      </c>
      <c r="E17" s="23" t="s">
        <v>569</v>
      </c>
      <c r="F17" s="23" t="s">
        <v>302</v>
      </c>
      <c r="G17" s="23" t="s">
        <v>130</v>
      </c>
      <c r="H17" s="28" t="s">
        <v>308</v>
      </c>
    </row>
    <row r="18" spans="2:8" x14ac:dyDescent="0.2">
      <c r="B18" s="33">
        <v>5</v>
      </c>
      <c r="C18" s="23">
        <v>19</v>
      </c>
      <c r="D18" s="23" t="s">
        <v>598</v>
      </c>
      <c r="E18" s="23" t="s">
        <v>568</v>
      </c>
      <c r="F18" s="23" t="s">
        <v>125</v>
      </c>
      <c r="G18" s="23" t="s">
        <v>130</v>
      </c>
      <c r="H18" s="28" t="s">
        <v>308</v>
      </c>
    </row>
    <row r="19" spans="2:8" x14ac:dyDescent="0.2">
      <c r="B19" s="33">
        <v>5</v>
      </c>
      <c r="C19" s="23">
        <v>5</v>
      </c>
      <c r="D19" s="23" t="s">
        <v>598</v>
      </c>
      <c r="E19" s="23" t="s">
        <v>569</v>
      </c>
      <c r="F19" s="23" t="s">
        <v>301</v>
      </c>
      <c r="G19" s="23" t="s">
        <v>130</v>
      </c>
      <c r="H19" s="28" t="s">
        <v>308</v>
      </c>
    </row>
    <row r="20" spans="2:8" x14ac:dyDescent="0.2">
      <c r="B20" s="33">
        <v>6</v>
      </c>
      <c r="C20" s="23">
        <v>2</v>
      </c>
      <c r="D20" s="23" t="s">
        <v>599</v>
      </c>
      <c r="E20" s="23" t="s">
        <v>568</v>
      </c>
      <c r="F20" s="23" t="s">
        <v>573</v>
      </c>
      <c r="G20" s="23" t="s">
        <v>234</v>
      </c>
      <c r="H20" s="28" t="s">
        <v>309</v>
      </c>
    </row>
    <row r="21" spans="2:8" x14ac:dyDescent="0.2">
      <c r="B21" s="33">
        <v>6</v>
      </c>
      <c r="C21" s="23">
        <v>2</v>
      </c>
      <c r="D21" s="23" t="s">
        <v>599</v>
      </c>
      <c r="E21" s="23" t="s">
        <v>569</v>
      </c>
      <c r="F21" s="23" t="s">
        <v>303</v>
      </c>
      <c r="G21" s="23" t="s">
        <v>234</v>
      </c>
      <c r="H21" s="28" t="s">
        <v>309</v>
      </c>
    </row>
    <row r="22" spans="2:8" x14ac:dyDescent="0.2">
      <c r="B22" s="33">
        <v>6</v>
      </c>
      <c r="C22" s="23">
        <v>14</v>
      </c>
      <c r="D22" s="23" t="s">
        <v>598</v>
      </c>
      <c r="E22" s="23" t="s">
        <v>568</v>
      </c>
      <c r="F22" s="23" t="s">
        <v>304</v>
      </c>
      <c r="G22" s="23" t="s">
        <v>234</v>
      </c>
      <c r="H22" s="28" t="s">
        <v>309</v>
      </c>
    </row>
    <row r="23" spans="2:8" x14ac:dyDescent="0.2">
      <c r="B23" s="33">
        <v>6</v>
      </c>
      <c r="C23" s="23">
        <v>28</v>
      </c>
      <c r="D23" s="23" t="s">
        <v>598</v>
      </c>
      <c r="E23" s="23" t="s">
        <v>569</v>
      </c>
      <c r="F23" s="23" t="s">
        <v>233</v>
      </c>
      <c r="G23" s="23" t="s">
        <v>234</v>
      </c>
      <c r="H23" s="28" t="s">
        <v>309</v>
      </c>
    </row>
    <row r="24" spans="2:8" x14ac:dyDescent="0.2">
      <c r="B24" s="33">
        <v>7</v>
      </c>
      <c r="C24" s="23">
        <v>2</v>
      </c>
      <c r="D24" s="23" t="s">
        <v>599</v>
      </c>
      <c r="E24" s="23" t="s">
        <v>568</v>
      </c>
      <c r="F24" s="23" t="s">
        <v>574</v>
      </c>
      <c r="G24" s="23" t="s">
        <v>122</v>
      </c>
      <c r="H24" s="28" t="s">
        <v>310</v>
      </c>
    </row>
    <row r="25" spans="2:8" x14ac:dyDescent="0.2">
      <c r="B25" s="33">
        <v>7</v>
      </c>
      <c r="C25" s="23">
        <v>3</v>
      </c>
      <c r="D25" s="23" t="s">
        <v>599</v>
      </c>
      <c r="E25" s="23" t="s">
        <v>569</v>
      </c>
      <c r="F25" s="23" t="s">
        <v>305</v>
      </c>
      <c r="G25" s="23" t="s">
        <v>122</v>
      </c>
      <c r="H25" s="28" t="s">
        <v>310</v>
      </c>
    </row>
    <row r="26" spans="2:8" x14ac:dyDescent="0.2">
      <c r="B26" s="33">
        <v>7</v>
      </c>
      <c r="C26" s="23">
        <v>24</v>
      </c>
      <c r="D26" s="23" t="s">
        <v>598</v>
      </c>
      <c r="E26" s="23" t="s">
        <v>568</v>
      </c>
      <c r="F26" s="23" t="s">
        <v>117</v>
      </c>
      <c r="G26" s="23" t="s">
        <v>122</v>
      </c>
      <c r="H26" s="28" t="s">
        <v>310</v>
      </c>
    </row>
    <row r="27" spans="2:8" x14ac:dyDescent="0.2">
      <c r="B27" s="33">
        <v>7</v>
      </c>
      <c r="C27" s="23">
        <v>8</v>
      </c>
      <c r="D27" s="23" t="s">
        <v>598</v>
      </c>
      <c r="E27" s="23" t="s">
        <v>569</v>
      </c>
      <c r="F27" s="23" t="s">
        <v>306</v>
      </c>
      <c r="G27" s="23" t="s">
        <v>122</v>
      </c>
      <c r="H27" s="28" t="s">
        <v>310</v>
      </c>
    </row>
    <row r="28" spans="2:8" x14ac:dyDescent="0.2">
      <c r="B28" s="33">
        <v>8</v>
      </c>
      <c r="C28" s="23">
        <v>2</v>
      </c>
      <c r="D28" s="23" t="s">
        <v>599</v>
      </c>
      <c r="E28" s="23" t="s">
        <v>568</v>
      </c>
      <c r="F28" s="23" t="s">
        <v>575</v>
      </c>
      <c r="G28" s="23" t="s">
        <v>110</v>
      </c>
      <c r="H28" s="28" t="s">
        <v>311</v>
      </c>
    </row>
    <row r="29" spans="2:8" x14ac:dyDescent="0.2">
      <c r="B29" s="33">
        <v>8</v>
      </c>
      <c r="C29" s="23">
        <v>0</v>
      </c>
      <c r="D29" s="23" t="s">
        <v>599</v>
      </c>
      <c r="E29" s="23" t="s">
        <v>569</v>
      </c>
      <c r="F29" s="23" t="s">
        <v>583</v>
      </c>
      <c r="G29" s="23" t="s">
        <v>110</v>
      </c>
      <c r="H29" s="28" t="s">
        <v>311</v>
      </c>
    </row>
    <row r="30" spans="2:8" x14ac:dyDescent="0.2">
      <c r="B30" s="33">
        <v>8</v>
      </c>
      <c r="C30" s="23">
        <v>41</v>
      </c>
      <c r="D30" s="23" t="s">
        <v>598</v>
      </c>
      <c r="E30" s="23" t="s">
        <v>568</v>
      </c>
      <c r="F30" s="23" t="s">
        <v>105</v>
      </c>
      <c r="G30" s="23" t="s">
        <v>110</v>
      </c>
      <c r="H30" s="28" t="s">
        <v>311</v>
      </c>
    </row>
    <row r="31" spans="2:8" x14ac:dyDescent="0.2">
      <c r="B31" s="33">
        <v>8</v>
      </c>
      <c r="C31" s="23">
        <v>3</v>
      </c>
      <c r="D31" s="23" t="s">
        <v>598</v>
      </c>
      <c r="E31" s="23" t="s">
        <v>569</v>
      </c>
      <c r="F31" s="23" t="s">
        <v>324</v>
      </c>
      <c r="G31" s="23" t="s">
        <v>110</v>
      </c>
      <c r="H31" s="28" t="s">
        <v>311</v>
      </c>
    </row>
    <row r="32" spans="2:8" x14ac:dyDescent="0.2">
      <c r="B32" s="33">
        <v>9</v>
      </c>
      <c r="C32" s="23">
        <v>1</v>
      </c>
      <c r="D32" s="23" t="s">
        <v>599</v>
      </c>
      <c r="E32" s="23" t="s">
        <v>568</v>
      </c>
      <c r="F32" s="23" t="s">
        <v>576</v>
      </c>
      <c r="G32" s="23" t="s">
        <v>100</v>
      </c>
      <c r="H32" s="28" t="s">
        <v>312</v>
      </c>
    </row>
    <row r="33" spans="2:8" x14ac:dyDescent="0.2">
      <c r="B33" s="33">
        <v>9</v>
      </c>
      <c r="C33" s="23">
        <v>2</v>
      </c>
      <c r="D33" s="23" t="s">
        <v>599</v>
      </c>
      <c r="E33" s="23" t="s">
        <v>569</v>
      </c>
      <c r="F33" s="23" t="s">
        <v>325</v>
      </c>
      <c r="G33" s="23" t="s">
        <v>100</v>
      </c>
      <c r="H33" s="28" t="s">
        <v>312</v>
      </c>
    </row>
    <row r="34" spans="2:8" x14ac:dyDescent="0.2">
      <c r="B34" s="33">
        <v>9</v>
      </c>
      <c r="C34" s="23">
        <v>21</v>
      </c>
      <c r="D34" s="23" t="s">
        <v>598</v>
      </c>
      <c r="E34" s="23" t="s">
        <v>568</v>
      </c>
      <c r="F34" s="23" t="s">
        <v>95</v>
      </c>
      <c r="G34" s="23" t="s">
        <v>100</v>
      </c>
      <c r="H34" s="28" t="s">
        <v>312</v>
      </c>
    </row>
    <row r="35" spans="2:8" x14ac:dyDescent="0.2">
      <c r="B35" s="33">
        <v>9</v>
      </c>
      <c r="C35" s="23">
        <v>13</v>
      </c>
      <c r="D35" s="23" t="s">
        <v>598</v>
      </c>
      <c r="E35" s="23" t="s">
        <v>569</v>
      </c>
      <c r="F35" s="23" t="s">
        <v>235</v>
      </c>
      <c r="G35" s="23" t="s">
        <v>100</v>
      </c>
      <c r="H35" s="28" t="s">
        <v>312</v>
      </c>
    </row>
    <row r="36" spans="2:8" x14ac:dyDescent="0.2">
      <c r="B36" s="33">
        <v>10</v>
      </c>
      <c r="C36" s="23">
        <v>1</v>
      </c>
      <c r="D36" s="23" t="s">
        <v>599</v>
      </c>
      <c r="E36" s="23" t="s">
        <v>568</v>
      </c>
      <c r="F36" s="23" t="s">
        <v>577</v>
      </c>
      <c r="G36" s="23" t="s">
        <v>91</v>
      </c>
      <c r="H36" s="28" t="s">
        <v>313</v>
      </c>
    </row>
    <row r="37" spans="2:8" x14ac:dyDescent="0.2">
      <c r="B37" s="33">
        <v>10</v>
      </c>
      <c r="C37" s="23">
        <v>2</v>
      </c>
      <c r="D37" s="23" t="s">
        <v>599</v>
      </c>
      <c r="E37" s="23" t="s">
        <v>569</v>
      </c>
      <c r="F37" s="23" t="s">
        <v>326</v>
      </c>
      <c r="G37" s="23" t="s">
        <v>91</v>
      </c>
      <c r="H37" s="28" t="s">
        <v>313</v>
      </c>
    </row>
    <row r="38" spans="2:8" x14ac:dyDescent="0.2">
      <c r="B38" s="33">
        <v>10</v>
      </c>
      <c r="C38" s="23">
        <v>16</v>
      </c>
      <c r="D38" s="23" t="s">
        <v>598</v>
      </c>
      <c r="E38" s="23" t="s">
        <v>568</v>
      </c>
      <c r="F38" s="23" t="s">
        <v>82</v>
      </c>
      <c r="G38" s="23" t="s">
        <v>91</v>
      </c>
      <c r="H38" s="28" t="s">
        <v>313</v>
      </c>
    </row>
    <row r="39" spans="2:8" x14ac:dyDescent="0.2">
      <c r="B39" s="33">
        <v>10</v>
      </c>
      <c r="C39" s="23">
        <v>18</v>
      </c>
      <c r="D39" s="23" t="s">
        <v>598</v>
      </c>
      <c r="E39" s="23" t="s">
        <v>569</v>
      </c>
      <c r="F39" s="23" t="s">
        <v>218</v>
      </c>
      <c r="G39" s="23" t="s">
        <v>91</v>
      </c>
      <c r="H39" s="28" t="s">
        <v>313</v>
      </c>
    </row>
    <row r="40" spans="2:8" x14ac:dyDescent="0.2">
      <c r="B40" s="33">
        <v>12</v>
      </c>
      <c r="C40" s="23">
        <v>1</v>
      </c>
      <c r="D40" s="23" t="s">
        <v>599</v>
      </c>
      <c r="E40" s="23" t="s">
        <v>568</v>
      </c>
      <c r="F40" s="23" t="s">
        <v>578</v>
      </c>
      <c r="G40" s="23" t="s">
        <v>58</v>
      </c>
      <c r="H40" s="28" t="s">
        <v>314</v>
      </c>
    </row>
    <row r="41" spans="2:8" x14ac:dyDescent="0.2">
      <c r="B41" s="33">
        <v>12</v>
      </c>
      <c r="C41" s="23">
        <v>2</v>
      </c>
      <c r="D41" s="23" t="s">
        <v>599</v>
      </c>
      <c r="E41" s="23" t="s">
        <v>569</v>
      </c>
      <c r="F41" s="23" t="s">
        <v>307</v>
      </c>
      <c r="G41" s="23" t="s">
        <v>58</v>
      </c>
      <c r="H41" s="28" t="s">
        <v>314</v>
      </c>
    </row>
    <row r="42" spans="2:8" x14ac:dyDescent="0.2">
      <c r="B42" s="33">
        <v>12</v>
      </c>
      <c r="C42" s="23">
        <v>22</v>
      </c>
      <c r="D42" s="23" t="s">
        <v>598</v>
      </c>
      <c r="E42" s="23" t="s">
        <v>568</v>
      </c>
      <c r="F42" s="23" t="s">
        <v>57</v>
      </c>
      <c r="G42" s="23" t="s">
        <v>58</v>
      </c>
      <c r="H42" s="28" t="s">
        <v>314</v>
      </c>
    </row>
    <row r="43" spans="2:8" ht="17" thickBot="1" x14ac:dyDescent="0.25">
      <c r="B43" s="34">
        <v>12</v>
      </c>
      <c r="C43" s="35">
        <v>18</v>
      </c>
      <c r="D43" s="35" t="s">
        <v>598</v>
      </c>
      <c r="E43" s="35" t="s">
        <v>569</v>
      </c>
      <c r="F43" s="35" t="s">
        <v>193</v>
      </c>
      <c r="G43" s="35" t="s">
        <v>58</v>
      </c>
      <c r="H43" s="29" t="s">
        <v>314</v>
      </c>
    </row>
    <row r="45" spans="2:8" x14ac:dyDescent="0.2">
      <c r="B45" s="96"/>
    </row>
    <row r="46" spans="2:8" x14ac:dyDescent="0.2">
      <c r="B46" s="96"/>
    </row>
  </sheetData>
  <mergeCells count="1">
    <mergeCell ref="B2:H2"/>
  </mergeCells>
  <phoneticPr fontId="1" type="noConversion"/>
  <pageMargins left="0.75" right="0.75" top="1" bottom="1" header="0.5" footer="0.5"/>
  <pageSetup scale="60" orientation="landscape"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workbookViewId="0">
      <selection activeCell="B2" sqref="B2:H2"/>
    </sheetView>
  </sheetViews>
  <sheetFormatPr baseColWidth="10" defaultColWidth="11" defaultRowHeight="16" x14ac:dyDescent="0.2"/>
  <cols>
    <col min="1" max="1" width="3.5" customWidth="1"/>
    <col min="7" max="7" width="16.33203125" customWidth="1"/>
    <col min="8" max="8" width="81.83203125" customWidth="1"/>
  </cols>
  <sheetData>
    <row r="2" spans="2:8" ht="67" customHeight="1" thickBot="1" x14ac:dyDescent="0.25">
      <c r="B2" s="225" t="s">
        <v>618</v>
      </c>
      <c r="C2" s="225"/>
      <c r="D2" s="225"/>
      <c r="E2" s="225"/>
      <c r="F2" s="225"/>
      <c r="G2" s="225"/>
      <c r="H2" s="225"/>
    </row>
    <row r="3" spans="2:8" ht="33" thickBot="1" x14ac:dyDescent="0.25">
      <c r="B3" s="21" t="s">
        <v>559</v>
      </c>
      <c r="C3" s="20" t="s">
        <v>26</v>
      </c>
      <c r="D3" s="20" t="s">
        <v>10</v>
      </c>
      <c r="E3" s="20" t="s">
        <v>7</v>
      </c>
      <c r="F3" s="20" t="s">
        <v>6</v>
      </c>
      <c r="G3" s="20" t="s">
        <v>9</v>
      </c>
      <c r="H3" s="30" t="s">
        <v>567</v>
      </c>
    </row>
    <row r="4" spans="2:8" x14ac:dyDescent="0.2">
      <c r="B4" s="25">
        <v>5</v>
      </c>
      <c r="C4" s="26">
        <v>1</v>
      </c>
      <c r="D4" s="26" t="s">
        <v>598</v>
      </c>
      <c r="E4" s="26" t="s">
        <v>568</v>
      </c>
      <c r="F4" s="26" t="s">
        <v>551</v>
      </c>
      <c r="G4" s="26" t="s">
        <v>315</v>
      </c>
      <c r="H4" s="27" t="s">
        <v>319</v>
      </c>
    </row>
    <row r="5" spans="2:8" x14ac:dyDescent="0.2">
      <c r="B5" s="5">
        <v>5</v>
      </c>
      <c r="C5" s="1">
        <v>1</v>
      </c>
      <c r="D5" s="1" t="s">
        <v>598</v>
      </c>
      <c r="E5" s="1" t="s">
        <v>569</v>
      </c>
      <c r="F5" s="1" t="s">
        <v>552</v>
      </c>
      <c r="G5" s="1" t="s">
        <v>315</v>
      </c>
      <c r="H5" s="28" t="s">
        <v>319</v>
      </c>
    </row>
    <row r="6" spans="2:8" x14ac:dyDescent="0.2">
      <c r="B6" s="33">
        <v>6</v>
      </c>
      <c r="C6" s="24">
        <v>1</v>
      </c>
      <c r="D6" s="24" t="s">
        <v>598</v>
      </c>
      <c r="E6" s="24" t="s">
        <v>568</v>
      </c>
      <c r="F6" s="24" t="s">
        <v>554</v>
      </c>
      <c r="G6" s="1" t="s">
        <v>316</v>
      </c>
      <c r="H6" s="28" t="s">
        <v>320</v>
      </c>
    </row>
    <row r="7" spans="2:8" x14ac:dyDescent="0.2">
      <c r="B7" s="5">
        <v>6</v>
      </c>
      <c r="C7" s="1">
        <v>2</v>
      </c>
      <c r="D7" s="1" t="s">
        <v>598</v>
      </c>
      <c r="E7" s="1" t="s">
        <v>569</v>
      </c>
      <c r="F7" s="1" t="s">
        <v>553</v>
      </c>
      <c r="G7" s="1" t="s">
        <v>316</v>
      </c>
      <c r="H7" s="28" t="s">
        <v>320</v>
      </c>
    </row>
    <row r="8" spans="2:8" x14ac:dyDescent="0.2">
      <c r="B8" s="5">
        <v>9</v>
      </c>
      <c r="C8" s="1">
        <v>14</v>
      </c>
      <c r="D8" s="1" t="s">
        <v>598</v>
      </c>
      <c r="E8" s="1" t="s">
        <v>568</v>
      </c>
      <c r="F8" s="1" t="s">
        <v>555</v>
      </c>
      <c r="G8" s="1" t="s">
        <v>317</v>
      </c>
      <c r="H8" s="28" t="s">
        <v>321</v>
      </c>
    </row>
    <row r="9" spans="2:8" x14ac:dyDescent="0.2">
      <c r="B9" s="5">
        <v>8</v>
      </c>
      <c r="C9" s="1">
        <v>5</v>
      </c>
      <c r="D9" s="1" t="s">
        <v>598</v>
      </c>
      <c r="E9" s="1" t="s">
        <v>569</v>
      </c>
      <c r="F9" s="1" t="s">
        <v>556</v>
      </c>
      <c r="G9" s="1" t="s">
        <v>317</v>
      </c>
      <c r="H9" s="28" t="s">
        <v>321</v>
      </c>
    </row>
    <row r="10" spans="2:8" x14ac:dyDescent="0.2">
      <c r="B10" s="5">
        <v>9</v>
      </c>
      <c r="C10" s="1">
        <v>16</v>
      </c>
      <c r="D10" s="1" t="s">
        <v>598</v>
      </c>
      <c r="E10" s="1" t="s">
        <v>568</v>
      </c>
      <c r="F10" s="1" t="s">
        <v>557</v>
      </c>
      <c r="G10" s="1" t="s">
        <v>318</v>
      </c>
      <c r="H10" s="28" t="s">
        <v>323</v>
      </c>
    </row>
    <row r="11" spans="2:8" x14ac:dyDescent="0.2">
      <c r="B11" s="5">
        <v>8</v>
      </c>
      <c r="C11" s="1">
        <v>7</v>
      </c>
      <c r="D11" s="1" t="s">
        <v>598</v>
      </c>
      <c r="E11" s="1" t="s">
        <v>569</v>
      </c>
      <c r="F11" s="1" t="s">
        <v>558</v>
      </c>
      <c r="G11" s="1" t="s">
        <v>318</v>
      </c>
      <c r="H11" s="28" t="s">
        <v>323</v>
      </c>
    </row>
    <row r="12" spans="2:8" x14ac:dyDescent="0.2">
      <c r="B12" s="5">
        <v>9</v>
      </c>
      <c r="C12" s="1">
        <v>21</v>
      </c>
      <c r="D12" s="1" t="s">
        <v>598</v>
      </c>
      <c r="E12" s="1" t="s">
        <v>568</v>
      </c>
      <c r="F12" s="1" t="s">
        <v>107</v>
      </c>
      <c r="G12" s="1" t="s">
        <v>112</v>
      </c>
      <c r="H12" s="28" t="s">
        <v>322</v>
      </c>
    </row>
    <row r="13" spans="2:8" ht="17" thickBot="1" x14ac:dyDescent="0.25">
      <c r="B13" s="6">
        <v>8</v>
      </c>
      <c r="C13" s="2">
        <v>9</v>
      </c>
      <c r="D13" s="2" t="s">
        <v>598</v>
      </c>
      <c r="E13" s="2" t="s">
        <v>569</v>
      </c>
      <c r="F13" s="2" t="s">
        <v>244</v>
      </c>
      <c r="G13" s="2" t="s">
        <v>112</v>
      </c>
      <c r="H13" s="29" t="s">
        <v>322</v>
      </c>
    </row>
    <row r="15" spans="2:8" x14ac:dyDescent="0.2">
      <c r="B15" s="96"/>
    </row>
    <row r="16" spans="2:8" x14ac:dyDescent="0.2">
      <c r="B16" s="96"/>
    </row>
  </sheetData>
  <mergeCells count="1">
    <mergeCell ref="B2:H2"/>
  </mergeCells>
  <phoneticPr fontId="1" type="noConversion"/>
  <pageMargins left="0.75" right="0.75" top="1" bottom="1" header="0.5" footer="0.5"/>
  <pageSetup scale="50" orientation="landscape"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M27"/>
  <sheetViews>
    <sheetView zoomScale="85" zoomScaleNormal="85" zoomScalePageLayoutView="85" workbookViewId="0">
      <selection activeCell="B12" sqref="B12"/>
    </sheetView>
  </sheetViews>
  <sheetFormatPr baseColWidth="10" defaultColWidth="11" defaultRowHeight="16" x14ac:dyDescent="0.2"/>
  <cols>
    <col min="1" max="1" width="3.83203125" customWidth="1"/>
    <col min="2" max="2" width="12" style="46" bestFit="1" customWidth="1"/>
    <col min="3" max="3" width="15.5" customWidth="1"/>
    <col min="4" max="6" width="13" customWidth="1"/>
    <col min="7" max="7" width="13.6640625" customWidth="1"/>
    <col min="8" max="8" width="7.6640625" bestFit="1" customWidth="1"/>
    <col min="9" max="9" width="7" bestFit="1" customWidth="1"/>
    <col min="10" max="21" width="4.6640625" bestFit="1" customWidth="1"/>
    <col min="22" max="22" width="3.5" bestFit="1" customWidth="1"/>
    <col min="23" max="23" width="4.6640625" bestFit="1" customWidth="1"/>
    <col min="24" max="36" width="3.5" bestFit="1" customWidth="1"/>
    <col min="37" max="37" width="4.6640625" bestFit="1" customWidth="1"/>
    <col min="38" max="39" width="3.5" bestFit="1" customWidth="1"/>
    <col min="41" max="41" width="15.5" customWidth="1"/>
    <col min="42" max="42" width="21.33203125" customWidth="1"/>
    <col min="43" max="43" width="20.5" customWidth="1"/>
  </cols>
  <sheetData>
    <row r="2" spans="2:39" ht="128" customHeight="1" thickBot="1" x14ac:dyDescent="0.25">
      <c r="B2" s="225" t="s">
        <v>619</v>
      </c>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row>
    <row r="3" spans="2:39" ht="20" thickBot="1" x14ac:dyDescent="0.3">
      <c r="B3" s="233" t="s">
        <v>591</v>
      </c>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5"/>
    </row>
    <row r="4" spans="2:39" ht="20" thickBot="1" x14ac:dyDescent="0.3">
      <c r="B4" s="84"/>
      <c r="C4" s="223" t="s">
        <v>585</v>
      </c>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4"/>
    </row>
    <row r="5" spans="2:39" ht="39" thickBot="1" x14ac:dyDescent="0.25">
      <c r="B5" s="94" t="s">
        <v>10</v>
      </c>
      <c r="C5" s="58">
        <v>1</v>
      </c>
      <c r="D5" s="59">
        <v>2</v>
      </c>
      <c r="E5" s="59">
        <v>3</v>
      </c>
      <c r="F5" s="59">
        <v>4</v>
      </c>
      <c r="G5" s="59">
        <v>5</v>
      </c>
      <c r="H5" s="59">
        <v>6</v>
      </c>
      <c r="I5" s="59">
        <v>7</v>
      </c>
      <c r="J5" s="59">
        <v>8</v>
      </c>
      <c r="K5" s="59">
        <v>9</v>
      </c>
      <c r="L5" s="59">
        <v>10</v>
      </c>
      <c r="M5" s="59">
        <v>11</v>
      </c>
      <c r="N5" s="59">
        <v>12</v>
      </c>
      <c r="O5" s="59">
        <v>13</v>
      </c>
      <c r="P5" s="59">
        <v>14</v>
      </c>
      <c r="Q5" s="59">
        <v>15</v>
      </c>
      <c r="R5" s="59">
        <v>16</v>
      </c>
      <c r="S5" s="59">
        <v>17</v>
      </c>
      <c r="T5" s="59">
        <v>18</v>
      </c>
      <c r="U5" s="59">
        <v>19</v>
      </c>
      <c r="V5" s="59">
        <v>20</v>
      </c>
      <c r="W5" s="59">
        <v>21</v>
      </c>
      <c r="X5" s="59">
        <v>22</v>
      </c>
      <c r="Y5" s="59">
        <v>23</v>
      </c>
      <c r="Z5" s="59">
        <v>24</v>
      </c>
      <c r="AA5" s="59">
        <v>25</v>
      </c>
      <c r="AB5" s="59">
        <v>26</v>
      </c>
      <c r="AC5" s="59">
        <v>27</v>
      </c>
      <c r="AD5" s="59">
        <v>28</v>
      </c>
      <c r="AE5" s="59">
        <v>29</v>
      </c>
      <c r="AF5" s="59">
        <v>30</v>
      </c>
      <c r="AG5" s="59">
        <v>31</v>
      </c>
      <c r="AH5" s="59">
        <v>32</v>
      </c>
      <c r="AI5" s="59">
        <v>33</v>
      </c>
      <c r="AJ5" s="59">
        <v>34</v>
      </c>
      <c r="AK5" s="59">
        <v>35</v>
      </c>
      <c r="AL5" s="59">
        <v>38</v>
      </c>
      <c r="AM5" s="60">
        <v>39</v>
      </c>
    </row>
    <row r="6" spans="2:39" ht="19" x14ac:dyDescent="0.2">
      <c r="B6" s="93" t="s">
        <v>598</v>
      </c>
      <c r="C6" s="61">
        <v>3975</v>
      </c>
      <c r="D6" s="62">
        <v>1138</v>
      </c>
      <c r="E6" s="62">
        <v>845</v>
      </c>
      <c r="F6" s="62">
        <v>975</v>
      </c>
      <c r="G6" s="62">
        <v>1036</v>
      </c>
      <c r="H6" s="62">
        <v>1014</v>
      </c>
      <c r="I6" s="62">
        <v>988</v>
      </c>
      <c r="J6" s="62">
        <v>859</v>
      </c>
      <c r="K6" s="62">
        <v>823</v>
      </c>
      <c r="L6" s="62">
        <v>690</v>
      </c>
      <c r="M6" s="62">
        <v>658</v>
      </c>
      <c r="N6" s="62">
        <v>513</v>
      </c>
      <c r="O6" s="62">
        <v>389</v>
      </c>
      <c r="P6" s="62">
        <v>355</v>
      </c>
      <c r="Q6" s="62">
        <v>292</v>
      </c>
      <c r="R6" s="62">
        <v>213</v>
      </c>
      <c r="S6" s="62">
        <v>199</v>
      </c>
      <c r="T6" s="62">
        <v>134</v>
      </c>
      <c r="U6" s="62">
        <v>115</v>
      </c>
      <c r="V6" s="62">
        <v>95</v>
      </c>
      <c r="W6" s="62">
        <v>105</v>
      </c>
      <c r="X6" s="62">
        <v>87</v>
      </c>
      <c r="Y6" s="62">
        <v>54</v>
      </c>
      <c r="Z6" s="62">
        <v>56</v>
      </c>
      <c r="AA6" s="62">
        <v>41</v>
      </c>
      <c r="AB6" s="62">
        <v>23</v>
      </c>
      <c r="AC6" s="62">
        <v>24</v>
      </c>
      <c r="AD6" s="62">
        <v>25</v>
      </c>
      <c r="AE6" s="62">
        <v>15</v>
      </c>
      <c r="AF6" s="62">
        <v>18</v>
      </c>
      <c r="AG6" s="62">
        <v>23</v>
      </c>
      <c r="AH6" s="62">
        <v>4</v>
      </c>
      <c r="AI6" s="62">
        <v>3</v>
      </c>
      <c r="AJ6" s="62">
        <v>2</v>
      </c>
      <c r="AK6" s="62">
        <v>1</v>
      </c>
      <c r="AL6" s="62">
        <v>2</v>
      </c>
      <c r="AM6" s="63">
        <v>0</v>
      </c>
    </row>
    <row r="7" spans="2:39" ht="20" thickBot="1" x14ac:dyDescent="0.25">
      <c r="B7" s="86" t="s">
        <v>599</v>
      </c>
      <c r="C7" s="64">
        <v>31568</v>
      </c>
      <c r="D7" s="65">
        <v>1813</v>
      </c>
      <c r="E7" s="65">
        <v>1278</v>
      </c>
      <c r="F7" s="65">
        <v>1205</v>
      </c>
      <c r="G7" s="65">
        <v>967</v>
      </c>
      <c r="H7" s="65">
        <v>826</v>
      </c>
      <c r="I7" s="65">
        <v>664</v>
      </c>
      <c r="J7" s="65">
        <v>556</v>
      </c>
      <c r="K7" s="65">
        <v>448</v>
      </c>
      <c r="L7" s="65">
        <v>344</v>
      </c>
      <c r="M7" s="65">
        <v>324</v>
      </c>
      <c r="N7" s="65">
        <v>248</v>
      </c>
      <c r="O7" s="65">
        <v>190</v>
      </c>
      <c r="P7" s="65">
        <v>151</v>
      </c>
      <c r="Q7" s="65">
        <v>118</v>
      </c>
      <c r="R7" s="65">
        <v>90</v>
      </c>
      <c r="S7" s="65">
        <v>79</v>
      </c>
      <c r="T7" s="65">
        <v>52</v>
      </c>
      <c r="U7" s="65">
        <v>39</v>
      </c>
      <c r="V7" s="65">
        <v>30</v>
      </c>
      <c r="W7" s="65">
        <v>31</v>
      </c>
      <c r="X7" s="65">
        <v>19</v>
      </c>
      <c r="Y7" s="65">
        <v>12</v>
      </c>
      <c r="Z7" s="65">
        <v>11</v>
      </c>
      <c r="AA7" s="65">
        <v>8</v>
      </c>
      <c r="AB7" s="65">
        <v>5</v>
      </c>
      <c r="AC7" s="65">
        <v>4</v>
      </c>
      <c r="AD7" s="65">
        <v>7</v>
      </c>
      <c r="AE7" s="65">
        <v>2</v>
      </c>
      <c r="AF7" s="65">
        <v>2</v>
      </c>
      <c r="AG7" s="65">
        <v>3</v>
      </c>
      <c r="AH7" s="65">
        <v>2</v>
      </c>
      <c r="AI7" s="65">
        <v>2</v>
      </c>
      <c r="AJ7" s="65">
        <v>1</v>
      </c>
      <c r="AK7" s="65">
        <v>0</v>
      </c>
      <c r="AL7" s="65">
        <v>1</v>
      </c>
      <c r="AM7" s="66">
        <v>1</v>
      </c>
    </row>
    <row r="8" spans="2:39" ht="20" thickBot="1" x14ac:dyDescent="0.3">
      <c r="B8" s="87"/>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80"/>
    </row>
    <row r="9" spans="2:39" ht="20" thickBot="1" x14ac:dyDescent="0.3">
      <c r="B9" s="230" t="s">
        <v>592</v>
      </c>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2"/>
      <c r="AL9" s="67"/>
      <c r="AM9" s="80"/>
    </row>
    <row r="10" spans="2:39" ht="20" thickBot="1" x14ac:dyDescent="0.3">
      <c r="B10" s="84"/>
      <c r="C10" s="223" t="s">
        <v>586</v>
      </c>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4"/>
      <c r="AL10" s="67"/>
      <c r="AM10" s="80"/>
    </row>
    <row r="11" spans="2:39" ht="39" thickBot="1" x14ac:dyDescent="0.3">
      <c r="B11" s="94" t="s">
        <v>10</v>
      </c>
      <c r="C11" s="68">
        <v>1</v>
      </c>
      <c r="D11" s="69">
        <v>2</v>
      </c>
      <c r="E11" s="69">
        <v>3</v>
      </c>
      <c r="F11" s="69">
        <v>4</v>
      </c>
      <c r="G11" s="69">
        <v>5</v>
      </c>
      <c r="H11" s="69">
        <v>6</v>
      </c>
      <c r="I11" s="69">
        <v>7</v>
      </c>
      <c r="J11" s="69">
        <v>8</v>
      </c>
      <c r="K11" s="69">
        <v>9</v>
      </c>
      <c r="L11" s="69">
        <v>10</v>
      </c>
      <c r="M11" s="69">
        <v>11</v>
      </c>
      <c r="N11" s="69">
        <v>12</v>
      </c>
      <c r="O11" s="69">
        <v>13</v>
      </c>
      <c r="P11" s="69">
        <v>14</v>
      </c>
      <c r="Q11" s="69">
        <v>15</v>
      </c>
      <c r="R11" s="69">
        <v>16</v>
      </c>
      <c r="S11" s="69">
        <v>17</v>
      </c>
      <c r="T11" s="69">
        <v>18</v>
      </c>
      <c r="U11" s="69">
        <v>19</v>
      </c>
      <c r="V11" s="69">
        <v>20</v>
      </c>
      <c r="W11" s="69">
        <v>21</v>
      </c>
      <c r="X11" s="69">
        <v>22</v>
      </c>
      <c r="Y11" s="69">
        <v>23</v>
      </c>
      <c r="Z11" s="69">
        <v>24</v>
      </c>
      <c r="AA11" s="69">
        <v>25</v>
      </c>
      <c r="AB11" s="69">
        <v>26</v>
      </c>
      <c r="AC11" s="69">
        <v>28</v>
      </c>
      <c r="AD11" s="69">
        <v>30</v>
      </c>
      <c r="AE11" s="69">
        <v>31</v>
      </c>
      <c r="AF11" s="69">
        <v>41</v>
      </c>
      <c r="AG11" s="69">
        <v>56</v>
      </c>
      <c r="AH11" s="69">
        <v>58</v>
      </c>
      <c r="AI11" s="69">
        <v>69</v>
      </c>
      <c r="AJ11" s="69">
        <v>71</v>
      </c>
      <c r="AK11" s="70">
        <v>329</v>
      </c>
      <c r="AL11" s="67"/>
      <c r="AM11" s="80"/>
    </row>
    <row r="12" spans="2:39" ht="19" x14ac:dyDescent="0.25">
      <c r="B12" s="85" t="s">
        <v>598</v>
      </c>
      <c r="C12" s="71">
        <v>10384</v>
      </c>
      <c r="D12" s="72">
        <v>2736</v>
      </c>
      <c r="E12" s="72">
        <v>1247</v>
      </c>
      <c r="F12" s="72">
        <v>564</v>
      </c>
      <c r="G12" s="72">
        <v>275</v>
      </c>
      <c r="H12" s="72">
        <v>180</v>
      </c>
      <c r="I12" s="72">
        <v>116</v>
      </c>
      <c r="J12" s="72">
        <v>75</v>
      </c>
      <c r="K12" s="72">
        <v>48</v>
      </c>
      <c r="L12" s="72">
        <v>31</v>
      </c>
      <c r="M12" s="72">
        <v>27</v>
      </c>
      <c r="N12" s="72">
        <v>22</v>
      </c>
      <c r="O12" s="72">
        <v>18</v>
      </c>
      <c r="P12" s="72">
        <v>10</v>
      </c>
      <c r="Q12" s="72">
        <v>4</v>
      </c>
      <c r="R12" s="72">
        <v>6</v>
      </c>
      <c r="S12" s="72">
        <v>3</v>
      </c>
      <c r="T12" s="72">
        <v>6</v>
      </c>
      <c r="U12" s="72">
        <v>3</v>
      </c>
      <c r="V12" s="72">
        <v>3</v>
      </c>
      <c r="W12" s="72">
        <v>4</v>
      </c>
      <c r="X12" s="72">
        <v>3</v>
      </c>
      <c r="Y12" s="72">
        <v>3</v>
      </c>
      <c r="Z12" s="72">
        <v>3</v>
      </c>
      <c r="AA12" s="72">
        <v>2</v>
      </c>
      <c r="AB12" s="72">
        <v>3</v>
      </c>
      <c r="AC12" s="72">
        <v>2</v>
      </c>
      <c r="AD12" s="72">
        <v>2</v>
      </c>
      <c r="AE12" s="72">
        <v>3</v>
      </c>
      <c r="AF12" s="72">
        <v>1</v>
      </c>
      <c r="AG12" s="72">
        <v>1</v>
      </c>
      <c r="AH12" s="72">
        <v>1</v>
      </c>
      <c r="AI12" s="72">
        <v>1</v>
      </c>
      <c r="AJ12" s="72">
        <v>1</v>
      </c>
      <c r="AK12" s="73">
        <v>1</v>
      </c>
      <c r="AL12" s="67"/>
      <c r="AM12" s="80"/>
    </row>
    <row r="13" spans="2:39" ht="20" thickBot="1" x14ac:dyDescent="0.3">
      <c r="B13" s="86" t="s">
        <v>599</v>
      </c>
      <c r="C13" s="74">
        <v>36349</v>
      </c>
      <c r="D13" s="75">
        <v>3568</v>
      </c>
      <c r="E13" s="75">
        <v>939</v>
      </c>
      <c r="F13" s="75">
        <v>203</v>
      </c>
      <c r="G13" s="75">
        <v>33</v>
      </c>
      <c r="H13" s="75">
        <v>5</v>
      </c>
      <c r="I13" s="75">
        <v>3</v>
      </c>
      <c r="J13" s="65">
        <v>0</v>
      </c>
      <c r="K13" s="65">
        <v>1</v>
      </c>
      <c r="L13" s="65">
        <v>0</v>
      </c>
      <c r="M13" s="65">
        <v>0</v>
      </c>
      <c r="N13" s="65">
        <v>0</v>
      </c>
      <c r="O13" s="65">
        <v>0</v>
      </c>
      <c r="P13" s="65">
        <v>0</v>
      </c>
      <c r="Q13" s="65">
        <v>0</v>
      </c>
      <c r="R13" s="65">
        <v>0</v>
      </c>
      <c r="S13" s="65">
        <v>0</v>
      </c>
      <c r="T13" s="65">
        <v>0</v>
      </c>
      <c r="U13" s="65">
        <v>0</v>
      </c>
      <c r="V13" s="65">
        <v>0</v>
      </c>
      <c r="W13" s="65">
        <v>0</v>
      </c>
      <c r="X13" s="65">
        <v>0</v>
      </c>
      <c r="Y13" s="65">
        <v>0</v>
      </c>
      <c r="Z13" s="65">
        <v>0</v>
      </c>
      <c r="AA13" s="65">
        <v>0</v>
      </c>
      <c r="AB13" s="65">
        <v>0</v>
      </c>
      <c r="AC13" s="65">
        <v>0</v>
      </c>
      <c r="AD13" s="65">
        <v>0</v>
      </c>
      <c r="AE13" s="65">
        <v>0</v>
      </c>
      <c r="AF13" s="65">
        <v>0</v>
      </c>
      <c r="AG13" s="65">
        <v>0</v>
      </c>
      <c r="AH13" s="65">
        <v>0</v>
      </c>
      <c r="AI13" s="65">
        <v>0</v>
      </c>
      <c r="AJ13" s="65">
        <v>0</v>
      </c>
      <c r="AK13" s="66">
        <v>0</v>
      </c>
      <c r="AL13" s="81"/>
      <c r="AM13" s="80"/>
    </row>
    <row r="14" spans="2:39" ht="20" thickBot="1" x14ac:dyDescent="0.3">
      <c r="B14" s="87"/>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80"/>
    </row>
    <row r="15" spans="2:39" ht="20" thickBot="1" x14ac:dyDescent="0.3">
      <c r="B15" s="226" t="s">
        <v>613</v>
      </c>
      <c r="C15" s="227"/>
      <c r="D15" s="227"/>
      <c r="E15" s="227"/>
      <c r="F15" s="228"/>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80"/>
    </row>
    <row r="16" spans="2:39" ht="39" thickBot="1" x14ac:dyDescent="0.3">
      <c r="B16" s="94" t="s">
        <v>10</v>
      </c>
      <c r="C16" s="76" t="s">
        <v>584</v>
      </c>
      <c r="D16" s="77" t="s">
        <v>587</v>
      </c>
      <c r="E16" s="77" t="s">
        <v>588</v>
      </c>
      <c r="F16" s="78" t="s">
        <v>589</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80"/>
    </row>
    <row r="17" spans="2:39" ht="19" x14ac:dyDescent="0.25">
      <c r="B17" s="88" t="s">
        <v>598</v>
      </c>
      <c r="C17" s="61">
        <f>SUM(C6:F6)</f>
        <v>6933</v>
      </c>
      <c r="D17" s="62">
        <f>SUM(G6:AM6)</f>
        <v>8856</v>
      </c>
      <c r="E17" s="62">
        <f>SUM(K6:AM6)</f>
        <v>4959</v>
      </c>
      <c r="F17" s="63">
        <f>SUM(C17+D17)</f>
        <v>15789</v>
      </c>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80"/>
    </row>
    <row r="18" spans="2:39" ht="20" thickBot="1" x14ac:dyDescent="0.3">
      <c r="B18" s="89" t="s">
        <v>599</v>
      </c>
      <c r="C18" s="64">
        <f>SUM(C7:F7)</f>
        <v>35864</v>
      </c>
      <c r="D18" s="79">
        <f>SUM(G7:AM7)</f>
        <v>5237</v>
      </c>
      <c r="E18" s="79">
        <f>SUM(K7:AM7)</f>
        <v>2224</v>
      </c>
      <c r="F18" s="66">
        <f>SUM(C18+D18)</f>
        <v>41101</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80"/>
    </row>
    <row r="19" spans="2:39" ht="20" thickBot="1" x14ac:dyDescent="0.3">
      <c r="B19" s="8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80"/>
    </row>
    <row r="20" spans="2:39" ht="20" thickBot="1" x14ac:dyDescent="0.3">
      <c r="B20" s="226" t="s">
        <v>614</v>
      </c>
      <c r="C20" s="227"/>
      <c r="D20" s="227"/>
      <c r="E20" s="227"/>
      <c r="F20" s="228"/>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80"/>
    </row>
    <row r="21" spans="2:39" ht="39" thickBot="1" x14ac:dyDescent="0.3">
      <c r="B21" s="94" t="s">
        <v>10</v>
      </c>
      <c r="C21" s="68" t="s">
        <v>597</v>
      </c>
      <c r="D21" s="69" t="s">
        <v>601</v>
      </c>
      <c r="E21" s="69" t="s">
        <v>602</v>
      </c>
      <c r="F21" s="70" t="s">
        <v>590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80"/>
    </row>
    <row r="22" spans="2:39" ht="19" x14ac:dyDescent="0.25">
      <c r="B22" s="90" t="s">
        <v>598</v>
      </c>
      <c r="C22" s="71">
        <f>C12</f>
        <v>10384</v>
      </c>
      <c r="D22" s="72">
        <f>SUM(D12:F12)</f>
        <v>4547</v>
      </c>
      <c r="E22" s="72">
        <f>SUM(G12:AK12)</f>
        <v>858</v>
      </c>
      <c r="F22" s="73">
        <f>SUM(C12:AK12)</f>
        <v>15789</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80"/>
    </row>
    <row r="23" spans="2:39" ht="20" thickBot="1" x14ac:dyDescent="0.3">
      <c r="B23" s="91" t="s">
        <v>599</v>
      </c>
      <c r="C23" s="64">
        <f>C13</f>
        <v>36349</v>
      </c>
      <c r="D23" s="65">
        <f>SUM(D13:F13)</f>
        <v>4710</v>
      </c>
      <c r="E23" s="65">
        <f>SUM(G13:AK13)</f>
        <v>42</v>
      </c>
      <c r="F23" s="66">
        <f>SUM(C13:AK13)</f>
        <v>41101</v>
      </c>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3"/>
    </row>
    <row r="24" spans="2:39" ht="19" x14ac:dyDescent="0.25">
      <c r="B24" s="92"/>
      <c r="C24" t="s">
        <v>3</v>
      </c>
      <c r="D24" t="s">
        <v>3</v>
      </c>
      <c r="E24" s="113" t="s">
        <v>3</v>
      </c>
      <c r="F24" s="113" t="s">
        <v>3</v>
      </c>
      <c r="G24" s="114" t="s">
        <v>3</v>
      </c>
      <c r="H24" s="67" t="s">
        <v>3</v>
      </c>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row>
    <row r="25" spans="2:39" ht="19" x14ac:dyDescent="0.25">
      <c r="B25" s="96"/>
      <c r="D25" t="s">
        <v>3</v>
      </c>
      <c r="E25" s="113" t="s">
        <v>3</v>
      </c>
      <c r="F25" s="113" t="s">
        <v>3</v>
      </c>
      <c r="G25" s="114" t="s">
        <v>3</v>
      </c>
      <c r="H25" s="67" t="s">
        <v>3</v>
      </c>
      <c r="I25" s="67" t="s">
        <v>3</v>
      </c>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row>
    <row r="26" spans="2:39" ht="19" x14ac:dyDescent="0.25">
      <c r="B26" s="95"/>
      <c r="C26" t="s">
        <v>3</v>
      </c>
      <c r="D26" t="s">
        <v>3</v>
      </c>
      <c r="E26" s="112" t="s">
        <v>3</v>
      </c>
      <c r="F26" s="112" t="s">
        <v>3</v>
      </c>
      <c r="G26" s="114" t="s">
        <v>3</v>
      </c>
      <c r="H26" s="67" t="s">
        <v>3</v>
      </c>
      <c r="I26" s="67" t="s">
        <v>3</v>
      </c>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row>
    <row r="27" spans="2:39" ht="19" x14ac:dyDescent="0.25">
      <c r="D27" t="s">
        <v>3</v>
      </c>
      <c r="E27" s="112" t="s">
        <v>3</v>
      </c>
      <c r="F27" s="112" t="s">
        <v>3</v>
      </c>
      <c r="G27" s="114" t="s">
        <v>3</v>
      </c>
      <c r="H27" s="67" t="s">
        <v>3</v>
      </c>
      <c r="I27" s="67" t="s">
        <v>3</v>
      </c>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row>
  </sheetData>
  <mergeCells count="9">
    <mergeCell ref="B2:AM2"/>
    <mergeCell ref="B20:F20"/>
    <mergeCell ref="C14:AL14"/>
    <mergeCell ref="B15:F15"/>
    <mergeCell ref="B9:AK9"/>
    <mergeCell ref="B3:AM3"/>
    <mergeCell ref="C10:AK10"/>
    <mergeCell ref="C4:AM4"/>
    <mergeCell ref="C8:AL8"/>
  </mergeCells>
  <phoneticPr fontId="1" type="noConversion"/>
  <pageMargins left="0.75" right="0.75" top="1" bottom="1" header="0.5" footer="0.5"/>
  <pageSetup scale="50" orientation="landscape" horizontalDpi="4294967292" verticalDpi="429496729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sheetPr>
  <dimension ref="C2:G19"/>
  <sheetViews>
    <sheetView workbookViewId="0">
      <selection activeCell="C2" sqref="C2:G2"/>
    </sheetView>
  </sheetViews>
  <sheetFormatPr baseColWidth="10" defaultColWidth="11" defaultRowHeight="16" x14ac:dyDescent="0.2"/>
  <cols>
    <col min="3" max="3" width="17.33203125" customWidth="1"/>
    <col min="4" max="4" width="14.5" style="19" customWidth="1"/>
    <col min="5" max="5" width="14.1640625" style="19" customWidth="1"/>
    <col min="6" max="6" width="18.33203125" style="111" customWidth="1"/>
    <col min="7" max="7" width="21.5" style="111" customWidth="1"/>
  </cols>
  <sheetData>
    <row r="2" spans="3:7" ht="147" customHeight="1" thickBot="1" x14ac:dyDescent="0.25">
      <c r="C2" s="225" t="s">
        <v>620</v>
      </c>
      <c r="D2" s="225"/>
      <c r="E2" s="225"/>
      <c r="F2" s="225"/>
      <c r="G2" s="225"/>
    </row>
    <row r="3" spans="3:7" ht="65" thickBot="1" x14ac:dyDescent="0.25">
      <c r="C3" s="68" t="s">
        <v>603</v>
      </c>
      <c r="D3" s="39" t="s">
        <v>608</v>
      </c>
      <c r="E3" s="39" t="s">
        <v>607</v>
      </c>
      <c r="F3" s="97" t="s">
        <v>604</v>
      </c>
      <c r="G3" s="98" t="s">
        <v>612</v>
      </c>
    </row>
    <row r="4" spans="3:7" ht="19" x14ac:dyDescent="0.2">
      <c r="C4" s="101" t="s">
        <v>58</v>
      </c>
      <c r="D4" s="102">
        <v>18</v>
      </c>
      <c r="E4" s="102">
        <v>22</v>
      </c>
      <c r="F4" s="103">
        <v>0.8</v>
      </c>
      <c r="G4" s="104">
        <v>0.88</v>
      </c>
    </row>
    <row r="5" spans="3:7" ht="19" x14ac:dyDescent="0.2">
      <c r="C5" s="105" t="s">
        <v>234</v>
      </c>
      <c r="D5" s="1">
        <v>28</v>
      </c>
      <c r="E5" s="1">
        <v>14</v>
      </c>
      <c r="F5" s="106">
        <v>0.73809523809523814</v>
      </c>
      <c r="G5" s="107">
        <v>0.80952380952380953</v>
      </c>
    </row>
    <row r="6" spans="3:7" ht="19" x14ac:dyDescent="0.2">
      <c r="C6" s="105" t="s">
        <v>159</v>
      </c>
      <c r="D6" s="1">
        <v>11</v>
      </c>
      <c r="E6" s="1">
        <v>26</v>
      </c>
      <c r="F6" s="106">
        <v>0.7567567567567568</v>
      </c>
      <c r="G6" s="107">
        <v>0.86486486486486491</v>
      </c>
    </row>
    <row r="7" spans="3:7" ht="19" x14ac:dyDescent="0.2">
      <c r="C7" s="105" t="s">
        <v>149</v>
      </c>
      <c r="D7" s="1">
        <v>9</v>
      </c>
      <c r="E7" s="1">
        <v>25</v>
      </c>
      <c r="F7" s="106">
        <v>0.76470588235294112</v>
      </c>
      <c r="G7" s="107">
        <v>0.82352941176470584</v>
      </c>
    </row>
    <row r="8" spans="3:7" ht="19" x14ac:dyDescent="0.2">
      <c r="C8" s="105" t="s">
        <v>130</v>
      </c>
      <c r="D8" s="1">
        <v>5</v>
      </c>
      <c r="E8" s="1">
        <v>19</v>
      </c>
      <c r="F8" s="106">
        <v>0.79166666666666663</v>
      </c>
      <c r="G8" s="107">
        <v>0.83333333333333337</v>
      </c>
    </row>
    <row r="9" spans="3:7" ht="19" x14ac:dyDescent="0.2">
      <c r="C9" s="105" t="s">
        <v>278</v>
      </c>
      <c r="D9" s="1">
        <v>9</v>
      </c>
      <c r="E9" s="1">
        <v>13</v>
      </c>
      <c r="F9" s="106">
        <v>0.54545454545454541</v>
      </c>
      <c r="G9" s="107">
        <v>0.77272727272727271</v>
      </c>
    </row>
    <row r="10" spans="3:7" ht="19" x14ac:dyDescent="0.2">
      <c r="C10" s="105" t="s">
        <v>122</v>
      </c>
      <c r="D10" s="1">
        <v>8</v>
      </c>
      <c r="E10" s="1">
        <v>24</v>
      </c>
      <c r="F10" s="106">
        <v>0.65625</v>
      </c>
      <c r="G10" s="107">
        <v>0.84375</v>
      </c>
    </row>
    <row r="11" spans="3:7" ht="19" x14ac:dyDescent="0.2">
      <c r="C11" s="105" t="s">
        <v>110</v>
      </c>
      <c r="D11" s="1">
        <v>3</v>
      </c>
      <c r="E11" s="1">
        <v>41</v>
      </c>
      <c r="F11" s="106">
        <v>0.68181818181818177</v>
      </c>
      <c r="G11" s="107">
        <v>0.79545454545454541</v>
      </c>
    </row>
    <row r="12" spans="3:7" ht="19" x14ac:dyDescent="0.2">
      <c r="C12" s="105" t="s">
        <v>100</v>
      </c>
      <c r="D12" s="1">
        <v>13</v>
      </c>
      <c r="E12" s="1">
        <v>21</v>
      </c>
      <c r="F12" s="106">
        <v>0.58823529411764708</v>
      </c>
      <c r="G12" s="107">
        <v>0.76470588235294112</v>
      </c>
    </row>
    <row r="13" spans="3:7" ht="19" x14ac:dyDescent="0.2">
      <c r="C13" s="105" t="s">
        <v>91</v>
      </c>
      <c r="D13" s="1">
        <v>18</v>
      </c>
      <c r="E13" s="1">
        <v>16</v>
      </c>
      <c r="F13" s="106">
        <v>0.6470588235294118</v>
      </c>
      <c r="G13" s="107">
        <v>0.73529411764705888</v>
      </c>
    </row>
    <row r="14" spans="3:7" ht="19" x14ac:dyDescent="0.2">
      <c r="C14" s="105" t="s">
        <v>315</v>
      </c>
      <c r="D14" s="1">
        <v>1</v>
      </c>
      <c r="E14" s="1">
        <v>1</v>
      </c>
      <c r="F14" s="106">
        <v>0</v>
      </c>
      <c r="G14" s="107">
        <v>1</v>
      </c>
    </row>
    <row r="15" spans="3:7" ht="19" x14ac:dyDescent="0.2">
      <c r="C15" s="105" t="s">
        <v>316</v>
      </c>
      <c r="D15" s="1">
        <v>2</v>
      </c>
      <c r="E15" s="1">
        <v>1</v>
      </c>
      <c r="F15" s="106">
        <v>0</v>
      </c>
      <c r="G15" s="107">
        <v>1</v>
      </c>
    </row>
    <row r="16" spans="3:7" ht="19" x14ac:dyDescent="0.2">
      <c r="C16" s="105" t="s">
        <v>317</v>
      </c>
      <c r="D16" s="1">
        <v>5</v>
      </c>
      <c r="E16" s="1">
        <v>14</v>
      </c>
      <c r="F16" s="106">
        <v>0.10526315789473684</v>
      </c>
      <c r="G16" s="107">
        <v>0.84210526315789469</v>
      </c>
    </row>
    <row r="17" spans="3:7" ht="19" x14ac:dyDescent="0.2">
      <c r="C17" s="105" t="s">
        <v>318</v>
      </c>
      <c r="D17" s="1">
        <v>7</v>
      </c>
      <c r="E17" s="1">
        <v>16</v>
      </c>
      <c r="F17" s="106">
        <v>0.43478260869565216</v>
      </c>
      <c r="G17" s="107">
        <v>0.78260869565217395</v>
      </c>
    </row>
    <row r="18" spans="3:7" ht="20" thickBot="1" x14ac:dyDescent="0.25">
      <c r="C18" s="108" t="s">
        <v>112</v>
      </c>
      <c r="D18" s="2">
        <v>9</v>
      </c>
      <c r="E18" s="2">
        <v>21</v>
      </c>
      <c r="F18" s="109">
        <v>0.56666666666666665</v>
      </c>
      <c r="G18" s="110">
        <v>0.76666666666666672</v>
      </c>
    </row>
    <row r="19" spans="3:7" ht="20" thickBot="1" x14ac:dyDescent="0.25">
      <c r="E19" s="68" t="s">
        <v>609</v>
      </c>
      <c r="F19" s="99">
        <f>AVERAGE(F4:F18)</f>
        <v>0.53845025480322972</v>
      </c>
      <c r="G19" s="100">
        <f>AVERAGE(G4:G18)</f>
        <v>0.83430425754301774</v>
      </c>
    </row>
  </sheetData>
  <mergeCells count="1">
    <mergeCell ref="C2:G2"/>
  </mergeCells>
  <phoneticPr fontId="1" type="noConversion"/>
  <pageMargins left="0.75" right="0.75" top="1" bottom="1" header="0.5" footer="0.5"/>
  <pageSetup scale="50"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1"/>
  <sheetViews>
    <sheetView zoomScale="115" zoomScaleNormal="115" zoomScalePageLayoutView="115" workbookViewId="0">
      <selection activeCell="B2" sqref="B2:G2"/>
    </sheetView>
  </sheetViews>
  <sheetFormatPr baseColWidth="10" defaultColWidth="11" defaultRowHeight="16" x14ac:dyDescent="0.2"/>
  <cols>
    <col min="1" max="1" width="2" customWidth="1"/>
    <col min="2" max="2" width="19.5" customWidth="1"/>
    <col min="7" max="7" width="13.33203125" customWidth="1"/>
    <col min="8" max="8" width="1" customWidth="1"/>
    <col min="9" max="9" width="3.1640625" customWidth="1"/>
    <col min="11" max="11" width="10.6640625" customWidth="1"/>
    <col min="12" max="12" width="11.1640625" customWidth="1"/>
    <col min="13" max="13" width="15" customWidth="1"/>
    <col min="14" max="14" width="16.1640625" customWidth="1"/>
  </cols>
  <sheetData>
    <row r="1" spans="2:14" ht="17" thickBot="1" x14ac:dyDescent="0.25"/>
    <row r="2" spans="2:14" ht="69" customHeight="1" thickBot="1" x14ac:dyDescent="0.25">
      <c r="B2" s="246" t="s">
        <v>634</v>
      </c>
      <c r="C2" s="247"/>
      <c r="D2" s="247"/>
      <c r="E2" s="247"/>
      <c r="F2" s="247"/>
      <c r="G2" s="248"/>
    </row>
    <row r="3" spans="2:14" x14ac:dyDescent="0.2">
      <c r="B3" s="124" t="s">
        <v>633</v>
      </c>
      <c r="C3" s="121" t="s">
        <v>621</v>
      </c>
      <c r="D3" s="118" t="s">
        <v>622</v>
      </c>
      <c r="E3" s="118" t="s">
        <v>623</v>
      </c>
      <c r="F3" s="118" t="s">
        <v>624</v>
      </c>
      <c r="G3" s="119" t="s">
        <v>636</v>
      </c>
    </row>
    <row r="4" spans="2:14" ht="32" x14ac:dyDescent="0.2">
      <c r="B4" s="127" t="s">
        <v>637</v>
      </c>
      <c r="C4" s="122">
        <v>8167</v>
      </c>
      <c r="D4" s="117">
        <v>12229</v>
      </c>
      <c r="E4" s="117">
        <v>5869</v>
      </c>
      <c r="F4" s="117">
        <v>20609</v>
      </c>
      <c r="G4" s="54">
        <f>C4+D4+E4+F4</f>
        <v>46874</v>
      </c>
    </row>
    <row r="5" spans="2:14" ht="17" thickBot="1" x14ac:dyDescent="0.25">
      <c r="B5" s="125" t="s">
        <v>625</v>
      </c>
      <c r="C5" s="122">
        <v>8167</v>
      </c>
      <c r="D5" s="117">
        <v>12229</v>
      </c>
      <c r="E5" s="117">
        <v>5869</v>
      </c>
      <c r="F5" s="117">
        <v>20609</v>
      </c>
      <c r="G5" s="54">
        <f t="shared" ref="G5:G12" si="0">C5+D5+E5+F5</f>
        <v>46874</v>
      </c>
    </row>
    <row r="6" spans="2:14" ht="17" thickBot="1" x14ac:dyDescent="0.25">
      <c r="B6" s="127" t="s">
        <v>626</v>
      </c>
      <c r="C6" s="122">
        <v>8136</v>
      </c>
      <c r="D6" s="117">
        <v>12128</v>
      </c>
      <c r="E6" s="117">
        <v>5817</v>
      </c>
      <c r="F6" s="117">
        <v>20286</v>
      </c>
      <c r="G6" s="54">
        <f t="shared" si="0"/>
        <v>46367</v>
      </c>
      <c r="I6" s="249" t="s">
        <v>639</v>
      </c>
      <c r="J6" s="250"/>
      <c r="K6" s="250"/>
      <c r="L6" s="250"/>
      <c r="M6" s="250"/>
      <c r="N6" s="251"/>
    </row>
    <row r="7" spans="2:14" ht="29" customHeight="1" x14ac:dyDescent="0.2">
      <c r="B7" s="125" t="s">
        <v>627</v>
      </c>
      <c r="C7" s="122">
        <v>4704</v>
      </c>
      <c r="D7" s="117">
        <v>5589</v>
      </c>
      <c r="E7" s="117">
        <v>2923</v>
      </c>
      <c r="F7" s="117">
        <v>5392</v>
      </c>
      <c r="G7" s="54">
        <f t="shared" si="0"/>
        <v>18608</v>
      </c>
      <c r="I7" s="139">
        <v>5</v>
      </c>
      <c r="J7" s="252" t="s">
        <v>645</v>
      </c>
      <c r="K7" s="253"/>
      <c r="L7" s="253"/>
      <c r="M7" s="253"/>
      <c r="N7" s="254"/>
    </row>
    <row r="8" spans="2:14" ht="32" customHeight="1" x14ac:dyDescent="0.2">
      <c r="B8" s="125" t="s">
        <v>628</v>
      </c>
      <c r="C8" s="122">
        <v>0</v>
      </c>
      <c r="D8" s="117">
        <v>0</v>
      </c>
      <c r="E8" s="117">
        <v>0</v>
      </c>
      <c r="F8" s="117">
        <v>0</v>
      </c>
      <c r="G8" s="54">
        <f t="shared" si="0"/>
        <v>0</v>
      </c>
      <c r="I8" s="140">
        <v>4</v>
      </c>
      <c r="J8" s="237" t="s">
        <v>640</v>
      </c>
      <c r="K8" s="238"/>
      <c r="L8" s="238"/>
      <c r="M8" s="238"/>
      <c r="N8" s="239"/>
    </row>
    <row r="9" spans="2:14" x14ac:dyDescent="0.2">
      <c r="B9" s="125" t="s">
        <v>629</v>
      </c>
      <c r="C9" s="122">
        <v>838</v>
      </c>
      <c r="D9" s="117">
        <v>1129</v>
      </c>
      <c r="E9" s="117">
        <v>390</v>
      </c>
      <c r="F9" s="117">
        <v>1428</v>
      </c>
      <c r="G9" s="54">
        <f t="shared" si="0"/>
        <v>3785</v>
      </c>
      <c r="I9" s="140">
        <v>3</v>
      </c>
      <c r="J9" s="237" t="s">
        <v>641</v>
      </c>
      <c r="K9" s="238"/>
      <c r="L9" s="238"/>
      <c r="M9" s="238"/>
      <c r="N9" s="239"/>
    </row>
    <row r="10" spans="2:14" x14ac:dyDescent="0.2">
      <c r="B10" s="125" t="s">
        <v>630</v>
      </c>
      <c r="C10" s="122">
        <v>2453</v>
      </c>
      <c r="D10" s="117">
        <v>4676</v>
      </c>
      <c r="E10" s="117">
        <v>2051</v>
      </c>
      <c r="F10" s="117">
        <v>11044</v>
      </c>
      <c r="G10" s="54">
        <f t="shared" si="0"/>
        <v>20224</v>
      </c>
      <c r="I10" s="140">
        <v>2</v>
      </c>
      <c r="J10" s="237" t="s">
        <v>642</v>
      </c>
      <c r="K10" s="238"/>
      <c r="L10" s="238"/>
      <c r="M10" s="238"/>
      <c r="N10" s="239"/>
    </row>
    <row r="11" spans="2:14" x14ac:dyDescent="0.2">
      <c r="B11" s="125" t="s">
        <v>631</v>
      </c>
      <c r="C11" s="122">
        <v>0</v>
      </c>
      <c r="D11" s="117">
        <v>0</v>
      </c>
      <c r="E11" s="117">
        <v>0</v>
      </c>
      <c r="F11" s="117">
        <v>0</v>
      </c>
      <c r="G11" s="54">
        <f t="shared" si="0"/>
        <v>0</v>
      </c>
      <c r="I11" s="140">
        <v>1</v>
      </c>
      <c r="J11" s="237" t="s">
        <v>643</v>
      </c>
      <c r="K11" s="238"/>
      <c r="L11" s="238"/>
      <c r="M11" s="238"/>
      <c r="N11" s="239"/>
    </row>
    <row r="12" spans="2:14" ht="17" thickBot="1" x14ac:dyDescent="0.25">
      <c r="B12" s="126" t="s">
        <v>632</v>
      </c>
      <c r="C12" s="123">
        <v>141</v>
      </c>
      <c r="D12" s="120">
        <v>734</v>
      </c>
      <c r="E12" s="120">
        <v>453</v>
      </c>
      <c r="F12" s="120">
        <v>2422</v>
      </c>
      <c r="G12" s="57">
        <f t="shared" si="0"/>
        <v>3750</v>
      </c>
      <c r="I12" s="141">
        <v>0</v>
      </c>
      <c r="J12" s="240" t="s">
        <v>644</v>
      </c>
      <c r="K12" s="241"/>
      <c r="L12" s="241"/>
      <c r="M12" s="241"/>
      <c r="N12" s="242"/>
    </row>
    <row r="13" spans="2:14" ht="17" thickBot="1" x14ac:dyDescent="0.25"/>
    <row r="14" spans="2:14" ht="17" thickBot="1" x14ac:dyDescent="0.25">
      <c r="B14" s="243" t="s">
        <v>638</v>
      </c>
      <c r="C14" s="244"/>
      <c r="D14" s="244"/>
      <c r="E14" s="244"/>
      <c r="F14" s="244"/>
      <c r="G14" s="245"/>
    </row>
    <row r="15" spans="2:14" x14ac:dyDescent="0.2">
      <c r="B15" s="131" t="s">
        <v>633</v>
      </c>
      <c r="C15" s="130" t="s">
        <v>621</v>
      </c>
      <c r="D15" s="129" t="s">
        <v>622</v>
      </c>
      <c r="E15" s="129" t="s">
        <v>623</v>
      </c>
      <c r="F15" s="129" t="s">
        <v>624</v>
      </c>
      <c r="G15" s="132" t="s">
        <v>636</v>
      </c>
    </row>
    <row r="16" spans="2:14" x14ac:dyDescent="0.2">
      <c r="B16" s="133" t="s">
        <v>625</v>
      </c>
      <c r="C16" s="128">
        <f>C5/$C$5</f>
        <v>1</v>
      </c>
      <c r="D16" s="128">
        <f>D5/$D$5</f>
        <v>1</v>
      </c>
      <c r="E16" s="128">
        <f>E5/$E$5</f>
        <v>1</v>
      </c>
      <c r="F16" s="128">
        <f>F5/$F$5</f>
        <v>1</v>
      </c>
      <c r="G16" s="134">
        <v>1</v>
      </c>
    </row>
    <row r="17" spans="2:7" x14ac:dyDescent="0.2">
      <c r="B17" s="138" t="s">
        <v>626</v>
      </c>
      <c r="C17" s="128">
        <f>C6/$C$5</f>
        <v>0.99620423656177304</v>
      </c>
      <c r="D17" s="128">
        <f>D6/$D$5</f>
        <v>0.99174094365851662</v>
      </c>
      <c r="E17" s="128">
        <f>E6/$E$5</f>
        <v>0.99113988754472648</v>
      </c>
      <c r="F17" s="128">
        <f>F6/$F$5</f>
        <v>0.98432723567373481</v>
      </c>
      <c r="G17" s="134">
        <v>0.98899999999999999</v>
      </c>
    </row>
    <row r="18" spans="2:7" x14ac:dyDescent="0.2">
      <c r="B18" s="133" t="s">
        <v>627</v>
      </c>
      <c r="C18" s="128">
        <f>C7/$C$5</f>
        <v>0.57597649075547941</v>
      </c>
      <c r="D18" s="128">
        <f>D7/$D$5</f>
        <v>0.45702837517376727</v>
      </c>
      <c r="E18" s="128">
        <f>E7/$E$5</f>
        <v>0.49804055205316067</v>
      </c>
      <c r="F18" s="128">
        <f>F7/$F$5</f>
        <v>0.26163326701926343</v>
      </c>
      <c r="G18" s="134">
        <v>0.39</v>
      </c>
    </row>
    <row r="19" spans="2:7" ht="17" thickBot="1" x14ac:dyDescent="0.25">
      <c r="B19" s="135" t="s">
        <v>635</v>
      </c>
      <c r="C19" s="136">
        <v>0.98</v>
      </c>
      <c r="D19" s="136">
        <v>0.94</v>
      </c>
      <c r="E19" s="136">
        <v>0.92</v>
      </c>
      <c r="F19" s="136">
        <v>0.88</v>
      </c>
      <c r="G19" s="137">
        <v>0.91</v>
      </c>
    </row>
    <row r="35" spans="2:7" x14ac:dyDescent="0.2">
      <c r="B35" s="116"/>
      <c r="C35" s="116"/>
      <c r="D35" s="116"/>
      <c r="E35" s="116"/>
      <c r="F35" s="116"/>
      <c r="G35" s="116"/>
    </row>
    <row r="36" spans="2:7" x14ac:dyDescent="0.2">
      <c r="B36" s="116"/>
      <c r="C36" s="116"/>
      <c r="D36" s="116"/>
      <c r="E36" s="116"/>
      <c r="F36" s="116"/>
      <c r="G36" s="116"/>
    </row>
    <row r="37" spans="2:7" x14ac:dyDescent="0.2">
      <c r="B37" s="116"/>
      <c r="C37" s="116"/>
      <c r="D37" s="116"/>
      <c r="E37" s="116"/>
      <c r="F37" s="116"/>
      <c r="G37" s="116"/>
    </row>
    <row r="38" spans="2:7" x14ac:dyDescent="0.2">
      <c r="B38" s="116"/>
      <c r="C38" s="116"/>
      <c r="D38" s="116"/>
      <c r="E38" s="116"/>
      <c r="F38" s="116"/>
      <c r="G38" s="116"/>
    </row>
    <row r="39" spans="2:7" x14ac:dyDescent="0.2">
      <c r="B39" s="116"/>
      <c r="C39" s="116"/>
      <c r="D39" s="116"/>
      <c r="E39" s="116"/>
      <c r="F39" s="116"/>
      <c r="G39" s="116"/>
    </row>
    <row r="40" spans="2:7" x14ac:dyDescent="0.2">
      <c r="B40" s="116"/>
      <c r="C40" s="116"/>
      <c r="D40" s="116"/>
      <c r="E40" s="116"/>
      <c r="F40" s="116"/>
      <c r="G40" s="116"/>
    </row>
    <row r="41" spans="2:7" x14ac:dyDescent="0.2">
      <c r="B41" s="116"/>
      <c r="C41" s="116"/>
      <c r="D41" s="116"/>
      <c r="E41" s="116"/>
      <c r="F41" s="116"/>
      <c r="G41" s="116"/>
    </row>
  </sheetData>
  <mergeCells count="9">
    <mergeCell ref="J11:N11"/>
    <mergeCell ref="J12:N12"/>
    <mergeCell ref="B14:G14"/>
    <mergeCell ref="B2:G2"/>
    <mergeCell ref="I6:N6"/>
    <mergeCell ref="J7:N7"/>
    <mergeCell ref="J8:N8"/>
    <mergeCell ref="J9:N9"/>
    <mergeCell ref="J10:N10"/>
  </mergeCells>
  <pageMargins left="0.75" right="0.75" top="1" bottom="1" header="0.5" footer="0.5"/>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48"/>
  <sheetViews>
    <sheetView zoomScale="85" zoomScaleNormal="85" zoomScalePageLayoutView="85" workbookViewId="0">
      <selection activeCell="J22" sqref="J22"/>
    </sheetView>
  </sheetViews>
  <sheetFormatPr baseColWidth="10" defaultColWidth="11" defaultRowHeight="16" x14ac:dyDescent="0.2"/>
  <cols>
    <col min="1" max="1" width="3.6640625" style="37" customWidth="1"/>
    <col min="2" max="2" width="7.5" style="37" bestFit="1" customWidth="1"/>
    <col min="3" max="3" width="11" style="37" bestFit="1"/>
    <col min="4" max="4" width="5" style="37" bestFit="1" customWidth="1"/>
    <col min="5" max="5" width="4" style="37" bestFit="1" customWidth="1"/>
    <col min="6" max="6" width="5.6640625" style="37" bestFit="1" customWidth="1"/>
    <col min="7" max="7" width="4" style="37" bestFit="1" customWidth="1"/>
    <col min="8" max="8" width="22.33203125" style="37" bestFit="1" customWidth="1"/>
    <col min="9" max="9" width="14.5" style="37" bestFit="1" customWidth="1"/>
    <col min="10" max="10" width="20.1640625" style="37" bestFit="1" customWidth="1"/>
    <col min="11" max="11" width="5.6640625" style="37" bestFit="1" customWidth="1"/>
    <col min="12" max="12" width="4" style="37" bestFit="1" customWidth="1"/>
    <col min="13" max="13" width="5.6640625" style="37" bestFit="1" customWidth="1"/>
    <col min="14" max="14" width="5.1640625" style="37" bestFit="1" customWidth="1"/>
    <col min="15" max="15" width="30" style="37" bestFit="1" customWidth="1"/>
    <col min="16" max="16" width="6.6640625" style="37" bestFit="1" customWidth="1"/>
    <col min="17" max="17" width="13.33203125" style="37" bestFit="1" customWidth="1"/>
    <col min="18" max="18" width="4" style="37" bestFit="1" customWidth="1"/>
    <col min="19" max="19" width="6.6640625" style="37" bestFit="1" customWidth="1"/>
    <col min="20" max="20" width="10" style="37" bestFit="1" customWidth="1"/>
    <col min="21" max="21" width="11.5" style="142" bestFit="1" customWidth="1"/>
    <col min="22" max="24" width="4" style="37" bestFit="1" customWidth="1"/>
    <col min="25" max="25" width="6.6640625" style="37" bestFit="1" customWidth="1"/>
    <col min="26" max="29" width="4" style="37" bestFit="1" customWidth="1"/>
    <col min="30" max="30" width="6.83203125" style="37" bestFit="1" customWidth="1"/>
    <col min="31" max="31" width="4.5" style="37" bestFit="1" customWidth="1"/>
    <col min="32" max="32" width="5.6640625" style="37" bestFit="1" customWidth="1"/>
    <col min="33" max="33" width="4.5" style="37" bestFit="1" customWidth="1"/>
    <col min="34" max="34" width="5.6640625" style="37" bestFit="1" customWidth="1"/>
    <col min="35" max="35" width="4" style="37" bestFit="1" customWidth="1"/>
    <col min="36" max="36" width="5.6640625" style="37" bestFit="1" customWidth="1"/>
    <col min="37" max="37" width="6.6640625" style="37" bestFit="1" customWidth="1"/>
    <col min="38" max="38" width="8.5" style="37" bestFit="1" customWidth="1"/>
    <col min="39" max="39" width="4.1640625" style="37" bestFit="1" customWidth="1"/>
    <col min="40" max="40" width="4.1640625" style="37" customWidth="1"/>
    <col min="41" max="16384" width="11" style="37"/>
  </cols>
  <sheetData>
    <row r="1" spans="2:39" ht="17" thickBot="1" x14ac:dyDescent="0.25"/>
    <row r="2" spans="2:39" ht="246" customHeight="1" thickBot="1" x14ac:dyDescent="0.25">
      <c r="B2" s="255" t="s">
        <v>961</v>
      </c>
      <c r="C2" s="256"/>
      <c r="D2" s="256"/>
      <c r="E2" s="256"/>
      <c r="F2" s="256"/>
      <c r="G2" s="256"/>
      <c r="H2" s="256"/>
      <c r="I2" s="256"/>
      <c r="J2" s="256"/>
      <c r="K2" s="256"/>
      <c r="L2" s="256"/>
      <c r="M2" s="256"/>
      <c r="N2" s="256"/>
      <c r="O2" s="256"/>
      <c r="P2" s="256"/>
      <c r="Q2" s="257"/>
      <c r="R2" s="52"/>
      <c r="S2" s="52"/>
      <c r="T2" s="52"/>
      <c r="U2" s="52"/>
      <c r="V2" s="52"/>
      <c r="W2" s="52"/>
      <c r="X2" s="52"/>
      <c r="Y2" s="52"/>
      <c r="Z2" s="52"/>
      <c r="AA2" s="52"/>
      <c r="AB2" s="52"/>
      <c r="AC2" s="52"/>
      <c r="AD2" s="52"/>
      <c r="AE2" s="52"/>
      <c r="AF2" s="52"/>
      <c r="AG2" s="52"/>
      <c r="AH2" s="52"/>
      <c r="AI2" s="52"/>
      <c r="AJ2" s="52"/>
      <c r="AK2" s="52"/>
      <c r="AL2" s="52"/>
      <c r="AM2" s="52"/>
    </row>
    <row r="3" spans="2:39" s="147" customFormat="1" ht="133" thickBot="1" x14ac:dyDescent="0.25">
      <c r="B3" s="143" t="s">
        <v>646</v>
      </c>
      <c r="C3" s="144" t="s">
        <v>647</v>
      </c>
      <c r="D3" s="144" t="s">
        <v>648</v>
      </c>
      <c r="E3" s="144" t="s">
        <v>649</v>
      </c>
      <c r="F3" s="144" t="s">
        <v>650</v>
      </c>
      <c r="G3" s="144" t="s">
        <v>0</v>
      </c>
      <c r="H3" s="144" t="s">
        <v>651</v>
      </c>
      <c r="I3" s="144" t="s">
        <v>652</v>
      </c>
      <c r="J3" s="144" t="s">
        <v>653</v>
      </c>
      <c r="K3" s="144" t="s">
        <v>654</v>
      </c>
      <c r="L3" s="144" t="s">
        <v>655</v>
      </c>
      <c r="M3" s="144" t="s">
        <v>656</v>
      </c>
      <c r="N3" s="144" t="s">
        <v>657</v>
      </c>
      <c r="O3" s="144" t="s">
        <v>658</v>
      </c>
      <c r="P3" s="144" t="s">
        <v>659</v>
      </c>
      <c r="Q3" s="144" t="s">
        <v>660</v>
      </c>
      <c r="R3" s="144" t="s">
        <v>661</v>
      </c>
      <c r="S3" s="144" t="s">
        <v>662</v>
      </c>
      <c r="T3" s="144" t="s">
        <v>663</v>
      </c>
      <c r="U3" s="145" t="s">
        <v>664</v>
      </c>
      <c r="V3" s="144" t="s">
        <v>598</v>
      </c>
      <c r="W3" s="144" t="s">
        <v>665</v>
      </c>
      <c r="X3" s="144" t="s">
        <v>666</v>
      </c>
      <c r="Y3" s="144" t="s">
        <v>667</v>
      </c>
      <c r="Z3" s="144" t="s">
        <v>668</v>
      </c>
      <c r="AA3" s="144" t="s">
        <v>669</v>
      </c>
      <c r="AB3" s="144" t="s">
        <v>670</v>
      </c>
      <c r="AC3" s="144" t="s">
        <v>671</v>
      </c>
      <c r="AD3" s="144" t="s">
        <v>672</v>
      </c>
      <c r="AE3" s="144" t="s">
        <v>673</v>
      </c>
      <c r="AF3" s="144" t="s">
        <v>674</v>
      </c>
      <c r="AG3" s="144" t="s">
        <v>675</v>
      </c>
      <c r="AH3" s="144" t="s">
        <v>676</v>
      </c>
      <c r="AI3" s="144" t="s">
        <v>677</v>
      </c>
      <c r="AJ3" s="144" t="s">
        <v>678</v>
      </c>
      <c r="AK3" s="144" t="s">
        <v>679</v>
      </c>
      <c r="AL3" s="144" t="s">
        <v>680</v>
      </c>
      <c r="AM3" s="146" t="s">
        <v>681</v>
      </c>
    </row>
    <row r="4" spans="2:39" x14ac:dyDescent="0.2">
      <c r="B4" s="148" t="s">
        <v>682</v>
      </c>
      <c r="C4" s="149" t="s">
        <v>683</v>
      </c>
      <c r="D4" s="149" t="s">
        <v>684</v>
      </c>
      <c r="E4" s="149" t="s">
        <v>685</v>
      </c>
      <c r="F4" s="149">
        <v>1637</v>
      </c>
      <c r="G4" s="149">
        <v>8</v>
      </c>
      <c r="H4" s="149" t="s">
        <v>686</v>
      </c>
      <c r="I4" s="149" t="s">
        <v>234</v>
      </c>
      <c r="J4" s="149" t="s">
        <v>687</v>
      </c>
      <c r="K4" s="149">
        <v>4441</v>
      </c>
      <c r="L4" s="149">
        <v>7</v>
      </c>
      <c r="M4" s="149" t="s">
        <v>688</v>
      </c>
      <c r="N4" s="149" t="s">
        <v>688</v>
      </c>
      <c r="O4" s="149" t="s">
        <v>689</v>
      </c>
      <c r="P4" s="149" t="b">
        <v>0</v>
      </c>
      <c r="Q4" s="149" t="s">
        <v>690</v>
      </c>
      <c r="R4" s="149">
        <v>0</v>
      </c>
      <c r="S4" s="149">
        <v>0</v>
      </c>
      <c r="T4" s="149" t="s">
        <v>691</v>
      </c>
      <c r="U4" s="150">
        <v>6376513.9595466303</v>
      </c>
      <c r="V4" s="149" t="s">
        <v>688</v>
      </c>
      <c r="W4" s="149">
        <v>0</v>
      </c>
      <c r="X4" s="149" t="s">
        <v>688</v>
      </c>
      <c r="Y4" s="149" t="b">
        <v>1</v>
      </c>
      <c r="Z4" s="149" t="s">
        <v>688</v>
      </c>
      <c r="AA4" s="149" t="s">
        <v>688</v>
      </c>
      <c r="AB4" s="149" t="s">
        <v>688</v>
      </c>
      <c r="AC4" s="149" t="s">
        <v>692</v>
      </c>
      <c r="AD4" s="149" t="s">
        <v>672</v>
      </c>
      <c r="AE4" s="149">
        <v>260</v>
      </c>
      <c r="AF4" s="149">
        <v>783</v>
      </c>
      <c r="AG4" s="149">
        <v>64</v>
      </c>
      <c r="AH4" s="149">
        <v>846</v>
      </c>
      <c r="AI4" s="149">
        <v>15</v>
      </c>
      <c r="AJ4" s="149">
        <v>-8</v>
      </c>
      <c r="AK4" s="149" t="b">
        <v>1</v>
      </c>
      <c r="AL4" s="149" t="s">
        <v>693</v>
      </c>
      <c r="AM4" s="151">
        <v>-14</v>
      </c>
    </row>
    <row r="5" spans="2:39" x14ac:dyDescent="0.2">
      <c r="B5" s="152" t="s">
        <v>694</v>
      </c>
      <c r="C5" s="153" t="s">
        <v>695</v>
      </c>
      <c r="D5" s="153" t="s">
        <v>684</v>
      </c>
      <c r="E5" s="153" t="s">
        <v>685</v>
      </c>
      <c r="F5" s="153">
        <v>1742</v>
      </c>
      <c r="G5" s="153">
        <v>8</v>
      </c>
      <c r="H5" s="153" t="s">
        <v>696</v>
      </c>
      <c r="I5" s="153" t="s">
        <v>234</v>
      </c>
      <c r="J5" s="153" t="s">
        <v>697</v>
      </c>
      <c r="K5" s="153">
        <v>2303</v>
      </c>
      <c r="L5" s="153">
        <v>8</v>
      </c>
      <c r="M5" s="153">
        <v>556</v>
      </c>
      <c r="N5" s="153">
        <v>5</v>
      </c>
      <c r="O5" s="153" t="s">
        <v>698</v>
      </c>
      <c r="P5" s="153" t="b">
        <v>0</v>
      </c>
      <c r="Q5" s="153" t="s">
        <v>699</v>
      </c>
      <c r="R5" s="153">
        <v>1</v>
      </c>
      <c r="S5" s="153">
        <v>17797</v>
      </c>
      <c r="T5" s="153" t="s">
        <v>700</v>
      </c>
      <c r="U5" s="154">
        <v>6356073.13047715</v>
      </c>
      <c r="V5" s="153" t="s">
        <v>688</v>
      </c>
      <c r="W5" s="153">
        <v>0</v>
      </c>
      <c r="X5" s="153" t="s">
        <v>688</v>
      </c>
      <c r="Y5" s="153" t="b">
        <v>1</v>
      </c>
      <c r="Z5" s="153" t="s">
        <v>688</v>
      </c>
      <c r="AA5" s="153" t="s">
        <v>688</v>
      </c>
      <c r="AB5" s="153" t="s">
        <v>688</v>
      </c>
      <c r="AC5" s="153" t="s">
        <v>692</v>
      </c>
      <c r="AD5" s="153" t="s">
        <v>672</v>
      </c>
      <c r="AE5" s="153">
        <v>462</v>
      </c>
      <c r="AF5" s="153">
        <v>1389</v>
      </c>
      <c r="AG5" s="153">
        <v>64</v>
      </c>
      <c r="AH5" s="153">
        <v>1452</v>
      </c>
      <c r="AI5" s="153">
        <v>20</v>
      </c>
      <c r="AJ5" s="153">
        <v>-8</v>
      </c>
      <c r="AK5" s="153" t="b">
        <v>1</v>
      </c>
      <c r="AL5" s="153" t="s">
        <v>693</v>
      </c>
      <c r="AM5" s="155">
        <v>-12</v>
      </c>
    </row>
    <row r="6" spans="2:39" x14ac:dyDescent="0.2">
      <c r="B6" s="133" t="s">
        <v>701</v>
      </c>
      <c r="C6" s="117" t="s">
        <v>702</v>
      </c>
      <c r="D6" s="117" t="s">
        <v>684</v>
      </c>
      <c r="E6" s="117" t="s">
        <v>685</v>
      </c>
      <c r="F6" s="117">
        <v>1649</v>
      </c>
      <c r="G6" s="117">
        <v>8</v>
      </c>
      <c r="H6" s="117" t="s">
        <v>686</v>
      </c>
      <c r="I6" s="117" t="s">
        <v>234</v>
      </c>
      <c r="J6" s="117" t="s">
        <v>687</v>
      </c>
      <c r="K6" s="117">
        <v>4441</v>
      </c>
      <c r="L6" s="117">
        <v>7</v>
      </c>
      <c r="M6" s="117" t="s">
        <v>688</v>
      </c>
      <c r="N6" s="117" t="s">
        <v>688</v>
      </c>
      <c r="O6" s="117" t="s">
        <v>689</v>
      </c>
      <c r="P6" s="117" t="b">
        <v>0</v>
      </c>
      <c r="Q6" s="117" t="s">
        <v>690</v>
      </c>
      <c r="R6" s="117">
        <v>0</v>
      </c>
      <c r="S6" s="117">
        <v>0</v>
      </c>
      <c r="T6" s="117" t="s">
        <v>703</v>
      </c>
      <c r="U6" s="156">
        <v>733226.04717976099</v>
      </c>
      <c r="V6" s="117" t="s">
        <v>688</v>
      </c>
      <c r="W6" s="117">
        <v>5</v>
      </c>
      <c r="X6" s="117">
        <v>2</v>
      </c>
      <c r="Y6" s="117" t="b">
        <v>1</v>
      </c>
      <c r="Z6" s="117" t="s">
        <v>688</v>
      </c>
      <c r="AA6" s="117" t="s">
        <v>688</v>
      </c>
      <c r="AB6" s="117" t="s">
        <v>688</v>
      </c>
      <c r="AC6" s="117" t="s">
        <v>692</v>
      </c>
      <c r="AD6" s="117" t="s">
        <v>672</v>
      </c>
      <c r="AE6" s="117">
        <v>359</v>
      </c>
      <c r="AF6" s="117">
        <v>1080</v>
      </c>
      <c r="AG6" s="117">
        <v>280</v>
      </c>
      <c r="AH6" s="117">
        <v>1359</v>
      </c>
      <c r="AI6" s="117">
        <v>20</v>
      </c>
      <c r="AJ6" s="117">
        <v>-8</v>
      </c>
      <c r="AK6" s="117" t="b">
        <v>1</v>
      </c>
      <c r="AL6" s="117" t="s">
        <v>693</v>
      </c>
      <c r="AM6" s="54">
        <v>-12</v>
      </c>
    </row>
    <row r="7" spans="2:39" x14ac:dyDescent="0.2">
      <c r="B7" s="133" t="s">
        <v>704</v>
      </c>
      <c r="C7" s="117" t="s">
        <v>705</v>
      </c>
      <c r="D7" s="117" t="s">
        <v>684</v>
      </c>
      <c r="E7" s="117" t="s">
        <v>685</v>
      </c>
      <c r="F7" s="117">
        <v>1204</v>
      </c>
      <c r="G7" s="117">
        <v>7</v>
      </c>
      <c r="H7" s="117" t="s">
        <v>686</v>
      </c>
      <c r="I7" s="117" t="s">
        <v>234</v>
      </c>
      <c r="J7" s="117" t="s">
        <v>687</v>
      </c>
      <c r="K7" s="117">
        <v>4441</v>
      </c>
      <c r="L7" s="117">
        <v>7</v>
      </c>
      <c r="M7" s="117" t="s">
        <v>688</v>
      </c>
      <c r="N7" s="117" t="s">
        <v>688</v>
      </c>
      <c r="O7" s="117" t="s">
        <v>689</v>
      </c>
      <c r="P7" s="117" t="b">
        <v>0</v>
      </c>
      <c r="Q7" s="117" t="s">
        <v>690</v>
      </c>
      <c r="R7" s="117">
        <v>0</v>
      </c>
      <c r="S7" s="117">
        <v>0</v>
      </c>
      <c r="T7" s="117" t="s">
        <v>700</v>
      </c>
      <c r="U7" s="156">
        <v>769434.89670363499</v>
      </c>
      <c r="V7" s="117" t="s">
        <v>688</v>
      </c>
      <c r="W7" s="117">
        <v>1</v>
      </c>
      <c r="X7" s="117" t="s">
        <v>688</v>
      </c>
      <c r="Y7" s="117" t="b">
        <v>1</v>
      </c>
      <c r="Z7" s="117" t="s">
        <v>688</v>
      </c>
      <c r="AA7" s="117" t="s">
        <v>688</v>
      </c>
      <c r="AB7" s="117" t="s">
        <v>688</v>
      </c>
      <c r="AC7" s="117" t="s">
        <v>692</v>
      </c>
      <c r="AD7" s="117" t="s">
        <v>672</v>
      </c>
      <c r="AE7" s="117">
        <v>169</v>
      </c>
      <c r="AF7" s="117">
        <v>510</v>
      </c>
      <c r="AG7" s="117">
        <v>405</v>
      </c>
      <c r="AH7" s="117">
        <v>914</v>
      </c>
      <c r="AI7" s="117">
        <v>20</v>
      </c>
      <c r="AJ7" s="117">
        <v>-8</v>
      </c>
      <c r="AK7" s="117" t="b">
        <v>1</v>
      </c>
      <c r="AL7" s="117" t="s">
        <v>693</v>
      </c>
      <c r="AM7" s="54">
        <v>-12</v>
      </c>
    </row>
    <row r="8" spans="2:39" x14ac:dyDescent="0.2">
      <c r="B8" s="133" t="s">
        <v>706</v>
      </c>
      <c r="C8" s="117" t="s">
        <v>707</v>
      </c>
      <c r="D8" s="117" t="s">
        <v>684</v>
      </c>
      <c r="E8" s="117" t="s">
        <v>685</v>
      </c>
      <c r="F8" s="117">
        <v>821</v>
      </c>
      <c r="G8" s="117">
        <v>5</v>
      </c>
      <c r="H8" s="117" t="s">
        <v>686</v>
      </c>
      <c r="I8" s="117" t="s">
        <v>234</v>
      </c>
      <c r="J8" s="117" t="s">
        <v>687</v>
      </c>
      <c r="K8" s="117">
        <v>4441</v>
      </c>
      <c r="L8" s="117">
        <v>7</v>
      </c>
      <c r="M8" s="117" t="s">
        <v>688</v>
      </c>
      <c r="N8" s="117" t="s">
        <v>688</v>
      </c>
      <c r="O8" s="117" t="s">
        <v>689</v>
      </c>
      <c r="P8" s="117" t="b">
        <v>0</v>
      </c>
      <c r="Q8" s="117" t="s">
        <v>690</v>
      </c>
      <c r="R8" s="117">
        <v>0</v>
      </c>
      <c r="S8" s="117">
        <v>0</v>
      </c>
      <c r="T8" s="117" t="s">
        <v>708</v>
      </c>
      <c r="U8" s="156">
        <v>128204.18646245501</v>
      </c>
      <c r="V8" s="117" t="s">
        <v>688</v>
      </c>
      <c r="W8" s="117">
        <v>1</v>
      </c>
      <c r="X8" s="117" t="s">
        <v>688</v>
      </c>
      <c r="Y8" s="117" t="b">
        <v>1</v>
      </c>
      <c r="Z8" s="117" t="s">
        <v>688</v>
      </c>
      <c r="AA8" s="117" t="s">
        <v>688</v>
      </c>
      <c r="AB8" s="117" t="s">
        <v>688</v>
      </c>
      <c r="AC8" s="117" t="s">
        <v>692</v>
      </c>
      <c r="AD8" s="117" t="s">
        <v>672</v>
      </c>
      <c r="AE8" s="117">
        <v>155</v>
      </c>
      <c r="AF8" s="117">
        <v>468</v>
      </c>
      <c r="AG8" s="117">
        <v>64</v>
      </c>
      <c r="AH8" s="117">
        <v>531</v>
      </c>
      <c r="AI8" s="117">
        <v>20</v>
      </c>
      <c r="AJ8" s="117">
        <v>-8</v>
      </c>
      <c r="AK8" s="117" t="b">
        <v>1</v>
      </c>
      <c r="AL8" s="117" t="s">
        <v>693</v>
      </c>
      <c r="AM8" s="54">
        <v>-12</v>
      </c>
    </row>
    <row r="9" spans="2:39" x14ac:dyDescent="0.2">
      <c r="B9" s="133" t="s">
        <v>709</v>
      </c>
      <c r="C9" s="117" t="s">
        <v>710</v>
      </c>
      <c r="D9" s="117" t="s">
        <v>684</v>
      </c>
      <c r="E9" s="117" t="s">
        <v>685</v>
      </c>
      <c r="F9" s="117">
        <v>1173</v>
      </c>
      <c r="G9" s="117">
        <v>5</v>
      </c>
      <c r="H9" s="117" t="s">
        <v>686</v>
      </c>
      <c r="I9" s="117" t="s">
        <v>234</v>
      </c>
      <c r="J9" s="117" t="s">
        <v>687</v>
      </c>
      <c r="K9" s="117">
        <v>4441</v>
      </c>
      <c r="L9" s="117">
        <v>7</v>
      </c>
      <c r="M9" s="117" t="s">
        <v>688</v>
      </c>
      <c r="N9" s="117" t="s">
        <v>688</v>
      </c>
      <c r="O9" s="117" t="s">
        <v>689</v>
      </c>
      <c r="P9" s="117" t="b">
        <v>0</v>
      </c>
      <c r="Q9" s="117" t="s">
        <v>690</v>
      </c>
      <c r="R9" s="117">
        <v>0</v>
      </c>
      <c r="S9" s="117">
        <v>0</v>
      </c>
      <c r="T9" s="117" t="s">
        <v>700</v>
      </c>
      <c r="U9" s="156">
        <v>899380.74906084605</v>
      </c>
      <c r="V9" s="117" t="s">
        <v>688</v>
      </c>
      <c r="W9" s="117">
        <v>5</v>
      </c>
      <c r="X9" s="117" t="s">
        <v>688</v>
      </c>
      <c r="Y9" s="117" t="b">
        <v>1</v>
      </c>
      <c r="Z9" s="117" t="s">
        <v>688</v>
      </c>
      <c r="AA9" s="117" t="s">
        <v>688</v>
      </c>
      <c r="AB9" s="117" t="s">
        <v>688</v>
      </c>
      <c r="AC9" s="117" t="s">
        <v>692</v>
      </c>
      <c r="AD9" s="117" t="s">
        <v>672</v>
      </c>
      <c r="AE9" s="117">
        <v>257</v>
      </c>
      <c r="AF9" s="117">
        <v>774</v>
      </c>
      <c r="AG9" s="117">
        <v>110</v>
      </c>
      <c r="AH9" s="117">
        <v>883</v>
      </c>
      <c r="AI9" s="117">
        <v>20</v>
      </c>
      <c r="AJ9" s="117">
        <v>7722</v>
      </c>
      <c r="AK9" s="117" t="b">
        <v>0</v>
      </c>
      <c r="AL9" s="117" t="s">
        <v>693</v>
      </c>
      <c r="AM9" s="54">
        <v>-12</v>
      </c>
    </row>
    <row r="10" spans="2:39" x14ac:dyDescent="0.2">
      <c r="B10" s="133" t="s">
        <v>711</v>
      </c>
      <c r="C10" s="117" t="s">
        <v>712</v>
      </c>
      <c r="D10" s="117" t="s">
        <v>684</v>
      </c>
      <c r="E10" s="117" t="s">
        <v>685</v>
      </c>
      <c r="F10" s="117">
        <v>1553</v>
      </c>
      <c r="G10" s="117">
        <v>8</v>
      </c>
      <c r="H10" s="117" t="s">
        <v>686</v>
      </c>
      <c r="I10" s="117" t="s">
        <v>234</v>
      </c>
      <c r="J10" s="117" t="s">
        <v>687</v>
      </c>
      <c r="K10" s="117">
        <v>4441</v>
      </c>
      <c r="L10" s="117">
        <v>7</v>
      </c>
      <c r="M10" s="117" t="s">
        <v>688</v>
      </c>
      <c r="N10" s="117" t="s">
        <v>688</v>
      </c>
      <c r="O10" s="117" t="s">
        <v>689</v>
      </c>
      <c r="P10" s="117" t="b">
        <v>1</v>
      </c>
      <c r="Q10" s="117" t="s">
        <v>690</v>
      </c>
      <c r="R10" s="117">
        <v>0</v>
      </c>
      <c r="S10" s="117">
        <v>0</v>
      </c>
      <c r="T10" s="117" t="s">
        <v>713</v>
      </c>
      <c r="U10" s="156">
        <v>6358480.86990197</v>
      </c>
      <c r="V10" s="117" t="s">
        <v>688</v>
      </c>
      <c r="W10" s="117">
        <v>0</v>
      </c>
      <c r="X10" s="117" t="s">
        <v>688</v>
      </c>
      <c r="Y10" s="117" t="b">
        <v>1</v>
      </c>
      <c r="Z10" s="117" t="s">
        <v>688</v>
      </c>
      <c r="AA10" s="117" t="s">
        <v>688</v>
      </c>
      <c r="AB10" s="117" t="s">
        <v>688</v>
      </c>
      <c r="AC10" s="117" t="s">
        <v>692</v>
      </c>
      <c r="AD10" s="117" t="s">
        <v>672</v>
      </c>
      <c r="AE10" s="117">
        <v>399</v>
      </c>
      <c r="AF10" s="117">
        <v>1200</v>
      </c>
      <c r="AG10" s="117">
        <v>64</v>
      </c>
      <c r="AH10" s="117">
        <v>1263</v>
      </c>
      <c r="AI10" s="117">
        <v>20</v>
      </c>
      <c r="AJ10" s="117">
        <v>-8</v>
      </c>
      <c r="AK10" s="117" t="b">
        <v>1</v>
      </c>
      <c r="AL10" s="117" t="s">
        <v>693</v>
      </c>
      <c r="AM10" s="54">
        <v>-12</v>
      </c>
    </row>
    <row r="11" spans="2:39" x14ac:dyDescent="0.2">
      <c r="B11" s="133" t="s">
        <v>714</v>
      </c>
      <c r="C11" s="117" t="s">
        <v>715</v>
      </c>
      <c r="D11" s="117" t="s">
        <v>684</v>
      </c>
      <c r="E11" s="117" t="s">
        <v>685</v>
      </c>
      <c r="F11" s="117">
        <v>1630</v>
      </c>
      <c r="G11" s="117">
        <v>9</v>
      </c>
      <c r="H11" s="117" t="s">
        <v>686</v>
      </c>
      <c r="I11" s="117" t="s">
        <v>234</v>
      </c>
      <c r="J11" s="117" t="s">
        <v>687</v>
      </c>
      <c r="K11" s="117">
        <v>4441</v>
      </c>
      <c r="L11" s="117">
        <v>7</v>
      </c>
      <c r="M11" s="117" t="s">
        <v>688</v>
      </c>
      <c r="N11" s="117" t="s">
        <v>688</v>
      </c>
      <c r="O11" s="117" t="s">
        <v>689</v>
      </c>
      <c r="P11" s="117" t="b">
        <v>0</v>
      </c>
      <c r="Q11" s="117" t="s">
        <v>690</v>
      </c>
      <c r="R11" s="117">
        <v>0</v>
      </c>
      <c r="S11" s="117">
        <v>0</v>
      </c>
      <c r="T11" s="117" t="s">
        <v>691</v>
      </c>
      <c r="U11" s="156">
        <v>6031179.6908729896</v>
      </c>
      <c r="V11" s="117" t="s">
        <v>688</v>
      </c>
      <c r="W11" s="117">
        <v>1</v>
      </c>
      <c r="X11" s="117" t="s">
        <v>688</v>
      </c>
      <c r="Y11" s="117" t="b">
        <v>1</v>
      </c>
      <c r="Z11" s="117" t="s">
        <v>688</v>
      </c>
      <c r="AA11" s="117" t="s">
        <v>688</v>
      </c>
      <c r="AB11" s="117" t="s">
        <v>688</v>
      </c>
      <c r="AC11" s="117" t="s">
        <v>692</v>
      </c>
      <c r="AD11" s="117" t="s">
        <v>672</v>
      </c>
      <c r="AE11" s="117">
        <v>425</v>
      </c>
      <c r="AF11" s="117">
        <v>1278</v>
      </c>
      <c r="AG11" s="117">
        <v>64</v>
      </c>
      <c r="AH11" s="117">
        <v>1341</v>
      </c>
      <c r="AI11" s="117">
        <v>20</v>
      </c>
      <c r="AJ11" s="117">
        <v>-8</v>
      </c>
      <c r="AK11" s="117" t="b">
        <v>1</v>
      </c>
      <c r="AL11" s="117" t="s">
        <v>693</v>
      </c>
      <c r="AM11" s="54">
        <v>-11</v>
      </c>
    </row>
    <row r="12" spans="2:39" x14ac:dyDescent="0.2">
      <c r="B12" s="133" t="s">
        <v>716</v>
      </c>
      <c r="C12" s="117" t="s">
        <v>717</v>
      </c>
      <c r="D12" s="117" t="s">
        <v>684</v>
      </c>
      <c r="E12" s="117" t="s">
        <v>685</v>
      </c>
      <c r="F12" s="117">
        <v>1432</v>
      </c>
      <c r="G12" s="117">
        <v>7</v>
      </c>
      <c r="H12" s="117" t="s">
        <v>686</v>
      </c>
      <c r="I12" s="117" t="s">
        <v>234</v>
      </c>
      <c r="J12" s="117" t="s">
        <v>687</v>
      </c>
      <c r="K12" s="117">
        <v>4441</v>
      </c>
      <c r="L12" s="117">
        <v>7</v>
      </c>
      <c r="M12" s="117" t="s">
        <v>688</v>
      </c>
      <c r="N12" s="117" t="s">
        <v>688</v>
      </c>
      <c r="O12" s="117" t="s">
        <v>689</v>
      </c>
      <c r="P12" s="117" t="b">
        <v>0</v>
      </c>
      <c r="Q12" s="117" t="s">
        <v>690</v>
      </c>
      <c r="R12" s="117">
        <v>0</v>
      </c>
      <c r="S12" s="117">
        <v>0</v>
      </c>
      <c r="T12" s="117" t="s">
        <v>718</v>
      </c>
      <c r="U12" s="156">
        <v>6857079.7055641199</v>
      </c>
      <c r="V12" s="117" t="s">
        <v>688</v>
      </c>
      <c r="W12" s="117">
        <v>1</v>
      </c>
      <c r="X12" s="117" t="s">
        <v>688</v>
      </c>
      <c r="Y12" s="117" t="b">
        <v>1</v>
      </c>
      <c r="Z12" s="117" t="s">
        <v>688</v>
      </c>
      <c r="AA12" s="117" t="s">
        <v>688</v>
      </c>
      <c r="AB12" s="117" t="s">
        <v>688</v>
      </c>
      <c r="AC12" s="117" t="s">
        <v>692</v>
      </c>
      <c r="AD12" s="117" t="s">
        <v>672</v>
      </c>
      <c r="AE12" s="117">
        <v>359</v>
      </c>
      <c r="AF12" s="117">
        <v>1080</v>
      </c>
      <c r="AG12" s="117">
        <v>64</v>
      </c>
      <c r="AH12" s="117">
        <v>1143</v>
      </c>
      <c r="AI12" s="117">
        <v>20</v>
      </c>
      <c r="AJ12" s="117">
        <v>-8</v>
      </c>
      <c r="AK12" s="117" t="b">
        <v>1</v>
      </c>
      <c r="AL12" s="117" t="s">
        <v>693</v>
      </c>
      <c r="AM12" s="54">
        <v>-11</v>
      </c>
    </row>
    <row r="13" spans="2:39" x14ac:dyDescent="0.2">
      <c r="B13" s="133" t="s">
        <v>719</v>
      </c>
      <c r="C13" s="117" t="s">
        <v>720</v>
      </c>
      <c r="D13" s="117" t="s">
        <v>684</v>
      </c>
      <c r="E13" s="117" t="s">
        <v>685</v>
      </c>
      <c r="F13" s="117">
        <v>1671</v>
      </c>
      <c r="G13" s="117">
        <v>8</v>
      </c>
      <c r="H13" s="117" t="s">
        <v>686</v>
      </c>
      <c r="I13" s="117" t="s">
        <v>234</v>
      </c>
      <c r="J13" s="117" t="s">
        <v>687</v>
      </c>
      <c r="K13" s="117">
        <v>4441</v>
      </c>
      <c r="L13" s="117">
        <v>7</v>
      </c>
      <c r="M13" s="117" t="s">
        <v>688</v>
      </c>
      <c r="N13" s="117" t="s">
        <v>688</v>
      </c>
      <c r="O13" s="117" t="s">
        <v>689</v>
      </c>
      <c r="P13" s="117" t="b">
        <v>0</v>
      </c>
      <c r="Q13" s="117" t="s">
        <v>690</v>
      </c>
      <c r="R13" s="117">
        <v>0</v>
      </c>
      <c r="S13" s="117">
        <v>0</v>
      </c>
      <c r="T13" s="117" t="s">
        <v>700</v>
      </c>
      <c r="U13" s="156">
        <v>6357293.7080973899</v>
      </c>
      <c r="V13" s="117" t="s">
        <v>688</v>
      </c>
      <c r="W13" s="117">
        <v>6</v>
      </c>
      <c r="X13" s="117">
        <v>1</v>
      </c>
      <c r="Y13" s="117" t="b">
        <v>1</v>
      </c>
      <c r="Z13" s="117" t="s">
        <v>688</v>
      </c>
      <c r="AA13" s="117" t="s">
        <v>688</v>
      </c>
      <c r="AB13" s="117" t="s">
        <v>688</v>
      </c>
      <c r="AC13" s="117" t="s">
        <v>692</v>
      </c>
      <c r="AD13" s="117" t="s">
        <v>672</v>
      </c>
      <c r="AE13" s="117">
        <v>169</v>
      </c>
      <c r="AF13" s="117">
        <v>510</v>
      </c>
      <c r="AG13" s="117">
        <v>873</v>
      </c>
      <c r="AH13" s="117">
        <v>1382</v>
      </c>
      <c r="AI13" s="117">
        <v>20</v>
      </c>
      <c r="AJ13" s="117">
        <v>-8</v>
      </c>
      <c r="AK13" s="117" t="b">
        <v>1</v>
      </c>
      <c r="AL13" s="117" t="s">
        <v>693</v>
      </c>
      <c r="AM13" s="54">
        <v>-11</v>
      </c>
    </row>
    <row r="14" spans="2:39" x14ac:dyDescent="0.2">
      <c r="B14" s="133" t="s">
        <v>721</v>
      </c>
      <c r="C14" s="117" t="s">
        <v>722</v>
      </c>
      <c r="D14" s="117" t="s">
        <v>684</v>
      </c>
      <c r="E14" s="117" t="s">
        <v>685</v>
      </c>
      <c r="F14" s="117">
        <v>1162</v>
      </c>
      <c r="G14" s="117">
        <v>7</v>
      </c>
      <c r="H14" s="117" t="s">
        <v>686</v>
      </c>
      <c r="I14" s="117" t="s">
        <v>234</v>
      </c>
      <c r="J14" s="117" t="s">
        <v>687</v>
      </c>
      <c r="K14" s="117">
        <v>4441</v>
      </c>
      <c r="L14" s="117">
        <v>7</v>
      </c>
      <c r="M14" s="117" t="s">
        <v>688</v>
      </c>
      <c r="N14" s="117" t="s">
        <v>688</v>
      </c>
      <c r="O14" s="117" t="s">
        <v>689</v>
      </c>
      <c r="P14" s="117" t="b">
        <v>0</v>
      </c>
      <c r="Q14" s="117" t="s">
        <v>690</v>
      </c>
      <c r="R14" s="117">
        <v>0</v>
      </c>
      <c r="S14" s="117">
        <v>0</v>
      </c>
      <c r="T14" s="117" t="s">
        <v>718</v>
      </c>
      <c r="U14" s="156">
        <v>6762468.7000426399</v>
      </c>
      <c r="V14" s="117" t="s">
        <v>688</v>
      </c>
      <c r="W14" s="117">
        <v>0</v>
      </c>
      <c r="X14" s="117" t="s">
        <v>688</v>
      </c>
      <c r="Y14" s="117" t="b">
        <v>1</v>
      </c>
      <c r="Z14" s="117" t="s">
        <v>688</v>
      </c>
      <c r="AA14" s="117" t="s">
        <v>688</v>
      </c>
      <c r="AB14" s="117" t="s">
        <v>688</v>
      </c>
      <c r="AC14" s="117" t="s">
        <v>692</v>
      </c>
      <c r="AD14" s="117" t="s">
        <v>672</v>
      </c>
      <c r="AE14" s="117">
        <v>234</v>
      </c>
      <c r="AF14" s="117">
        <v>705</v>
      </c>
      <c r="AG14" s="117">
        <v>63</v>
      </c>
      <c r="AH14" s="117">
        <v>767</v>
      </c>
      <c r="AI14" s="117">
        <v>20</v>
      </c>
      <c r="AJ14" s="117">
        <v>-7</v>
      </c>
      <c r="AK14" s="117" t="b">
        <v>1</v>
      </c>
      <c r="AL14" s="117" t="s">
        <v>693</v>
      </c>
      <c r="AM14" s="54">
        <v>-11</v>
      </c>
    </row>
    <row r="15" spans="2:39" x14ac:dyDescent="0.2">
      <c r="B15" s="133" t="s">
        <v>723</v>
      </c>
      <c r="C15" s="117" t="s">
        <v>724</v>
      </c>
      <c r="D15" s="117" t="s">
        <v>684</v>
      </c>
      <c r="E15" s="117" t="s">
        <v>685</v>
      </c>
      <c r="F15" s="117">
        <v>1242</v>
      </c>
      <c r="G15" s="117">
        <v>7</v>
      </c>
      <c r="H15" s="117" t="s">
        <v>686</v>
      </c>
      <c r="I15" s="117" t="s">
        <v>234</v>
      </c>
      <c r="J15" s="117" t="s">
        <v>687</v>
      </c>
      <c r="K15" s="117">
        <v>4441</v>
      </c>
      <c r="L15" s="117">
        <v>7</v>
      </c>
      <c r="M15" s="117" t="s">
        <v>688</v>
      </c>
      <c r="N15" s="117" t="s">
        <v>688</v>
      </c>
      <c r="O15" s="117" t="s">
        <v>689</v>
      </c>
      <c r="P15" s="117" t="b">
        <v>0</v>
      </c>
      <c r="Q15" s="117" t="s">
        <v>690</v>
      </c>
      <c r="R15" s="117">
        <v>0</v>
      </c>
      <c r="S15" s="117">
        <v>0</v>
      </c>
      <c r="T15" s="117" t="s">
        <v>703</v>
      </c>
      <c r="U15" s="156">
        <v>771140.81727240596</v>
      </c>
      <c r="V15" s="117" t="s">
        <v>688</v>
      </c>
      <c r="W15" s="117">
        <v>1</v>
      </c>
      <c r="X15" s="117" t="s">
        <v>688</v>
      </c>
      <c r="Y15" s="117" t="b">
        <v>1</v>
      </c>
      <c r="Z15" s="117" t="s">
        <v>688</v>
      </c>
      <c r="AA15" s="117" t="s">
        <v>688</v>
      </c>
      <c r="AB15" s="117" t="s">
        <v>688</v>
      </c>
      <c r="AC15" s="117" t="s">
        <v>692</v>
      </c>
      <c r="AD15" s="117" t="s">
        <v>672</v>
      </c>
      <c r="AE15" s="117">
        <v>297</v>
      </c>
      <c r="AF15" s="117">
        <v>894</v>
      </c>
      <c r="AG15" s="117">
        <v>64</v>
      </c>
      <c r="AH15" s="117">
        <v>957</v>
      </c>
      <c r="AI15" s="117">
        <v>35</v>
      </c>
      <c r="AJ15" s="117">
        <v>-8</v>
      </c>
      <c r="AK15" s="117" t="b">
        <v>1</v>
      </c>
      <c r="AL15" s="117" t="s">
        <v>693</v>
      </c>
      <c r="AM15" s="54">
        <v>-7</v>
      </c>
    </row>
    <row r="16" spans="2:39" x14ac:dyDescent="0.2">
      <c r="B16" s="133" t="s">
        <v>725</v>
      </c>
      <c r="C16" s="117" t="s">
        <v>726</v>
      </c>
      <c r="D16" s="117" t="s">
        <v>684</v>
      </c>
      <c r="E16" s="117" t="s">
        <v>685</v>
      </c>
      <c r="F16" s="117">
        <v>1489</v>
      </c>
      <c r="G16" s="117">
        <v>8</v>
      </c>
      <c r="H16" s="117" t="s">
        <v>686</v>
      </c>
      <c r="I16" s="117" t="s">
        <v>234</v>
      </c>
      <c r="J16" s="117" t="s">
        <v>687</v>
      </c>
      <c r="K16" s="117">
        <v>4441</v>
      </c>
      <c r="L16" s="117">
        <v>7</v>
      </c>
      <c r="M16" s="117" t="s">
        <v>688</v>
      </c>
      <c r="N16" s="117" t="s">
        <v>688</v>
      </c>
      <c r="O16" s="117" t="s">
        <v>689</v>
      </c>
      <c r="P16" s="117" t="b">
        <v>0</v>
      </c>
      <c r="Q16" s="117" t="s">
        <v>690</v>
      </c>
      <c r="R16" s="117">
        <v>0</v>
      </c>
      <c r="S16" s="117">
        <v>0</v>
      </c>
      <c r="T16" s="117" t="s">
        <v>718</v>
      </c>
      <c r="U16" s="156">
        <v>6358604.9928367697</v>
      </c>
      <c r="V16" s="117" t="s">
        <v>688</v>
      </c>
      <c r="W16" s="117">
        <v>0</v>
      </c>
      <c r="X16" s="117" t="s">
        <v>688</v>
      </c>
      <c r="Y16" s="117" t="b">
        <v>1</v>
      </c>
      <c r="Z16" s="117" t="s">
        <v>688</v>
      </c>
      <c r="AA16" s="117" t="s">
        <v>688</v>
      </c>
      <c r="AB16" s="117" t="s">
        <v>688</v>
      </c>
      <c r="AC16" s="117" t="s">
        <v>692</v>
      </c>
      <c r="AD16" s="117" t="s">
        <v>672</v>
      </c>
      <c r="AE16" s="117">
        <v>380</v>
      </c>
      <c r="AF16" s="117">
        <v>1143</v>
      </c>
      <c r="AG16" s="117">
        <v>64</v>
      </c>
      <c r="AH16" s="117">
        <v>1206</v>
      </c>
      <c r="AI16" s="117">
        <v>35</v>
      </c>
      <c r="AJ16" s="117">
        <v>-8</v>
      </c>
      <c r="AK16" s="117" t="b">
        <v>1</v>
      </c>
      <c r="AL16" s="117" t="s">
        <v>693</v>
      </c>
      <c r="AM16" s="54">
        <v>-5</v>
      </c>
    </row>
    <row r="17" spans="2:39" ht="17" thickBot="1" x14ac:dyDescent="0.25">
      <c r="B17" s="157" t="s">
        <v>727</v>
      </c>
      <c r="C17" s="158" t="s">
        <v>728</v>
      </c>
      <c r="D17" s="158" t="s">
        <v>729</v>
      </c>
      <c r="E17" s="158" t="s">
        <v>730</v>
      </c>
      <c r="F17" s="158">
        <v>1465</v>
      </c>
      <c r="G17" s="158">
        <v>2</v>
      </c>
      <c r="H17" s="158" t="s">
        <v>731</v>
      </c>
      <c r="I17" s="158" t="s">
        <v>732</v>
      </c>
      <c r="J17" s="158" t="s">
        <v>687</v>
      </c>
      <c r="K17" s="158" t="s">
        <v>688</v>
      </c>
      <c r="L17" s="158" t="s">
        <v>688</v>
      </c>
      <c r="M17" s="158" t="s">
        <v>688</v>
      </c>
      <c r="N17" s="158" t="s">
        <v>688</v>
      </c>
      <c r="O17" s="158" t="s">
        <v>698</v>
      </c>
      <c r="P17" s="158" t="b">
        <v>0</v>
      </c>
      <c r="Q17" s="158" t="s">
        <v>690</v>
      </c>
      <c r="R17" s="158">
        <v>0</v>
      </c>
      <c r="S17" s="158">
        <v>0</v>
      </c>
      <c r="T17" s="158" t="s">
        <v>718</v>
      </c>
      <c r="U17" s="159">
        <v>0</v>
      </c>
      <c r="V17" s="158" t="s">
        <v>688</v>
      </c>
      <c r="W17" s="158">
        <v>2</v>
      </c>
      <c r="X17" s="158" t="s">
        <v>688</v>
      </c>
      <c r="Y17" s="158" t="b">
        <v>0</v>
      </c>
      <c r="Z17" s="158" t="s">
        <v>688</v>
      </c>
      <c r="AA17" s="158" t="s">
        <v>688</v>
      </c>
      <c r="AB17" s="158" t="s">
        <v>688</v>
      </c>
      <c r="AC17" s="158" t="s">
        <v>733</v>
      </c>
      <c r="AD17" s="158" t="s">
        <v>672</v>
      </c>
      <c r="AE17" s="158">
        <v>251</v>
      </c>
      <c r="AF17" s="158">
        <v>756</v>
      </c>
      <c r="AG17" s="158">
        <v>64</v>
      </c>
      <c r="AH17" s="158">
        <v>819</v>
      </c>
      <c r="AI17" s="158">
        <v>80</v>
      </c>
      <c r="AJ17" s="158">
        <v>-7</v>
      </c>
      <c r="AK17" s="158" t="b">
        <v>1</v>
      </c>
      <c r="AL17" s="158" t="s">
        <v>693</v>
      </c>
      <c r="AM17" s="160">
        <v>-12</v>
      </c>
    </row>
    <row r="18" spans="2:39" x14ac:dyDescent="0.2">
      <c r="B18" s="161" t="s">
        <v>734</v>
      </c>
      <c r="C18" s="162" t="s">
        <v>735</v>
      </c>
      <c r="D18" s="162" t="s">
        <v>684</v>
      </c>
      <c r="E18" s="162" t="s">
        <v>685</v>
      </c>
      <c r="F18" s="162">
        <v>1089</v>
      </c>
      <c r="G18" s="162">
        <v>6</v>
      </c>
      <c r="H18" s="162" t="s">
        <v>686</v>
      </c>
      <c r="I18" s="162" t="s">
        <v>234</v>
      </c>
      <c r="J18" s="162" t="s">
        <v>687</v>
      </c>
      <c r="K18" s="162">
        <v>4441</v>
      </c>
      <c r="L18" s="162">
        <v>7</v>
      </c>
      <c r="M18" s="162" t="s">
        <v>688</v>
      </c>
      <c r="N18" s="162" t="s">
        <v>688</v>
      </c>
      <c r="O18" s="162" t="s">
        <v>689</v>
      </c>
      <c r="P18" s="162" t="b">
        <v>0</v>
      </c>
      <c r="Q18" s="162" t="s">
        <v>690</v>
      </c>
      <c r="R18" s="162">
        <v>0</v>
      </c>
      <c r="S18" s="162">
        <v>0</v>
      </c>
      <c r="T18" s="162" t="s">
        <v>691</v>
      </c>
      <c r="U18" s="163">
        <v>839026.43434766703</v>
      </c>
      <c r="V18" s="162" t="s">
        <v>688</v>
      </c>
      <c r="W18" s="162">
        <v>7</v>
      </c>
      <c r="X18" s="162">
        <v>1</v>
      </c>
      <c r="Y18" s="162" t="b">
        <v>1</v>
      </c>
      <c r="Z18" s="162" t="s">
        <v>688</v>
      </c>
      <c r="AA18" s="162" t="s">
        <v>688</v>
      </c>
      <c r="AB18" s="162" t="s">
        <v>688</v>
      </c>
      <c r="AC18" s="162" t="s">
        <v>692</v>
      </c>
      <c r="AD18" s="162" t="s">
        <v>672</v>
      </c>
      <c r="AE18" s="162">
        <v>128</v>
      </c>
      <c r="AF18" s="162">
        <v>387</v>
      </c>
      <c r="AG18" s="162">
        <v>411</v>
      </c>
      <c r="AH18" s="162">
        <v>797</v>
      </c>
      <c r="AI18" s="162">
        <v>15</v>
      </c>
      <c r="AJ18" s="162">
        <v>-8</v>
      </c>
      <c r="AK18" s="162" t="b">
        <v>1</v>
      </c>
      <c r="AL18" s="162" t="s">
        <v>693</v>
      </c>
      <c r="AM18" s="53">
        <v>-14</v>
      </c>
    </row>
    <row r="19" spans="2:39" x14ac:dyDescent="0.2">
      <c r="B19" s="133" t="s">
        <v>736</v>
      </c>
      <c r="C19" s="117" t="s">
        <v>737</v>
      </c>
      <c r="D19" s="117" t="s">
        <v>684</v>
      </c>
      <c r="E19" s="117" t="s">
        <v>685</v>
      </c>
      <c r="F19" s="117">
        <v>983</v>
      </c>
      <c r="G19" s="117">
        <v>6</v>
      </c>
      <c r="H19" s="117" t="s">
        <v>686</v>
      </c>
      <c r="I19" s="117" t="s">
        <v>234</v>
      </c>
      <c r="J19" s="117" t="s">
        <v>687</v>
      </c>
      <c r="K19" s="117">
        <v>4441</v>
      </c>
      <c r="L19" s="117">
        <v>7</v>
      </c>
      <c r="M19" s="117" t="s">
        <v>688</v>
      </c>
      <c r="N19" s="117" t="s">
        <v>688</v>
      </c>
      <c r="O19" s="117" t="s">
        <v>689</v>
      </c>
      <c r="P19" s="117" t="b">
        <v>0</v>
      </c>
      <c r="Q19" s="117" t="s">
        <v>690</v>
      </c>
      <c r="R19" s="117">
        <v>0</v>
      </c>
      <c r="S19" s="117">
        <v>0</v>
      </c>
      <c r="T19" s="117" t="s">
        <v>708</v>
      </c>
      <c r="U19" s="156">
        <v>7375211.88933561</v>
      </c>
      <c r="V19" s="117" t="s">
        <v>688</v>
      </c>
      <c r="W19" s="117">
        <v>1</v>
      </c>
      <c r="X19" s="117" t="s">
        <v>688</v>
      </c>
      <c r="Y19" s="117" t="b">
        <v>1</v>
      </c>
      <c r="Z19" s="117" t="s">
        <v>688</v>
      </c>
      <c r="AA19" s="117" t="s">
        <v>688</v>
      </c>
      <c r="AB19" s="117" t="s">
        <v>688</v>
      </c>
      <c r="AC19" s="117" t="s">
        <v>692</v>
      </c>
      <c r="AD19" s="117" t="s">
        <v>672</v>
      </c>
      <c r="AE19" s="117">
        <v>140</v>
      </c>
      <c r="AF19" s="117">
        <v>423</v>
      </c>
      <c r="AG19" s="117">
        <v>63</v>
      </c>
      <c r="AH19" s="117">
        <v>485</v>
      </c>
      <c r="AI19" s="117">
        <v>15</v>
      </c>
      <c r="AJ19" s="117">
        <v>-7</v>
      </c>
      <c r="AK19" s="117" t="b">
        <v>1</v>
      </c>
      <c r="AL19" s="117" t="s">
        <v>693</v>
      </c>
      <c r="AM19" s="54">
        <v>-14</v>
      </c>
    </row>
    <row r="20" spans="2:39" x14ac:dyDescent="0.2">
      <c r="B20" s="133" t="s">
        <v>738</v>
      </c>
      <c r="C20" s="117" t="s">
        <v>739</v>
      </c>
      <c r="D20" s="117" t="s">
        <v>684</v>
      </c>
      <c r="E20" s="117" t="s">
        <v>685</v>
      </c>
      <c r="F20" s="117">
        <v>926</v>
      </c>
      <c r="G20" s="117">
        <v>5</v>
      </c>
      <c r="H20" s="117" t="s">
        <v>686</v>
      </c>
      <c r="I20" s="117" t="s">
        <v>234</v>
      </c>
      <c r="J20" s="117" t="s">
        <v>687</v>
      </c>
      <c r="K20" s="117">
        <v>4441</v>
      </c>
      <c r="L20" s="117">
        <v>7</v>
      </c>
      <c r="M20" s="117" t="s">
        <v>688</v>
      </c>
      <c r="N20" s="117" t="s">
        <v>688</v>
      </c>
      <c r="O20" s="117" t="s">
        <v>689</v>
      </c>
      <c r="P20" s="117" t="b">
        <v>0</v>
      </c>
      <c r="Q20" s="117" t="s">
        <v>690</v>
      </c>
      <c r="R20" s="117">
        <v>0</v>
      </c>
      <c r="S20" s="117">
        <v>0</v>
      </c>
      <c r="T20" s="117" t="s">
        <v>708</v>
      </c>
      <c r="U20" s="156">
        <v>128204.18646245501</v>
      </c>
      <c r="V20" s="117" t="s">
        <v>688</v>
      </c>
      <c r="W20" s="117">
        <v>0</v>
      </c>
      <c r="X20" s="117" t="s">
        <v>688</v>
      </c>
      <c r="Y20" s="117" t="b">
        <v>1</v>
      </c>
      <c r="Z20" s="117" t="s">
        <v>688</v>
      </c>
      <c r="AA20" s="117" t="s">
        <v>688</v>
      </c>
      <c r="AB20" s="117" t="s">
        <v>688</v>
      </c>
      <c r="AC20" s="117" t="s">
        <v>692</v>
      </c>
      <c r="AD20" s="117" t="s">
        <v>672</v>
      </c>
      <c r="AE20" s="117">
        <v>190</v>
      </c>
      <c r="AF20" s="117">
        <v>573</v>
      </c>
      <c r="AG20" s="117">
        <v>64</v>
      </c>
      <c r="AH20" s="117">
        <v>636</v>
      </c>
      <c r="AI20" s="117">
        <v>20</v>
      </c>
      <c r="AJ20" s="117">
        <v>-8</v>
      </c>
      <c r="AK20" s="117" t="b">
        <v>1</v>
      </c>
      <c r="AL20" s="117" t="s">
        <v>693</v>
      </c>
      <c r="AM20" s="54">
        <v>-12</v>
      </c>
    </row>
    <row r="21" spans="2:39" x14ac:dyDescent="0.2">
      <c r="B21" s="152" t="s">
        <v>740</v>
      </c>
      <c r="C21" s="153" t="s">
        <v>741</v>
      </c>
      <c r="D21" s="153" t="s">
        <v>684</v>
      </c>
      <c r="E21" s="153" t="s">
        <v>685</v>
      </c>
      <c r="F21" s="153">
        <v>1922</v>
      </c>
      <c r="G21" s="153">
        <v>8</v>
      </c>
      <c r="H21" s="153" t="s">
        <v>696</v>
      </c>
      <c r="I21" s="153" t="s">
        <v>234</v>
      </c>
      <c r="J21" s="153" t="s">
        <v>697</v>
      </c>
      <c r="K21" s="153">
        <v>2303</v>
      </c>
      <c r="L21" s="153">
        <v>8</v>
      </c>
      <c r="M21" s="153">
        <v>371</v>
      </c>
      <c r="N21" s="153">
        <v>10</v>
      </c>
      <c r="O21" s="153" t="s">
        <v>698</v>
      </c>
      <c r="P21" s="153" t="b">
        <v>0</v>
      </c>
      <c r="Q21" s="153" t="s">
        <v>699</v>
      </c>
      <c r="R21" s="153">
        <v>1</v>
      </c>
      <c r="S21" s="153">
        <v>17797</v>
      </c>
      <c r="T21" s="153" t="s">
        <v>700</v>
      </c>
      <c r="U21" s="154">
        <v>6356073.13047715</v>
      </c>
      <c r="V21" s="153" t="s">
        <v>688</v>
      </c>
      <c r="W21" s="153">
        <v>4</v>
      </c>
      <c r="X21" s="153" t="s">
        <v>688</v>
      </c>
      <c r="Y21" s="153" t="b">
        <v>1</v>
      </c>
      <c r="Z21" s="153" t="s">
        <v>688</v>
      </c>
      <c r="AA21" s="153" t="s">
        <v>688</v>
      </c>
      <c r="AB21" s="153" t="s">
        <v>688</v>
      </c>
      <c r="AC21" s="153" t="s">
        <v>692</v>
      </c>
      <c r="AD21" s="153" t="s">
        <v>672</v>
      </c>
      <c r="AE21" s="153">
        <v>462</v>
      </c>
      <c r="AF21" s="153">
        <v>1389</v>
      </c>
      <c r="AG21" s="153">
        <v>249</v>
      </c>
      <c r="AH21" s="153">
        <v>1637</v>
      </c>
      <c r="AI21" s="153">
        <v>35</v>
      </c>
      <c r="AJ21" s="153">
        <v>-1</v>
      </c>
      <c r="AK21" s="153" t="b">
        <v>1</v>
      </c>
      <c r="AL21" s="153" t="s">
        <v>693</v>
      </c>
      <c r="AM21" s="155">
        <v>-7</v>
      </c>
    </row>
    <row r="22" spans="2:39" x14ac:dyDescent="0.2">
      <c r="B22" s="152" t="s">
        <v>742</v>
      </c>
      <c r="C22" s="153" t="s">
        <v>743</v>
      </c>
      <c r="D22" s="153" t="s">
        <v>684</v>
      </c>
      <c r="E22" s="153" t="s">
        <v>685</v>
      </c>
      <c r="F22" s="153">
        <v>1741</v>
      </c>
      <c r="G22" s="153">
        <v>8</v>
      </c>
      <c r="H22" s="153" t="s">
        <v>696</v>
      </c>
      <c r="I22" s="153" t="s">
        <v>234</v>
      </c>
      <c r="J22" s="153" t="s">
        <v>697</v>
      </c>
      <c r="K22" s="153">
        <v>2303</v>
      </c>
      <c r="L22" s="153">
        <v>8</v>
      </c>
      <c r="M22" s="153">
        <v>557</v>
      </c>
      <c r="N22" s="153">
        <v>5</v>
      </c>
      <c r="O22" s="153" t="s">
        <v>698</v>
      </c>
      <c r="P22" s="153" t="b">
        <v>0</v>
      </c>
      <c r="Q22" s="153" t="s">
        <v>699</v>
      </c>
      <c r="R22" s="153">
        <v>1</v>
      </c>
      <c r="S22" s="153">
        <v>17797</v>
      </c>
      <c r="T22" s="153" t="s">
        <v>700</v>
      </c>
      <c r="U22" s="154">
        <v>6356073.13047715</v>
      </c>
      <c r="V22" s="153" t="s">
        <v>688</v>
      </c>
      <c r="W22" s="153">
        <v>16</v>
      </c>
      <c r="X22" s="153">
        <v>1</v>
      </c>
      <c r="Y22" s="153" t="b">
        <v>1</v>
      </c>
      <c r="Z22" s="153" t="s">
        <v>688</v>
      </c>
      <c r="AA22" s="153" t="s">
        <v>688</v>
      </c>
      <c r="AB22" s="153" t="s">
        <v>688</v>
      </c>
      <c r="AC22" s="153" t="s">
        <v>692</v>
      </c>
      <c r="AD22" s="153" t="s">
        <v>672</v>
      </c>
      <c r="AE22" s="153">
        <v>462</v>
      </c>
      <c r="AF22" s="153">
        <v>1389</v>
      </c>
      <c r="AG22" s="153">
        <v>63</v>
      </c>
      <c r="AH22" s="153">
        <v>1451</v>
      </c>
      <c r="AI22" s="153">
        <v>20</v>
      </c>
      <c r="AJ22" s="153">
        <v>-7</v>
      </c>
      <c r="AK22" s="153" t="b">
        <v>1</v>
      </c>
      <c r="AL22" s="153" t="s">
        <v>693</v>
      </c>
      <c r="AM22" s="155">
        <v>-12</v>
      </c>
    </row>
    <row r="23" spans="2:39" x14ac:dyDescent="0.2">
      <c r="B23" s="133" t="s">
        <v>744</v>
      </c>
      <c r="C23" s="117" t="s">
        <v>745</v>
      </c>
      <c r="D23" s="117" t="s">
        <v>684</v>
      </c>
      <c r="E23" s="117" t="s">
        <v>685</v>
      </c>
      <c r="F23" s="117">
        <v>1141</v>
      </c>
      <c r="G23" s="117">
        <v>6</v>
      </c>
      <c r="H23" s="117" t="s">
        <v>686</v>
      </c>
      <c r="I23" s="117" t="s">
        <v>234</v>
      </c>
      <c r="J23" s="117" t="s">
        <v>687</v>
      </c>
      <c r="K23" s="117">
        <v>4441</v>
      </c>
      <c r="L23" s="117">
        <v>7</v>
      </c>
      <c r="M23" s="117" t="s">
        <v>688</v>
      </c>
      <c r="N23" s="117" t="s">
        <v>688</v>
      </c>
      <c r="O23" s="117" t="s">
        <v>689</v>
      </c>
      <c r="P23" s="117" t="b">
        <v>0</v>
      </c>
      <c r="Q23" s="117" t="s">
        <v>690</v>
      </c>
      <c r="R23" s="117">
        <v>0</v>
      </c>
      <c r="S23" s="117">
        <v>0</v>
      </c>
      <c r="T23" s="117" t="s">
        <v>691</v>
      </c>
      <c r="U23" s="156">
        <v>839026.43434766703</v>
      </c>
      <c r="V23" s="117" t="s">
        <v>688</v>
      </c>
      <c r="W23" s="117">
        <v>5</v>
      </c>
      <c r="X23" s="117" t="s">
        <v>688</v>
      </c>
      <c r="Y23" s="117" t="b">
        <v>1</v>
      </c>
      <c r="Z23" s="117" t="s">
        <v>688</v>
      </c>
      <c r="AA23" s="117" t="s">
        <v>688</v>
      </c>
      <c r="AB23" s="117" t="s">
        <v>688</v>
      </c>
      <c r="AC23" s="117" t="s">
        <v>692</v>
      </c>
      <c r="AD23" s="117" t="s">
        <v>672</v>
      </c>
      <c r="AE23" s="117">
        <v>128</v>
      </c>
      <c r="AF23" s="117">
        <v>387</v>
      </c>
      <c r="AG23" s="117">
        <v>465</v>
      </c>
      <c r="AH23" s="117">
        <v>851</v>
      </c>
      <c r="AI23" s="117">
        <v>20</v>
      </c>
      <c r="AJ23" s="117">
        <v>-8</v>
      </c>
      <c r="AK23" s="117" t="b">
        <v>1</v>
      </c>
      <c r="AL23" s="117" t="s">
        <v>693</v>
      </c>
      <c r="AM23" s="54">
        <v>-12</v>
      </c>
    </row>
    <row r="24" spans="2:39" x14ac:dyDescent="0.2">
      <c r="B24" s="183" t="s">
        <v>746</v>
      </c>
      <c r="C24" s="194" t="s">
        <v>747</v>
      </c>
      <c r="D24" s="194" t="s">
        <v>684</v>
      </c>
      <c r="E24" s="194" t="s">
        <v>685</v>
      </c>
      <c r="F24" s="194">
        <v>970</v>
      </c>
      <c r="G24" s="194">
        <v>5</v>
      </c>
      <c r="H24" s="194" t="s">
        <v>686</v>
      </c>
      <c r="I24" s="194" t="s">
        <v>234</v>
      </c>
      <c r="J24" s="194" t="s">
        <v>687</v>
      </c>
      <c r="K24" s="194">
        <v>4441</v>
      </c>
      <c r="L24" s="194">
        <v>7</v>
      </c>
      <c r="M24" s="194" t="s">
        <v>688</v>
      </c>
      <c r="N24" s="194" t="s">
        <v>688</v>
      </c>
      <c r="O24" s="194" t="s">
        <v>689</v>
      </c>
      <c r="P24" s="194" t="b">
        <v>0</v>
      </c>
      <c r="Q24" s="194" t="s">
        <v>699</v>
      </c>
      <c r="R24" s="194">
        <v>1</v>
      </c>
      <c r="S24" s="194">
        <v>21</v>
      </c>
      <c r="T24" s="194" t="s">
        <v>708</v>
      </c>
      <c r="U24" s="195">
        <v>128200.18919520899</v>
      </c>
      <c r="V24" s="194" t="s">
        <v>688</v>
      </c>
      <c r="W24" s="194">
        <v>0</v>
      </c>
      <c r="X24" s="194" t="s">
        <v>688</v>
      </c>
      <c r="Y24" s="194" t="b">
        <v>1</v>
      </c>
      <c r="Z24" s="194" t="s">
        <v>688</v>
      </c>
      <c r="AA24" s="194" t="s">
        <v>688</v>
      </c>
      <c r="AB24" s="194" t="s">
        <v>688</v>
      </c>
      <c r="AC24" s="194" t="s">
        <v>692</v>
      </c>
      <c r="AD24" s="194" t="s">
        <v>672</v>
      </c>
      <c r="AE24" s="194">
        <v>205</v>
      </c>
      <c r="AF24" s="194">
        <v>618</v>
      </c>
      <c r="AG24" s="194">
        <v>63</v>
      </c>
      <c r="AH24" s="194">
        <v>680</v>
      </c>
      <c r="AI24" s="194">
        <v>20</v>
      </c>
      <c r="AJ24" s="194">
        <v>-7</v>
      </c>
      <c r="AK24" s="194" t="b">
        <v>1</v>
      </c>
      <c r="AL24" s="194" t="s">
        <v>693</v>
      </c>
      <c r="AM24" s="196">
        <v>-12</v>
      </c>
    </row>
    <row r="25" spans="2:39" x14ac:dyDescent="0.2">
      <c r="B25" s="152" t="s">
        <v>748</v>
      </c>
      <c r="C25" s="153" t="s">
        <v>749</v>
      </c>
      <c r="D25" s="153" t="s">
        <v>684</v>
      </c>
      <c r="E25" s="153" t="s">
        <v>685</v>
      </c>
      <c r="F25" s="153">
        <v>1830</v>
      </c>
      <c r="G25" s="153">
        <v>8</v>
      </c>
      <c r="H25" s="153" t="s">
        <v>696</v>
      </c>
      <c r="I25" s="153" t="s">
        <v>234</v>
      </c>
      <c r="J25" s="153" t="s">
        <v>750</v>
      </c>
      <c r="K25" s="153">
        <v>1923</v>
      </c>
      <c r="L25" s="153">
        <v>8</v>
      </c>
      <c r="M25" s="153">
        <v>94</v>
      </c>
      <c r="N25" s="153">
        <v>-1</v>
      </c>
      <c r="O25" s="153" t="s">
        <v>698</v>
      </c>
      <c r="P25" s="153" t="b">
        <v>0</v>
      </c>
      <c r="Q25" s="153" t="s">
        <v>699</v>
      </c>
      <c r="R25" s="153">
        <v>1</v>
      </c>
      <c r="S25" s="153">
        <v>17797</v>
      </c>
      <c r="T25" s="153" t="s">
        <v>700</v>
      </c>
      <c r="U25" s="154">
        <v>6370417.7665987704</v>
      </c>
      <c r="V25" s="153" t="s">
        <v>688</v>
      </c>
      <c r="W25" s="153">
        <v>0</v>
      </c>
      <c r="X25" s="153" t="s">
        <v>688</v>
      </c>
      <c r="Y25" s="153" t="b">
        <v>1</v>
      </c>
      <c r="Z25" s="153" t="s">
        <v>688</v>
      </c>
      <c r="AA25" s="153" t="s">
        <v>688</v>
      </c>
      <c r="AB25" s="153" t="s">
        <v>688</v>
      </c>
      <c r="AC25" s="153" t="s">
        <v>692</v>
      </c>
      <c r="AD25" s="153" t="s">
        <v>672</v>
      </c>
      <c r="AE25" s="153">
        <v>462</v>
      </c>
      <c r="AF25" s="153">
        <v>1389</v>
      </c>
      <c r="AG25" s="153">
        <v>152</v>
      </c>
      <c r="AH25" s="153">
        <v>1540</v>
      </c>
      <c r="AI25" s="153">
        <v>20</v>
      </c>
      <c r="AJ25" s="153">
        <v>5294</v>
      </c>
      <c r="AK25" s="153" t="b">
        <v>0</v>
      </c>
      <c r="AL25" s="153" t="s">
        <v>693</v>
      </c>
      <c r="AM25" s="155">
        <v>-12</v>
      </c>
    </row>
    <row r="26" spans="2:39" x14ac:dyDescent="0.2">
      <c r="B26" s="152" t="s">
        <v>751</v>
      </c>
      <c r="C26" s="153" t="s">
        <v>752</v>
      </c>
      <c r="D26" s="153" t="s">
        <v>684</v>
      </c>
      <c r="E26" s="153" t="s">
        <v>685</v>
      </c>
      <c r="F26" s="153">
        <v>2090</v>
      </c>
      <c r="G26" s="153">
        <v>8</v>
      </c>
      <c r="H26" s="153" t="s">
        <v>753</v>
      </c>
      <c r="I26" s="153" t="s">
        <v>234</v>
      </c>
      <c r="J26" s="153" t="s">
        <v>687</v>
      </c>
      <c r="K26" s="153">
        <v>4441</v>
      </c>
      <c r="L26" s="153">
        <v>7</v>
      </c>
      <c r="M26" s="153" t="s">
        <v>688</v>
      </c>
      <c r="N26" s="153" t="s">
        <v>688</v>
      </c>
      <c r="O26" s="153" t="s">
        <v>754</v>
      </c>
      <c r="P26" s="153" t="b">
        <v>0</v>
      </c>
      <c r="Q26" s="153" t="s">
        <v>699</v>
      </c>
      <c r="R26" s="153">
        <v>1</v>
      </c>
      <c r="S26" s="153">
        <v>17797</v>
      </c>
      <c r="T26" s="153" t="s">
        <v>700</v>
      </c>
      <c r="U26" s="154">
        <v>6375184.9789798502</v>
      </c>
      <c r="V26" s="153" t="s">
        <v>688</v>
      </c>
      <c r="W26" s="153">
        <v>1</v>
      </c>
      <c r="X26" s="153">
        <v>1</v>
      </c>
      <c r="Y26" s="153" t="b">
        <v>1</v>
      </c>
      <c r="Z26" s="153" t="s">
        <v>688</v>
      </c>
      <c r="AA26" s="153" t="s">
        <v>688</v>
      </c>
      <c r="AB26" s="153" t="s">
        <v>688</v>
      </c>
      <c r="AC26" s="153" t="s">
        <v>692</v>
      </c>
      <c r="AD26" s="153" t="s">
        <v>672</v>
      </c>
      <c r="AE26" s="153">
        <v>462</v>
      </c>
      <c r="AF26" s="153">
        <v>1389</v>
      </c>
      <c r="AG26" s="153">
        <v>412</v>
      </c>
      <c r="AH26" s="153">
        <v>1800</v>
      </c>
      <c r="AI26" s="153">
        <v>20</v>
      </c>
      <c r="AJ26" s="153">
        <v>3094</v>
      </c>
      <c r="AK26" s="153" t="b">
        <v>0</v>
      </c>
      <c r="AL26" s="153" t="s">
        <v>693</v>
      </c>
      <c r="AM26" s="155">
        <v>-12</v>
      </c>
    </row>
    <row r="27" spans="2:39" x14ac:dyDescent="0.2">
      <c r="B27" s="152" t="s">
        <v>755</v>
      </c>
      <c r="C27" s="153" t="s">
        <v>756</v>
      </c>
      <c r="D27" s="153" t="s">
        <v>684</v>
      </c>
      <c r="E27" s="153" t="s">
        <v>685</v>
      </c>
      <c r="F27" s="153">
        <v>1741</v>
      </c>
      <c r="G27" s="153">
        <v>8</v>
      </c>
      <c r="H27" s="153" t="s">
        <v>696</v>
      </c>
      <c r="I27" s="153" t="s">
        <v>234</v>
      </c>
      <c r="J27" s="153" t="s">
        <v>697</v>
      </c>
      <c r="K27" s="153">
        <v>2303</v>
      </c>
      <c r="L27" s="153">
        <v>8</v>
      </c>
      <c r="M27" s="153">
        <v>557</v>
      </c>
      <c r="N27" s="153">
        <v>5</v>
      </c>
      <c r="O27" s="153" t="s">
        <v>698</v>
      </c>
      <c r="P27" s="153" t="b">
        <v>0</v>
      </c>
      <c r="Q27" s="153" t="s">
        <v>699</v>
      </c>
      <c r="R27" s="153">
        <v>1</v>
      </c>
      <c r="S27" s="153">
        <v>17797</v>
      </c>
      <c r="T27" s="153" t="s">
        <v>700</v>
      </c>
      <c r="U27" s="154">
        <v>6356073.13047715</v>
      </c>
      <c r="V27" s="153" t="s">
        <v>688</v>
      </c>
      <c r="W27" s="153">
        <v>1</v>
      </c>
      <c r="X27" s="153">
        <v>1</v>
      </c>
      <c r="Y27" s="153" t="b">
        <v>1</v>
      </c>
      <c r="Z27" s="153" t="s">
        <v>688</v>
      </c>
      <c r="AA27" s="153" t="s">
        <v>688</v>
      </c>
      <c r="AB27" s="153" t="s">
        <v>688</v>
      </c>
      <c r="AC27" s="153" t="s">
        <v>692</v>
      </c>
      <c r="AD27" s="153" t="s">
        <v>672</v>
      </c>
      <c r="AE27" s="153">
        <v>462</v>
      </c>
      <c r="AF27" s="153">
        <v>1389</v>
      </c>
      <c r="AG27" s="153">
        <v>63</v>
      </c>
      <c r="AH27" s="153">
        <v>1451</v>
      </c>
      <c r="AI27" s="153">
        <v>20</v>
      </c>
      <c r="AJ27" s="153">
        <v>-7</v>
      </c>
      <c r="AK27" s="153" t="b">
        <v>1</v>
      </c>
      <c r="AL27" s="153" t="s">
        <v>693</v>
      </c>
      <c r="AM27" s="155">
        <v>-12</v>
      </c>
    </row>
    <row r="28" spans="2:39" x14ac:dyDescent="0.2">
      <c r="B28" s="133" t="s">
        <v>757</v>
      </c>
      <c r="C28" s="117" t="s">
        <v>758</v>
      </c>
      <c r="D28" s="117" t="s">
        <v>684</v>
      </c>
      <c r="E28" s="117" t="s">
        <v>685</v>
      </c>
      <c r="F28" s="117">
        <v>1739</v>
      </c>
      <c r="G28" s="117">
        <v>8</v>
      </c>
      <c r="H28" s="117" t="s">
        <v>686</v>
      </c>
      <c r="I28" s="117" t="s">
        <v>234</v>
      </c>
      <c r="J28" s="117" t="s">
        <v>687</v>
      </c>
      <c r="K28" s="117">
        <v>4441</v>
      </c>
      <c r="L28" s="117">
        <v>7</v>
      </c>
      <c r="M28" s="117" t="s">
        <v>688</v>
      </c>
      <c r="N28" s="117" t="s">
        <v>688</v>
      </c>
      <c r="O28" s="117" t="s">
        <v>689</v>
      </c>
      <c r="P28" s="117" t="b">
        <v>0</v>
      </c>
      <c r="Q28" s="117" t="s">
        <v>699</v>
      </c>
      <c r="R28" s="117">
        <v>1</v>
      </c>
      <c r="S28" s="117">
        <v>475</v>
      </c>
      <c r="T28" s="117" t="s">
        <v>691</v>
      </c>
      <c r="U28" s="156">
        <v>6376481.8582738899</v>
      </c>
      <c r="V28" s="117" t="s">
        <v>688</v>
      </c>
      <c r="W28" s="117">
        <v>5</v>
      </c>
      <c r="X28" s="117" t="s">
        <v>688</v>
      </c>
      <c r="Y28" s="117" t="b">
        <v>1</v>
      </c>
      <c r="Z28" s="117" t="s">
        <v>688</v>
      </c>
      <c r="AA28" s="117" t="s">
        <v>688</v>
      </c>
      <c r="AB28" s="117" t="s">
        <v>688</v>
      </c>
      <c r="AC28" s="117" t="s">
        <v>692</v>
      </c>
      <c r="AD28" s="117" t="s">
        <v>672</v>
      </c>
      <c r="AE28" s="117">
        <v>461</v>
      </c>
      <c r="AF28" s="117">
        <v>1386</v>
      </c>
      <c r="AG28" s="117">
        <v>64</v>
      </c>
      <c r="AH28" s="117">
        <v>1449</v>
      </c>
      <c r="AI28" s="117">
        <v>20</v>
      </c>
      <c r="AJ28" s="117">
        <v>-8</v>
      </c>
      <c r="AK28" s="117" t="b">
        <v>1</v>
      </c>
      <c r="AL28" s="117" t="s">
        <v>693</v>
      </c>
      <c r="AM28" s="54">
        <v>-12</v>
      </c>
    </row>
    <row r="29" spans="2:39" x14ac:dyDescent="0.2">
      <c r="B29" s="133" t="s">
        <v>759</v>
      </c>
      <c r="C29" s="117" t="s">
        <v>760</v>
      </c>
      <c r="D29" s="117" t="s">
        <v>684</v>
      </c>
      <c r="E29" s="117" t="s">
        <v>685</v>
      </c>
      <c r="F29" s="117">
        <v>1287</v>
      </c>
      <c r="G29" s="117">
        <v>7</v>
      </c>
      <c r="H29" s="117" t="s">
        <v>686</v>
      </c>
      <c r="I29" s="117" t="s">
        <v>234</v>
      </c>
      <c r="J29" s="117" t="s">
        <v>687</v>
      </c>
      <c r="K29" s="117">
        <v>4441</v>
      </c>
      <c r="L29" s="117">
        <v>7</v>
      </c>
      <c r="M29" s="117" t="s">
        <v>688</v>
      </c>
      <c r="N29" s="117" t="s">
        <v>688</v>
      </c>
      <c r="O29" s="117" t="s">
        <v>689</v>
      </c>
      <c r="P29" s="117" t="b">
        <v>0</v>
      </c>
      <c r="Q29" s="117" t="s">
        <v>690</v>
      </c>
      <c r="R29" s="117">
        <v>0</v>
      </c>
      <c r="S29" s="117">
        <v>0</v>
      </c>
      <c r="T29" s="117" t="s">
        <v>700</v>
      </c>
      <c r="U29" s="156">
        <v>769434.89670363499</v>
      </c>
      <c r="V29" s="117" t="s">
        <v>688</v>
      </c>
      <c r="W29" s="117">
        <v>8</v>
      </c>
      <c r="X29" s="117">
        <v>1</v>
      </c>
      <c r="Y29" s="117" t="b">
        <v>1</v>
      </c>
      <c r="Z29" s="117" t="s">
        <v>688</v>
      </c>
      <c r="AA29" s="117" t="s">
        <v>688</v>
      </c>
      <c r="AB29" s="117" t="s">
        <v>688</v>
      </c>
      <c r="AC29" s="117" t="s">
        <v>692</v>
      </c>
      <c r="AD29" s="117" t="s">
        <v>672</v>
      </c>
      <c r="AE29" s="117">
        <v>255</v>
      </c>
      <c r="AF29" s="117">
        <v>768</v>
      </c>
      <c r="AG29" s="117">
        <v>230</v>
      </c>
      <c r="AH29" s="117">
        <v>997</v>
      </c>
      <c r="AI29" s="117">
        <v>20</v>
      </c>
      <c r="AJ29" s="117">
        <v>-8</v>
      </c>
      <c r="AK29" s="117" t="b">
        <v>1</v>
      </c>
      <c r="AL29" s="117" t="s">
        <v>693</v>
      </c>
      <c r="AM29" s="54">
        <v>-12</v>
      </c>
    </row>
    <row r="30" spans="2:39" x14ac:dyDescent="0.2">
      <c r="B30" s="133" t="s">
        <v>761</v>
      </c>
      <c r="C30" s="117" t="s">
        <v>762</v>
      </c>
      <c r="D30" s="117" t="s">
        <v>684</v>
      </c>
      <c r="E30" s="117" t="s">
        <v>685</v>
      </c>
      <c r="F30" s="117">
        <v>1681</v>
      </c>
      <c r="G30" s="117">
        <v>9</v>
      </c>
      <c r="H30" s="117" t="s">
        <v>686</v>
      </c>
      <c r="I30" s="117" t="s">
        <v>234</v>
      </c>
      <c r="J30" s="117" t="s">
        <v>687</v>
      </c>
      <c r="K30" s="117">
        <v>4441</v>
      </c>
      <c r="L30" s="117">
        <v>7</v>
      </c>
      <c r="M30" s="117" t="s">
        <v>688</v>
      </c>
      <c r="N30" s="117" t="s">
        <v>688</v>
      </c>
      <c r="O30" s="117" t="s">
        <v>689</v>
      </c>
      <c r="P30" s="117" t="b">
        <v>0</v>
      </c>
      <c r="Q30" s="117" t="s">
        <v>690</v>
      </c>
      <c r="R30" s="117">
        <v>0</v>
      </c>
      <c r="S30" s="117">
        <v>0</v>
      </c>
      <c r="T30" s="117" t="s">
        <v>691</v>
      </c>
      <c r="U30" s="156">
        <v>6031179.6908729896</v>
      </c>
      <c r="V30" s="117" t="s">
        <v>688</v>
      </c>
      <c r="W30" s="117">
        <v>2</v>
      </c>
      <c r="X30" s="117" t="s">
        <v>688</v>
      </c>
      <c r="Y30" s="117" t="b">
        <v>1</v>
      </c>
      <c r="Z30" s="117" t="s">
        <v>688</v>
      </c>
      <c r="AA30" s="117" t="s">
        <v>688</v>
      </c>
      <c r="AB30" s="117" t="s">
        <v>688</v>
      </c>
      <c r="AC30" s="117" t="s">
        <v>692</v>
      </c>
      <c r="AD30" s="117" t="s">
        <v>672</v>
      </c>
      <c r="AE30" s="117">
        <v>323</v>
      </c>
      <c r="AF30" s="117">
        <v>972</v>
      </c>
      <c r="AG30" s="117">
        <v>64</v>
      </c>
      <c r="AH30" s="117">
        <v>1035</v>
      </c>
      <c r="AI30" s="117">
        <v>20</v>
      </c>
      <c r="AJ30" s="117">
        <v>-8</v>
      </c>
      <c r="AK30" s="117" t="b">
        <v>1</v>
      </c>
      <c r="AL30" s="117" t="s">
        <v>693</v>
      </c>
      <c r="AM30" s="54">
        <v>-12</v>
      </c>
    </row>
    <row r="31" spans="2:39" x14ac:dyDescent="0.2">
      <c r="B31" s="133" t="s">
        <v>763</v>
      </c>
      <c r="C31" s="117" t="s">
        <v>764</v>
      </c>
      <c r="D31" s="117" t="s">
        <v>684</v>
      </c>
      <c r="E31" s="117" t="s">
        <v>685</v>
      </c>
      <c r="F31" s="117">
        <v>1116</v>
      </c>
      <c r="G31" s="117">
        <v>6</v>
      </c>
      <c r="H31" s="117" t="s">
        <v>686</v>
      </c>
      <c r="I31" s="117" t="s">
        <v>234</v>
      </c>
      <c r="J31" s="117" t="s">
        <v>687</v>
      </c>
      <c r="K31" s="117">
        <v>4441</v>
      </c>
      <c r="L31" s="117">
        <v>7</v>
      </c>
      <c r="M31" s="117" t="s">
        <v>688</v>
      </c>
      <c r="N31" s="117" t="s">
        <v>688</v>
      </c>
      <c r="O31" s="117" t="s">
        <v>689</v>
      </c>
      <c r="P31" s="117" t="b">
        <v>0</v>
      </c>
      <c r="Q31" s="117" t="s">
        <v>690</v>
      </c>
      <c r="R31" s="117">
        <v>0</v>
      </c>
      <c r="S31" s="117">
        <v>0</v>
      </c>
      <c r="T31" s="117" t="s">
        <v>691</v>
      </c>
      <c r="U31" s="156">
        <v>839026.43434766703</v>
      </c>
      <c r="V31" s="117" t="s">
        <v>688</v>
      </c>
      <c r="W31" s="117">
        <v>2</v>
      </c>
      <c r="X31" s="117" t="s">
        <v>688</v>
      </c>
      <c r="Y31" s="117" t="b">
        <v>1</v>
      </c>
      <c r="Z31" s="117" t="s">
        <v>688</v>
      </c>
      <c r="AA31" s="117" t="s">
        <v>688</v>
      </c>
      <c r="AB31" s="117" t="s">
        <v>688</v>
      </c>
      <c r="AC31" s="117" t="s">
        <v>692</v>
      </c>
      <c r="AD31" s="117" t="s">
        <v>672</v>
      </c>
      <c r="AE31" s="117">
        <v>187</v>
      </c>
      <c r="AF31" s="117">
        <v>564</v>
      </c>
      <c r="AG31" s="117">
        <v>263</v>
      </c>
      <c r="AH31" s="117">
        <v>826</v>
      </c>
      <c r="AI31" s="117">
        <v>20</v>
      </c>
      <c r="AJ31" s="117">
        <v>-8</v>
      </c>
      <c r="AK31" s="117" t="b">
        <v>1</v>
      </c>
      <c r="AL31" s="117" t="s">
        <v>693</v>
      </c>
      <c r="AM31" s="54">
        <v>-12</v>
      </c>
    </row>
    <row r="32" spans="2:39" x14ac:dyDescent="0.2">
      <c r="B32" s="133" t="s">
        <v>765</v>
      </c>
      <c r="C32" s="117" t="s">
        <v>766</v>
      </c>
      <c r="D32" s="117" t="s">
        <v>684</v>
      </c>
      <c r="E32" s="117" t="s">
        <v>685</v>
      </c>
      <c r="F32" s="117">
        <v>934</v>
      </c>
      <c r="G32" s="117">
        <v>5</v>
      </c>
      <c r="H32" s="117" t="s">
        <v>686</v>
      </c>
      <c r="I32" s="117" t="s">
        <v>234</v>
      </c>
      <c r="J32" s="117" t="s">
        <v>687</v>
      </c>
      <c r="K32" s="117">
        <v>4441</v>
      </c>
      <c r="L32" s="117">
        <v>7</v>
      </c>
      <c r="M32" s="117" t="s">
        <v>688</v>
      </c>
      <c r="N32" s="117" t="s">
        <v>688</v>
      </c>
      <c r="O32" s="117" t="s">
        <v>689</v>
      </c>
      <c r="P32" s="117" t="b">
        <v>0</v>
      </c>
      <c r="Q32" s="117" t="s">
        <v>690</v>
      </c>
      <c r="R32" s="117">
        <v>0</v>
      </c>
      <c r="S32" s="117">
        <v>0</v>
      </c>
      <c r="T32" s="117" t="s">
        <v>708</v>
      </c>
      <c r="U32" s="156">
        <v>128204.18646245501</v>
      </c>
      <c r="V32" s="117" t="s">
        <v>688</v>
      </c>
      <c r="W32" s="117">
        <v>1</v>
      </c>
      <c r="X32" s="117">
        <v>1</v>
      </c>
      <c r="Y32" s="117" t="b">
        <v>1</v>
      </c>
      <c r="Z32" s="117" t="s">
        <v>688</v>
      </c>
      <c r="AA32" s="117" t="s">
        <v>688</v>
      </c>
      <c r="AB32" s="117" t="s">
        <v>688</v>
      </c>
      <c r="AC32" s="117" t="s">
        <v>692</v>
      </c>
      <c r="AD32" s="117" t="s">
        <v>672</v>
      </c>
      <c r="AE32" s="117">
        <v>193</v>
      </c>
      <c r="AF32" s="117">
        <v>582</v>
      </c>
      <c r="AG32" s="117">
        <v>64</v>
      </c>
      <c r="AH32" s="117">
        <v>645</v>
      </c>
      <c r="AI32" s="117">
        <v>20</v>
      </c>
      <c r="AJ32" s="117">
        <v>-8</v>
      </c>
      <c r="AK32" s="117" t="b">
        <v>1</v>
      </c>
      <c r="AL32" s="117" t="s">
        <v>693</v>
      </c>
      <c r="AM32" s="54">
        <v>-11</v>
      </c>
    </row>
    <row r="33" spans="2:39" x14ac:dyDescent="0.2">
      <c r="B33" s="133" t="s">
        <v>767</v>
      </c>
      <c r="C33" s="117" t="s">
        <v>768</v>
      </c>
      <c r="D33" s="117" t="s">
        <v>729</v>
      </c>
      <c r="E33" s="117" t="s">
        <v>730</v>
      </c>
      <c r="F33" s="117">
        <v>968</v>
      </c>
      <c r="G33" s="117">
        <v>2</v>
      </c>
      <c r="H33" s="117" t="s">
        <v>731</v>
      </c>
      <c r="I33" s="117" t="s">
        <v>769</v>
      </c>
      <c r="J33" s="117" t="s">
        <v>687</v>
      </c>
      <c r="K33" s="117" t="s">
        <v>688</v>
      </c>
      <c r="L33" s="117" t="s">
        <v>688</v>
      </c>
      <c r="M33" s="117" t="s">
        <v>688</v>
      </c>
      <c r="N33" s="117" t="s">
        <v>688</v>
      </c>
      <c r="O33" s="117" t="s">
        <v>698</v>
      </c>
      <c r="P33" s="117" t="b">
        <v>0</v>
      </c>
      <c r="Q33" s="117" t="s">
        <v>690</v>
      </c>
      <c r="R33" s="117">
        <v>0</v>
      </c>
      <c r="S33" s="117">
        <v>0</v>
      </c>
      <c r="T33" s="117" t="s">
        <v>718</v>
      </c>
      <c r="U33" s="156">
        <v>0</v>
      </c>
      <c r="V33" s="117" t="s">
        <v>688</v>
      </c>
      <c r="W33" s="117">
        <v>0</v>
      </c>
      <c r="X33" s="117" t="s">
        <v>688</v>
      </c>
      <c r="Y33" s="117" t="b">
        <v>0</v>
      </c>
      <c r="Z33" s="117" t="s">
        <v>688</v>
      </c>
      <c r="AA33" s="117" t="s">
        <v>688</v>
      </c>
      <c r="AB33" s="117" t="s">
        <v>688</v>
      </c>
      <c r="AC33" s="117" t="s">
        <v>733</v>
      </c>
      <c r="AD33" s="117" t="s">
        <v>672</v>
      </c>
      <c r="AE33" s="117">
        <v>128</v>
      </c>
      <c r="AF33" s="117">
        <v>387</v>
      </c>
      <c r="AG33" s="117">
        <v>293</v>
      </c>
      <c r="AH33" s="117">
        <v>679</v>
      </c>
      <c r="AI33" s="117">
        <v>75</v>
      </c>
      <c r="AJ33" s="117">
        <v>-6</v>
      </c>
      <c r="AK33" s="117" t="b">
        <v>1</v>
      </c>
      <c r="AL33" s="117" t="s">
        <v>693</v>
      </c>
      <c r="AM33" s="54">
        <v>-11</v>
      </c>
    </row>
    <row r="34" spans="2:39" x14ac:dyDescent="0.2">
      <c r="B34" s="133" t="s">
        <v>770</v>
      </c>
      <c r="C34" s="117" t="s">
        <v>771</v>
      </c>
      <c r="D34" s="117" t="s">
        <v>729</v>
      </c>
      <c r="E34" s="117" t="s">
        <v>730</v>
      </c>
      <c r="F34" s="117">
        <v>1105</v>
      </c>
      <c r="G34" s="117">
        <v>2</v>
      </c>
      <c r="H34" s="117" t="s">
        <v>731</v>
      </c>
      <c r="I34" s="117" t="s">
        <v>772</v>
      </c>
      <c r="J34" s="117" t="s">
        <v>687</v>
      </c>
      <c r="K34" s="117" t="s">
        <v>688</v>
      </c>
      <c r="L34" s="117" t="s">
        <v>688</v>
      </c>
      <c r="M34" s="117" t="s">
        <v>688</v>
      </c>
      <c r="N34" s="117" t="s">
        <v>688</v>
      </c>
      <c r="O34" s="117" t="s">
        <v>698</v>
      </c>
      <c r="P34" s="117" t="b">
        <v>0</v>
      </c>
      <c r="Q34" s="117" t="s">
        <v>699</v>
      </c>
      <c r="R34" s="117">
        <v>1</v>
      </c>
      <c r="S34" s="117">
        <v>27</v>
      </c>
      <c r="T34" s="117" t="s">
        <v>718</v>
      </c>
      <c r="U34" s="156">
        <v>0</v>
      </c>
      <c r="V34" s="117" t="s">
        <v>688</v>
      </c>
      <c r="W34" s="117">
        <v>11</v>
      </c>
      <c r="X34" s="117" t="s">
        <v>688</v>
      </c>
      <c r="Y34" s="117" t="b">
        <v>0</v>
      </c>
      <c r="Z34" s="117" t="s">
        <v>688</v>
      </c>
      <c r="AA34" s="117" t="s">
        <v>688</v>
      </c>
      <c r="AB34" s="117" t="s">
        <v>688</v>
      </c>
      <c r="AC34" s="117" t="s">
        <v>733</v>
      </c>
      <c r="AD34" s="117" t="s">
        <v>672</v>
      </c>
      <c r="AE34" s="117">
        <v>250</v>
      </c>
      <c r="AF34" s="117">
        <v>753</v>
      </c>
      <c r="AG34" s="117">
        <v>64</v>
      </c>
      <c r="AH34" s="117">
        <v>816</v>
      </c>
      <c r="AI34" s="117">
        <v>75</v>
      </c>
      <c r="AJ34" s="117">
        <v>-7</v>
      </c>
      <c r="AK34" s="117" t="b">
        <v>1</v>
      </c>
      <c r="AL34" s="117" t="s">
        <v>693</v>
      </c>
      <c r="AM34" s="54">
        <v>-11</v>
      </c>
    </row>
    <row r="35" spans="2:39" x14ac:dyDescent="0.2">
      <c r="B35" s="152" t="s">
        <v>773</v>
      </c>
      <c r="C35" s="153" t="s">
        <v>774</v>
      </c>
      <c r="D35" s="153" t="s">
        <v>729</v>
      </c>
      <c r="E35" s="153" t="s">
        <v>730</v>
      </c>
      <c r="F35" s="153">
        <v>1742</v>
      </c>
      <c r="G35" s="153">
        <v>1</v>
      </c>
      <c r="H35" s="153" t="s">
        <v>696</v>
      </c>
      <c r="I35" s="153" t="s">
        <v>775</v>
      </c>
      <c r="J35" s="153" t="s">
        <v>776</v>
      </c>
      <c r="K35" s="153">
        <v>1389</v>
      </c>
      <c r="L35" s="153">
        <v>1</v>
      </c>
      <c r="M35" s="153">
        <v>-64</v>
      </c>
      <c r="N35" s="153">
        <v>-289</v>
      </c>
      <c r="O35" s="153" t="s">
        <v>777</v>
      </c>
      <c r="P35" s="153" t="b">
        <v>0</v>
      </c>
      <c r="Q35" s="153" t="s">
        <v>688</v>
      </c>
      <c r="R35" s="153" t="s">
        <v>688</v>
      </c>
      <c r="S35" s="153" t="s">
        <v>688</v>
      </c>
      <c r="T35" s="153" t="s">
        <v>688</v>
      </c>
      <c r="U35" s="154" t="s">
        <v>688</v>
      </c>
      <c r="V35" s="153" t="s">
        <v>688</v>
      </c>
      <c r="W35" s="153">
        <v>4</v>
      </c>
      <c r="X35" s="153" t="s">
        <v>688</v>
      </c>
      <c r="Y35" s="153" t="s">
        <v>688</v>
      </c>
      <c r="Z35" s="153" t="s">
        <v>688</v>
      </c>
      <c r="AA35" s="153" t="s">
        <v>688</v>
      </c>
      <c r="AB35" s="153" t="s">
        <v>688</v>
      </c>
      <c r="AC35" s="153" t="s">
        <v>733</v>
      </c>
      <c r="AD35" s="153" t="s">
        <v>672</v>
      </c>
      <c r="AE35" s="153">
        <v>462</v>
      </c>
      <c r="AF35" s="153">
        <v>1389</v>
      </c>
      <c r="AG35" s="153">
        <v>65</v>
      </c>
      <c r="AH35" s="153">
        <v>1453</v>
      </c>
      <c r="AI35" s="153">
        <v>75</v>
      </c>
      <c r="AJ35" s="153">
        <v>-8</v>
      </c>
      <c r="AK35" s="153" t="b">
        <v>1</v>
      </c>
      <c r="AL35" s="153" t="s">
        <v>693</v>
      </c>
      <c r="AM35" s="155">
        <v>-11</v>
      </c>
    </row>
    <row r="36" spans="2:39" x14ac:dyDescent="0.2">
      <c r="B36" s="133" t="s">
        <v>778</v>
      </c>
      <c r="C36" s="117" t="s">
        <v>779</v>
      </c>
      <c r="D36" s="117" t="s">
        <v>684</v>
      </c>
      <c r="E36" s="117" t="s">
        <v>685</v>
      </c>
      <c r="F36" s="117">
        <v>1434</v>
      </c>
      <c r="G36" s="117">
        <v>7</v>
      </c>
      <c r="H36" s="117" t="s">
        <v>686</v>
      </c>
      <c r="I36" s="117" t="s">
        <v>234</v>
      </c>
      <c r="J36" s="117" t="s">
        <v>687</v>
      </c>
      <c r="K36" s="117">
        <v>4441</v>
      </c>
      <c r="L36" s="117">
        <v>7</v>
      </c>
      <c r="M36" s="117" t="s">
        <v>688</v>
      </c>
      <c r="N36" s="117" t="s">
        <v>688</v>
      </c>
      <c r="O36" s="117" t="s">
        <v>689</v>
      </c>
      <c r="P36" s="117" t="b">
        <v>0</v>
      </c>
      <c r="Q36" s="117" t="s">
        <v>690</v>
      </c>
      <c r="R36" s="117">
        <v>0</v>
      </c>
      <c r="S36" s="117">
        <v>0</v>
      </c>
      <c r="T36" s="117" t="s">
        <v>691</v>
      </c>
      <c r="U36" s="156">
        <v>6759276.2634795103</v>
      </c>
      <c r="V36" s="117" t="s">
        <v>688</v>
      </c>
      <c r="W36" s="117">
        <v>14</v>
      </c>
      <c r="X36" s="117">
        <v>1</v>
      </c>
      <c r="Y36" s="117" t="b">
        <v>1</v>
      </c>
      <c r="Z36" s="117" t="s">
        <v>688</v>
      </c>
      <c r="AA36" s="117" t="s">
        <v>688</v>
      </c>
      <c r="AB36" s="117" t="s">
        <v>688</v>
      </c>
      <c r="AC36" s="117" t="s">
        <v>692</v>
      </c>
      <c r="AD36" s="117" t="s">
        <v>672</v>
      </c>
      <c r="AE36" s="117">
        <v>169</v>
      </c>
      <c r="AF36" s="117">
        <v>510</v>
      </c>
      <c r="AG36" s="117">
        <v>636</v>
      </c>
      <c r="AH36" s="117">
        <v>1145</v>
      </c>
      <c r="AI36" s="117">
        <v>20</v>
      </c>
      <c r="AJ36" s="117">
        <v>-8</v>
      </c>
      <c r="AK36" s="117" t="b">
        <v>1</v>
      </c>
      <c r="AL36" s="117" t="s">
        <v>693</v>
      </c>
      <c r="AM36" s="54">
        <v>-11</v>
      </c>
    </row>
    <row r="37" spans="2:39" x14ac:dyDescent="0.2">
      <c r="B37" s="133" t="s">
        <v>780</v>
      </c>
      <c r="C37" s="117" t="s">
        <v>781</v>
      </c>
      <c r="D37" s="117" t="s">
        <v>684</v>
      </c>
      <c r="E37" s="117" t="s">
        <v>685</v>
      </c>
      <c r="F37" s="117">
        <v>1599</v>
      </c>
      <c r="G37" s="117">
        <v>8</v>
      </c>
      <c r="H37" s="117" t="s">
        <v>686</v>
      </c>
      <c r="I37" s="117" t="s">
        <v>234</v>
      </c>
      <c r="J37" s="117" t="s">
        <v>687</v>
      </c>
      <c r="K37" s="117">
        <v>4441</v>
      </c>
      <c r="L37" s="117">
        <v>7</v>
      </c>
      <c r="M37" s="117" t="s">
        <v>688</v>
      </c>
      <c r="N37" s="117" t="s">
        <v>688</v>
      </c>
      <c r="O37" s="117" t="s">
        <v>689</v>
      </c>
      <c r="P37" s="117" t="b">
        <v>0</v>
      </c>
      <c r="Q37" s="117" t="s">
        <v>690</v>
      </c>
      <c r="R37" s="117">
        <v>0</v>
      </c>
      <c r="S37" s="117">
        <v>0</v>
      </c>
      <c r="T37" s="117" t="s">
        <v>700</v>
      </c>
      <c r="U37" s="156">
        <v>6357293.7080973899</v>
      </c>
      <c r="V37" s="117" t="s">
        <v>688</v>
      </c>
      <c r="W37" s="117">
        <v>3</v>
      </c>
      <c r="X37" s="117" t="s">
        <v>688</v>
      </c>
      <c r="Y37" s="117" t="b">
        <v>1</v>
      </c>
      <c r="Z37" s="117" t="s">
        <v>688</v>
      </c>
      <c r="AA37" s="117" t="s">
        <v>688</v>
      </c>
      <c r="AB37" s="117" t="s">
        <v>688</v>
      </c>
      <c r="AC37" s="117" t="s">
        <v>692</v>
      </c>
      <c r="AD37" s="117" t="s">
        <v>672</v>
      </c>
      <c r="AE37" s="117">
        <v>415</v>
      </c>
      <c r="AF37" s="117">
        <v>1248</v>
      </c>
      <c r="AG37" s="117">
        <v>63</v>
      </c>
      <c r="AH37" s="117">
        <v>1310</v>
      </c>
      <c r="AI37" s="117">
        <v>20</v>
      </c>
      <c r="AJ37" s="117">
        <v>-7</v>
      </c>
      <c r="AK37" s="117" t="b">
        <v>1</v>
      </c>
      <c r="AL37" s="117" t="s">
        <v>693</v>
      </c>
      <c r="AM37" s="54">
        <v>-11</v>
      </c>
    </row>
    <row r="38" spans="2:39" x14ac:dyDescent="0.2">
      <c r="B38" s="133" t="s">
        <v>782</v>
      </c>
      <c r="C38" s="117" t="s">
        <v>783</v>
      </c>
      <c r="D38" s="117" t="s">
        <v>684</v>
      </c>
      <c r="E38" s="117" t="s">
        <v>685</v>
      </c>
      <c r="F38" s="117">
        <v>651</v>
      </c>
      <c r="G38" s="117">
        <v>2</v>
      </c>
      <c r="H38" s="117" t="s">
        <v>784</v>
      </c>
      <c r="I38" s="117" t="s">
        <v>234</v>
      </c>
      <c r="J38" s="117" t="s">
        <v>785</v>
      </c>
      <c r="K38" s="117">
        <v>1802</v>
      </c>
      <c r="L38" s="117">
        <v>6</v>
      </c>
      <c r="M38" s="117">
        <v>1793</v>
      </c>
      <c r="N38" s="117">
        <v>2</v>
      </c>
      <c r="O38" s="117" t="s">
        <v>786</v>
      </c>
      <c r="P38" s="117" t="b">
        <v>0</v>
      </c>
      <c r="Q38" s="117" t="s">
        <v>699</v>
      </c>
      <c r="R38" s="117">
        <v>1</v>
      </c>
      <c r="S38" s="117">
        <v>37054</v>
      </c>
      <c r="T38" s="117" t="s">
        <v>718</v>
      </c>
      <c r="U38" s="156">
        <v>0</v>
      </c>
      <c r="V38" s="117" t="s">
        <v>688</v>
      </c>
      <c r="W38" s="117">
        <v>2</v>
      </c>
      <c r="X38" s="117" t="s">
        <v>688</v>
      </c>
      <c r="Y38" s="117" t="b">
        <v>1</v>
      </c>
      <c r="Z38" s="117" t="s">
        <v>688</v>
      </c>
      <c r="AA38" s="117" t="s">
        <v>688</v>
      </c>
      <c r="AB38" s="117" t="s">
        <v>688</v>
      </c>
      <c r="AC38" s="117" t="s">
        <v>692</v>
      </c>
      <c r="AD38" s="117" t="s">
        <v>672</v>
      </c>
      <c r="AE38" s="117">
        <v>59</v>
      </c>
      <c r="AF38" s="117">
        <v>180</v>
      </c>
      <c r="AG38" s="117">
        <v>183</v>
      </c>
      <c r="AH38" s="117">
        <v>362</v>
      </c>
      <c r="AI38" s="117">
        <v>20</v>
      </c>
      <c r="AJ38" s="117">
        <v>8655</v>
      </c>
      <c r="AK38" s="117" t="b">
        <v>0</v>
      </c>
      <c r="AL38" s="117" t="s">
        <v>693</v>
      </c>
      <c r="AM38" s="54">
        <v>-11</v>
      </c>
    </row>
    <row r="39" spans="2:39" x14ac:dyDescent="0.2">
      <c r="B39" s="133" t="s">
        <v>787</v>
      </c>
      <c r="C39" s="117" t="s">
        <v>788</v>
      </c>
      <c r="D39" s="117" t="s">
        <v>684</v>
      </c>
      <c r="E39" s="117" t="s">
        <v>685</v>
      </c>
      <c r="F39" s="117">
        <v>1719</v>
      </c>
      <c r="G39" s="117">
        <v>8</v>
      </c>
      <c r="H39" s="117" t="s">
        <v>686</v>
      </c>
      <c r="I39" s="117" t="s">
        <v>234</v>
      </c>
      <c r="J39" s="117" t="s">
        <v>687</v>
      </c>
      <c r="K39" s="117">
        <v>4441</v>
      </c>
      <c r="L39" s="117">
        <v>7</v>
      </c>
      <c r="M39" s="117" t="s">
        <v>688</v>
      </c>
      <c r="N39" s="117" t="s">
        <v>688</v>
      </c>
      <c r="O39" s="117" t="s">
        <v>689</v>
      </c>
      <c r="P39" s="117" t="b">
        <v>0</v>
      </c>
      <c r="Q39" s="117" t="s">
        <v>690</v>
      </c>
      <c r="R39" s="117">
        <v>0</v>
      </c>
      <c r="S39" s="117">
        <v>0</v>
      </c>
      <c r="T39" s="117" t="s">
        <v>700</v>
      </c>
      <c r="U39" s="156">
        <v>6357293.7080973899</v>
      </c>
      <c r="V39" s="117" t="s">
        <v>688</v>
      </c>
      <c r="W39" s="117">
        <v>0</v>
      </c>
      <c r="X39" s="117" t="s">
        <v>688</v>
      </c>
      <c r="Y39" s="117" t="b">
        <v>1</v>
      </c>
      <c r="Z39" s="117" t="s">
        <v>688</v>
      </c>
      <c r="AA39" s="117" t="s">
        <v>688</v>
      </c>
      <c r="AB39" s="117" t="s">
        <v>688</v>
      </c>
      <c r="AC39" s="117" t="s">
        <v>692</v>
      </c>
      <c r="AD39" s="117" t="s">
        <v>672</v>
      </c>
      <c r="AE39" s="117">
        <v>455</v>
      </c>
      <c r="AF39" s="117">
        <v>1368</v>
      </c>
      <c r="AG39" s="117">
        <v>64</v>
      </c>
      <c r="AH39" s="117">
        <v>1431</v>
      </c>
      <c r="AI39" s="117">
        <v>20</v>
      </c>
      <c r="AJ39" s="117">
        <v>-8</v>
      </c>
      <c r="AK39" s="117" t="b">
        <v>1</v>
      </c>
      <c r="AL39" s="117" t="s">
        <v>693</v>
      </c>
      <c r="AM39" s="54">
        <v>-10</v>
      </c>
    </row>
    <row r="40" spans="2:39" x14ac:dyDescent="0.2">
      <c r="B40" s="133" t="s">
        <v>789</v>
      </c>
      <c r="C40" s="117" t="s">
        <v>790</v>
      </c>
      <c r="D40" s="117" t="s">
        <v>684</v>
      </c>
      <c r="E40" s="117" t="s">
        <v>685</v>
      </c>
      <c r="F40" s="117">
        <v>1124</v>
      </c>
      <c r="G40" s="117">
        <v>6</v>
      </c>
      <c r="H40" s="117" t="s">
        <v>686</v>
      </c>
      <c r="I40" s="117" t="s">
        <v>234</v>
      </c>
      <c r="J40" s="117" t="s">
        <v>687</v>
      </c>
      <c r="K40" s="117">
        <v>4441</v>
      </c>
      <c r="L40" s="117">
        <v>7</v>
      </c>
      <c r="M40" s="117" t="s">
        <v>688</v>
      </c>
      <c r="N40" s="117" t="s">
        <v>688</v>
      </c>
      <c r="O40" s="117" t="s">
        <v>689</v>
      </c>
      <c r="P40" s="117" t="b">
        <v>1</v>
      </c>
      <c r="Q40" s="117" t="s">
        <v>690</v>
      </c>
      <c r="R40" s="117">
        <v>0</v>
      </c>
      <c r="S40" s="117">
        <v>0</v>
      </c>
      <c r="T40" s="117" t="s">
        <v>708</v>
      </c>
      <c r="U40" s="156">
        <v>7375211.88933561</v>
      </c>
      <c r="V40" s="117" t="s">
        <v>688</v>
      </c>
      <c r="W40" s="117">
        <v>2</v>
      </c>
      <c r="X40" s="117" t="s">
        <v>688</v>
      </c>
      <c r="Y40" s="117" t="b">
        <v>1</v>
      </c>
      <c r="Z40" s="117" t="s">
        <v>688</v>
      </c>
      <c r="AA40" s="117" t="s">
        <v>688</v>
      </c>
      <c r="AB40" s="117" t="s">
        <v>688</v>
      </c>
      <c r="AC40" s="117" t="s">
        <v>692</v>
      </c>
      <c r="AD40" s="117" t="s">
        <v>672</v>
      </c>
      <c r="AE40" s="117">
        <v>258</v>
      </c>
      <c r="AF40" s="117">
        <v>777</v>
      </c>
      <c r="AG40" s="117">
        <v>63</v>
      </c>
      <c r="AH40" s="117">
        <v>839</v>
      </c>
      <c r="AI40" s="117">
        <v>35</v>
      </c>
      <c r="AJ40" s="117">
        <v>-7</v>
      </c>
      <c r="AK40" s="117" t="b">
        <v>1</v>
      </c>
      <c r="AL40" s="117" t="s">
        <v>693</v>
      </c>
      <c r="AM40" s="54">
        <v>-7</v>
      </c>
    </row>
    <row r="41" spans="2:39" x14ac:dyDescent="0.2">
      <c r="B41" s="133" t="s">
        <v>791</v>
      </c>
      <c r="C41" s="117" t="s">
        <v>792</v>
      </c>
      <c r="D41" s="117" t="s">
        <v>684</v>
      </c>
      <c r="E41" s="117" t="s">
        <v>685</v>
      </c>
      <c r="F41" s="117">
        <v>1119</v>
      </c>
      <c r="G41" s="117">
        <v>5</v>
      </c>
      <c r="H41" s="117" t="s">
        <v>686</v>
      </c>
      <c r="I41" s="117" t="s">
        <v>234</v>
      </c>
      <c r="J41" s="117" t="s">
        <v>687</v>
      </c>
      <c r="K41" s="117">
        <v>4441</v>
      </c>
      <c r="L41" s="117">
        <v>7</v>
      </c>
      <c r="M41" s="117" t="s">
        <v>688</v>
      </c>
      <c r="N41" s="117" t="s">
        <v>688</v>
      </c>
      <c r="O41" s="117" t="s">
        <v>689</v>
      </c>
      <c r="P41" s="117" t="b">
        <v>0</v>
      </c>
      <c r="Q41" s="117" t="s">
        <v>690</v>
      </c>
      <c r="R41" s="117">
        <v>0</v>
      </c>
      <c r="S41" s="117">
        <v>0</v>
      </c>
      <c r="T41" s="117" t="s">
        <v>691</v>
      </c>
      <c r="U41" s="156">
        <v>934195.28121867997</v>
      </c>
      <c r="V41" s="117" t="s">
        <v>688</v>
      </c>
      <c r="W41" s="117">
        <v>4</v>
      </c>
      <c r="X41" s="117">
        <v>1</v>
      </c>
      <c r="Y41" s="117" t="b">
        <v>1</v>
      </c>
      <c r="Z41" s="117" t="s">
        <v>688</v>
      </c>
      <c r="AA41" s="117" t="s">
        <v>688</v>
      </c>
      <c r="AB41" s="117" t="s">
        <v>688</v>
      </c>
      <c r="AC41" s="117" t="s">
        <v>692</v>
      </c>
      <c r="AD41" s="117" t="s">
        <v>672</v>
      </c>
      <c r="AE41" s="117">
        <v>249</v>
      </c>
      <c r="AF41" s="117">
        <v>750</v>
      </c>
      <c r="AG41" s="117">
        <v>85</v>
      </c>
      <c r="AH41" s="117">
        <v>834</v>
      </c>
      <c r="AI41" s="117">
        <v>35</v>
      </c>
      <c r="AJ41" s="117">
        <v>7885</v>
      </c>
      <c r="AK41" s="117" t="b">
        <v>0</v>
      </c>
      <c r="AL41" s="117" t="s">
        <v>693</v>
      </c>
      <c r="AM41" s="54">
        <v>-7</v>
      </c>
    </row>
    <row r="42" spans="2:39" x14ac:dyDescent="0.2">
      <c r="B42" s="152" t="s">
        <v>793</v>
      </c>
      <c r="C42" s="153" t="s">
        <v>794</v>
      </c>
      <c r="D42" s="153" t="s">
        <v>684</v>
      </c>
      <c r="E42" s="153" t="s">
        <v>685</v>
      </c>
      <c r="F42" s="153">
        <v>1833</v>
      </c>
      <c r="G42" s="153">
        <v>8</v>
      </c>
      <c r="H42" s="153" t="s">
        <v>686</v>
      </c>
      <c r="I42" s="153" t="s">
        <v>234</v>
      </c>
      <c r="J42" s="153" t="s">
        <v>687</v>
      </c>
      <c r="K42" s="153">
        <v>4441</v>
      </c>
      <c r="L42" s="153">
        <v>7</v>
      </c>
      <c r="M42" s="153" t="s">
        <v>688</v>
      </c>
      <c r="N42" s="153" t="s">
        <v>688</v>
      </c>
      <c r="O42" s="153" t="s">
        <v>689</v>
      </c>
      <c r="P42" s="153" t="b">
        <v>0</v>
      </c>
      <c r="Q42" s="153" t="s">
        <v>699</v>
      </c>
      <c r="R42" s="153">
        <v>1</v>
      </c>
      <c r="S42" s="153">
        <v>9646</v>
      </c>
      <c r="T42" s="153" t="s">
        <v>795</v>
      </c>
      <c r="U42" s="154">
        <v>6375986.3320911797</v>
      </c>
      <c r="V42" s="153" t="s">
        <v>688</v>
      </c>
      <c r="W42" s="153">
        <v>1</v>
      </c>
      <c r="X42" s="153" t="s">
        <v>688</v>
      </c>
      <c r="Y42" s="153" t="b">
        <v>1</v>
      </c>
      <c r="Z42" s="153" t="s">
        <v>688</v>
      </c>
      <c r="AA42" s="153" t="s">
        <v>688</v>
      </c>
      <c r="AB42" s="153" t="s">
        <v>688</v>
      </c>
      <c r="AC42" s="153" t="s">
        <v>692</v>
      </c>
      <c r="AD42" s="153" t="s">
        <v>672</v>
      </c>
      <c r="AE42" s="153">
        <v>462</v>
      </c>
      <c r="AF42" s="153">
        <v>1389</v>
      </c>
      <c r="AG42" s="153">
        <v>160</v>
      </c>
      <c r="AH42" s="153">
        <v>1548</v>
      </c>
      <c r="AI42" s="153">
        <v>35</v>
      </c>
      <c r="AJ42" s="153">
        <v>-17</v>
      </c>
      <c r="AK42" s="153" t="b">
        <v>1</v>
      </c>
      <c r="AL42" s="153" t="s">
        <v>693</v>
      </c>
      <c r="AM42" s="155">
        <v>-7</v>
      </c>
    </row>
    <row r="43" spans="2:39" x14ac:dyDescent="0.2">
      <c r="B43" s="133" t="s">
        <v>796</v>
      </c>
      <c r="C43" s="117" t="s">
        <v>797</v>
      </c>
      <c r="D43" s="117" t="s">
        <v>684</v>
      </c>
      <c r="E43" s="117" t="s">
        <v>685</v>
      </c>
      <c r="F43" s="117">
        <v>1068</v>
      </c>
      <c r="G43" s="117">
        <v>5</v>
      </c>
      <c r="H43" s="117" t="s">
        <v>686</v>
      </c>
      <c r="I43" s="117" t="s">
        <v>234</v>
      </c>
      <c r="J43" s="117" t="s">
        <v>687</v>
      </c>
      <c r="K43" s="117">
        <v>4441</v>
      </c>
      <c r="L43" s="117">
        <v>7</v>
      </c>
      <c r="M43" s="117" t="s">
        <v>688</v>
      </c>
      <c r="N43" s="117" t="s">
        <v>688</v>
      </c>
      <c r="O43" s="117" t="s">
        <v>689</v>
      </c>
      <c r="P43" s="117" t="b">
        <v>0</v>
      </c>
      <c r="Q43" s="117" t="s">
        <v>690</v>
      </c>
      <c r="R43" s="117">
        <v>0</v>
      </c>
      <c r="S43" s="117">
        <v>0</v>
      </c>
      <c r="T43" s="117" t="s">
        <v>691</v>
      </c>
      <c r="U43" s="156">
        <v>931704.90535751102</v>
      </c>
      <c r="V43" s="117" t="s">
        <v>688</v>
      </c>
      <c r="W43" s="117">
        <v>1</v>
      </c>
      <c r="X43" s="117" t="s">
        <v>688</v>
      </c>
      <c r="Y43" s="117" t="b">
        <v>1</v>
      </c>
      <c r="Z43" s="117" t="s">
        <v>688</v>
      </c>
      <c r="AA43" s="117" t="s">
        <v>688</v>
      </c>
      <c r="AB43" s="117" t="s">
        <v>688</v>
      </c>
      <c r="AC43" s="117" t="s">
        <v>692</v>
      </c>
      <c r="AD43" s="117" t="s">
        <v>672</v>
      </c>
      <c r="AE43" s="117">
        <v>214</v>
      </c>
      <c r="AF43" s="117">
        <v>645</v>
      </c>
      <c r="AG43" s="117">
        <v>141</v>
      </c>
      <c r="AH43" s="117">
        <v>785</v>
      </c>
      <c r="AI43" s="117">
        <v>35</v>
      </c>
      <c r="AJ43" s="117">
        <v>6899</v>
      </c>
      <c r="AK43" s="117" t="b">
        <v>0</v>
      </c>
      <c r="AL43" s="117" t="s">
        <v>693</v>
      </c>
      <c r="AM43" s="54">
        <v>-5</v>
      </c>
    </row>
    <row r="44" spans="2:39" x14ac:dyDescent="0.2">
      <c r="B44" s="152" t="s">
        <v>798</v>
      </c>
      <c r="C44" s="153" t="s">
        <v>799</v>
      </c>
      <c r="D44" s="153" t="s">
        <v>684</v>
      </c>
      <c r="E44" s="153" t="s">
        <v>685</v>
      </c>
      <c r="F44" s="153">
        <v>1805</v>
      </c>
      <c r="G44" s="153">
        <v>8</v>
      </c>
      <c r="H44" s="153" t="s">
        <v>686</v>
      </c>
      <c r="I44" s="153" t="s">
        <v>234</v>
      </c>
      <c r="J44" s="153" t="s">
        <v>687</v>
      </c>
      <c r="K44" s="153">
        <v>4441</v>
      </c>
      <c r="L44" s="153">
        <v>7</v>
      </c>
      <c r="M44" s="153" t="s">
        <v>688</v>
      </c>
      <c r="N44" s="153" t="s">
        <v>688</v>
      </c>
      <c r="O44" s="153" t="s">
        <v>689</v>
      </c>
      <c r="P44" s="153" t="b">
        <v>0</v>
      </c>
      <c r="Q44" s="153" t="s">
        <v>699</v>
      </c>
      <c r="R44" s="153">
        <v>1</v>
      </c>
      <c r="S44" s="153">
        <v>8262</v>
      </c>
      <c r="T44" s="153" t="s">
        <v>795</v>
      </c>
      <c r="U44" s="154">
        <v>6376079.6311690602</v>
      </c>
      <c r="V44" s="153" t="s">
        <v>688</v>
      </c>
      <c r="W44" s="153">
        <v>4</v>
      </c>
      <c r="X44" s="153" t="s">
        <v>688</v>
      </c>
      <c r="Y44" s="153" t="b">
        <v>1</v>
      </c>
      <c r="Z44" s="153" t="s">
        <v>688</v>
      </c>
      <c r="AA44" s="153" t="s">
        <v>688</v>
      </c>
      <c r="AB44" s="153" t="s">
        <v>688</v>
      </c>
      <c r="AC44" s="153" t="s">
        <v>692</v>
      </c>
      <c r="AD44" s="153" t="s">
        <v>672</v>
      </c>
      <c r="AE44" s="153">
        <v>462</v>
      </c>
      <c r="AF44" s="153">
        <v>1389</v>
      </c>
      <c r="AG44" s="153">
        <v>134</v>
      </c>
      <c r="AH44" s="153">
        <v>1522</v>
      </c>
      <c r="AI44" s="153">
        <v>35</v>
      </c>
      <c r="AJ44" s="153">
        <v>6571</v>
      </c>
      <c r="AK44" s="153" t="b">
        <v>0</v>
      </c>
      <c r="AL44" s="153" t="s">
        <v>693</v>
      </c>
      <c r="AM44" s="155">
        <v>-5</v>
      </c>
    </row>
    <row r="45" spans="2:39" ht="17" thickBot="1" x14ac:dyDescent="0.25">
      <c r="B45" s="135" t="s">
        <v>800</v>
      </c>
      <c r="C45" s="120" t="s">
        <v>801</v>
      </c>
      <c r="D45" s="120" t="s">
        <v>684</v>
      </c>
      <c r="E45" s="120" t="s">
        <v>685</v>
      </c>
      <c r="F45" s="120">
        <v>1188</v>
      </c>
      <c r="G45" s="120">
        <v>7</v>
      </c>
      <c r="H45" s="120" t="s">
        <v>784</v>
      </c>
      <c r="I45" s="120" t="s">
        <v>234</v>
      </c>
      <c r="J45" s="120" t="s">
        <v>697</v>
      </c>
      <c r="K45" s="120">
        <v>2303</v>
      </c>
      <c r="L45" s="120">
        <v>8</v>
      </c>
      <c r="M45" s="120">
        <v>556</v>
      </c>
      <c r="N45" s="120">
        <v>654</v>
      </c>
      <c r="O45" s="120" t="s">
        <v>802</v>
      </c>
      <c r="P45" s="120" t="b">
        <v>0</v>
      </c>
      <c r="Q45" s="120" t="s">
        <v>699</v>
      </c>
      <c r="R45" s="120">
        <v>1</v>
      </c>
      <c r="S45" s="120">
        <v>17797</v>
      </c>
      <c r="T45" s="120" t="s">
        <v>691</v>
      </c>
      <c r="U45" s="164">
        <v>6734525.0244517401</v>
      </c>
      <c r="V45" s="120" t="s">
        <v>688</v>
      </c>
      <c r="W45" s="120">
        <v>0</v>
      </c>
      <c r="X45" s="120" t="s">
        <v>688</v>
      </c>
      <c r="Y45" s="120" t="b">
        <v>1</v>
      </c>
      <c r="Z45" s="120" t="s">
        <v>688</v>
      </c>
      <c r="AA45" s="120" t="s">
        <v>688</v>
      </c>
      <c r="AB45" s="120" t="s">
        <v>688</v>
      </c>
      <c r="AC45" s="120" t="s">
        <v>692</v>
      </c>
      <c r="AD45" s="120" t="s">
        <v>672</v>
      </c>
      <c r="AE45" s="120">
        <v>375</v>
      </c>
      <c r="AF45" s="120">
        <v>1125</v>
      </c>
      <c r="AG45" s="120">
        <v>64</v>
      </c>
      <c r="AH45" s="120">
        <v>1188</v>
      </c>
      <c r="AI45" s="120">
        <v>40</v>
      </c>
      <c r="AJ45" s="120">
        <v>-8</v>
      </c>
      <c r="AK45" s="120" t="b">
        <v>1</v>
      </c>
      <c r="AL45" s="120" t="s">
        <v>688</v>
      </c>
      <c r="AM45" s="57" t="s">
        <v>688</v>
      </c>
    </row>
    <row r="47" spans="2:39" x14ac:dyDescent="0.2">
      <c r="AK47" s="142">
        <f>1-7/41</f>
        <v>0.82926829268292679</v>
      </c>
    </row>
    <row r="48" spans="2:39" x14ac:dyDescent="0.2">
      <c r="AK48" s="37">
        <f>1-4/41</f>
        <v>0.90243902439024393</v>
      </c>
    </row>
  </sheetData>
  <mergeCells count="1">
    <mergeCell ref="B2:Q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43"/>
  <sheetViews>
    <sheetView zoomScale="85" zoomScaleNormal="85" zoomScalePageLayoutView="85" workbookViewId="0">
      <selection activeCell="B2" sqref="B2:Q2"/>
    </sheetView>
  </sheetViews>
  <sheetFormatPr baseColWidth="10" defaultColWidth="11" defaultRowHeight="16" x14ac:dyDescent="0.2"/>
  <cols>
    <col min="1" max="1" width="4.5" customWidth="1"/>
    <col min="2" max="2" width="6.83203125" style="37" bestFit="1" customWidth="1"/>
    <col min="3" max="3" width="10.33203125" bestFit="1" customWidth="1"/>
    <col min="4" max="4" width="4.6640625" bestFit="1" customWidth="1"/>
    <col min="5" max="5" width="3.6640625" bestFit="1" customWidth="1"/>
    <col min="6" max="6" width="5.1640625" bestFit="1" customWidth="1"/>
    <col min="7" max="7" width="3.6640625" bestFit="1" customWidth="1"/>
    <col min="8" max="8" width="22.1640625" bestFit="1" customWidth="1"/>
    <col min="9" max="9" width="6.83203125" bestFit="1" customWidth="1"/>
    <col min="10" max="10" width="19.1640625" bestFit="1" customWidth="1"/>
    <col min="11" max="11" width="5.1640625" bestFit="1" customWidth="1"/>
    <col min="12" max="12" width="3.6640625" bestFit="1" customWidth="1"/>
    <col min="13" max="13" width="6.1640625" bestFit="1" customWidth="1"/>
    <col min="14" max="14" width="5.1640625" bestFit="1" customWidth="1"/>
    <col min="15" max="15" width="32.33203125" bestFit="1" customWidth="1"/>
    <col min="16" max="16" width="6.1640625" bestFit="1" customWidth="1"/>
    <col min="17" max="17" width="12.83203125" bestFit="1" customWidth="1"/>
    <col min="18" max="18" width="3.6640625" bestFit="1" customWidth="1"/>
    <col min="19" max="19" width="8.1640625" bestFit="1" customWidth="1"/>
    <col min="20" max="20" width="9.6640625" bestFit="1" customWidth="1"/>
    <col min="21" max="21" width="12.1640625" bestFit="1" customWidth="1"/>
    <col min="22" max="24" width="3.6640625" bestFit="1" customWidth="1"/>
    <col min="25" max="25" width="5.6640625" bestFit="1" customWidth="1"/>
    <col min="26" max="29" width="3.6640625" bestFit="1" customWidth="1"/>
    <col min="30" max="30" width="10.5" bestFit="1" customWidth="1"/>
    <col min="31" max="31" width="4.1640625" bestFit="1" customWidth="1"/>
    <col min="32" max="34" width="5.1640625" bestFit="1" customWidth="1"/>
    <col min="35" max="35" width="3.6640625" bestFit="1" customWidth="1"/>
    <col min="36" max="36" width="5.83203125" bestFit="1" customWidth="1"/>
    <col min="37" max="37" width="6.83203125" bestFit="1" customWidth="1"/>
    <col min="38" max="38" width="8" bestFit="1" customWidth="1"/>
    <col min="39" max="39" width="3.83203125" bestFit="1" customWidth="1"/>
  </cols>
  <sheetData>
    <row r="1" spans="2:39" ht="17" thickBot="1" x14ac:dyDescent="0.25"/>
    <row r="2" spans="2:39" ht="259" customHeight="1" thickBot="1" x14ac:dyDescent="0.25">
      <c r="B2" s="255" t="s">
        <v>962</v>
      </c>
      <c r="C2" s="256"/>
      <c r="D2" s="256"/>
      <c r="E2" s="256"/>
      <c r="F2" s="256"/>
      <c r="G2" s="256"/>
      <c r="H2" s="256"/>
      <c r="I2" s="256"/>
      <c r="J2" s="256"/>
      <c r="K2" s="256"/>
      <c r="L2" s="256"/>
      <c r="M2" s="256"/>
      <c r="N2" s="256"/>
      <c r="O2" s="256"/>
      <c r="P2" s="256"/>
      <c r="Q2" s="257"/>
    </row>
    <row r="3" spans="2:39" ht="159" customHeight="1" thickBot="1" x14ac:dyDescent="0.25">
      <c r="B3" s="165" t="s">
        <v>899</v>
      </c>
      <c r="C3" s="166" t="s">
        <v>898</v>
      </c>
      <c r="D3" s="166" t="s">
        <v>648</v>
      </c>
      <c r="E3" s="166" t="s">
        <v>649</v>
      </c>
      <c r="F3" s="166" t="s">
        <v>650</v>
      </c>
      <c r="G3" s="166" t="s">
        <v>0</v>
      </c>
      <c r="H3" s="166" t="s">
        <v>651</v>
      </c>
      <c r="I3" s="166" t="s">
        <v>652</v>
      </c>
      <c r="J3" s="166" t="s">
        <v>653</v>
      </c>
      <c r="K3" s="166" t="s">
        <v>654</v>
      </c>
      <c r="L3" s="166" t="s">
        <v>655</v>
      </c>
      <c r="M3" s="166" t="s">
        <v>656</v>
      </c>
      <c r="N3" s="166" t="s">
        <v>657</v>
      </c>
      <c r="O3" s="166" t="s">
        <v>658</v>
      </c>
      <c r="P3" s="166" t="s">
        <v>659</v>
      </c>
      <c r="Q3" s="166" t="s">
        <v>660</v>
      </c>
      <c r="R3" s="166" t="s">
        <v>661</v>
      </c>
      <c r="S3" s="166" t="s">
        <v>662</v>
      </c>
      <c r="T3" s="166" t="s">
        <v>663</v>
      </c>
      <c r="U3" s="167" t="s">
        <v>664</v>
      </c>
      <c r="V3" s="166" t="s">
        <v>598</v>
      </c>
      <c r="W3" s="166" t="s">
        <v>665</v>
      </c>
      <c r="X3" s="166" t="s">
        <v>666</v>
      </c>
      <c r="Y3" s="166" t="s">
        <v>667</v>
      </c>
      <c r="Z3" s="166" t="s">
        <v>668</v>
      </c>
      <c r="AA3" s="166" t="s">
        <v>669</v>
      </c>
      <c r="AB3" s="166" t="s">
        <v>670</v>
      </c>
      <c r="AC3" s="166" t="s">
        <v>671</v>
      </c>
      <c r="AD3" s="166" t="s">
        <v>672</v>
      </c>
      <c r="AE3" s="166" t="s">
        <v>673</v>
      </c>
      <c r="AF3" s="166" t="s">
        <v>674</v>
      </c>
      <c r="AG3" s="166" t="s">
        <v>675</v>
      </c>
      <c r="AH3" s="166" t="s">
        <v>676</v>
      </c>
      <c r="AI3" s="166" t="s">
        <v>677</v>
      </c>
      <c r="AJ3" s="166" t="s">
        <v>678</v>
      </c>
      <c r="AK3" s="166" t="s">
        <v>679</v>
      </c>
      <c r="AL3" s="166" t="s">
        <v>680</v>
      </c>
      <c r="AM3" s="168" t="s">
        <v>681</v>
      </c>
    </row>
    <row r="4" spans="2:39" x14ac:dyDescent="0.2">
      <c r="B4" s="171" t="s">
        <v>826</v>
      </c>
      <c r="C4" s="172" t="s">
        <v>814</v>
      </c>
      <c r="D4" s="172" t="s">
        <v>729</v>
      </c>
      <c r="E4" s="172" t="s">
        <v>730</v>
      </c>
      <c r="F4" s="172">
        <v>1474</v>
      </c>
      <c r="G4" s="172">
        <v>13</v>
      </c>
      <c r="H4" s="172" t="s">
        <v>696</v>
      </c>
      <c r="I4" s="172" t="s">
        <v>58</v>
      </c>
      <c r="J4" s="172" t="s">
        <v>815</v>
      </c>
      <c r="K4" s="172">
        <v>1509</v>
      </c>
      <c r="L4" s="172">
        <v>13</v>
      </c>
      <c r="M4" s="172">
        <v>28</v>
      </c>
      <c r="N4" s="172">
        <v>7</v>
      </c>
      <c r="O4" s="172" t="s">
        <v>698</v>
      </c>
      <c r="P4" s="172" t="b">
        <v>0</v>
      </c>
      <c r="Q4" s="172" t="s">
        <v>699</v>
      </c>
      <c r="R4" s="172">
        <v>1</v>
      </c>
      <c r="S4" s="172">
        <v>2921819</v>
      </c>
      <c r="T4" s="172" t="s">
        <v>718</v>
      </c>
      <c r="U4" s="172">
        <v>1193814.45696088</v>
      </c>
      <c r="V4" s="172" t="s">
        <v>688</v>
      </c>
      <c r="W4" s="172">
        <v>1</v>
      </c>
      <c r="X4" s="172" t="s">
        <v>688</v>
      </c>
      <c r="Y4" s="172" t="b">
        <v>1</v>
      </c>
      <c r="Z4" s="172" t="s">
        <v>688</v>
      </c>
      <c r="AA4" s="172" t="s">
        <v>688</v>
      </c>
      <c r="AB4" s="172" t="s">
        <v>688</v>
      </c>
      <c r="AC4" s="172" t="s">
        <v>692</v>
      </c>
      <c r="AD4" s="172" t="s">
        <v>672</v>
      </c>
      <c r="AE4" s="172">
        <v>346</v>
      </c>
      <c r="AF4" s="172">
        <v>1041</v>
      </c>
      <c r="AG4" s="172">
        <v>155</v>
      </c>
      <c r="AH4" s="172">
        <v>1195</v>
      </c>
      <c r="AI4" s="172">
        <v>30</v>
      </c>
      <c r="AJ4" s="172">
        <v>-9020</v>
      </c>
      <c r="AK4" s="172" t="b">
        <v>0</v>
      </c>
      <c r="AL4" s="172" t="s">
        <v>804</v>
      </c>
      <c r="AM4" s="173">
        <v>-11</v>
      </c>
    </row>
    <row r="5" spans="2:39" x14ac:dyDescent="0.2">
      <c r="B5" s="133" t="s">
        <v>827</v>
      </c>
      <c r="C5" s="170" t="s">
        <v>813</v>
      </c>
      <c r="D5" s="170" t="s">
        <v>729</v>
      </c>
      <c r="E5" s="170" t="s">
        <v>730</v>
      </c>
      <c r="F5" s="170">
        <v>1064</v>
      </c>
      <c r="G5" s="170">
        <v>9</v>
      </c>
      <c r="H5" s="170" t="s">
        <v>686</v>
      </c>
      <c r="I5" s="170" t="s">
        <v>58</v>
      </c>
      <c r="J5" s="170" t="s">
        <v>687</v>
      </c>
      <c r="K5" s="170">
        <v>1509</v>
      </c>
      <c r="L5" s="170">
        <v>13</v>
      </c>
      <c r="M5" s="170" t="s">
        <v>688</v>
      </c>
      <c r="N5" s="170" t="s">
        <v>688</v>
      </c>
      <c r="O5" s="170" t="s">
        <v>689</v>
      </c>
      <c r="P5" s="170" t="b">
        <v>0</v>
      </c>
      <c r="Q5" s="170" t="s">
        <v>690</v>
      </c>
      <c r="R5" s="170">
        <v>0</v>
      </c>
      <c r="S5" s="170">
        <v>0</v>
      </c>
      <c r="T5" s="170" t="s">
        <v>718</v>
      </c>
      <c r="U5" s="170">
        <v>2158821.3418647498</v>
      </c>
      <c r="V5" s="170" t="s">
        <v>688</v>
      </c>
      <c r="W5" s="170">
        <v>2</v>
      </c>
      <c r="X5" s="170">
        <v>1</v>
      </c>
      <c r="Y5" s="170" t="b">
        <v>1</v>
      </c>
      <c r="Z5" s="170" t="s">
        <v>688</v>
      </c>
      <c r="AA5" s="170" t="s">
        <v>688</v>
      </c>
      <c r="AB5" s="170" t="s">
        <v>688</v>
      </c>
      <c r="AC5" s="170" t="s">
        <v>692</v>
      </c>
      <c r="AD5" s="170" t="s">
        <v>672</v>
      </c>
      <c r="AE5" s="170">
        <v>99</v>
      </c>
      <c r="AF5" s="170">
        <v>300</v>
      </c>
      <c r="AG5" s="170">
        <v>483</v>
      </c>
      <c r="AH5" s="170">
        <v>782</v>
      </c>
      <c r="AI5" s="170">
        <v>25</v>
      </c>
      <c r="AJ5" s="170">
        <v>-8990</v>
      </c>
      <c r="AK5" s="170" t="b">
        <v>0</v>
      </c>
      <c r="AL5" s="170" t="s">
        <v>804</v>
      </c>
      <c r="AM5" s="174">
        <v>-14</v>
      </c>
    </row>
    <row r="6" spans="2:39" x14ac:dyDescent="0.2">
      <c r="B6" s="133" t="s">
        <v>828</v>
      </c>
      <c r="C6" s="170" t="s">
        <v>812</v>
      </c>
      <c r="D6" s="170" t="s">
        <v>729</v>
      </c>
      <c r="E6" s="170" t="s">
        <v>730</v>
      </c>
      <c r="F6" s="170">
        <v>1346</v>
      </c>
      <c r="G6" s="170">
        <v>13</v>
      </c>
      <c r="H6" s="170" t="s">
        <v>686</v>
      </c>
      <c r="I6" s="170" t="s">
        <v>58</v>
      </c>
      <c r="J6" s="170" t="s">
        <v>687</v>
      </c>
      <c r="K6" s="170">
        <v>1509</v>
      </c>
      <c r="L6" s="170">
        <v>13</v>
      </c>
      <c r="M6" s="170" t="s">
        <v>688</v>
      </c>
      <c r="N6" s="170" t="s">
        <v>688</v>
      </c>
      <c r="O6" s="170" t="s">
        <v>689</v>
      </c>
      <c r="P6" s="170" t="b">
        <v>0</v>
      </c>
      <c r="Q6" s="170" t="s">
        <v>690</v>
      </c>
      <c r="R6" s="170">
        <v>0</v>
      </c>
      <c r="S6" s="170">
        <v>0</v>
      </c>
      <c r="T6" s="170" t="s">
        <v>703</v>
      </c>
      <c r="U6" s="170">
        <v>1979785.38839994</v>
      </c>
      <c r="V6" s="170" t="s">
        <v>688</v>
      </c>
      <c r="W6" s="170">
        <v>0</v>
      </c>
      <c r="X6" s="170" t="s">
        <v>688</v>
      </c>
      <c r="Y6" s="170" t="b">
        <v>1</v>
      </c>
      <c r="Z6" s="170" t="s">
        <v>688</v>
      </c>
      <c r="AA6" s="170" t="s">
        <v>688</v>
      </c>
      <c r="AB6" s="170" t="s">
        <v>688</v>
      </c>
      <c r="AC6" s="170" t="s">
        <v>692</v>
      </c>
      <c r="AD6" s="170" t="s">
        <v>672</v>
      </c>
      <c r="AE6" s="170">
        <v>127</v>
      </c>
      <c r="AF6" s="170">
        <v>384</v>
      </c>
      <c r="AG6" s="170">
        <v>121</v>
      </c>
      <c r="AH6" s="170">
        <v>504</v>
      </c>
      <c r="AI6" s="170">
        <v>25</v>
      </c>
      <c r="AJ6" s="170">
        <v>-8986</v>
      </c>
      <c r="AK6" s="170" t="b">
        <v>0</v>
      </c>
      <c r="AL6" s="170" t="s">
        <v>804</v>
      </c>
      <c r="AM6" s="174">
        <v>-14</v>
      </c>
    </row>
    <row r="7" spans="2:39" x14ac:dyDescent="0.2">
      <c r="B7" s="133" t="s">
        <v>829</v>
      </c>
      <c r="C7" s="170" t="s">
        <v>811</v>
      </c>
      <c r="D7" s="170" t="s">
        <v>729</v>
      </c>
      <c r="E7" s="170" t="s">
        <v>730</v>
      </c>
      <c r="F7" s="170">
        <v>1225</v>
      </c>
      <c r="G7" s="170">
        <v>11</v>
      </c>
      <c r="H7" s="170" t="s">
        <v>686</v>
      </c>
      <c r="I7" s="170" t="s">
        <v>58</v>
      </c>
      <c r="J7" s="170" t="s">
        <v>687</v>
      </c>
      <c r="K7" s="170">
        <v>1509</v>
      </c>
      <c r="L7" s="170">
        <v>13</v>
      </c>
      <c r="M7" s="170" t="s">
        <v>688</v>
      </c>
      <c r="N7" s="170" t="s">
        <v>688</v>
      </c>
      <c r="O7" s="170" t="s">
        <v>689</v>
      </c>
      <c r="P7" s="170" t="b">
        <v>0</v>
      </c>
      <c r="Q7" s="170" t="s">
        <v>690</v>
      </c>
      <c r="R7" s="170">
        <v>0</v>
      </c>
      <c r="S7" s="170">
        <v>0</v>
      </c>
      <c r="T7" s="170" t="s">
        <v>713</v>
      </c>
      <c r="U7" s="170">
        <v>2065777.8331260099</v>
      </c>
      <c r="V7" s="170" t="s">
        <v>688</v>
      </c>
      <c r="W7" s="170">
        <v>1</v>
      </c>
      <c r="X7" s="170">
        <v>1</v>
      </c>
      <c r="Y7" s="170" t="b">
        <v>1</v>
      </c>
      <c r="Z7" s="170" t="s">
        <v>688</v>
      </c>
      <c r="AA7" s="170" t="s">
        <v>688</v>
      </c>
      <c r="AB7" s="170" t="s">
        <v>688</v>
      </c>
      <c r="AC7" s="170" t="s">
        <v>692</v>
      </c>
      <c r="AD7" s="170" t="s">
        <v>672</v>
      </c>
      <c r="AE7" s="170">
        <v>285</v>
      </c>
      <c r="AF7" s="170">
        <v>858</v>
      </c>
      <c r="AG7" s="170">
        <v>86</v>
      </c>
      <c r="AH7" s="170">
        <v>943</v>
      </c>
      <c r="AI7" s="170">
        <v>25</v>
      </c>
      <c r="AJ7" s="170">
        <v>-11</v>
      </c>
      <c r="AK7" s="170" t="b">
        <v>1</v>
      </c>
      <c r="AL7" s="170" t="s">
        <v>804</v>
      </c>
      <c r="AM7" s="174">
        <v>-14</v>
      </c>
    </row>
    <row r="8" spans="2:39" x14ac:dyDescent="0.2">
      <c r="B8" s="133" t="s">
        <v>830</v>
      </c>
      <c r="C8" s="170" t="s">
        <v>810</v>
      </c>
      <c r="D8" s="170" t="s">
        <v>729</v>
      </c>
      <c r="E8" s="170" t="s">
        <v>730</v>
      </c>
      <c r="F8" s="170">
        <v>1237</v>
      </c>
      <c r="G8" s="170">
        <v>11</v>
      </c>
      <c r="H8" s="170" t="s">
        <v>686</v>
      </c>
      <c r="I8" s="170" t="s">
        <v>58</v>
      </c>
      <c r="J8" s="170" t="s">
        <v>687</v>
      </c>
      <c r="K8" s="170">
        <v>1509</v>
      </c>
      <c r="L8" s="170">
        <v>13</v>
      </c>
      <c r="M8" s="170" t="s">
        <v>688</v>
      </c>
      <c r="N8" s="170" t="s">
        <v>688</v>
      </c>
      <c r="O8" s="170" t="s">
        <v>689</v>
      </c>
      <c r="P8" s="170" t="b">
        <v>0</v>
      </c>
      <c r="Q8" s="170" t="s">
        <v>699</v>
      </c>
      <c r="R8" s="170">
        <v>0</v>
      </c>
      <c r="S8" s="170">
        <v>0</v>
      </c>
      <c r="T8" s="170" t="s">
        <v>713</v>
      </c>
      <c r="U8" s="170">
        <v>2065777.8331260099</v>
      </c>
      <c r="V8" s="170" t="s">
        <v>688</v>
      </c>
      <c r="W8" s="170">
        <v>3</v>
      </c>
      <c r="X8" s="170">
        <v>1</v>
      </c>
      <c r="Y8" s="170" t="b">
        <v>1</v>
      </c>
      <c r="Z8" s="170" t="s">
        <v>688</v>
      </c>
      <c r="AA8" s="170" t="s">
        <v>688</v>
      </c>
      <c r="AB8" s="170" t="s">
        <v>688</v>
      </c>
      <c r="AC8" s="170" t="s">
        <v>692</v>
      </c>
      <c r="AD8" s="170" t="s">
        <v>672</v>
      </c>
      <c r="AE8" s="170">
        <v>294</v>
      </c>
      <c r="AF8" s="170">
        <v>885</v>
      </c>
      <c r="AG8" s="170">
        <v>76</v>
      </c>
      <c r="AH8" s="170">
        <v>960</v>
      </c>
      <c r="AI8" s="170">
        <v>35</v>
      </c>
      <c r="AJ8" s="170">
        <v>-1</v>
      </c>
      <c r="AK8" s="170" t="b">
        <v>1</v>
      </c>
      <c r="AL8" s="170" t="s">
        <v>804</v>
      </c>
      <c r="AM8" s="174">
        <v>-9</v>
      </c>
    </row>
    <row r="9" spans="2:39" x14ac:dyDescent="0.2">
      <c r="B9" s="133" t="s">
        <v>831</v>
      </c>
      <c r="C9" s="170" t="s">
        <v>809</v>
      </c>
      <c r="D9" s="170" t="s">
        <v>729</v>
      </c>
      <c r="E9" s="170" t="s">
        <v>730</v>
      </c>
      <c r="F9" s="170">
        <v>2873</v>
      </c>
      <c r="G9" s="170">
        <v>12</v>
      </c>
      <c r="H9" s="170" t="s">
        <v>753</v>
      </c>
      <c r="I9" s="170" t="s">
        <v>58</v>
      </c>
      <c r="J9" s="170" t="s">
        <v>687</v>
      </c>
      <c r="K9" s="170">
        <v>1509</v>
      </c>
      <c r="L9" s="170">
        <v>13</v>
      </c>
      <c r="M9" s="170" t="s">
        <v>688</v>
      </c>
      <c r="N9" s="170" t="s">
        <v>688</v>
      </c>
      <c r="O9" s="170" t="s">
        <v>754</v>
      </c>
      <c r="P9" s="170" t="b">
        <v>0</v>
      </c>
      <c r="Q9" s="170" t="s">
        <v>699</v>
      </c>
      <c r="R9" s="170">
        <v>1</v>
      </c>
      <c r="S9" s="170">
        <v>2921819</v>
      </c>
      <c r="T9" s="170" t="s">
        <v>718</v>
      </c>
      <c r="U9" s="170">
        <v>1232584.59239689</v>
      </c>
      <c r="V9" s="170" t="s">
        <v>688</v>
      </c>
      <c r="W9" s="170">
        <v>19</v>
      </c>
      <c r="X9" s="170" t="s">
        <v>688</v>
      </c>
      <c r="Y9" s="170" t="b">
        <v>1</v>
      </c>
      <c r="Z9" s="170" t="s">
        <v>688</v>
      </c>
      <c r="AA9" s="170" t="s">
        <v>688</v>
      </c>
      <c r="AB9" s="170" t="s">
        <v>688</v>
      </c>
      <c r="AC9" s="170" t="s">
        <v>692</v>
      </c>
      <c r="AD9" s="170" t="s">
        <v>672</v>
      </c>
      <c r="AE9" s="170">
        <v>297</v>
      </c>
      <c r="AF9" s="170">
        <v>894</v>
      </c>
      <c r="AG9" s="170">
        <v>75</v>
      </c>
      <c r="AH9" s="170">
        <v>968</v>
      </c>
      <c r="AI9" s="170">
        <v>25</v>
      </c>
      <c r="AJ9" s="170">
        <v>0</v>
      </c>
      <c r="AK9" s="170" t="b">
        <v>1</v>
      </c>
      <c r="AL9" s="170" t="s">
        <v>804</v>
      </c>
      <c r="AM9" s="174">
        <v>-14</v>
      </c>
    </row>
    <row r="10" spans="2:39" x14ac:dyDescent="0.2">
      <c r="B10" s="133" t="s">
        <v>832</v>
      </c>
      <c r="C10" s="170" t="s">
        <v>825</v>
      </c>
      <c r="D10" s="170" t="s">
        <v>729</v>
      </c>
      <c r="E10" s="170" t="s">
        <v>730</v>
      </c>
      <c r="F10" s="170">
        <v>2233</v>
      </c>
      <c r="G10" s="170">
        <v>12</v>
      </c>
      <c r="H10" s="170" t="s">
        <v>753</v>
      </c>
      <c r="I10" s="170" t="s">
        <v>58</v>
      </c>
      <c r="J10" s="170" t="s">
        <v>687</v>
      </c>
      <c r="K10" s="170">
        <v>1509</v>
      </c>
      <c r="L10" s="170">
        <v>13</v>
      </c>
      <c r="M10" s="170" t="s">
        <v>688</v>
      </c>
      <c r="N10" s="170" t="s">
        <v>688</v>
      </c>
      <c r="O10" s="170" t="s">
        <v>754</v>
      </c>
      <c r="P10" s="170" t="b">
        <v>0</v>
      </c>
      <c r="Q10" s="170" t="s">
        <v>699</v>
      </c>
      <c r="R10" s="170">
        <v>1</v>
      </c>
      <c r="S10" s="170">
        <v>2921819</v>
      </c>
      <c r="T10" s="170" t="s">
        <v>718</v>
      </c>
      <c r="U10" s="170">
        <v>1246597.01393129</v>
      </c>
      <c r="V10" s="170" t="s">
        <v>688</v>
      </c>
      <c r="W10" s="170">
        <v>2</v>
      </c>
      <c r="X10" s="170" t="s">
        <v>688</v>
      </c>
      <c r="Y10" s="170" t="b">
        <v>1</v>
      </c>
      <c r="Z10" s="170" t="s">
        <v>688</v>
      </c>
      <c r="AA10" s="170" t="s">
        <v>688</v>
      </c>
      <c r="AB10" s="170" t="s">
        <v>688</v>
      </c>
      <c r="AC10" s="170" t="s">
        <v>692</v>
      </c>
      <c r="AD10" s="170" t="s">
        <v>672</v>
      </c>
      <c r="AE10" s="170">
        <v>220</v>
      </c>
      <c r="AF10" s="170">
        <v>663</v>
      </c>
      <c r="AG10" s="170">
        <v>1292</v>
      </c>
      <c r="AH10" s="170">
        <v>1954</v>
      </c>
      <c r="AI10" s="170">
        <v>30</v>
      </c>
      <c r="AJ10" s="170">
        <v>0</v>
      </c>
      <c r="AK10" s="170" t="b">
        <v>1</v>
      </c>
      <c r="AL10" s="170" t="s">
        <v>804</v>
      </c>
      <c r="AM10" s="174">
        <v>-11</v>
      </c>
    </row>
    <row r="11" spans="2:39" x14ac:dyDescent="0.2">
      <c r="B11" s="133" t="s">
        <v>833</v>
      </c>
      <c r="C11" s="170" t="s">
        <v>808</v>
      </c>
      <c r="D11" s="170" t="s">
        <v>729</v>
      </c>
      <c r="E11" s="170" t="s">
        <v>730</v>
      </c>
      <c r="F11" s="170">
        <v>2698</v>
      </c>
      <c r="G11" s="170">
        <v>12</v>
      </c>
      <c r="H11" s="170" t="s">
        <v>753</v>
      </c>
      <c r="I11" s="170" t="s">
        <v>58</v>
      </c>
      <c r="J11" s="170" t="s">
        <v>687</v>
      </c>
      <c r="K11" s="170">
        <v>1509</v>
      </c>
      <c r="L11" s="170">
        <v>13</v>
      </c>
      <c r="M11" s="170" t="s">
        <v>688</v>
      </c>
      <c r="N11" s="170" t="s">
        <v>688</v>
      </c>
      <c r="O11" s="170" t="s">
        <v>754</v>
      </c>
      <c r="P11" s="170" t="b">
        <v>0</v>
      </c>
      <c r="Q11" s="170" t="s">
        <v>699</v>
      </c>
      <c r="R11" s="170">
        <v>1</v>
      </c>
      <c r="S11" s="170">
        <v>2921819</v>
      </c>
      <c r="T11" s="170" t="s">
        <v>718</v>
      </c>
      <c r="U11" s="170">
        <v>1246384.83533071</v>
      </c>
      <c r="V11" s="170" t="s">
        <v>688</v>
      </c>
      <c r="W11" s="170">
        <v>2</v>
      </c>
      <c r="X11" s="170" t="s">
        <v>688</v>
      </c>
      <c r="Y11" s="170" t="b">
        <v>1</v>
      </c>
      <c r="Z11" s="170" t="s">
        <v>688</v>
      </c>
      <c r="AA11" s="170" t="s">
        <v>688</v>
      </c>
      <c r="AB11" s="170" t="s">
        <v>688</v>
      </c>
      <c r="AC11" s="170" t="s">
        <v>692</v>
      </c>
      <c r="AD11" s="170" t="s">
        <v>672</v>
      </c>
      <c r="AE11" s="170">
        <v>269</v>
      </c>
      <c r="AF11" s="170">
        <v>810</v>
      </c>
      <c r="AG11" s="170">
        <v>75</v>
      </c>
      <c r="AH11" s="170">
        <v>884</v>
      </c>
      <c r="AI11" s="170">
        <v>30</v>
      </c>
      <c r="AJ11" s="170">
        <v>0</v>
      </c>
      <c r="AK11" s="170" t="b">
        <v>1</v>
      </c>
      <c r="AL11" s="170" t="s">
        <v>804</v>
      </c>
      <c r="AM11" s="174">
        <v>-11</v>
      </c>
    </row>
    <row r="12" spans="2:39" x14ac:dyDescent="0.2">
      <c r="B12" s="152" t="s">
        <v>834</v>
      </c>
      <c r="C12" s="169" t="s">
        <v>824</v>
      </c>
      <c r="D12" s="169" t="s">
        <v>729</v>
      </c>
      <c r="E12" s="169" t="s">
        <v>730</v>
      </c>
      <c r="F12" s="169">
        <v>1518</v>
      </c>
      <c r="G12" s="169">
        <v>14</v>
      </c>
      <c r="H12" s="169" t="s">
        <v>686</v>
      </c>
      <c r="I12" s="169" t="s">
        <v>58</v>
      </c>
      <c r="J12" s="169" t="s">
        <v>687</v>
      </c>
      <c r="K12" s="169">
        <v>1509</v>
      </c>
      <c r="L12" s="169">
        <v>13</v>
      </c>
      <c r="M12" s="169" t="s">
        <v>688</v>
      </c>
      <c r="N12" s="169" t="s">
        <v>688</v>
      </c>
      <c r="O12" s="169" t="s">
        <v>689</v>
      </c>
      <c r="P12" s="169" t="b">
        <v>0</v>
      </c>
      <c r="Q12" s="169" t="s">
        <v>699</v>
      </c>
      <c r="R12" s="169">
        <v>1</v>
      </c>
      <c r="S12" s="169">
        <v>48839</v>
      </c>
      <c r="T12" s="169" t="s">
        <v>708</v>
      </c>
      <c r="U12" s="169">
        <v>2280586.1141894902</v>
      </c>
      <c r="V12" s="169" t="s">
        <v>688</v>
      </c>
      <c r="W12" s="169">
        <v>0</v>
      </c>
      <c r="X12" s="169" t="s">
        <v>688</v>
      </c>
      <c r="Y12" s="169" t="b">
        <v>1</v>
      </c>
      <c r="Z12" s="169" t="s">
        <v>688</v>
      </c>
      <c r="AA12" s="169" t="s">
        <v>688</v>
      </c>
      <c r="AB12" s="169" t="s">
        <v>688</v>
      </c>
      <c r="AC12" s="169" t="s">
        <v>692</v>
      </c>
      <c r="AD12" s="169" t="s">
        <v>672</v>
      </c>
      <c r="AE12" s="169">
        <v>346</v>
      </c>
      <c r="AF12" s="169">
        <v>1041</v>
      </c>
      <c r="AG12" s="169">
        <v>196</v>
      </c>
      <c r="AH12" s="169">
        <v>1236</v>
      </c>
      <c r="AI12" s="169">
        <v>25</v>
      </c>
      <c r="AJ12" s="169">
        <v>0</v>
      </c>
      <c r="AK12" s="169" t="b">
        <v>1</v>
      </c>
      <c r="AL12" s="169" t="s">
        <v>804</v>
      </c>
      <c r="AM12" s="175">
        <v>-14</v>
      </c>
    </row>
    <row r="13" spans="2:39" x14ac:dyDescent="0.2">
      <c r="B13" s="133" t="s">
        <v>835</v>
      </c>
      <c r="C13" s="170" t="s">
        <v>823</v>
      </c>
      <c r="D13" s="170" t="s">
        <v>729</v>
      </c>
      <c r="E13" s="170" t="s">
        <v>730</v>
      </c>
      <c r="F13" s="170">
        <v>1927</v>
      </c>
      <c r="G13" s="170">
        <v>8</v>
      </c>
      <c r="H13" s="170" t="s">
        <v>753</v>
      </c>
      <c r="I13" s="170" t="s">
        <v>58</v>
      </c>
      <c r="J13" s="170" t="s">
        <v>687</v>
      </c>
      <c r="K13" s="170">
        <v>1509</v>
      </c>
      <c r="L13" s="170">
        <v>13</v>
      </c>
      <c r="M13" s="170" t="s">
        <v>688</v>
      </c>
      <c r="N13" s="170" t="s">
        <v>688</v>
      </c>
      <c r="O13" s="170" t="s">
        <v>754</v>
      </c>
      <c r="P13" s="170" t="b">
        <v>0</v>
      </c>
      <c r="Q13" s="170" t="s">
        <v>699</v>
      </c>
      <c r="R13" s="170">
        <v>1</v>
      </c>
      <c r="S13" s="170">
        <v>2921819</v>
      </c>
      <c r="T13" s="170" t="s">
        <v>718</v>
      </c>
      <c r="U13" s="170">
        <v>1354586.38620331</v>
      </c>
      <c r="V13" s="170" t="s">
        <v>688</v>
      </c>
      <c r="W13" s="170">
        <v>0</v>
      </c>
      <c r="X13" s="170" t="s">
        <v>688</v>
      </c>
      <c r="Y13" s="170" t="b">
        <v>1</v>
      </c>
      <c r="Z13" s="170" t="s">
        <v>688</v>
      </c>
      <c r="AA13" s="170" t="s">
        <v>688</v>
      </c>
      <c r="AB13" s="170" t="s">
        <v>688</v>
      </c>
      <c r="AC13" s="170" t="s">
        <v>692</v>
      </c>
      <c r="AD13" s="170" t="s">
        <v>672</v>
      </c>
      <c r="AE13" s="170">
        <v>128</v>
      </c>
      <c r="AF13" s="170">
        <v>387</v>
      </c>
      <c r="AG13" s="170">
        <v>1292</v>
      </c>
      <c r="AH13" s="170">
        <v>1678</v>
      </c>
      <c r="AI13" s="170">
        <v>75</v>
      </c>
      <c r="AJ13" s="170">
        <v>0</v>
      </c>
      <c r="AK13" s="170" t="b">
        <v>1</v>
      </c>
      <c r="AL13" s="170" t="s">
        <v>688</v>
      </c>
      <c r="AM13" s="174" t="s">
        <v>688</v>
      </c>
    </row>
    <row r="14" spans="2:39" x14ac:dyDescent="0.2">
      <c r="B14" s="133" t="s">
        <v>836</v>
      </c>
      <c r="C14" s="170" t="s">
        <v>822</v>
      </c>
      <c r="D14" s="170" t="s">
        <v>729</v>
      </c>
      <c r="E14" s="170" t="s">
        <v>730</v>
      </c>
      <c r="F14" s="170">
        <v>1029</v>
      </c>
      <c r="G14" s="170">
        <v>9</v>
      </c>
      <c r="H14" s="170" t="s">
        <v>686</v>
      </c>
      <c r="I14" s="170" t="s">
        <v>58</v>
      </c>
      <c r="J14" s="170" t="s">
        <v>687</v>
      </c>
      <c r="K14" s="170">
        <v>1509</v>
      </c>
      <c r="L14" s="170">
        <v>13</v>
      </c>
      <c r="M14" s="170" t="s">
        <v>688</v>
      </c>
      <c r="N14" s="170" t="s">
        <v>688</v>
      </c>
      <c r="O14" s="170" t="s">
        <v>689</v>
      </c>
      <c r="P14" s="170" t="b">
        <v>0</v>
      </c>
      <c r="Q14" s="170" t="s">
        <v>699</v>
      </c>
      <c r="R14" s="170">
        <v>0</v>
      </c>
      <c r="S14" s="170">
        <v>0</v>
      </c>
      <c r="T14" s="170" t="s">
        <v>700</v>
      </c>
      <c r="U14" s="170">
        <v>2289836.9161563599</v>
      </c>
      <c r="V14" s="170" t="s">
        <v>688</v>
      </c>
      <c r="W14" s="170">
        <v>1</v>
      </c>
      <c r="X14" s="170">
        <v>1</v>
      </c>
      <c r="Y14" s="170" t="b">
        <v>1</v>
      </c>
      <c r="Z14" s="170" t="s">
        <v>688</v>
      </c>
      <c r="AA14" s="170" t="s">
        <v>688</v>
      </c>
      <c r="AB14" s="170" t="s">
        <v>688</v>
      </c>
      <c r="AC14" s="170" t="s">
        <v>692</v>
      </c>
      <c r="AD14" s="170" t="s">
        <v>672</v>
      </c>
      <c r="AE14" s="170">
        <v>99</v>
      </c>
      <c r="AF14" s="170">
        <v>300</v>
      </c>
      <c r="AG14" s="170">
        <v>448</v>
      </c>
      <c r="AH14" s="170">
        <v>747</v>
      </c>
      <c r="AI14" s="170">
        <v>25</v>
      </c>
      <c r="AJ14" s="170">
        <v>0</v>
      </c>
      <c r="AK14" s="170" t="b">
        <v>1</v>
      </c>
      <c r="AL14" s="170" t="s">
        <v>804</v>
      </c>
      <c r="AM14" s="174">
        <v>-14</v>
      </c>
    </row>
    <row r="15" spans="2:39" x14ac:dyDescent="0.2">
      <c r="B15" s="133" t="s">
        <v>837</v>
      </c>
      <c r="C15" s="170" t="s">
        <v>821</v>
      </c>
      <c r="D15" s="170" t="s">
        <v>729</v>
      </c>
      <c r="E15" s="170" t="s">
        <v>730</v>
      </c>
      <c r="F15" s="170">
        <v>1283</v>
      </c>
      <c r="G15" s="170">
        <v>12</v>
      </c>
      <c r="H15" s="170" t="s">
        <v>753</v>
      </c>
      <c r="I15" s="170" t="s">
        <v>58</v>
      </c>
      <c r="J15" s="170" t="s">
        <v>687</v>
      </c>
      <c r="K15" s="170">
        <v>1509</v>
      </c>
      <c r="L15" s="170">
        <v>13</v>
      </c>
      <c r="M15" s="170" t="s">
        <v>688</v>
      </c>
      <c r="N15" s="170" t="s">
        <v>688</v>
      </c>
      <c r="O15" s="170" t="s">
        <v>818</v>
      </c>
      <c r="P15" s="170" t="b">
        <v>0</v>
      </c>
      <c r="Q15" s="170" t="s">
        <v>699</v>
      </c>
      <c r="R15" s="170">
        <v>1</v>
      </c>
      <c r="S15" s="170">
        <v>56</v>
      </c>
      <c r="T15" s="170" t="s">
        <v>700</v>
      </c>
      <c r="U15" s="170">
        <v>2061646.9443528401</v>
      </c>
      <c r="V15" s="170" t="s">
        <v>688</v>
      </c>
      <c r="W15" s="170">
        <v>2</v>
      </c>
      <c r="X15" s="170">
        <v>1</v>
      </c>
      <c r="Y15" s="170" t="b">
        <v>1</v>
      </c>
      <c r="Z15" s="170" t="s">
        <v>688</v>
      </c>
      <c r="AA15" s="170" t="s">
        <v>688</v>
      </c>
      <c r="AB15" s="170" t="s">
        <v>688</v>
      </c>
      <c r="AC15" s="170" t="s">
        <v>692</v>
      </c>
      <c r="AD15" s="170" t="s">
        <v>672</v>
      </c>
      <c r="AE15" s="170">
        <v>308</v>
      </c>
      <c r="AF15" s="170">
        <v>927</v>
      </c>
      <c r="AG15" s="170">
        <v>75</v>
      </c>
      <c r="AH15" s="170">
        <v>1001</v>
      </c>
      <c r="AI15" s="170">
        <v>25</v>
      </c>
      <c r="AJ15" s="170">
        <v>0</v>
      </c>
      <c r="AK15" s="170" t="b">
        <v>1</v>
      </c>
      <c r="AL15" s="170" t="s">
        <v>804</v>
      </c>
      <c r="AM15" s="174">
        <v>-14</v>
      </c>
    </row>
    <row r="16" spans="2:39" x14ac:dyDescent="0.2">
      <c r="B16" s="133" t="s">
        <v>838</v>
      </c>
      <c r="C16" s="170" t="s">
        <v>807</v>
      </c>
      <c r="D16" s="170" t="s">
        <v>729</v>
      </c>
      <c r="E16" s="170" t="s">
        <v>730</v>
      </c>
      <c r="F16" s="170">
        <v>1344</v>
      </c>
      <c r="G16" s="170">
        <v>13</v>
      </c>
      <c r="H16" s="170" t="s">
        <v>686</v>
      </c>
      <c r="I16" s="170" t="s">
        <v>58</v>
      </c>
      <c r="J16" s="170" t="s">
        <v>687</v>
      </c>
      <c r="K16" s="170">
        <v>1509</v>
      </c>
      <c r="L16" s="170">
        <v>13</v>
      </c>
      <c r="M16" s="170" t="s">
        <v>688</v>
      </c>
      <c r="N16" s="170" t="s">
        <v>688</v>
      </c>
      <c r="O16" s="170" t="s">
        <v>689</v>
      </c>
      <c r="P16" s="170" t="b">
        <v>0</v>
      </c>
      <c r="Q16" s="170" t="s">
        <v>690</v>
      </c>
      <c r="R16" s="170">
        <v>0</v>
      </c>
      <c r="S16" s="170">
        <v>0</v>
      </c>
      <c r="T16" s="170" t="s">
        <v>691</v>
      </c>
      <c r="U16" s="170">
        <v>1899005.2518983299</v>
      </c>
      <c r="V16" s="170" t="s">
        <v>688</v>
      </c>
      <c r="W16" s="170">
        <v>4</v>
      </c>
      <c r="X16" s="170">
        <v>2</v>
      </c>
      <c r="Y16" s="170" t="b">
        <v>1</v>
      </c>
      <c r="Z16" s="170" t="s">
        <v>688</v>
      </c>
      <c r="AA16" s="170" t="s">
        <v>688</v>
      </c>
      <c r="AB16" s="170" t="s">
        <v>688</v>
      </c>
      <c r="AC16" s="170" t="s">
        <v>692</v>
      </c>
      <c r="AD16" s="170" t="s">
        <v>672</v>
      </c>
      <c r="AE16" s="170">
        <v>220</v>
      </c>
      <c r="AF16" s="170">
        <v>663</v>
      </c>
      <c r="AG16" s="170">
        <v>400</v>
      </c>
      <c r="AH16" s="170">
        <v>1062</v>
      </c>
      <c r="AI16" s="170">
        <v>25</v>
      </c>
      <c r="AJ16" s="170">
        <v>0</v>
      </c>
      <c r="AK16" s="170" t="b">
        <v>1</v>
      </c>
      <c r="AL16" s="170" t="s">
        <v>804</v>
      </c>
      <c r="AM16" s="174">
        <v>-14</v>
      </c>
    </row>
    <row r="17" spans="2:39" x14ac:dyDescent="0.2">
      <c r="B17" s="133" t="s">
        <v>839</v>
      </c>
      <c r="C17" s="170" t="s">
        <v>820</v>
      </c>
      <c r="D17" s="170" t="s">
        <v>729</v>
      </c>
      <c r="E17" s="170" t="s">
        <v>730</v>
      </c>
      <c r="F17" s="170">
        <v>1205</v>
      </c>
      <c r="G17" s="170">
        <v>12</v>
      </c>
      <c r="H17" s="170" t="s">
        <v>686</v>
      </c>
      <c r="I17" s="170" t="s">
        <v>58</v>
      </c>
      <c r="J17" s="170" t="s">
        <v>687</v>
      </c>
      <c r="K17" s="170">
        <v>1509</v>
      </c>
      <c r="L17" s="170">
        <v>13</v>
      </c>
      <c r="M17" s="170" t="s">
        <v>688</v>
      </c>
      <c r="N17" s="170" t="s">
        <v>688</v>
      </c>
      <c r="O17" s="170" t="s">
        <v>689</v>
      </c>
      <c r="P17" s="170" t="b">
        <v>1</v>
      </c>
      <c r="Q17" s="170" t="s">
        <v>690</v>
      </c>
      <c r="R17" s="170">
        <v>0</v>
      </c>
      <c r="S17" s="170">
        <v>0</v>
      </c>
      <c r="T17" s="170" t="s">
        <v>703</v>
      </c>
      <c r="U17" s="170">
        <v>2067814.2833094499</v>
      </c>
      <c r="V17" s="170" t="s">
        <v>688</v>
      </c>
      <c r="W17" s="170">
        <v>1</v>
      </c>
      <c r="X17" s="170">
        <v>1</v>
      </c>
      <c r="Y17" s="170" t="b">
        <v>1</v>
      </c>
      <c r="Z17" s="170" t="s">
        <v>688</v>
      </c>
      <c r="AA17" s="170" t="s">
        <v>688</v>
      </c>
      <c r="AB17" s="170" t="s">
        <v>688</v>
      </c>
      <c r="AC17" s="170" t="s">
        <v>692</v>
      </c>
      <c r="AD17" s="170" t="s">
        <v>672</v>
      </c>
      <c r="AE17" s="170">
        <v>282</v>
      </c>
      <c r="AF17" s="170">
        <v>849</v>
      </c>
      <c r="AG17" s="170">
        <v>75</v>
      </c>
      <c r="AH17" s="170">
        <v>923</v>
      </c>
      <c r="AI17" s="170">
        <v>25</v>
      </c>
      <c r="AJ17" s="170">
        <v>0</v>
      </c>
      <c r="AK17" s="170" t="b">
        <v>1</v>
      </c>
      <c r="AL17" s="170" t="s">
        <v>804</v>
      </c>
      <c r="AM17" s="174">
        <v>-14</v>
      </c>
    </row>
    <row r="18" spans="2:39" x14ac:dyDescent="0.2">
      <c r="B18" s="133" t="s">
        <v>840</v>
      </c>
      <c r="C18" s="170" t="s">
        <v>819</v>
      </c>
      <c r="D18" s="170" t="s">
        <v>729</v>
      </c>
      <c r="E18" s="170" t="s">
        <v>730</v>
      </c>
      <c r="F18" s="170">
        <v>1092</v>
      </c>
      <c r="G18" s="170">
        <v>9</v>
      </c>
      <c r="H18" s="170" t="s">
        <v>784</v>
      </c>
      <c r="I18" s="170" t="s">
        <v>58</v>
      </c>
      <c r="J18" s="170" t="s">
        <v>815</v>
      </c>
      <c r="K18" s="170">
        <v>1509</v>
      </c>
      <c r="L18" s="170">
        <v>13</v>
      </c>
      <c r="M18" s="170">
        <v>108</v>
      </c>
      <c r="N18" s="170">
        <v>4872</v>
      </c>
      <c r="O18" s="170" t="s">
        <v>802</v>
      </c>
      <c r="P18" s="170" t="b">
        <v>0</v>
      </c>
      <c r="Q18" s="170" t="s">
        <v>699</v>
      </c>
      <c r="R18" s="170">
        <v>1</v>
      </c>
      <c r="S18" s="170">
        <v>2921819</v>
      </c>
      <c r="T18" s="170" t="s">
        <v>718</v>
      </c>
      <c r="U18" s="170">
        <v>1271658.87377108</v>
      </c>
      <c r="V18" s="170" t="s">
        <v>688</v>
      </c>
      <c r="W18" s="170">
        <v>0</v>
      </c>
      <c r="X18" s="170" t="s">
        <v>688</v>
      </c>
      <c r="Y18" s="170" t="b">
        <v>1</v>
      </c>
      <c r="Z18" s="170" t="s">
        <v>688</v>
      </c>
      <c r="AA18" s="170" t="s">
        <v>688</v>
      </c>
      <c r="AB18" s="170" t="s">
        <v>688</v>
      </c>
      <c r="AC18" s="170" t="s">
        <v>692</v>
      </c>
      <c r="AD18" s="170" t="s">
        <v>672</v>
      </c>
      <c r="AE18" s="170">
        <v>254</v>
      </c>
      <c r="AF18" s="170">
        <v>765</v>
      </c>
      <c r="AG18" s="170">
        <v>75</v>
      </c>
      <c r="AH18" s="170">
        <v>839</v>
      </c>
      <c r="AI18" s="170">
        <v>80</v>
      </c>
      <c r="AJ18" s="170">
        <v>0</v>
      </c>
      <c r="AK18" s="170" t="b">
        <v>1</v>
      </c>
      <c r="AL18" s="170" t="s">
        <v>688</v>
      </c>
      <c r="AM18" s="174" t="s">
        <v>688</v>
      </c>
    </row>
    <row r="19" spans="2:39" x14ac:dyDescent="0.2">
      <c r="B19" s="133" t="s">
        <v>841</v>
      </c>
      <c r="C19" s="170" t="s">
        <v>806</v>
      </c>
      <c r="D19" s="170" t="s">
        <v>729</v>
      </c>
      <c r="E19" s="170" t="s">
        <v>730</v>
      </c>
      <c r="F19" s="170">
        <v>1103</v>
      </c>
      <c r="G19" s="170">
        <v>10</v>
      </c>
      <c r="H19" s="170" t="s">
        <v>686</v>
      </c>
      <c r="I19" s="170" t="s">
        <v>58</v>
      </c>
      <c r="J19" s="170" t="s">
        <v>687</v>
      </c>
      <c r="K19" s="170">
        <v>1509</v>
      </c>
      <c r="L19" s="170">
        <v>13</v>
      </c>
      <c r="M19" s="170" t="s">
        <v>688</v>
      </c>
      <c r="N19" s="170" t="s">
        <v>688</v>
      </c>
      <c r="O19" s="170" t="s">
        <v>689</v>
      </c>
      <c r="P19" s="170" t="b">
        <v>0</v>
      </c>
      <c r="Q19" s="170" t="s">
        <v>690</v>
      </c>
      <c r="R19" s="170">
        <v>0</v>
      </c>
      <c r="S19" s="170">
        <v>0</v>
      </c>
      <c r="T19" s="170" t="s">
        <v>700</v>
      </c>
      <c r="U19" s="170">
        <v>2215395.4204150098</v>
      </c>
      <c r="V19" s="170" t="s">
        <v>688</v>
      </c>
      <c r="W19" s="170">
        <v>0</v>
      </c>
      <c r="X19" s="170" t="s">
        <v>688</v>
      </c>
      <c r="Y19" s="170" t="b">
        <v>1</v>
      </c>
      <c r="Z19" s="170" t="s">
        <v>688</v>
      </c>
      <c r="AA19" s="170" t="s">
        <v>688</v>
      </c>
      <c r="AB19" s="170" t="s">
        <v>688</v>
      </c>
      <c r="AC19" s="170" t="s">
        <v>692</v>
      </c>
      <c r="AD19" s="170" t="s">
        <v>672</v>
      </c>
      <c r="AE19" s="170">
        <v>99</v>
      </c>
      <c r="AF19" s="170">
        <v>300</v>
      </c>
      <c r="AG19" s="170">
        <v>527</v>
      </c>
      <c r="AH19" s="170">
        <v>826</v>
      </c>
      <c r="AI19" s="170">
        <v>35</v>
      </c>
      <c r="AJ19" s="170">
        <v>0</v>
      </c>
      <c r="AK19" s="170" t="b">
        <v>1</v>
      </c>
      <c r="AL19" s="170" t="s">
        <v>804</v>
      </c>
      <c r="AM19" s="174">
        <v>-9</v>
      </c>
    </row>
    <row r="20" spans="2:39" x14ac:dyDescent="0.2">
      <c r="B20" s="133" t="s">
        <v>842</v>
      </c>
      <c r="C20" s="170" t="s">
        <v>817</v>
      </c>
      <c r="D20" s="170" t="s">
        <v>729</v>
      </c>
      <c r="E20" s="170" t="s">
        <v>730</v>
      </c>
      <c r="F20" s="170">
        <v>1169</v>
      </c>
      <c r="G20" s="170">
        <v>10</v>
      </c>
      <c r="H20" s="170" t="s">
        <v>753</v>
      </c>
      <c r="I20" s="170" t="s">
        <v>58</v>
      </c>
      <c r="J20" s="170" t="s">
        <v>687</v>
      </c>
      <c r="K20" s="170">
        <v>1509</v>
      </c>
      <c r="L20" s="170">
        <v>13</v>
      </c>
      <c r="M20" s="170" t="s">
        <v>688</v>
      </c>
      <c r="N20" s="170" t="s">
        <v>688</v>
      </c>
      <c r="O20" s="170" t="s">
        <v>818</v>
      </c>
      <c r="P20" s="170" t="b">
        <v>0</v>
      </c>
      <c r="Q20" s="170" t="s">
        <v>699</v>
      </c>
      <c r="R20" s="170">
        <v>0</v>
      </c>
      <c r="S20" s="170">
        <v>0</v>
      </c>
      <c r="T20" s="170" t="s">
        <v>703</v>
      </c>
      <c r="U20" s="170">
        <v>2177468.1326291598</v>
      </c>
      <c r="V20" s="170" t="s">
        <v>688</v>
      </c>
      <c r="W20" s="170">
        <v>1</v>
      </c>
      <c r="X20" s="170">
        <v>1</v>
      </c>
      <c r="Y20" s="170" t="b">
        <v>1</v>
      </c>
      <c r="Z20" s="170" t="s">
        <v>688</v>
      </c>
      <c r="AA20" s="170" t="s">
        <v>688</v>
      </c>
      <c r="AB20" s="170" t="s">
        <v>688</v>
      </c>
      <c r="AC20" s="170" t="s">
        <v>692</v>
      </c>
      <c r="AD20" s="170" t="s">
        <v>672</v>
      </c>
      <c r="AE20" s="170">
        <v>270</v>
      </c>
      <c r="AF20" s="170">
        <v>813</v>
      </c>
      <c r="AG20" s="170">
        <v>75</v>
      </c>
      <c r="AH20" s="170">
        <v>887</v>
      </c>
      <c r="AI20" s="170">
        <v>25</v>
      </c>
      <c r="AJ20" s="170">
        <v>0</v>
      </c>
      <c r="AK20" s="170" t="b">
        <v>1</v>
      </c>
      <c r="AL20" s="170" t="s">
        <v>804</v>
      </c>
      <c r="AM20" s="174">
        <v>-14</v>
      </c>
    </row>
    <row r="21" spans="2:39" x14ac:dyDescent="0.2">
      <c r="B21" s="133" t="s">
        <v>843</v>
      </c>
      <c r="C21" s="170" t="s">
        <v>816</v>
      </c>
      <c r="D21" s="170" t="s">
        <v>729</v>
      </c>
      <c r="E21" s="170" t="s">
        <v>730</v>
      </c>
      <c r="F21" s="170">
        <v>1209</v>
      </c>
      <c r="G21" s="170">
        <v>11</v>
      </c>
      <c r="H21" s="170" t="s">
        <v>686</v>
      </c>
      <c r="I21" s="170" t="s">
        <v>58</v>
      </c>
      <c r="J21" s="170" t="s">
        <v>687</v>
      </c>
      <c r="K21" s="170">
        <v>1509</v>
      </c>
      <c r="L21" s="170">
        <v>13</v>
      </c>
      <c r="M21" s="170" t="s">
        <v>688</v>
      </c>
      <c r="N21" s="170" t="s">
        <v>688</v>
      </c>
      <c r="O21" s="170" t="s">
        <v>689</v>
      </c>
      <c r="P21" s="170" t="b">
        <v>0</v>
      </c>
      <c r="Q21" s="170" t="s">
        <v>690</v>
      </c>
      <c r="R21" s="170">
        <v>0</v>
      </c>
      <c r="S21" s="170">
        <v>0</v>
      </c>
      <c r="T21" s="170" t="s">
        <v>713</v>
      </c>
      <c r="U21" s="170">
        <v>2065777.8331260099</v>
      </c>
      <c r="V21" s="170" t="s">
        <v>688</v>
      </c>
      <c r="W21" s="170">
        <v>4</v>
      </c>
      <c r="X21" s="170">
        <v>1</v>
      </c>
      <c r="Y21" s="170" t="b">
        <v>1</v>
      </c>
      <c r="Z21" s="170" t="s">
        <v>688</v>
      </c>
      <c r="AA21" s="170" t="s">
        <v>688</v>
      </c>
      <c r="AB21" s="170" t="s">
        <v>688</v>
      </c>
      <c r="AC21" s="170" t="s">
        <v>692</v>
      </c>
      <c r="AD21" s="170" t="s">
        <v>672</v>
      </c>
      <c r="AE21" s="170">
        <v>144</v>
      </c>
      <c r="AF21" s="170">
        <v>435</v>
      </c>
      <c r="AG21" s="170">
        <v>75</v>
      </c>
      <c r="AH21" s="170">
        <v>509</v>
      </c>
      <c r="AI21" s="170">
        <v>25</v>
      </c>
      <c r="AJ21" s="170">
        <v>0</v>
      </c>
      <c r="AK21" s="170" t="b">
        <v>1</v>
      </c>
      <c r="AL21" s="170" t="s">
        <v>804</v>
      </c>
      <c r="AM21" s="174">
        <v>-14</v>
      </c>
    </row>
    <row r="22" spans="2:39" x14ac:dyDescent="0.2">
      <c r="B22" s="133" t="s">
        <v>845</v>
      </c>
      <c r="C22" s="170" t="s">
        <v>805</v>
      </c>
      <c r="D22" s="170" t="s">
        <v>729</v>
      </c>
      <c r="E22" s="170" t="s">
        <v>730</v>
      </c>
      <c r="F22" s="170">
        <v>989</v>
      </c>
      <c r="G22" s="170">
        <v>9</v>
      </c>
      <c r="H22" s="170" t="s">
        <v>686</v>
      </c>
      <c r="I22" s="170" t="s">
        <v>58</v>
      </c>
      <c r="J22" s="170" t="s">
        <v>687</v>
      </c>
      <c r="K22" s="170">
        <v>1509</v>
      </c>
      <c r="L22" s="170">
        <v>13</v>
      </c>
      <c r="M22" s="170" t="s">
        <v>688</v>
      </c>
      <c r="N22" s="170" t="s">
        <v>688</v>
      </c>
      <c r="O22" s="170" t="s">
        <v>689</v>
      </c>
      <c r="P22" s="170" t="b">
        <v>0</v>
      </c>
      <c r="Q22" s="170" t="s">
        <v>690</v>
      </c>
      <c r="R22" s="170">
        <v>0</v>
      </c>
      <c r="S22" s="170">
        <v>0</v>
      </c>
      <c r="T22" s="170" t="s">
        <v>691</v>
      </c>
      <c r="U22" s="170">
        <v>2216653.3678953801</v>
      </c>
      <c r="V22" s="170" t="s">
        <v>688</v>
      </c>
      <c r="W22" s="170">
        <v>0</v>
      </c>
      <c r="X22" s="170" t="s">
        <v>688</v>
      </c>
      <c r="Y22" s="170" t="b">
        <v>1</v>
      </c>
      <c r="Z22" s="170" t="s">
        <v>688</v>
      </c>
      <c r="AA22" s="170" t="s">
        <v>688</v>
      </c>
      <c r="AB22" s="170" t="s">
        <v>688</v>
      </c>
      <c r="AC22" s="170" t="s">
        <v>692</v>
      </c>
      <c r="AD22" s="170" t="s">
        <v>672</v>
      </c>
      <c r="AE22" s="170">
        <v>212</v>
      </c>
      <c r="AF22" s="170">
        <v>639</v>
      </c>
      <c r="AG22" s="170">
        <v>75</v>
      </c>
      <c r="AH22" s="170">
        <v>713</v>
      </c>
      <c r="AI22" s="170">
        <v>30</v>
      </c>
      <c r="AJ22" s="170">
        <v>0</v>
      </c>
      <c r="AK22" s="170" t="b">
        <v>1</v>
      </c>
      <c r="AL22" s="170" t="s">
        <v>804</v>
      </c>
      <c r="AM22" s="174">
        <v>-8</v>
      </c>
    </row>
    <row r="23" spans="2:39" ht="17" thickBot="1" x14ac:dyDescent="0.25">
      <c r="B23" s="157" t="s">
        <v>844</v>
      </c>
      <c r="C23" s="178" t="s">
        <v>803</v>
      </c>
      <c r="D23" s="178" t="s">
        <v>729</v>
      </c>
      <c r="E23" s="178" t="s">
        <v>730</v>
      </c>
      <c r="F23" s="178">
        <v>1084</v>
      </c>
      <c r="G23" s="178">
        <v>10</v>
      </c>
      <c r="H23" s="178" t="s">
        <v>686</v>
      </c>
      <c r="I23" s="178" t="s">
        <v>58</v>
      </c>
      <c r="J23" s="178" t="s">
        <v>687</v>
      </c>
      <c r="K23" s="178">
        <v>1509</v>
      </c>
      <c r="L23" s="178">
        <v>13</v>
      </c>
      <c r="M23" s="178" t="s">
        <v>688</v>
      </c>
      <c r="N23" s="178" t="s">
        <v>688</v>
      </c>
      <c r="O23" s="178" t="s">
        <v>689</v>
      </c>
      <c r="P23" s="178" t="b">
        <v>0</v>
      </c>
      <c r="Q23" s="178" t="s">
        <v>699</v>
      </c>
      <c r="R23" s="178">
        <v>1</v>
      </c>
      <c r="S23" s="178">
        <v>26</v>
      </c>
      <c r="T23" s="178" t="s">
        <v>703</v>
      </c>
      <c r="U23" s="178">
        <v>2177461.5204050201</v>
      </c>
      <c r="V23" s="178" t="s">
        <v>688</v>
      </c>
      <c r="W23" s="178">
        <v>0</v>
      </c>
      <c r="X23" s="178" t="s">
        <v>688</v>
      </c>
      <c r="Y23" s="178" t="b">
        <v>1</v>
      </c>
      <c r="Z23" s="178" t="s">
        <v>688</v>
      </c>
      <c r="AA23" s="178" t="s">
        <v>688</v>
      </c>
      <c r="AB23" s="178" t="s">
        <v>688</v>
      </c>
      <c r="AC23" s="178" t="s">
        <v>692</v>
      </c>
      <c r="AD23" s="178" t="s">
        <v>672</v>
      </c>
      <c r="AE23" s="178">
        <v>113</v>
      </c>
      <c r="AF23" s="178">
        <v>342</v>
      </c>
      <c r="AG23" s="178">
        <v>75</v>
      </c>
      <c r="AH23" s="178">
        <v>416</v>
      </c>
      <c r="AI23" s="178">
        <v>25</v>
      </c>
      <c r="AJ23" s="178">
        <v>0</v>
      </c>
      <c r="AK23" s="178" t="b">
        <v>1</v>
      </c>
      <c r="AL23" s="178" t="s">
        <v>804</v>
      </c>
      <c r="AM23" s="179">
        <v>-14</v>
      </c>
    </row>
    <row r="24" spans="2:39" x14ac:dyDescent="0.2">
      <c r="B24" s="171" t="s">
        <v>876</v>
      </c>
      <c r="C24" s="182" t="s">
        <v>857</v>
      </c>
      <c r="D24" s="172" t="s">
        <v>729</v>
      </c>
      <c r="E24" s="172" t="s">
        <v>730</v>
      </c>
      <c r="F24" s="172">
        <v>1484</v>
      </c>
      <c r="G24" s="172">
        <v>13</v>
      </c>
      <c r="H24" s="172" t="s">
        <v>696</v>
      </c>
      <c r="I24" s="172" t="s">
        <v>58</v>
      </c>
      <c r="J24" s="172" t="s">
        <v>815</v>
      </c>
      <c r="K24" s="172">
        <v>1509</v>
      </c>
      <c r="L24" s="172">
        <v>13</v>
      </c>
      <c r="M24" s="172">
        <v>18</v>
      </c>
      <c r="N24" s="172">
        <v>7</v>
      </c>
      <c r="O24" s="172" t="s">
        <v>698</v>
      </c>
      <c r="P24" s="172" t="b">
        <v>0</v>
      </c>
      <c r="Q24" s="172" t="s">
        <v>699</v>
      </c>
      <c r="R24" s="172">
        <v>1</v>
      </c>
      <c r="S24" s="172">
        <v>2921819</v>
      </c>
      <c r="T24" s="172" t="s">
        <v>718</v>
      </c>
      <c r="U24" s="172">
        <v>1193814.45696088</v>
      </c>
      <c r="V24" s="172" t="s">
        <v>688</v>
      </c>
      <c r="W24" s="172">
        <v>0</v>
      </c>
      <c r="X24" s="172" t="s">
        <v>688</v>
      </c>
      <c r="Y24" s="172" t="b">
        <v>1</v>
      </c>
      <c r="Z24" s="172" t="s">
        <v>688</v>
      </c>
      <c r="AA24" s="172" t="s">
        <v>688</v>
      </c>
      <c r="AB24" s="172" t="s">
        <v>688</v>
      </c>
      <c r="AC24" s="172" t="s">
        <v>692</v>
      </c>
      <c r="AD24" s="172" t="s">
        <v>672</v>
      </c>
      <c r="AE24" s="172">
        <v>346</v>
      </c>
      <c r="AF24" s="172">
        <v>1041</v>
      </c>
      <c r="AG24" s="172">
        <v>165</v>
      </c>
      <c r="AH24" s="172">
        <v>1205</v>
      </c>
      <c r="AI24" s="172">
        <v>30</v>
      </c>
      <c r="AJ24" s="172">
        <v>-9030</v>
      </c>
      <c r="AK24" s="172" t="b">
        <v>0</v>
      </c>
      <c r="AL24" s="172" t="s">
        <v>804</v>
      </c>
      <c r="AM24" s="173">
        <v>-11</v>
      </c>
    </row>
    <row r="25" spans="2:39" x14ac:dyDescent="0.2">
      <c r="B25" s="133" t="s">
        <v>866</v>
      </c>
      <c r="C25" s="117" t="s">
        <v>848</v>
      </c>
      <c r="D25" s="170" t="s">
        <v>729</v>
      </c>
      <c r="E25" s="170" t="s">
        <v>730</v>
      </c>
      <c r="F25" s="170">
        <v>993</v>
      </c>
      <c r="G25" s="170">
        <v>9</v>
      </c>
      <c r="H25" s="170" t="s">
        <v>686</v>
      </c>
      <c r="I25" s="170" t="s">
        <v>58</v>
      </c>
      <c r="J25" s="170" t="s">
        <v>687</v>
      </c>
      <c r="K25" s="170">
        <v>1509</v>
      </c>
      <c r="L25" s="170">
        <v>13</v>
      </c>
      <c r="M25" s="170" t="s">
        <v>688</v>
      </c>
      <c r="N25" s="170" t="s">
        <v>688</v>
      </c>
      <c r="O25" s="170" t="s">
        <v>689</v>
      </c>
      <c r="P25" s="170" t="b">
        <v>0</v>
      </c>
      <c r="Q25" s="170" t="s">
        <v>690</v>
      </c>
      <c r="R25" s="170">
        <v>0</v>
      </c>
      <c r="S25" s="170">
        <v>0</v>
      </c>
      <c r="T25" s="170" t="s">
        <v>691</v>
      </c>
      <c r="U25" s="170">
        <v>2216653.3678953801</v>
      </c>
      <c r="V25" s="170" t="s">
        <v>688</v>
      </c>
      <c r="W25" s="170">
        <v>5</v>
      </c>
      <c r="X25" s="170" t="s">
        <v>688</v>
      </c>
      <c r="Y25" s="170" t="b">
        <v>1</v>
      </c>
      <c r="Z25" s="170" t="s">
        <v>688</v>
      </c>
      <c r="AA25" s="170" t="s">
        <v>688</v>
      </c>
      <c r="AB25" s="170" t="s">
        <v>688</v>
      </c>
      <c r="AC25" s="170" t="s">
        <v>692</v>
      </c>
      <c r="AD25" s="170" t="s">
        <v>672</v>
      </c>
      <c r="AE25" s="170">
        <v>212</v>
      </c>
      <c r="AF25" s="170">
        <v>639</v>
      </c>
      <c r="AG25" s="170">
        <v>76</v>
      </c>
      <c r="AH25" s="170">
        <v>714</v>
      </c>
      <c r="AI25" s="170">
        <v>30</v>
      </c>
      <c r="AJ25" s="170">
        <v>-1</v>
      </c>
      <c r="AK25" s="170" t="b">
        <v>1</v>
      </c>
      <c r="AL25" s="170" t="s">
        <v>804</v>
      </c>
      <c r="AM25" s="174">
        <v>-11</v>
      </c>
    </row>
    <row r="26" spans="2:39" x14ac:dyDescent="0.2">
      <c r="B26" s="133" t="s">
        <v>880</v>
      </c>
      <c r="C26" s="117" t="s">
        <v>863</v>
      </c>
      <c r="D26" s="170" t="s">
        <v>729</v>
      </c>
      <c r="E26" s="170" t="s">
        <v>730</v>
      </c>
      <c r="F26" s="170">
        <v>1321</v>
      </c>
      <c r="G26" s="170">
        <v>13</v>
      </c>
      <c r="H26" s="170" t="s">
        <v>686</v>
      </c>
      <c r="I26" s="170" t="s">
        <v>58</v>
      </c>
      <c r="J26" s="170" t="s">
        <v>687</v>
      </c>
      <c r="K26" s="170">
        <v>1509</v>
      </c>
      <c r="L26" s="170">
        <v>13</v>
      </c>
      <c r="M26" s="170" t="s">
        <v>688</v>
      </c>
      <c r="N26" s="170" t="s">
        <v>688</v>
      </c>
      <c r="O26" s="170" t="s">
        <v>689</v>
      </c>
      <c r="P26" s="170" t="b">
        <v>0</v>
      </c>
      <c r="Q26" s="170" t="s">
        <v>690</v>
      </c>
      <c r="R26" s="170">
        <v>0</v>
      </c>
      <c r="S26" s="170">
        <v>0</v>
      </c>
      <c r="T26" s="170" t="s">
        <v>795</v>
      </c>
      <c r="U26" s="170">
        <v>1929683.02337131</v>
      </c>
      <c r="V26" s="170" t="s">
        <v>688</v>
      </c>
      <c r="W26" s="170">
        <v>8</v>
      </c>
      <c r="X26" s="170">
        <v>2</v>
      </c>
      <c r="Y26" s="170" t="b">
        <v>1</v>
      </c>
      <c r="Z26" s="170" t="s">
        <v>688</v>
      </c>
      <c r="AA26" s="170" t="s">
        <v>688</v>
      </c>
      <c r="AB26" s="170" t="s">
        <v>688</v>
      </c>
      <c r="AC26" s="170" t="s">
        <v>692</v>
      </c>
      <c r="AD26" s="170" t="s">
        <v>672</v>
      </c>
      <c r="AE26" s="170">
        <v>175</v>
      </c>
      <c r="AF26" s="170">
        <v>528</v>
      </c>
      <c r="AG26" s="170">
        <v>76</v>
      </c>
      <c r="AH26" s="170">
        <v>603</v>
      </c>
      <c r="AI26" s="170">
        <v>40</v>
      </c>
      <c r="AJ26" s="170">
        <v>-1</v>
      </c>
      <c r="AK26" s="170" t="b">
        <v>1</v>
      </c>
      <c r="AL26" s="170" t="s">
        <v>862</v>
      </c>
      <c r="AM26" s="174">
        <v>-31</v>
      </c>
    </row>
    <row r="27" spans="2:39" x14ac:dyDescent="0.2">
      <c r="B27" s="133" t="s">
        <v>865</v>
      </c>
      <c r="C27" s="117" t="s">
        <v>847</v>
      </c>
      <c r="D27" s="170" t="s">
        <v>729</v>
      </c>
      <c r="E27" s="170" t="s">
        <v>730</v>
      </c>
      <c r="F27" s="170">
        <v>1122</v>
      </c>
      <c r="G27" s="170">
        <v>11</v>
      </c>
      <c r="H27" s="170" t="s">
        <v>686</v>
      </c>
      <c r="I27" s="170" t="s">
        <v>58</v>
      </c>
      <c r="J27" s="170" t="s">
        <v>687</v>
      </c>
      <c r="K27" s="170">
        <v>1509</v>
      </c>
      <c r="L27" s="170">
        <v>13</v>
      </c>
      <c r="M27" s="170" t="s">
        <v>688</v>
      </c>
      <c r="N27" s="170" t="s">
        <v>688</v>
      </c>
      <c r="O27" s="170" t="s">
        <v>689</v>
      </c>
      <c r="P27" s="170" t="b">
        <v>0</v>
      </c>
      <c r="Q27" s="170" t="s">
        <v>690</v>
      </c>
      <c r="R27" s="170">
        <v>0</v>
      </c>
      <c r="S27" s="170">
        <v>0</v>
      </c>
      <c r="T27" s="170" t="s">
        <v>703</v>
      </c>
      <c r="U27" s="170">
        <v>2113014.2443140899</v>
      </c>
      <c r="V27" s="170" t="s">
        <v>688</v>
      </c>
      <c r="W27" s="170">
        <v>2</v>
      </c>
      <c r="X27" s="170">
        <v>2</v>
      </c>
      <c r="Y27" s="170" t="b">
        <v>1</v>
      </c>
      <c r="Z27" s="170" t="s">
        <v>688</v>
      </c>
      <c r="AA27" s="170" t="s">
        <v>688</v>
      </c>
      <c r="AB27" s="170" t="s">
        <v>688</v>
      </c>
      <c r="AC27" s="170" t="s">
        <v>692</v>
      </c>
      <c r="AD27" s="170" t="s">
        <v>672</v>
      </c>
      <c r="AE27" s="170">
        <v>99</v>
      </c>
      <c r="AF27" s="170">
        <v>300</v>
      </c>
      <c r="AG27" s="170">
        <v>548</v>
      </c>
      <c r="AH27" s="170">
        <v>847</v>
      </c>
      <c r="AI27" s="170">
        <v>30</v>
      </c>
      <c r="AJ27" s="170">
        <v>-1</v>
      </c>
      <c r="AK27" s="170" t="b">
        <v>1</v>
      </c>
      <c r="AL27" s="170" t="s">
        <v>804</v>
      </c>
      <c r="AM27" s="174">
        <v>-7</v>
      </c>
    </row>
    <row r="28" spans="2:39" x14ac:dyDescent="0.2">
      <c r="B28" s="133" t="s">
        <v>864</v>
      </c>
      <c r="C28" s="117" t="s">
        <v>846</v>
      </c>
      <c r="D28" s="170" t="s">
        <v>729</v>
      </c>
      <c r="E28" s="170" t="s">
        <v>730</v>
      </c>
      <c r="F28" s="170">
        <v>1006</v>
      </c>
      <c r="G28" s="170">
        <v>9</v>
      </c>
      <c r="H28" s="170" t="s">
        <v>686</v>
      </c>
      <c r="I28" s="170" t="s">
        <v>58</v>
      </c>
      <c r="J28" s="170" t="s">
        <v>687</v>
      </c>
      <c r="K28" s="170">
        <v>1509</v>
      </c>
      <c r="L28" s="170">
        <v>13</v>
      </c>
      <c r="M28" s="170" t="s">
        <v>688</v>
      </c>
      <c r="N28" s="170" t="s">
        <v>688</v>
      </c>
      <c r="O28" s="170" t="s">
        <v>689</v>
      </c>
      <c r="P28" s="170" t="b">
        <v>0</v>
      </c>
      <c r="Q28" s="170" t="s">
        <v>690</v>
      </c>
      <c r="R28" s="170">
        <v>0</v>
      </c>
      <c r="S28" s="170">
        <v>0</v>
      </c>
      <c r="T28" s="170" t="s">
        <v>700</v>
      </c>
      <c r="U28" s="170">
        <v>2289836.9161563599</v>
      </c>
      <c r="V28" s="170" t="s">
        <v>688</v>
      </c>
      <c r="W28" s="170">
        <v>0</v>
      </c>
      <c r="X28" s="170" t="s">
        <v>688</v>
      </c>
      <c r="Y28" s="170" t="b">
        <v>1</v>
      </c>
      <c r="Z28" s="170" t="s">
        <v>688</v>
      </c>
      <c r="AA28" s="170" t="s">
        <v>688</v>
      </c>
      <c r="AB28" s="170" t="s">
        <v>688</v>
      </c>
      <c r="AC28" s="170" t="s">
        <v>692</v>
      </c>
      <c r="AD28" s="170" t="s">
        <v>672</v>
      </c>
      <c r="AE28" s="170">
        <v>99</v>
      </c>
      <c r="AF28" s="170">
        <v>300</v>
      </c>
      <c r="AG28" s="170">
        <v>425</v>
      </c>
      <c r="AH28" s="170">
        <v>724</v>
      </c>
      <c r="AI28" s="170">
        <v>25</v>
      </c>
      <c r="AJ28" s="170">
        <v>0</v>
      </c>
      <c r="AK28" s="170" t="b">
        <v>1</v>
      </c>
      <c r="AL28" s="170" t="s">
        <v>804</v>
      </c>
      <c r="AM28" s="174">
        <v>-14</v>
      </c>
    </row>
    <row r="29" spans="2:39" x14ac:dyDescent="0.2">
      <c r="B29" s="133" t="s">
        <v>879</v>
      </c>
      <c r="C29" s="117" t="s">
        <v>861</v>
      </c>
      <c r="D29" s="170" t="s">
        <v>729</v>
      </c>
      <c r="E29" s="170" t="s">
        <v>730</v>
      </c>
      <c r="F29" s="170">
        <v>1034</v>
      </c>
      <c r="G29" s="170">
        <v>10</v>
      </c>
      <c r="H29" s="170" t="s">
        <v>686</v>
      </c>
      <c r="I29" s="170" t="s">
        <v>58</v>
      </c>
      <c r="J29" s="170" t="s">
        <v>687</v>
      </c>
      <c r="K29" s="170">
        <v>1509</v>
      </c>
      <c r="L29" s="170">
        <v>13</v>
      </c>
      <c r="M29" s="170" t="s">
        <v>688</v>
      </c>
      <c r="N29" s="170" t="s">
        <v>688</v>
      </c>
      <c r="O29" s="170" t="s">
        <v>689</v>
      </c>
      <c r="P29" s="170" t="b">
        <v>0</v>
      </c>
      <c r="Q29" s="170" t="s">
        <v>690</v>
      </c>
      <c r="R29" s="170">
        <v>0</v>
      </c>
      <c r="S29" s="170">
        <v>0</v>
      </c>
      <c r="T29" s="170" t="s">
        <v>700</v>
      </c>
      <c r="U29" s="170">
        <v>2215395.4204150098</v>
      </c>
      <c r="V29" s="170" t="s">
        <v>688</v>
      </c>
      <c r="W29" s="170">
        <v>9</v>
      </c>
      <c r="X29" s="170">
        <v>1</v>
      </c>
      <c r="Y29" s="170" t="b">
        <v>1</v>
      </c>
      <c r="Z29" s="170" t="s">
        <v>688</v>
      </c>
      <c r="AA29" s="170" t="s">
        <v>688</v>
      </c>
      <c r="AB29" s="170" t="s">
        <v>688</v>
      </c>
      <c r="AC29" s="170" t="s">
        <v>692</v>
      </c>
      <c r="AD29" s="170" t="s">
        <v>672</v>
      </c>
      <c r="AE29" s="170">
        <v>240</v>
      </c>
      <c r="AF29" s="170">
        <v>723</v>
      </c>
      <c r="AG29" s="170">
        <v>75</v>
      </c>
      <c r="AH29" s="170">
        <v>797</v>
      </c>
      <c r="AI29" s="170">
        <v>40</v>
      </c>
      <c r="AJ29" s="170">
        <v>0</v>
      </c>
      <c r="AK29" s="170" t="b">
        <v>1</v>
      </c>
      <c r="AL29" s="170" t="s">
        <v>862</v>
      </c>
      <c r="AM29" s="174">
        <v>-31</v>
      </c>
    </row>
    <row r="30" spans="2:39" x14ac:dyDescent="0.2">
      <c r="B30" s="133" t="s">
        <v>878</v>
      </c>
      <c r="C30" s="117" t="s">
        <v>860</v>
      </c>
      <c r="D30" s="170" t="s">
        <v>729</v>
      </c>
      <c r="E30" s="170" t="s">
        <v>730</v>
      </c>
      <c r="F30" s="170">
        <v>1094</v>
      </c>
      <c r="G30" s="170">
        <v>9</v>
      </c>
      <c r="H30" s="170" t="s">
        <v>784</v>
      </c>
      <c r="I30" s="170" t="s">
        <v>58</v>
      </c>
      <c r="J30" s="170" t="s">
        <v>815</v>
      </c>
      <c r="K30" s="170">
        <v>1509</v>
      </c>
      <c r="L30" s="170">
        <v>13</v>
      </c>
      <c r="M30" s="170">
        <v>108</v>
      </c>
      <c r="N30" s="170">
        <v>4870</v>
      </c>
      <c r="O30" s="170" t="s">
        <v>802</v>
      </c>
      <c r="P30" s="170" t="b">
        <v>0</v>
      </c>
      <c r="Q30" s="170" t="s">
        <v>699</v>
      </c>
      <c r="R30" s="170">
        <v>1</v>
      </c>
      <c r="S30" s="170">
        <v>2921819</v>
      </c>
      <c r="T30" s="170" t="s">
        <v>718</v>
      </c>
      <c r="U30" s="170">
        <v>1271658.87377108</v>
      </c>
      <c r="V30" s="170" t="s">
        <v>688</v>
      </c>
      <c r="W30" s="170">
        <v>0</v>
      </c>
      <c r="X30" s="170" t="s">
        <v>688</v>
      </c>
      <c r="Y30" s="170" t="b">
        <v>1</v>
      </c>
      <c r="Z30" s="170" t="s">
        <v>688</v>
      </c>
      <c r="AA30" s="170" t="s">
        <v>688</v>
      </c>
      <c r="AB30" s="170" t="s">
        <v>688</v>
      </c>
      <c r="AC30" s="170" t="s">
        <v>692</v>
      </c>
      <c r="AD30" s="170" t="s">
        <v>672</v>
      </c>
      <c r="AE30" s="170">
        <v>254</v>
      </c>
      <c r="AF30" s="170">
        <v>765</v>
      </c>
      <c r="AG30" s="170">
        <v>75</v>
      </c>
      <c r="AH30" s="170">
        <v>839</v>
      </c>
      <c r="AI30" s="170">
        <v>90</v>
      </c>
      <c r="AJ30" s="170">
        <v>0</v>
      </c>
      <c r="AK30" s="170" t="b">
        <v>1</v>
      </c>
      <c r="AL30" s="170" t="s">
        <v>688</v>
      </c>
      <c r="AM30" s="174" t="s">
        <v>688</v>
      </c>
    </row>
    <row r="31" spans="2:39" x14ac:dyDescent="0.2">
      <c r="B31" s="133" t="s">
        <v>877</v>
      </c>
      <c r="C31" s="117" t="s">
        <v>858</v>
      </c>
      <c r="D31" s="170" t="s">
        <v>729</v>
      </c>
      <c r="E31" s="170" t="s">
        <v>730</v>
      </c>
      <c r="F31" s="170">
        <v>1394</v>
      </c>
      <c r="G31" s="170">
        <v>13</v>
      </c>
      <c r="H31" s="170" t="s">
        <v>696</v>
      </c>
      <c r="I31" s="170" t="s">
        <v>58</v>
      </c>
      <c r="J31" s="170" t="s">
        <v>815</v>
      </c>
      <c r="K31" s="170">
        <v>1509</v>
      </c>
      <c r="L31" s="170">
        <v>13</v>
      </c>
      <c r="M31" s="170">
        <v>108</v>
      </c>
      <c r="N31" s="170">
        <v>7</v>
      </c>
      <c r="O31" s="170" t="s">
        <v>698</v>
      </c>
      <c r="P31" s="170" t="b">
        <v>0</v>
      </c>
      <c r="Q31" s="170" t="s">
        <v>699</v>
      </c>
      <c r="R31" s="170">
        <v>1</v>
      </c>
      <c r="S31" s="170">
        <v>2921819</v>
      </c>
      <c r="T31" s="170" t="s">
        <v>718</v>
      </c>
      <c r="U31" s="170">
        <v>1193814.45696088</v>
      </c>
      <c r="V31" s="170" t="s">
        <v>688</v>
      </c>
      <c r="W31" s="170">
        <v>7</v>
      </c>
      <c r="X31" s="170">
        <v>2</v>
      </c>
      <c r="Y31" s="170" t="b">
        <v>1</v>
      </c>
      <c r="Z31" s="170" t="s">
        <v>688</v>
      </c>
      <c r="AA31" s="170" t="s">
        <v>688</v>
      </c>
      <c r="AB31" s="170" t="s">
        <v>688</v>
      </c>
      <c r="AC31" s="170" t="s">
        <v>692</v>
      </c>
      <c r="AD31" s="170" t="s">
        <v>672</v>
      </c>
      <c r="AE31" s="170">
        <v>346</v>
      </c>
      <c r="AF31" s="170">
        <v>1041</v>
      </c>
      <c r="AG31" s="170">
        <v>75</v>
      </c>
      <c r="AH31" s="170">
        <v>1115</v>
      </c>
      <c r="AI31" s="170">
        <v>30</v>
      </c>
      <c r="AJ31" s="170">
        <v>0</v>
      </c>
      <c r="AK31" s="170" t="b">
        <v>1</v>
      </c>
      <c r="AL31" s="170" t="s">
        <v>804</v>
      </c>
      <c r="AM31" s="174">
        <v>-11</v>
      </c>
    </row>
    <row r="32" spans="2:39" x14ac:dyDescent="0.2">
      <c r="B32" s="133" t="s">
        <v>867</v>
      </c>
      <c r="C32" s="117" t="s">
        <v>849</v>
      </c>
      <c r="D32" s="170" t="s">
        <v>729</v>
      </c>
      <c r="E32" s="170" t="s">
        <v>730</v>
      </c>
      <c r="F32" s="170">
        <v>1236</v>
      </c>
      <c r="G32" s="170">
        <v>12</v>
      </c>
      <c r="H32" s="170" t="s">
        <v>686</v>
      </c>
      <c r="I32" s="170" t="s">
        <v>58</v>
      </c>
      <c r="J32" s="170" t="s">
        <v>687</v>
      </c>
      <c r="K32" s="170">
        <v>1509</v>
      </c>
      <c r="L32" s="170">
        <v>13</v>
      </c>
      <c r="M32" s="170" t="s">
        <v>688</v>
      </c>
      <c r="N32" s="170" t="s">
        <v>688</v>
      </c>
      <c r="O32" s="170" t="s">
        <v>689</v>
      </c>
      <c r="P32" s="170" t="b">
        <v>0</v>
      </c>
      <c r="Q32" s="170" t="s">
        <v>690</v>
      </c>
      <c r="R32" s="170">
        <v>0</v>
      </c>
      <c r="S32" s="170">
        <v>0</v>
      </c>
      <c r="T32" s="170" t="s">
        <v>703</v>
      </c>
      <c r="U32" s="170">
        <v>2067814.2833094499</v>
      </c>
      <c r="V32" s="170" t="s">
        <v>688</v>
      </c>
      <c r="W32" s="170">
        <v>1</v>
      </c>
      <c r="X32" s="170" t="s">
        <v>688</v>
      </c>
      <c r="Y32" s="170" t="b">
        <v>1</v>
      </c>
      <c r="Z32" s="170" t="s">
        <v>688</v>
      </c>
      <c r="AA32" s="170" t="s">
        <v>688</v>
      </c>
      <c r="AB32" s="170" t="s">
        <v>688</v>
      </c>
      <c r="AC32" s="170" t="s">
        <v>692</v>
      </c>
      <c r="AD32" s="170" t="s">
        <v>672</v>
      </c>
      <c r="AE32" s="170">
        <v>294</v>
      </c>
      <c r="AF32" s="170">
        <v>885</v>
      </c>
      <c r="AG32" s="170">
        <v>75</v>
      </c>
      <c r="AH32" s="170">
        <v>959</v>
      </c>
      <c r="AI32" s="170">
        <v>35</v>
      </c>
      <c r="AJ32" s="170">
        <v>0</v>
      </c>
      <c r="AK32" s="170" t="b">
        <v>1</v>
      </c>
      <c r="AL32" s="170" t="s">
        <v>804</v>
      </c>
      <c r="AM32" s="174">
        <v>-9</v>
      </c>
    </row>
    <row r="33" spans="2:39" x14ac:dyDescent="0.2">
      <c r="B33" s="133" t="s">
        <v>874</v>
      </c>
      <c r="C33" s="117" t="s">
        <v>855</v>
      </c>
      <c r="D33" s="170" t="s">
        <v>729</v>
      </c>
      <c r="E33" s="170" t="s">
        <v>730</v>
      </c>
      <c r="F33" s="170">
        <v>929</v>
      </c>
      <c r="G33" s="170">
        <v>9</v>
      </c>
      <c r="H33" s="170" t="s">
        <v>686</v>
      </c>
      <c r="I33" s="170" t="s">
        <v>58</v>
      </c>
      <c r="J33" s="170" t="s">
        <v>687</v>
      </c>
      <c r="K33" s="170">
        <v>1509</v>
      </c>
      <c r="L33" s="170">
        <v>13</v>
      </c>
      <c r="M33" s="170" t="s">
        <v>688</v>
      </c>
      <c r="N33" s="170" t="s">
        <v>688</v>
      </c>
      <c r="O33" s="170" t="s">
        <v>689</v>
      </c>
      <c r="P33" s="170" t="b">
        <v>0</v>
      </c>
      <c r="Q33" s="170" t="s">
        <v>699</v>
      </c>
      <c r="R33" s="170">
        <v>0</v>
      </c>
      <c r="S33" s="170">
        <v>0</v>
      </c>
      <c r="T33" s="170" t="s">
        <v>718</v>
      </c>
      <c r="U33" s="170">
        <v>2158821.3418647498</v>
      </c>
      <c r="V33" s="170" t="s">
        <v>688</v>
      </c>
      <c r="W33" s="170">
        <v>2</v>
      </c>
      <c r="X33" s="170">
        <v>1</v>
      </c>
      <c r="Y33" s="170" t="b">
        <v>1</v>
      </c>
      <c r="Z33" s="170" t="s">
        <v>688</v>
      </c>
      <c r="AA33" s="170" t="s">
        <v>688</v>
      </c>
      <c r="AB33" s="170" t="s">
        <v>688</v>
      </c>
      <c r="AC33" s="170" t="s">
        <v>692</v>
      </c>
      <c r="AD33" s="170" t="s">
        <v>672</v>
      </c>
      <c r="AE33" s="170">
        <v>99</v>
      </c>
      <c r="AF33" s="170">
        <v>300</v>
      </c>
      <c r="AG33" s="170">
        <v>348</v>
      </c>
      <c r="AH33" s="170">
        <v>647</v>
      </c>
      <c r="AI33" s="170">
        <v>25</v>
      </c>
      <c r="AJ33" s="170">
        <v>0</v>
      </c>
      <c r="AK33" s="170" t="b">
        <v>1</v>
      </c>
      <c r="AL33" s="170" t="s">
        <v>804</v>
      </c>
      <c r="AM33" s="174">
        <v>-14</v>
      </c>
    </row>
    <row r="34" spans="2:39" x14ac:dyDescent="0.2">
      <c r="B34" s="133" t="s">
        <v>873</v>
      </c>
      <c r="C34" s="117" t="s">
        <v>854</v>
      </c>
      <c r="D34" s="170" t="s">
        <v>729</v>
      </c>
      <c r="E34" s="170" t="s">
        <v>730</v>
      </c>
      <c r="F34" s="170">
        <v>1932</v>
      </c>
      <c r="G34" s="170">
        <v>8</v>
      </c>
      <c r="H34" s="170" t="s">
        <v>753</v>
      </c>
      <c r="I34" s="170" t="s">
        <v>58</v>
      </c>
      <c r="J34" s="170" t="s">
        <v>687</v>
      </c>
      <c r="K34" s="170">
        <v>1509</v>
      </c>
      <c r="L34" s="170">
        <v>13</v>
      </c>
      <c r="M34" s="170" t="s">
        <v>688</v>
      </c>
      <c r="N34" s="170" t="s">
        <v>688</v>
      </c>
      <c r="O34" s="170" t="s">
        <v>754</v>
      </c>
      <c r="P34" s="170" t="b">
        <v>0</v>
      </c>
      <c r="Q34" s="170" t="s">
        <v>699</v>
      </c>
      <c r="R34" s="170">
        <v>1</v>
      </c>
      <c r="S34" s="170">
        <v>2921819</v>
      </c>
      <c r="T34" s="170" t="s">
        <v>718</v>
      </c>
      <c r="U34" s="170">
        <v>1354586.38620331</v>
      </c>
      <c r="V34" s="170" t="s">
        <v>688</v>
      </c>
      <c r="W34" s="170">
        <v>2</v>
      </c>
      <c r="X34" s="170" t="s">
        <v>688</v>
      </c>
      <c r="Y34" s="170" t="b">
        <v>1</v>
      </c>
      <c r="Z34" s="170" t="s">
        <v>688</v>
      </c>
      <c r="AA34" s="170" t="s">
        <v>688</v>
      </c>
      <c r="AB34" s="170" t="s">
        <v>688</v>
      </c>
      <c r="AC34" s="170" t="s">
        <v>692</v>
      </c>
      <c r="AD34" s="170" t="s">
        <v>672</v>
      </c>
      <c r="AE34" s="170">
        <v>128</v>
      </c>
      <c r="AF34" s="170">
        <v>387</v>
      </c>
      <c r="AG34" s="170">
        <v>1292</v>
      </c>
      <c r="AH34" s="170">
        <v>1678</v>
      </c>
      <c r="AI34" s="170">
        <v>85</v>
      </c>
      <c r="AJ34" s="170">
        <v>0</v>
      </c>
      <c r="AK34" s="170" t="b">
        <v>1</v>
      </c>
      <c r="AL34" s="170" t="s">
        <v>688</v>
      </c>
      <c r="AM34" s="174" t="s">
        <v>688</v>
      </c>
    </row>
    <row r="35" spans="2:39" x14ac:dyDescent="0.2">
      <c r="B35" s="152" t="s">
        <v>875</v>
      </c>
      <c r="C35" s="153" t="s">
        <v>856</v>
      </c>
      <c r="D35" s="169" t="s">
        <v>729</v>
      </c>
      <c r="E35" s="169" t="s">
        <v>730</v>
      </c>
      <c r="F35" s="169">
        <v>1542</v>
      </c>
      <c r="G35" s="169">
        <v>14</v>
      </c>
      <c r="H35" s="169" t="s">
        <v>753</v>
      </c>
      <c r="I35" s="169" t="s">
        <v>58</v>
      </c>
      <c r="J35" s="169" t="s">
        <v>687</v>
      </c>
      <c r="K35" s="169">
        <v>1509</v>
      </c>
      <c r="L35" s="169">
        <v>13</v>
      </c>
      <c r="M35" s="169" t="s">
        <v>688</v>
      </c>
      <c r="N35" s="169" t="s">
        <v>688</v>
      </c>
      <c r="O35" s="169" t="s">
        <v>754</v>
      </c>
      <c r="P35" s="169" t="b">
        <v>0</v>
      </c>
      <c r="Q35" s="169" t="s">
        <v>699</v>
      </c>
      <c r="R35" s="169">
        <v>1</v>
      </c>
      <c r="S35" s="169">
        <v>7529</v>
      </c>
      <c r="T35" s="169" t="s">
        <v>708</v>
      </c>
      <c r="U35" s="169">
        <v>2294852.5353985699</v>
      </c>
      <c r="V35" s="169" t="s">
        <v>688</v>
      </c>
      <c r="W35" s="169">
        <v>0</v>
      </c>
      <c r="X35" s="169" t="s">
        <v>688</v>
      </c>
      <c r="Y35" s="169" t="b">
        <v>1</v>
      </c>
      <c r="Z35" s="169" t="s">
        <v>688</v>
      </c>
      <c r="AA35" s="169" t="s">
        <v>688</v>
      </c>
      <c r="AB35" s="169" t="s">
        <v>688</v>
      </c>
      <c r="AC35" s="169" t="s">
        <v>692</v>
      </c>
      <c r="AD35" s="169" t="s">
        <v>672</v>
      </c>
      <c r="AE35" s="169">
        <v>346</v>
      </c>
      <c r="AF35" s="169">
        <v>1041</v>
      </c>
      <c r="AG35" s="169">
        <v>220</v>
      </c>
      <c r="AH35" s="169">
        <v>1260</v>
      </c>
      <c r="AI35" s="169">
        <v>25</v>
      </c>
      <c r="AJ35" s="169">
        <v>0</v>
      </c>
      <c r="AK35" s="169" t="b">
        <v>1</v>
      </c>
      <c r="AL35" s="169" t="s">
        <v>804</v>
      </c>
      <c r="AM35" s="175">
        <v>-14</v>
      </c>
    </row>
    <row r="36" spans="2:39" x14ac:dyDescent="0.2">
      <c r="B36" s="133" t="s">
        <v>872</v>
      </c>
      <c r="C36" s="117" t="s">
        <v>853</v>
      </c>
      <c r="D36" s="170" t="s">
        <v>729</v>
      </c>
      <c r="E36" s="170" t="s">
        <v>730</v>
      </c>
      <c r="F36" s="170">
        <v>1234</v>
      </c>
      <c r="G36" s="170">
        <v>12</v>
      </c>
      <c r="H36" s="170" t="s">
        <v>686</v>
      </c>
      <c r="I36" s="170" t="s">
        <v>58</v>
      </c>
      <c r="J36" s="170" t="s">
        <v>687</v>
      </c>
      <c r="K36" s="170">
        <v>1509</v>
      </c>
      <c r="L36" s="170">
        <v>13</v>
      </c>
      <c r="M36" s="170" t="s">
        <v>688</v>
      </c>
      <c r="N36" s="170" t="s">
        <v>688</v>
      </c>
      <c r="O36" s="170" t="s">
        <v>689</v>
      </c>
      <c r="P36" s="170" t="b">
        <v>0</v>
      </c>
      <c r="Q36" s="170" t="s">
        <v>690</v>
      </c>
      <c r="R36" s="170">
        <v>0</v>
      </c>
      <c r="S36" s="170">
        <v>0</v>
      </c>
      <c r="T36" s="170" t="s">
        <v>700</v>
      </c>
      <c r="U36" s="170">
        <v>2061659.8700284699</v>
      </c>
      <c r="V36" s="170" t="s">
        <v>688</v>
      </c>
      <c r="W36" s="170">
        <v>2</v>
      </c>
      <c r="X36" s="170">
        <v>1</v>
      </c>
      <c r="Y36" s="170" t="b">
        <v>1</v>
      </c>
      <c r="Z36" s="170" t="s">
        <v>688</v>
      </c>
      <c r="AA36" s="170" t="s">
        <v>688</v>
      </c>
      <c r="AB36" s="170" t="s">
        <v>688</v>
      </c>
      <c r="AC36" s="170" t="s">
        <v>692</v>
      </c>
      <c r="AD36" s="170" t="s">
        <v>672</v>
      </c>
      <c r="AE36" s="170">
        <v>99</v>
      </c>
      <c r="AF36" s="170">
        <v>300</v>
      </c>
      <c r="AG36" s="170">
        <v>656</v>
      </c>
      <c r="AH36" s="170">
        <v>955</v>
      </c>
      <c r="AI36" s="170">
        <v>30</v>
      </c>
      <c r="AJ36" s="170">
        <v>0</v>
      </c>
      <c r="AK36" s="170" t="b">
        <v>1</v>
      </c>
      <c r="AL36" s="170" t="s">
        <v>804</v>
      </c>
      <c r="AM36" s="174">
        <v>-11</v>
      </c>
    </row>
    <row r="37" spans="2:39" x14ac:dyDescent="0.2">
      <c r="B37" s="133" t="s">
        <v>870</v>
      </c>
      <c r="C37" s="117" t="s">
        <v>851</v>
      </c>
      <c r="D37" s="170" t="s">
        <v>729</v>
      </c>
      <c r="E37" s="170" t="s">
        <v>730</v>
      </c>
      <c r="F37" s="170">
        <v>3709</v>
      </c>
      <c r="G37" s="170">
        <v>11</v>
      </c>
      <c r="H37" s="170" t="s">
        <v>753</v>
      </c>
      <c r="I37" s="170" t="s">
        <v>58</v>
      </c>
      <c r="J37" s="170" t="s">
        <v>687</v>
      </c>
      <c r="K37" s="170">
        <v>1509</v>
      </c>
      <c r="L37" s="170">
        <v>13</v>
      </c>
      <c r="M37" s="170" t="s">
        <v>688</v>
      </c>
      <c r="N37" s="170" t="s">
        <v>688</v>
      </c>
      <c r="O37" s="170" t="s">
        <v>754</v>
      </c>
      <c r="P37" s="170" t="b">
        <v>0</v>
      </c>
      <c r="Q37" s="170" t="s">
        <v>699</v>
      </c>
      <c r="R37" s="170">
        <v>1</v>
      </c>
      <c r="S37" s="170">
        <v>2921819</v>
      </c>
      <c r="T37" s="170" t="s">
        <v>718</v>
      </c>
      <c r="U37" s="170">
        <v>1292700.1734841999</v>
      </c>
      <c r="V37" s="170" t="s">
        <v>688</v>
      </c>
      <c r="W37" s="170">
        <v>5</v>
      </c>
      <c r="X37" s="170">
        <v>1</v>
      </c>
      <c r="Y37" s="170" t="b">
        <v>1</v>
      </c>
      <c r="Z37" s="170" t="s">
        <v>688</v>
      </c>
      <c r="AA37" s="170" t="s">
        <v>688</v>
      </c>
      <c r="AB37" s="170" t="s">
        <v>688</v>
      </c>
      <c r="AC37" s="170" t="s">
        <v>692</v>
      </c>
      <c r="AD37" s="170" t="s">
        <v>672</v>
      </c>
      <c r="AE37" s="170">
        <v>171</v>
      </c>
      <c r="AF37" s="170">
        <v>516</v>
      </c>
      <c r="AG37" s="170">
        <v>1292</v>
      </c>
      <c r="AH37" s="170">
        <v>1807</v>
      </c>
      <c r="AI37" s="170">
        <v>30</v>
      </c>
      <c r="AJ37" s="170">
        <v>0</v>
      </c>
      <c r="AK37" s="170" t="b">
        <v>1</v>
      </c>
      <c r="AL37" s="170" t="s">
        <v>804</v>
      </c>
      <c r="AM37" s="174">
        <v>-11</v>
      </c>
    </row>
    <row r="38" spans="2:39" x14ac:dyDescent="0.2">
      <c r="B38" s="133" t="s">
        <v>868</v>
      </c>
      <c r="C38" s="117" t="s">
        <v>850</v>
      </c>
      <c r="D38" s="170" t="s">
        <v>729</v>
      </c>
      <c r="E38" s="170" t="s">
        <v>730</v>
      </c>
      <c r="F38" s="170">
        <v>963</v>
      </c>
      <c r="G38" s="170">
        <v>9</v>
      </c>
      <c r="H38" s="170" t="s">
        <v>686</v>
      </c>
      <c r="I38" s="170" t="s">
        <v>58</v>
      </c>
      <c r="J38" s="170" t="s">
        <v>687</v>
      </c>
      <c r="K38" s="170">
        <v>1509</v>
      </c>
      <c r="L38" s="170">
        <v>13</v>
      </c>
      <c r="M38" s="170" t="s">
        <v>688</v>
      </c>
      <c r="N38" s="170" t="s">
        <v>688</v>
      </c>
      <c r="O38" s="170" t="s">
        <v>689</v>
      </c>
      <c r="P38" s="170" t="b">
        <v>0</v>
      </c>
      <c r="Q38" s="170" t="s">
        <v>699</v>
      </c>
      <c r="R38" s="170">
        <v>0</v>
      </c>
      <c r="S38" s="170">
        <v>0</v>
      </c>
      <c r="T38" s="170" t="s">
        <v>718</v>
      </c>
      <c r="U38" s="170">
        <v>2158821.3418647498</v>
      </c>
      <c r="V38" s="170" t="s">
        <v>688</v>
      </c>
      <c r="W38" s="170">
        <v>3</v>
      </c>
      <c r="X38" s="170">
        <v>1</v>
      </c>
      <c r="Y38" s="170" t="b">
        <v>1</v>
      </c>
      <c r="Z38" s="170" t="s">
        <v>688</v>
      </c>
      <c r="AA38" s="170" t="s">
        <v>688</v>
      </c>
      <c r="AB38" s="170" t="s">
        <v>688</v>
      </c>
      <c r="AC38" s="170" t="s">
        <v>692</v>
      </c>
      <c r="AD38" s="170" t="s">
        <v>672</v>
      </c>
      <c r="AE38" s="170">
        <v>99</v>
      </c>
      <c r="AF38" s="170">
        <v>300</v>
      </c>
      <c r="AG38" s="170">
        <v>385</v>
      </c>
      <c r="AH38" s="170">
        <v>684</v>
      </c>
      <c r="AI38" s="170">
        <v>30</v>
      </c>
      <c r="AJ38" s="170">
        <v>0</v>
      </c>
      <c r="AK38" s="170" t="b">
        <v>1</v>
      </c>
      <c r="AL38" s="170" t="s">
        <v>804</v>
      </c>
      <c r="AM38" s="174">
        <v>-11</v>
      </c>
    </row>
    <row r="39" spans="2:39" x14ac:dyDescent="0.2">
      <c r="B39" s="133" t="s">
        <v>869</v>
      </c>
      <c r="C39" s="117" t="s">
        <v>859</v>
      </c>
      <c r="D39" s="170" t="s">
        <v>729</v>
      </c>
      <c r="E39" s="170" t="s">
        <v>730</v>
      </c>
      <c r="F39" s="170">
        <v>2871</v>
      </c>
      <c r="G39" s="170">
        <v>12</v>
      </c>
      <c r="H39" s="170" t="s">
        <v>753</v>
      </c>
      <c r="I39" s="170" t="s">
        <v>58</v>
      </c>
      <c r="J39" s="170" t="s">
        <v>687</v>
      </c>
      <c r="K39" s="170">
        <v>1509</v>
      </c>
      <c r="L39" s="170">
        <v>13</v>
      </c>
      <c r="M39" s="170" t="s">
        <v>688</v>
      </c>
      <c r="N39" s="170" t="s">
        <v>688</v>
      </c>
      <c r="O39" s="170" t="s">
        <v>754</v>
      </c>
      <c r="P39" s="170" t="b">
        <v>0</v>
      </c>
      <c r="Q39" s="170" t="s">
        <v>699</v>
      </c>
      <c r="R39" s="170">
        <v>1</v>
      </c>
      <c r="S39" s="170">
        <v>2921819</v>
      </c>
      <c r="T39" s="170" t="s">
        <v>718</v>
      </c>
      <c r="U39" s="170">
        <v>1232584.59239689</v>
      </c>
      <c r="V39" s="170" t="s">
        <v>688</v>
      </c>
      <c r="W39" s="170">
        <v>1</v>
      </c>
      <c r="X39" s="170" t="s">
        <v>688</v>
      </c>
      <c r="Y39" s="170" t="b">
        <v>1</v>
      </c>
      <c r="Z39" s="170" t="s">
        <v>688</v>
      </c>
      <c r="AA39" s="170" t="s">
        <v>688</v>
      </c>
      <c r="AB39" s="170" t="s">
        <v>688</v>
      </c>
      <c r="AC39" s="170" t="s">
        <v>692</v>
      </c>
      <c r="AD39" s="170" t="s">
        <v>672</v>
      </c>
      <c r="AE39" s="170">
        <v>297</v>
      </c>
      <c r="AF39" s="170">
        <v>894</v>
      </c>
      <c r="AG39" s="170">
        <v>73</v>
      </c>
      <c r="AH39" s="170">
        <v>966</v>
      </c>
      <c r="AI39" s="170">
        <v>25</v>
      </c>
      <c r="AJ39" s="170">
        <v>2</v>
      </c>
      <c r="AK39" s="170" t="b">
        <v>1</v>
      </c>
      <c r="AL39" s="170" t="s">
        <v>804</v>
      </c>
      <c r="AM39" s="174">
        <v>-14</v>
      </c>
    </row>
    <row r="40" spans="2:39" ht="17" thickBot="1" x14ac:dyDescent="0.25">
      <c r="B40" s="135" t="s">
        <v>871</v>
      </c>
      <c r="C40" s="120" t="s">
        <v>852</v>
      </c>
      <c r="D40" s="176" t="s">
        <v>729</v>
      </c>
      <c r="E40" s="176" t="s">
        <v>730</v>
      </c>
      <c r="F40" s="176">
        <v>987</v>
      </c>
      <c r="G40" s="176">
        <v>10</v>
      </c>
      <c r="H40" s="176" t="s">
        <v>686</v>
      </c>
      <c r="I40" s="176" t="s">
        <v>58</v>
      </c>
      <c r="J40" s="176" t="s">
        <v>687</v>
      </c>
      <c r="K40" s="176">
        <v>1509</v>
      </c>
      <c r="L40" s="176">
        <v>13</v>
      </c>
      <c r="M40" s="176" t="s">
        <v>688</v>
      </c>
      <c r="N40" s="176" t="s">
        <v>688</v>
      </c>
      <c r="O40" s="176" t="s">
        <v>689</v>
      </c>
      <c r="P40" s="176" t="b">
        <v>0</v>
      </c>
      <c r="Q40" s="176" t="s">
        <v>690</v>
      </c>
      <c r="R40" s="176">
        <v>0</v>
      </c>
      <c r="S40" s="176">
        <v>0</v>
      </c>
      <c r="T40" s="176" t="s">
        <v>708</v>
      </c>
      <c r="U40" s="176">
        <v>2174972.2197339898</v>
      </c>
      <c r="V40" s="176" t="s">
        <v>688</v>
      </c>
      <c r="W40" s="176">
        <v>0</v>
      </c>
      <c r="X40" s="176" t="s">
        <v>688</v>
      </c>
      <c r="Y40" s="176" t="b">
        <v>1</v>
      </c>
      <c r="Z40" s="176" t="s">
        <v>688</v>
      </c>
      <c r="AA40" s="176" t="s">
        <v>688</v>
      </c>
      <c r="AB40" s="176" t="s">
        <v>688</v>
      </c>
      <c r="AC40" s="176" t="s">
        <v>692</v>
      </c>
      <c r="AD40" s="176" t="s">
        <v>672</v>
      </c>
      <c r="AE40" s="176">
        <v>99</v>
      </c>
      <c r="AF40" s="176">
        <v>300</v>
      </c>
      <c r="AG40" s="176">
        <v>409</v>
      </c>
      <c r="AH40" s="176">
        <v>708</v>
      </c>
      <c r="AI40" s="176">
        <v>30</v>
      </c>
      <c r="AJ40" s="176">
        <v>3</v>
      </c>
      <c r="AK40" s="176" t="b">
        <v>1</v>
      </c>
      <c r="AL40" s="176" t="s">
        <v>804</v>
      </c>
      <c r="AM40" s="177">
        <v>-11</v>
      </c>
    </row>
    <row r="42" spans="2:39" x14ac:dyDescent="0.2">
      <c r="AK42" s="181">
        <f>1-4/36</f>
        <v>0.88888888888888884</v>
      </c>
    </row>
    <row r="43" spans="2:39" x14ac:dyDescent="0.2">
      <c r="AK43" s="181">
        <f>1-2/36</f>
        <v>0.94444444444444442</v>
      </c>
    </row>
  </sheetData>
  <sortState ref="B24:AM32">
    <sortCondition ref="C24:C32"/>
  </sortState>
  <mergeCells count="1">
    <mergeCell ref="B2:Q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vector>
  </TitlesOfParts>
  <Company>SB Research,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Deslattes Mays</dc:creator>
  <cp:lastModifiedBy>Microsoft Office User</cp:lastModifiedBy>
  <cp:lastPrinted>2016-08-02T19:05:00Z</cp:lastPrinted>
  <dcterms:created xsi:type="dcterms:W3CDTF">2015-06-22T01:40:02Z</dcterms:created>
  <dcterms:modified xsi:type="dcterms:W3CDTF">2019-03-26T22:31:38Z</dcterms:modified>
</cp:coreProperties>
</file>