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D:\Google drive\1.Papers 2020\6. GWAS\Paper GWAS revisão e Plágius\Resultados finais - artigo (v2)\Suplementary files Genes\"/>
    </mc:Choice>
  </mc:AlternateContent>
  <xr:revisionPtr revIDLastSave="0" documentId="13_ncr:1_{9C24F2EF-DB9F-412E-A404-E09523200F3A}" xr6:coauthVersionLast="46" xr6:coauthVersionMax="46" xr10:uidLastSave="{00000000-0000-0000-0000-000000000000}"/>
  <bookViews>
    <workbookView xWindow="-120" yWindow="-120" windowWidth="20730" windowHeight="11160" xr2:uid="{00000000-000D-0000-FFFF-FFFF00000000}"/>
  </bookViews>
  <sheets>
    <sheet name="Table S3" sheetId="4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4" i="4" l="1"/>
  <c r="I55" i="4"/>
  <c r="I56" i="4"/>
  <c r="I57" i="4"/>
  <c r="I58" i="4"/>
  <c r="I59" i="4"/>
  <c r="I60" i="4"/>
  <c r="I61" i="4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75" i="4"/>
  <c r="I76" i="4"/>
  <c r="I77" i="4"/>
  <c r="I78" i="4"/>
  <c r="I79" i="4"/>
  <c r="I80" i="4"/>
  <c r="I12" i="4"/>
  <c r="I11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8" i="4"/>
  <c r="I9" i="4"/>
  <c r="I7" i="4"/>
  <c r="I3" i="4"/>
  <c r="I4" i="4"/>
  <c r="I5" i="4"/>
</calcChain>
</file>

<file path=xl/sharedStrings.xml><?xml version="1.0" encoding="utf-8"?>
<sst xmlns="http://schemas.openxmlformats.org/spreadsheetml/2006/main" count="403" uniqueCount="236">
  <si>
    <t>Position</t>
  </si>
  <si>
    <t>ss715648884</t>
  </si>
  <si>
    <t>ss715645397</t>
  </si>
  <si>
    <t>V2.1 Gene Name</t>
  </si>
  <si>
    <t>Best-hit-arabi-name</t>
  </si>
  <si>
    <t>arabi-symbol</t>
  </si>
  <si>
    <t>-</t>
  </si>
  <si>
    <t>AT3G14460.1</t>
  </si>
  <si>
    <t>LRR and NB-ARC domains-containing disease resistance protein</t>
  </si>
  <si>
    <t>AT3G14470.1</t>
  </si>
  <si>
    <t>NB-ARC domain-containing disease resistance protein</t>
  </si>
  <si>
    <t>+</t>
  </si>
  <si>
    <t>Chr11</t>
  </si>
  <si>
    <t>Phvul.005G152200</t>
  </si>
  <si>
    <t>Phvul.005G152300</t>
  </si>
  <si>
    <t>Phvul.005G152400</t>
  </si>
  <si>
    <t>Phvul.005G152500</t>
  </si>
  <si>
    <t>Phvul.005G152600</t>
  </si>
  <si>
    <t>Phvul.005G152700</t>
  </si>
  <si>
    <t>Phvul.005G152800</t>
  </si>
  <si>
    <t>Chr05</t>
  </si>
  <si>
    <t>Description</t>
  </si>
  <si>
    <t>Phvul.011G200000</t>
  </si>
  <si>
    <t>Phvul.011G200100</t>
  </si>
  <si>
    <t>Phvul.011G200200</t>
  </si>
  <si>
    <t>Phvul.011G200300</t>
  </si>
  <si>
    <t>Phvul.011G200400</t>
  </si>
  <si>
    <t>Phvul.011G200500</t>
  </si>
  <si>
    <t>Phvul.011G200600</t>
  </si>
  <si>
    <t>Phvul.011G200700</t>
  </si>
  <si>
    <t>Phvul.011G200800</t>
  </si>
  <si>
    <t>Phvul.011G200820</t>
  </si>
  <si>
    <t>Phvul.011G200840</t>
  </si>
  <si>
    <t>Phvul.011G200860</t>
  </si>
  <si>
    <t>Phvul.011G200880</t>
  </si>
  <si>
    <t>Phvul.011G200900</t>
  </si>
  <si>
    <t>Phvul.011G201000</t>
  </si>
  <si>
    <t>Phvul.011G201101</t>
  </si>
  <si>
    <t>Phvul.011G201200</t>
  </si>
  <si>
    <t>Phvul.011G201300</t>
  </si>
  <si>
    <t>Phvul.011G201400</t>
  </si>
  <si>
    <t>Phvul.011G201500</t>
  </si>
  <si>
    <t>Phvul.011G201600</t>
  </si>
  <si>
    <t>Phvul.011G201700</t>
  </si>
  <si>
    <t>Phvul.011G201800</t>
  </si>
  <si>
    <t>Phvul.011G201900</t>
  </si>
  <si>
    <t>Phvul.011G202000</t>
  </si>
  <si>
    <t>Phvul.011G202100</t>
  </si>
  <si>
    <t>Phvul.011G202200</t>
  </si>
  <si>
    <t>Phvul.011G202300</t>
  </si>
  <si>
    <t>Phvul.011G202366</t>
  </si>
  <si>
    <t>Phvul.011G202432</t>
  </si>
  <si>
    <t>Phvul.011G202500</t>
  </si>
  <si>
    <t>Phvul.011G202601</t>
  </si>
  <si>
    <t>Phvul.011G202700</t>
  </si>
  <si>
    <t>Phvul.011G202750</t>
  </si>
  <si>
    <t>Phvul.011G202800</t>
  </si>
  <si>
    <t>Phvul.011G202900</t>
  </si>
  <si>
    <t>Phvul.011G202966</t>
  </si>
  <si>
    <t>Phvul.011G203032</t>
  </si>
  <si>
    <t>Phvul.011G203100</t>
  </si>
  <si>
    <t>Phvul.011G203200</t>
  </si>
  <si>
    <t>Phvul.011G203300</t>
  </si>
  <si>
    <t>Phvul.011G203400</t>
  </si>
  <si>
    <t>Phvul.011G203450</t>
  </si>
  <si>
    <t>Phvul.011G203500</t>
  </si>
  <si>
    <t>Trait</t>
  </si>
  <si>
    <t>GO</t>
  </si>
  <si>
    <t>AT1G05894.1</t>
  </si>
  <si>
    <t>AT2G43320.2</t>
  </si>
  <si>
    <t>S-adenosyl-L-methionine-dependent methyltransferases superfamily protein</t>
  </si>
  <si>
    <t>GO:0018342,GO:0008318</t>
  </si>
  <si>
    <t>AT3G59380.1</t>
  </si>
  <si>
    <t>ATFTA,FTA,PFT/PGGT-IALPHA,PLP</t>
  </si>
  <si>
    <t>farnesyltransferase A</t>
  </si>
  <si>
    <t>GO:0006284</t>
  </si>
  <si>
    <t>AT1G05900.2</t>
  </si>
  <si>
    <t>ATNTH2,NTH2</t>
  </si>
  <si>
    <t>endonuclease III 2</t>
  </si>
  <si>
    <t>AT1G05960.1</t>
  </si>
  <si>
    <t>ARM repeat superfamily protein</t>
  </si>
  <si>
    <t>AT2G43310.1</t>
  </si>
  <si>
    <t>Ribosomal L18p/L5e family protein</t>
  </si>
  <si>
    <t>GO:0006355</t>
  </si>
  <si>
    <t>AT3G07500.1</t>
  </si>
  <si>
    <t>Far-red impaired responsive (FAR1) family protein</t>
  </si>
  <si>
    <t>Pv03</t>
  </si>
  <si>
    <t>Phvul.003G255600</t>
  </si>
  <si>
    <t>Phvul.003G255700</t>
  </si>
  <si>
    <t>Phvul.003G255801</t>
  </si>
  <si>
    <t>Phvul.003G255900</t>
  </si>
  <si>
    <t>Phvul.003G256000</t>
  </si>
  <si>
    <t>Phvul.003G256100</t>
  </si>
  <si>
    <t>Phvul.003G256200</t>
  </si>
  <si>
    <t>Phvul.003G256300</t>
  </si>
  <si>
    <t>Phvul.003G256400</t>
  </si>
  <si>
    <t>Phvul.003G256500</t>
  </si>
  <si>
    <t>Phvul.003G256600</t>
  </si>
  <si>
    <t>Phvul.003G256666</t>
  </si>
  <si>
    <t>Phvul.003G256732</t>
  </si>
  <si>
    <t>Phvul.003G256800</t>
  </si>
  <si>
    <t>Phvul.003G256900</t>
  </si>
  <si>
    <t>Phvul.003G257000</t>
  </si>
  <si>
    <t>Phvul.003G257100</t>
  </si>
  <si>
    <t>Phvul.003G257166</t>
  </si>
  <si>
    <t>Phvul.003G257232</t>
  </si>
  <si>
    <t>Phvul.003G257300</t>
  </si>
  <si>
    <t>Phvul.003G257400</t>
  </si>
  <si>
    <t>Phvul.003G257500</t>
  </si>
  <si>
    <t>Phvul.003G257600</t>
  </si>
  <si>
    <t>Phvul.003G257700</t>
  </si>
  <si>
    <t>Phvul.003G257800</t>
  </si>
  <si>
    <t>Phvul.003G257900</t>
  </si>
  <si>
    <t>Phvul.003G258000</t>
  </si>
  <si>
    <t>GO:0008168,GO:0006412,GO:0005507</t>
  </si>
  <si>
    <t>AT1G64600.1</t>
  </si>
  <si>
    <t>methyltransferases;copper ion binding</t>
  </si>
  <si>
    <t>AT5G06990.1</t>
  </si>
  <si>
    <t>Protein of unknown function, DUF617</t>
  </si>
  <si>
    <t>AT3G12320.1</t>
  </si>
  <si>
    <t>GO:0043531</t>
  </si>
  <si>
    <t>GO:0006468,GO:0004672</t>
  </si>
  <si>
    <t>AT1G66910.1</t>
  </si>
  <si>
    <t>Protein kinase superfamily protein</t>
  </si>
  <si>
    <t>GO:0008146</t>
  </si>
  <si>
    <t>AT5G07010.1</t>
  </si>
  <si>
    <t>ATST2A,ST2A</t>
  </si>
  <si>
    <t>sulfotransferase 2A</t>
  </si>
  <si>
    <t>GO:0005975,GO:0004553</t>
  </si>
  <si>
    <t>AT2G44480.1</t>
  </si>
  <si>
    <t>BGLU17</t>
  </si>
  <si>
    <t>beta glucosidase 17</t>
  </si>
  <si>
    <t>GO:0051726,GO:0005634,GO:0006357,GO:0007049,GO:0006351</t>
  </si>
  <si>
    <t>AT3G12280.2</t>
  </si>
  <si>
    <t>ATRBR1,RB,RB1,RBR,RBR1</t>
  </si>
  <si>
    <t>retinoblastoma-related 1</t>
  </si>
  <si>
    <t>GO:0006351,GO:0003899,GO:0003677,GO:0005634,GO:0032549</t>
  </si>
  <si>
    <t>AT1G29940.1</t>
  </si>
  <si>
    <t>NRPA2</t>
  </si>
  <si>
    <t>nuclear RNA polymerase A2</t>
  </si>
  <si>
    <t>AT5G06970.1</t>
  </si>
  <si>
    <t>Protein of unknown function (DUF810)</t>
  </si>
  <si>
    <t>GO:0008270</t>
  </si>
  <si>
    <t>AT3G15140.1</t>
  </si>
  <si>
    <t>Polynucleotidyl transferase, ribonuclease H-like superfamily protein</t>
  </si>
  <si>
    <t>AT5G40520.2</t>
  </si>
  <si>
    <t>GO:0048544,GO:0006468,GO:0004672</t>
  </si>
  <si>
    <t>AT4G27290.1</t>
  </si>
  <si>
    <t>S-locus lectin protein kinase family protein</t>
  </si>
  <si>
    <t>GO:0007165,GO:0005515</t>
  </si>
  <si>
    <t>AT1G72860.1</t>
  </si>
  <si>
    <t>Disease resistance protein (TIR-NBS-LRR class) family</t>
  </si>
  <si>
    <t>GO:0006457,GO:0003755,GO:0000413</t>
  </si>
  <si>
    <t>AT2G38730.1</t>
  </si>
  <si>
    <t>Cyclophilin-like peptidyl-prolyl cis-trans isomerase family protein</t>
  </si>
  <si>
    <t>AT3G12260.1</t>
  </si>
  <si>
    <t>LYR family of Fe/S cluster biogenesis protein</t>
  </si>
  <si>
    <t>GO:0043565,GO:0006355,GO:0003700,GO:0006351</t>
  </si>
  <si>
    <t>AT3G12250.2</t>
  </si>
  <si>
    <t>BZIP45,TGA6</t>
  </si>
  <si>
    <t>TGACG motif-binding factor 6</t>
  </si>
  <si>
    <t>AT3G56710.1</t>
  </si>
  <si>
    <t>SIB1</t>
  </si>
  <si>
    <t>sigma factor binding protein 1</t>
  </si>
  <si>
    <t>GO:0006412</t>
  </si>
  <si>
    <t>AT3G01800.1</t>
  </si>
  <si>
    <t>Ribosome recycling factor</t>
  </si>
  <si>
    <t>GO:0003723,GO:0005525</t>
  </si>
  <si>
    <t>AT5G66470.1</t>
  </si>
  <si>
    <t>RNA binding;GTP binding</t>
  </si>
  <si>
    <t>AT5G66440.1</t>
  </si>
  <si>
    <t>GO:0008168</t>
  </si>
  <si>
    <t>AT1G19640.1</t>
  </si>
  <si>
    <t>JMT</t>
  </si>
  <si>
    <t>jasmonic acid carboxyl methyltransferase</t>
  </si>
  <si>
    <t>AT5G04380.1</t>
  </si>
  <si>
    <t>AT3G11480.1</t>
  </si>
  <si>
    <t>ATBSMT1,BSMT1</t>
  </si>
  <si>
    <t>AT5G66420.2</t>
  </si>
  <si>
    <t>GO:0055114,GO:0020037,GO:0016705,GO:0005506</t>
  </si>
  <si>
    <t>AT1G19630.1</t>
  </si>
  <si>
    <t>CYP722A1</t>
  </si>
  <si>
    <t>cytochrome P450, family 722, subfamily A, polypeptide 1</t>
  </si>
  <si>
    <t>GO:0005524</t>
  </si>
  <si>
    <t>AT3G50930.1</t>
  </si>
  <si>
    <t>BCS1</t>
  </si>
  <si>
    <t>cytochrome BC1 synthesis</t>
  </si>
  <si>
    <t>ATCG00170.1</t>
  </si>
  <si>
    <t>DNA-directed RNA polymerase family protein</t>
  </si>
  <si>
    <t>GO:0006412,GO:0005840,GO:0005622,GO:0003735,GO:0015935</t>
  </si>
  <si>
    <t>ATCG00160.1</t>
  </si>
  <si>
    <t>ribosomal protein S2</t>
  </si>
  <si>
    <t>GO:0015986,GO:0015078</t>
  </si>
  <si>
    <t>ATCG00150.1</t>
  </si>
  <si>
    <t>ATPase, F0 complex, subunit A protein</t>
  </si>
  <si>
    <t>GO:0045454</t>
  </si>
  <si>
    <t>AT5G66410.1</t>
  </si>
  <si>
    <t>PLP3b</t>
  </si>
  <si>
    <t>phosducin-like protein 3 homolog</t>
  </si>
  <si>
    <t>AT4G36490.1</t>
  </si>
  <si>
    <t>ATSFH12,SFH12</t>
  </si>
  <si>
    <t>SEC14-like 12</t>
  </si>
  <si>
    <t>AT1G27660.1</t>
  </si>
  <si>
    <t>basic helix-loop-helix (bHLH) DNA-binding superfamily protein</t>
  </si>
  <si>
    <t>AT3G26750.1</t>
  </si>
  <si>
    <t>AT4G36440.1</t>
  </si>
  <si>
    <t>GO:0055114,GO:0020037,GO:0006979,GO:0004601</t>
  </si>
  <si>
    <t>AT5G66390.1</t>
  </si>
  <si>
    <t>Peroxidase superfamily protein</t>
  </si>
  <si>
    <t>GO:0006412,GO:0003735</t>
  </si>
  <si>
    <t>AT4G36420.1</t>
  </si>
  <si>
    <t>Ribosomal protein L12 family protein</t>
  </si>
  <si>
    <t>AT5G66380.1</t>
  </si>
  <si>
    <t>ATFOLT1,FOLT1</t>
  </si>
  <si>
    <t>folate transporter 1</t>
  </si>
  <si>
    <t>AT5G17280.1</t>
  </si>
  <si>
    <t>AT3G51000.1</t>
  </si>
  <si>
    <t>alpha/beta-Hydrolases superfamily protein</t>
  </si>
  <si>
    <t>AT3G51070.1</t>
  </si>
  <si>
    <t>marker</t>
  </si>
  <si>
    <r>
      <t>ss715648096</t>
    </r>
    <r>
      <rPr>
        <vertAlign val="superscript"/>
        <sz val="10"/>
        <color theme="1"/>
        <rFont val="Times New Roman"/>
        <family val="1"/>
      </rPr>
      <t>1</t>
    </r>
  </si>
  <si>
    <t xml:space="preserve">AUDPC </t>
  </si>
  <si>
    <t xml:space="preserve">Disease Severity Index </t>
  </si>
  <si>
    <t>Protein of unknown function</t>
  </si>
  <si>
    <t>0.036</t>
  </si>
  <si>
    <t>0.464</t>
  </si>
  <si>
    <t>0.252</t>
  </si>
  <si>
    <t>Pv</t>
  </si>
  <si>
    <t>Disct</t>
  </si>
  <si>
    <t>Ori</t>
  </si>
  <si>
    <t>No annotated domains</t>
  </si>
  <si>
    <t xml:space="preserve">Genomic interval LD (Mb) (r2≥ 0,2)  </t>
  </si>
  <si>
    <t>Start Mb</t>
  </si>
  <si>
    <t>End Mb</t>
  </si>
  <si>
    <r>
      <t>Pv:</t>
    </r>
    <r>
      <rPr>
        <sz val="11"/>
        <color theme="1"/>
        <rFont val="Times New Roman"/>
        <family val="1"/>
      </rPr>
      <t xml:space="preserve"> Chromosome; </t>
    </r>
    <r>
      <rPr>
        <b/>
        <sz val="11"/>
        <color theme="1"/>
        <rFont val="Times New Roman"/>
        <family val="1"/>
      </rPr>
      <t>Dist:</t>
    </r>
    <r>
      <rPr>
        <sz val="11"/>
        <color theme="1"/>
        <rFont val="Times New Roman"/>
        <family val="1"/>
      </rPr>
      <t xml:space="preserve"> Distance in Million base pairs (Mb) (from marker to gene); </t>
    </r>
    <r>
      <rPr>
        <b/>
        <sz val="11"/>
        <color theme="1"/>
        <rFont val="Times New Roman"/>
        <family val="1"/>
      </rPr>
      <t xml:space="preserve">Ori: </t>
    </r>
    <r>
      <rPr>
        <sz val="11"/>
        <color theme="1"/>
        <rFont val="Times New Roman"/>
        <family val="1"/>
      </rPr>
      <t>Orientation (- Upstream and +Downstream).</t>
    </r>
  </si>
  <si>
    <r>
      <rPr>
        <b/>
        <sz val="10"/>
        <rFont val="Times New Roman"/>
        <family val="1"/>
      </rPr>
      <t>Table S3</t>
    </r>
    <r>
      <rPr>
        <sz val="10"/>
        <rFont val="Times New Roman"/>
        <family val="1"/>
      </rPr>
      <t>. Gene annotation for the significant SNPs from GWAS in MDP genotypes for the UFV01 strain (https://phytozome.jgi.doe.gov/pz/portal.html)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</si>
</sst>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9" x14ac:knownFonts="1">
    <font>
      <sz val="11"/>
      <color theme="1"/>
      <name val="Calibri"/>
      <family val="2"/>
      <scheme val="minor"/>
    </font>
    <font>
      <sz val="11"/>
      <color rgb="FF006100"/>
      <name val="Calibri"/>
      <family val="2"/>
      <scheme val="minor"/>
    </font>
    <font>
      <sz val="8"/>
      <name val="Calibri"/>
      <family val="2"/>
      <scheme val="minor"/>
    </font>
    <font>
      <sz val="10"/>
      <color theme="1"/>
      <name val="Times New Roman"/>
      <family val="1"/>
    </font>
    <font>
      <sz val="10"/>
      <name val="Times New Roman"/>
      <family val="1"/>
    </font>
    <font>
      <b/>
      <sz val="10"/>
      <name val="Times New Roman"/>
      <family val="1"/>
    </font>
    <font>
      <vertAlign val="superscript"/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2" borderId="0" applyNumberFormat="0" applyBorder="0" applyAlignment="0" applyProtection="0"/>
  </cellStyleXfs>
  <cellXfs count="53">
    <xf numFmtId="0" fontId="0" fillId="0" borderId="0" xfId="0"/>
    <xf numFmtId="0" fontId="0" fillId="0" borderId="0" xfId="0" applyAlignment="1">
      <alignment horizontal="center"/>
    </xf>
    <xf numFmtId="164" fontId="3" fillId="0" borderId="2" xfId="0" applyNumberFormat="1" applyFont="1" applyFill="1" applyBorder="1" applyAlignment="1">
      <alignment horizontal="center"/>
    </xf>
    <xf numFmtId="3" fontId="3" fillId="0" borderId="2" xfId="0" applyNumberFormat="1" applyFont="1" applyFill="1" applyBorder="1" applyAlignment="1">
      <alignment horizontal="center" vertical="center"/>
    </xf>
    <xf numFmtId="3" fontId="3" fillId="0" borderId="10" xfId="0" applyNumberFormat="1" applyFont="1" applyFill="1" applyBorder="1" applyAlignment="1">
      <alignment horizontal="center" vertical="center"/>
    </xf>
    <xf numFmtId="3" fontId="3" fillId="0" borderId="16" xfId="0" applyNumberFormat="1" applyFont="1" applyFill="1" applyBorder="1" applyAlignment="1">
      <alignment horizontal="center" vertical="center"/>
    </xf>
    <xf numFmtId="164" fontId="3" fillId="0" borderId="16" xfId="0" applyNumberFormat="1" applyFont="1" applyFill="1" applyBorder="1" applyAlignment="1">
      <alignment horizontal="center"/>
    </xf>
    <xf numFmtId="0" fontId="3" fillId="0" borderId="2" xfId="0" applyFont="1" applyFill="1" applyBorder="1" applyAlignment="1">
      <alignment horizontal="center"/>
    </xf>
    <xf numFmtId="3" fontId="3" fillId="0" borderId="2" xfId="0" applyNumberFormat="1" applyFont="1" applyFill="1" applyBorder="1" applyAlignment="1">
      <alignment horizontal="center"/>
    </xf>
    <xf numFmtId="0" fontId="3" fillId="0" borderId="13" xfId="0" applyFont="1" applyFill="1" applyBorder="1" applyAlignment="1">
      <alignment horizontal="center"/>
    </xf>
    <xf numFmtId="3" fontId="4" fillId="3" borderId="2" xfId="1" applyNumberFormat="1" applyFont="1" applyFill="1" applyBorder="1" applyAlignment="1">
      <alignment horizontal="center" vertical="center"/>
    </xf>
    <xf numFmtId="0" fontId="0" fillId="0" borderId="0" xfId="0" applyBorder="1"/>
    <xf numFmtId="3" fontId="4" fillId="3" borderId="2" xfId="1" applyNumberFormat="1" applyFont="1" applyFill="1" applyBorder="1" applyAlignment="1">
      <alignment horizontal="center" vertical="center"/>
    </xf>
    <xf numFmtId="0" fontId="0" fillId="0" borderId="0" xfId="0"/>
    <xf numFmtId="3" fontId="3" fillId="0" borderId="5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/>
    </xf>
    <xf numFmtId="3" fontId="3" fillId="0" borderId="6" xfId="0" applyNumberFormat="1" applyFont="1" applyFill="1" applyBorder="1" applyAlignment="1">
      <alignment horizontal="center"/>
    </xf>
    <xf numFmtId="3" fontId="3" fillId="0" borderId="18" xfId="0" applyNumberFormat="1" applyFont="1" applyFill="1" applyBorder="1" applyAlignment="1">
      <alignment horizontal="center"/>
    </xf>
    <xf numFmtId="164" fontId="3" fillId="0" borderId="24" xfId="0" applyNumberFormat="1" applyFont="1" applyFill="1" applyBorder="1" applyAlignment="1">
      <alignment horizontal="center"/>
    </xf>
    <xf numFmtId="0" fontId="3" fillId="0" borderId="25" xfId="0" applyFont="1" applyFill="1" applyBorder="1" applyAlignment="1">
      <alignment horizontal="center"/>
    </xf>
    <xf numFmtId="3" fontId="3" fillId="0" borderId="4" xfId="0" applyNumberFormat="1" applyFont="1" applyFill="1" applyBorder="1" applyAlignment="1">
      <alignment horizontal="center" vertical="center"/>
    </xf>
    <xf numFmtId="3" fontId="3" fillId="0" borderId="3" xfId="0" applyNumberFormat="1" applyFont="1" applyFill="1" applyBorder="1" applyAlignment="1">
      <alignment horizontal="center"/>
    </xf>
    <xf numFmtId="164" fontId="3" fillId="0" borderId="22" xfId="0" applyNumberFormat="1" applyFont="1" applyFill="1" applyBorder="1" applyAlignment="1">
      <alignment horizontal="center"/>
    </xf>
    <xf numFmtId="0" fontId="3" fillId="0" borderId="19" xfId="0" applyFont="1" applyFill="1" applyBorder="1" applyAlignment="1">
      <alignment horizontal="center"/>
    </xf>
    <xf numFmtId="0" fontId="3" fillId="0" borderId="16" xfId="0" applyFont="1" applyFill="1" applyBorder="1" applyAlignment="1">
      <alignment horizontal="center"/>
    </xf>
    <xf numFmtId="3" fontId="3" fillId="0" borderId="16" xfId="0" applyNumberFormat="1" applyFont="1" applyFill="1" applyBorder="1" applyAlignment="1">
      <alignment horizontal="center"/>
    </xf>
    <xf numFmtId="3" fontId="3" fillId="0" borderId="20" xfId="0" applyNumberFormat="1" applyFont="1" applyFill="1" applyBorder="1" applyAlignment="1">
      <alignment horizontal="center"/>
    </xf>
    <xf numFmtId="164" fontId="3" fillId="0" borderId="23" xfId="0" applyNumberFormat="1" applyFont="1" applyFill="1" applyBorder="1" applyAlignment="1">
      <alignment horizontal="center"/>
    </xf>
    <xf numFmtId="0" fontId="3" fillId="0" borderId="21" xfId="0" applyFont="1" applyFill="1" applyBorder="1" applyAlignment="1">
      <alignment horizontal="center"/>
    </xf>
    <xf numFmtId="0" fontId="3" fillId="0" borderId="17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3" fontId="3" fillId="0" borderId="10" xfId="0" applyNumberFormat="1" applyFont="1" applyFill="1" applyBorder="1" applyAlignment="1">
      <alignment horizontal="center"/>
    </xf>
    <xf numFmtId="0" fontId="3" fillId="0" borderId="11" xfId="0" applyFont="1" applyFill="1" applyBorder="1" applyAlignment="1">
      <alignment horizontal="center"/>
    </xf>
    <xf numFmtId="164" fontId="3" fillId="0" borderId="10" xfId="0" applyNumberFormat="1" applyFont="1" applyFill="1" applyBorder="1" applyAlignment="1">
      <alignment horizontal="center"/>
    </xf>
    <xf numFmtId="0" fontId="8" fillId="0" borderId="0" xfId="0" applyFont="1"/>
    <xf numFmtId="3" fontId="4" fillId="3" borderId="10" xfId="1" applyNumberFormat="1" applyFont="1" applyFill="1" applyBorder="1" applyAlignment="1">
      <alignment horizontal="center" vertical="center"/>
    </xf>
    <xf numFmtId="3" fontId="4" fillId="3" borderId="2" xfId="1" applyNumberFormat="1" applyFont="1" applyFill="1" applyBorder="1" applyAlignment="1">
      <alignment horizontal="center" vertical="center"/>
    </xf>
    <xf numFmtId="3" fontId="4" fillId="3" borderId="16" xfId="1" applyNumberFormat="1" applyFont="1" applyFill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16" xfId="0" applyFont="1" applyBorder="1" applyAlignment="1">
      <alignment horizontal="center" vertical="center"/>
    </xf>
    <xf numFmtId="0" fontId="3" fillId="0" borderId="26" xfId="0" applyFont="1" applyBorder="1" applyAlignment="1">
      <alignment horizontal="center" vertical="center" textRotation="90"/>
    </xf>
    <xf numFmtId="0" fontId="3" fillId="0" borderId="27" xfId="0" applyFont="1" applyBorder="1" applyAlignment="1">
      <alignment horizontal="center" vertical="center" textRotation="90"/>
    </xf>
    <xf numFmtId="0" fontId="3" fillId="0" borderId="28" xfId="0" applyFont="1" applyBorder="1" applyAlignment="1">
      <alignment horizontal="center" vertical="center" textRotation="90"/>
    </xf>
    <xf numFmtId="0" fontId="3" fillId="5" borderId="3" xfId="0" applyFont="1" applyFill="1" applyBorder="1" applyAlignment="1">
      <alignment horizontal="center" vertical="center" textRotation="90"/>
    </xf>
    <xf numFmtId="0" fontId="4" fillId="0" borderId="1" xfId="0" applyFont="1" applyBorder="1" applyAlignment="1">
      <alignment horizontal="center" vertical="center"/>
    </xf>
    <xf numFmtId="3" fontId="4" fillId="3" borderId="5" xfId="1" applyNumberFormat="1" applyFont="1" applyFill="1" applyBorder="1" applyAlignment="1">
      <alignment horizontal="center" vertical="center"/>
    </xf>
    <xf numFmtId="3" fontId="4" fillId="3" borderId="15" xfId="1" applyNumberFormat="1" applyFont="1" applyFill="1" applyBorder="1" applyAlignment="1">
      <alignment horizontal="center" vertical="center"/>
    </xf>
    <xf numFmtId="3" fontId="4" fillId="3" borderId="9" xfId="1" applyNumberFormat="1" applyFont="1" applyFill="1" applyBorder="1" applyAlignment="1">
      <alignment horizontal="center" vertical="center"/>
    </xf>
    <xf numFmtId="0" fontId="3" fillId="4" borderId="7" xfId="0" applyFont="1" applyFill="1" applyBorder="1" applyAlignment="1">
      <alignment horizontal="center" vertical="center" textRotation="90"/>
    </xf>
    <xf numFmtId="0" fontId="3" fillId="0" borderId="12" xfId="0" applyFont="1" applyBorder="1" applyAlignment="1">
      <alignment horizontal="center" vertical="center" textRotation="90"/>
    </xf>
    <xf numFmtId="0" fontId="3" fillId="0" borderId="14" xfId="0" applyFont="1" applyBorder="1" applyAlignment="1">
      <alignment horizontal="center" vertical="center" textRotation="90"/>
    </xf>
    <xf numFmtId="0" fontId="3" fillId="0" borderId="8" xfId="0" applyFont="1" applyBorder="1" applyAlignment="1">
      <alignment horizontal="center" vertical="center" textRotation="90"/>
    </xf>
  </cellXfs>
  <cellStyles count="2">
    <cellStyle name="Bom" xfId="1" builtinId="2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C80B18-AEE3-4226-B2B9-378C042F54EA}">
  <dimension ref="A1:P81"/>
  <sheetViews>
    <sheetView tabSelected="1" zoomScaleNormal="100" workbookViewId="0">
      <selection sqref="A1:N1"/>
    </sheetView>
  </sheetViews>
  <sheetFormatPr defaultRowHeight="15" x14ac:dyDescent="0.25"/>
  <cols>
    <col min="2" max="2" width="7.140625" bestFit="1" customWidth="1"/>
    <col min="3" max="3" width="6.42578125" bestFit="1" customWidth="1"/>
    <col min="4" max="4" width="33" bestFit="1" customWidth="1"/>
    <col min="5" max="5" width="12.7109375" customWidth="1"/>
    <col min="6" max="6" width="18.42578125" bestFit="1" customWidth="1"/>
    <col min="7" max="7" width="12" customWidth="1"/>
    <col min="8" max="8" width="12" bestFit="1" customWidth="1"/>
    <col min="9" max="9" width="6" bestFit="1" customWidth="1"/>
    <col min="10" max="10" width="3.85546875" bestFit="1" customWidth="1"/>
    <col min="11" max="11" width="48.28515625" bestFit="1" customWidth="1"/>
    <col min="12" max="12" width="16" bestFit="1" customWidth="1"/>
    <col min="13" max="13" width="34.42578125" style="11" bestFit="1" customWidth="1"/>
    <col min="14" max="14" width="79.140625" style="11" bestFit="1" customWidth="1"/>
  </cols>
  <sheetData>
    <row r="1" spans="1:16" x14ac:dyDescent="0.25">
      <c r="A1" s="45" t="s">
        <v>235</v>
      </c>
      <c r="B1" s="45"/>
      <c r="C1" s="45"/>
      <c r="D1" s="45"/>
      <c r="E1" s="45"/>
      <c r="F1" s="45"/>
      <c r="G1" s="45"/>
      <c r="H1" s="45"/>
      <c r="I1" s="45"/>
      <c r="J1" s="45"/>
      <c r="K1" s="45"/>
      <c r="L1" s="45"/>
      <c r="M1" s="45"/>
      <c r="N1" s="45"/>
      <c r="O1" s="1"/>
      <c r="P1" s="1"/>
    </row>
    <row r="2" spans="1:16" ht="15.75" customHeight="1" x14ac:dyDescent="0.25">
      <c r="A2" s="10" t="s">
        <v>66</v>
      </c>
      <c r="B2" s="10" t="s">
        <v>219</v>
      </c>
      <c r="C2" s="10" t="s">
        <v>227</v>
      </c>
      <c r="D2" s="10" t="s">
        <v>231</v>
      </c>
      <c r="E2" s="10" t="s">
        <v>0</v>
      </c>
      <c r="F2" s="10" t="s">
        <v>3</v>
      </c>
      <c r="G2" s="10" t="s">
        <v>232</v>
      </c>
      <c r="H2" s="10" t="s">
        <v>233</v>
      </c>
      <c r="I2" s="12" t="s">
        <v>228</v>
      </c>
      <c r="J2" s="12" t="s">
        <v>229</v>
      </c>
      <c r="K2" s="10" t="s">
        <v>67</v>
      </c>
      <c r="L2" s="10" t="s">
        <v>4</v>
      </c>
      <c r="M2" s="10" t="s">
        <v>5</v>
      </c>
      <c r="N2" s="10" t="s">
        <v>21</v>
      </c>
      <c r="O2" s="1"/>
      <c r="P2" s="1"/>
    </row>
    <row r="3" spans="1:16" ht="15.75" customHeight="1" x14ac:dyDescent="0.25">
      <c r="A3" s="49" t="s">
        <v>221</v>
      </c>
      <c r="B3" s="50" t="s">
        <v>2</v>
      </c>
      <c r="C3" s="46" t="s">
        <v>20</v>
      </c>
      <c r="D3" s="46" t="s">
        <v>224</v>
      </c>
      <c r="E3" s="14">
        <v>38267303</v>
      </c>
      <c r="F3" s="15" t="s">
        <v>13</v>
      </c>
      <c r="G3" s="16">
        <v>38249707</v>
      </c>
      <c r="H3" s="17">
        <v>38252268</v>
      </c>
      <c r="I3" s="18">
        <f>(H3-E3)/1000000*-1</f>
        <v>1.5035E-2</v>
      </c>
      <c r="J3" s="19" t="s">
        <v>6</v>
      </c>
      <c r="K3" s="15"/>
      <c r="L3" s="15" t="s">
        <v>68</v>
      </c>
      <c r="M3" s="15"/>
      <c r="N3" s="9" t="s">
        <v>230</v>
      </c>
      <c r="O3" s="1"/>
      <c r="P3" s="1"/>
    </row>
    <row r="4" spans="1:16" x14ac:dyDescent="0.25">
      <c r="A4" s="49"/>
      <c r="B4" s="50"/>
      <c r="C4" s="46"/>
      <c r="D4" s="46"/>
      <c r="E4" s="20">
        <v>38267303</v>
      </c>
      <c r="F4" s="7" t="s">
        <v>14</v>
      </c>
      <c r="G4" s="8">
        <v>38256260</v>
      </c>
      <c r="H4" s="21">
        <v>38260069</v>
      </c>
      <c r="I4" s="22">
        <f t="shared" ref="I4:I5" si="0">(H4-E4)/1000000*-1</f>
        <v>7.234E-3</v>
      </c>
      <c r="J4" s="23" t="s">
        <v>6</v>
      </c>
      <c r="K4" s="7"/>
      <c r="L4" s="7" t="s">
        <v>69</v>
      </c>
      <c r="M4" s="7"/>
      <c r="N4" s="9" t="s">
        <v>70</v>
      </c>
      <c r="O4" s="1"/>
      <c r="P4" s="1"/>
    </row>
    <row r="5" spans="1:16" x14ac:dyDescent="0.25">
      <c r="A5" s="49"/>
      <c r="B5" s="50"/>
      <c r="C5" s="46"/>
      <c r="D5" s="46"/>
      <c r="E5" s="20">
        <v>38267303</v>
      </c>
      <c r="F5" s="7" t="s">
        <v>15</v>
      </c>
      <c r="G5" s="8">
        <v>38260732</v>
      </c>
      <c r="H5" s="21">
        <v>38264141</v>
      </c>
      <c r="I5" s="22">
        <f t="shared" si="0"/>
        <v>3.1619999999999999E-3</v>
      </c>
      <c r="J5" s="23" t="s">
        <v>6</v>
      </c>
      <c r="K5" s="7" t="s">
        <v>71</v>
      </c>
      <c r="L5" s="7" t="s">
        <v>72</v>
      </c>
      <c r="M5" s="7" t="s">
        <v>73</v>
      </c>
      <c r="N5" s="9" t="s">
        <v>74</v>
      </c>
      <c r="O5" s="1"/>
      <c r="P5" s="1"/>
    </row>
    <row r="6" spans="1:16" x14ac:dyDescent="0.25">
      <c r="A6" s="49"/>
      <c r="B6" s="50"/>
      <c r="C6" s="46"/>
      <c r="D6" s="46"/>
      <c r="E6" s="20">
        <v>38267303</v>
      </c>
      <c r="F6" s="7" t="s">
        <v>16</v>
      </c>
      <c r="G6" s="8">
        <v>38266153</v>
      </c>
      <c r="H6" s="21">
        <v>38270249</v>
      </c>
      <c r="I6" s="22">
        <v>0</v>
      </c>
      <c r="J6" s="23"/>
      <c r="K6" s="7" t="s">
        <v>75</v>
      </c>
      <c r="L6" s="7" t="s">
        <v>76</v>
      </c>
      <c r="M6" s="7" t="s">
        <v>77</v>
      </c>
      <c r="N6" s="9" t="s">
        <v>78</v>
      </c>
      <c r="O6" s="1"/>
      <c r="P6" s="1"/>
    </row>
    <row r="7" spans="1:16" x14ac:dyDescent="0.25">
      <c r="A7" s="49"/>
      <c r="B7" s="50"/>
      <c r="C7" s="46"/>
      <c r="D7" s="46"/>
      <c r="E7" s="20">
        <v>38267303</v>
      </c>
      <c r="F7" s="7" t="s">
        <v>17</v>
      </c>
      <c r="G7" s="8">
        <v>38271606</v>
      </c>
      <c r="H7" s="21">
        <v>38281649</v>
      </c>
      <c r="I7" s="22">
        <f>(G7-E7)/1000000</f>
        <v>4.3030000000000004E-3</v>
      </c>
      <c r="J7" s="23" t="s">
        <v>11</v>
      </c>
      <c r="K7" s="7"/>
      <c r="L7" s="7" t="s">
        <v>79</v>
      </c>
      <c r="M7" s="7"/>
      <c r="N7" s="9" t="s">
        <v>80</v>
      </c>
      <c r="O7" s="1"/>
      <c r="P7" s="1"/>
    </row>
    <row r="8" spans="1:16" x14ac:dyDescent="0.25">
      <c r="A8" s="49"/>
      <c r="B8" s="50"/>
      <c r="C8" s="46"/>
      <c r="D8" s="46"/>
      <c r="E8" s="20">
        <v>38267303</v>
      </c>
      <c r="F8" s="7" t="s">
        <v>18</v>
      </c>
      <c r="G8" s="8">
        <v>38283472</v>
      </c>
      <c r="H8" s="21">
        <v>38284944</v>
      </c>
      <c r="I8" s="22">
        <f>(G8-E8)/1000000</f>
        <v>1.6168999999999999E-2</v>
      </c>
      <c r="J8" s="23" t="s">
        <v>11</v>
      </c>
      <c r="K8" s="7"/>
      <c r="L8" s="7" t="s">
        <v>81</v>
      </c>
      <c r="M8" s="7"/>
      <c r="N8" s="9" t="s">
        <v>82</v>
      </c>
      <c r="O8" s="1"/>
      <c r="P8" s="1"/>
    </row>
    <row r="9" spans="1:16" ht="15.75" thickBot="1" x14ac:dyDescent="0.3">
      <c r="A9" s="49"/>
      <c r="B9" s="51"/>
      <c r="C9" s="47"/>
      <c r="D9" s="47"/>
      <c r="E9" s="5">
        <v>38267303</v>
      </c>
      <c r="F9" s="24" t="s">
        <v>19</v>
      </c>
      <c r="G9" s="25">
        <v>38285985</v>
      </c>
      <c r="H9" s="26">
        <v>38290352</v>
      </c>
      <c r="I9" s="27">
        <f t="shared" ref="I9" si="1">(G9-E9)/1000000</f>
        <v>1.8682000000000001E-2</v>
      </c>
      <c r="J9" s="28" t="s">
        <v>11</v>
      </c>
      <c r="K9" s="24" t="s">
        <v>83</v>
      </c>
      <c r="L9" s="24" t="s">
        <v>84</v>
      </c>
      <c r="M9" s="24"/>
      <c r="N9" s="29" t="s">
        <v>85</v>
      </c>
      <c r="O9" s="1"/>
      <c r="P9" s="1"/>
    </row>
    <row r="10" spans="1:16" x14ac:dyDescent="0.25">
      <c r="A10" s="49"/>
      <c r="B10" s="52" t="s">
        <v>220</v>
      </c>
      <c r="C10" s="48" t="s">
        <v>12</v>
      </c>
      <c r="D10" s="48" t="s">
        <v>225</v>
      </c>
      <c r="E10" s="4">
        <v>51500684</v>
      </c>
      <c r="F10" s="30" t="s">
        <v>22</v>
      </c>
      <c r="G10" s="31">
        <v>51499191</v>
      </c>
      <c r="H10" s="31">
        <v>51506369</v>
      </c>
      <c r="I10" s="33">
        <v>0</v>
      </c>
      <c r="J10" s="30"/>
      <c r="K10" s="30" t="s">
        <v>114</v>
      </c>
      <c r="L10" s="30" t="s">
        <v>115</v>
      </c>
      <c r="M10" s="30"/>
      <c r="N10" s="32" t="s">
        <v>116</v>
      </c>
      <c r="O10" s="1"/>
      <c r="P10" s="1"/>
    </row>
    <row r="11" spans="1:16" x14ac:dyDescent="0.25">
      <c r="A11" s="49"/>
      <c r="B11" s="50"/>
      <c r="C11" s="46"/>
      <c r="D11" s="46"/>
      <c r="E11" s="3">
        <v>51500684</v>
      </c>
      <c r="F11" s="7" t="s">
        <v>23</v>
      </c>
      <c r="G11" s="8">
        <v>51511658</v>
      </c>
      <c r="H11" s="8">
        <v>51512432</v>
      </c>
      <c r="I11" s="2">
        <f>(G11-E11)/1000000</f>
        <v>1.0973999999999999E-2</v>
      </c>
      <c r="J11" s="7" t="s">
        <v>11</v>
      </c>
      <c r="K11" s="7"/>
      <c r="L11" s="7" t="s">
        <v>117</v>
      </c>
      <c r="M11" s="7"/>
      <c r="N11" s="9" t="s">
        <v>118</v>
      </c>
      <c r="O11" s="1"/>
      <c r="P11" s="1"/>
    </row>
    <row r="12" spans="1:16" x14ac:dyDescent="0.25">
      <c r="A12" s="49"/>
      <c r="B12" s="50"/>
      <c r="C12" s="46"/>
      <c r="D12" s="46"/>
      <c r="E12" s="3">
        <v>51500684</v>
      </c>
      <c r="F12" s="7" t="s">
        <v>24</v>
      </c>
      <c r="G12" s="8">
        <v>51520377</v>
      </c>
      <c r="H12" s="8">
        <v>51524141</v>
      </c>
      <c r="I12" s="2">
        <f>(G12-E12)/1000000</f>
        <v>1.9692999999999999E-2</v>
      </c>
      <c r="J12" s="7" t="s">
        <v>11</v>
      </c>
      <c r="K12" s="7"/>
      <c r="L12" s="7" t="s">
        <v>119</v>
      </c>
      <c r="M12" s="7"/>
      <c r="N12" s="9" t="s">
        <v>230</v>
      </c>
      <c r="O12" s="1"/>
      <c r="P12" s="1"/>
    </row>
    <row r="13" spans="1:16" x14ac:dyDescent="0.25">
      <c r="A13" s="49"/>
      <c r="B13" s="50"/>
      <c r="C13" s="46"/>
      <c r="D13" s="46"/>
      <c r="E13" s="3">
        <v>51500684</v>
      </c>
      <c r="F13" s="7" t="s">
        <v>25</v>
      </c>
      <c r="G13" s="8">
        <v>51535943</v>
      </c>
      <c r="H13" s="8">
        <v>51539825</v>
      </c>
      <c r="I13" s="2">
        <f t="shared" ref="I13:I53" si="2">(G13-E13)/1000000</f>
        <v>3.5258999999999999E-2</v>
      </c>
      <c r="J13" s="7" t="s">
        <v>11</v>
      </c>
      <c r="K13" s="7" t="s">
        <v>120</v>
      </c>
      <c r="L13" s="7" t="s">
        <v>9</v>
      </c>
      <c r="M13" s="7"/>
      <c r="N13" s="9" t="s">
        <v>10</v>
      </c>
      <c r="O13" s="1"/>
      <c r="P13" s="1"/>
    </row>
    <row r="14" spans="1:16" x14ac:dyDescent="0.25">
      <c r="A14" s="49"/>
      <c r="B14" s="50"/>
      <c r="C14" s="46"/>
      <c r="D14" s="46"/>
      <c r="E14" s="3">
        <v>51500684</v>
      </c>
      <c r="F14" s="7" t="s">
        <v>26</v>
      </c>
      <c r="G14" s="8">
        <v>51540760</v>
      </c>
      <c r="H14" s="8">
        <v>51544186</v>
      </c>
      <c r="I14" s="2">
        <f t="shared" si="2"/>
        <v>4.0076000000000001E-2</v>
      </c>
      <c r="J14" s="7" t="s">
        <v>11</v>
      </c>
      <c r="K14" s="7" t="s">
        <v>121</v>
      </c>
      <c r="L14" s="7" t="s">
        <v>122</v>
      </c>
      <c r="M14" s="7"/>
      <c r="N14" s="9" t="s">
        <v>123</v>
      </c>
      <c r="O14" s="1"/>
      <c r="P14" s="1"/>
    </row>
    <row r="15" spans="1:16" x14ac:dyDescent="0.25">
      <c r="A15" s="49"/>
      <c r="B15" s="50"/>
      <c r="C15" s="46"/>
      <c r="D15" s="46"/>
      <c r="E15" s="3">
        <v>51500684</v>
      </c>
      <c r="F15" s="7" t="s">
        <v>27</v>
      </c>
      <c r="G15" s="8">
        <v>51547345</v>
      </c>
      <c r="H15" s="8">
        <v>51548375</v>
      </c>
      <c r="I15" s="2">
        <f t="shared" si="2"/>
        <v>4.6661000000000001E-2</v>
      </c>
      <c r="J15" s="7" t="s">
        <v>11</v>
      </c>
      <c r="K15" s="7" t="s">
        <v>124</v>
      </c>
      <c r="L15" s="7" t="s">
        <v>125</v>
      </c>
      <c r="M15" s="7" t="s">
        <v>126</v>
      </c>
      <c r="N15" s="9" t="s">
        <v>127</v>
      </c>
      <c r="O15" s="1"/>
      <c r="P15" s="1"/>
    </row>
    <row r="16" spans="1:16" x14ac:dyDescent="0.25">
      <c r="A16" s="49"/>
      <c r="B16" s="50"/>
      <c r="C16" s="46"/>
      <c r="D16" s="46"/>
      <c r="E16" s="3">
        <v>51500684</v>
      </c>
      <c r="F16" s="7" t="s">
        <v>28</v>
      </c>
      <c r="G16" s="8">
        <v>51551458</v>
      </c>
      <c r="H16" s="8">
        <v>51552505</v>
      </c>
      <c r="I16" s="2">
        <f t="shared" si="2"/>
        <v>5.0774E-2</v>
      </c>
      <c r="J16" s="7" t="s">
        <v>11</v>
      </c>
      <c r="K16" s="7"/>
      <c r="L16" s="7" t="s">
        <v>125</v>
      </c>
      <c r="M16" s="7" t="s">
        <v>126</v>
      </c>
      <c r="N16" s="9" t="s">
        <v>127</v>
      </c>
      <c r="O16" s="1"/>
      <c r="P16" s="1"/>
    </row>
    <row r="17" spans="1:16" x14ac:dyDescent="0.25">
      <c r="A17" s="49"/>
      <c r="B17" s="50"/>
      <c r="C17" s="46"/>
      <c r="D17" s="46"/>
      <c r="E17" s="3">
        <v>51500684</v>
      </c>
      <c r="F17" s="7" t="s">
        <v>29</v>
      </c>
      <c r="G17" s="8">
        <v>51566341</v>
      </c>
      <c r="H17" s="8">
        <v>51569066</v>
      </c>
      <c r="I17" s="2">
        <f t="shared" si="2"/>
        <v>6.5656999999999993E-2</v>
      </c>
      <c r="J17" s="7" t="s">
        <v>11</v>
      </c>
      <c r="K17" s="7" t="s">
        <v>128</v>
      </c>
      <c r="L17" s="7" t="s">
        <v>129</v>
      </c>
      <c r="M17" s="7" t="s">
        <v>130</v>
      </c>
      <c r="N17" s="9" t="s">
        <v>131</v>
      </c>
      <c r="O17" s="1"/>
      <c r="P17" s="1"/>
    </row>
    <row r="18" spans="1:16" x14ac:dyDescent="0.25">
      <c r="A18" s="49"/>
      <c r="B18" s="50"/>
      <c r="C18" s="46"/>
      <c r="D18" s="46"/>
      <c r="E18" s="3">
        <v>51500684</v>
      </c>
      <c r="F18" s="7" t="s">
        <v>30</v>
      </c>
      <c r="G18" s="8">
        <v>51569594</v>
      </c>
      <c r="H18" s="8">
        <v>51574032</v>
      </c>
      <c r="I18" s="2">
        <f t="shared" si="2"/>
        <v>6.8909999999999999E-2</v>
      </c>
      <c r="J18" s="7" t="s">
        <v>11</v>
      </c>
      <c r="K18" s="7" t="s">
        <v>120</v>
      </c>
      <c r="L18" s="7" t="s">
        <v>7</v>
      </c>
      <c r="M18" s="7"/>
      <c r="N18" s="9" t="s">
        <v>8</v>
      </c>
      <c r="O18" s="1"/>
      <c r="P18" s="1"/>
    </row>
    <row r="19" spans="1:16" x14ac:dyDescent="0.25">
      <c r="A19" s="49"/>
      <c r="B19" s="50"/>
      <c r="C19" s="46"/>
      <c r="D19" s="46"/>
      <c r="E19" s="3">
        <v>51500684</v>
      </c>
      <c r="F19" s="7" t="s">
        <v>31</v>
      </c>
      <c r="G19" s="8">
        <v>51603469</v>
      </c>
      <c r="H19" s="8">
        <v>51607198</v>
      </c>
      <c r="I19" s="2">
        <f t="shared" si="2"/>
        <v>0.102785</v>
      </c>
      <c r="J19" s="7" t="s">
        <v>11</v>
      </c>
      <c r="K19" s="7" t="s">
        <v>120</v>
      </c>
      <c r="L19" s="7" t="s">
        <v>9</v>
      </c>
      <c r="M19" s="7"/>
      <c r="N19" s="9" t="s">
        <v>10</v>
      </c>
      <c r="O19" s="1"/>
      <c r="P19" s="1"/>
    </row>
    <row r="20" spans="1:16" x14ac:dyDescent="0.25">
      <c r="A20" s="49"/>
      <c r="B20" s="50"/>
      <c r="C20" s="46"/>
      <c r="D20" s="46"/>
      <c r="E20" s="3">
        <v>51500684</v>
      </c>
      <c r="F20" s="7" t="s">
        <v>32</v>
      </c>
      <c r="G20" s="8">
        <v>51609208</v>
      </c>
      <c r="H20" s="8">
        <v>51618344</v>
      </c>
      <c r="I20" s="2">
        <f t="shared" si="2"/>
        <v>0.108524</v>
      </c>
      <c r="J20" s="7" t="s">
        <v>11</v>
      </c>
      <c r="K20" s="7" t="s">
        <v>120</v>
      </c>
      <c r="L20" s="7" t="s">
        <v>7</v>
      </c>
      <c r="M20" s="7"/>
      <c r="N20" s="9" t="s">
        <v>8</v>
      </c>
      <c r="O20" s="1"/>
      <c r="P20" s="1"/>
    </row>
    <row r="21" spans="1:16" x14ac:dyDescent="0.25">
      <c r="A21" s="49"/>
      <c r="B21" s="50"/>
      <c r="C21" s="46"/>
      <c r="D21" s="46"/>
      <c r="E21" s="3">
        <v>51500684</v>
      </c>
      <c r="F21" s="7" t="s">
        <v>33</v>
      </c>
      <c r="G21" s="8">
        <v>51611989</v>
      </c>
      <c r="H21" s="8">
        <v>51612571</v>
      </c>
      <c r="I21" s="2">
        <f t="shared" si="2"/>
        <v>0.111305</v>
      </c>
      <c r="J21" s="7" t="s">
        <v>11</v>
      </c>
      <c r="K21" s="7"/>
      <c r="L21" s="7" t="s">
        <v>9</v>
      </c>
      <c r="M21" s="7"/>
      <c r="N21" s="9" t="s">
        <v>10</v>
      </c>
      <c r="O21" s="1"/>
      <c r="P21" s="1"/>
    </row>
    <row r="22" spans="1:16" x14ac:dyDescent="0.25">
      <c r="A22" s="49"/>
      <c r="B22" s="50"/>
      <c r="C22" s="46"/>
      <c r="D22" s="46"/>
      <c r="E22" s="3">
        <v>51500684</v>
      </c>
      <c r="F22" s="7" t="s">
        <v>34</v>
      </c>
      <c r="G22" s="8">
        <v>51622220</v>
      </c>
      <c r="H22" s="8">
        <v>51627939</v>
      </c>
      <c r="I22" s="2">
        <f t="shared" si="2"/>
        <v>0.12153600000000001</v>
      </c>
      <c r="J22" s="7" t="s">
        <v>11</v>
      </c>
      <c r="K22" s="7" t="s">
        <v>120</v>
      </c>
      <c r="L22" s="7" t="s">
        <v>7</v>
      </c>
      <c r="M22" s="7"/>
      <c r="N22" s="9" t="s">
        <v>8</v>
      </c>
      <c r="O22" s="1"/>
      <c r="P22" s="1"/>
    </row>
    <row r="23" spans="1:16" x14ac:dyDescent="0.25">
      <c r="A23" s="49"/>
      <c r="B23" s="50"/>
      <c r="C23" s="46"/>
      <c r="D23" s="46"/>
      <c r="E23" s="3">
        <v>51500684</v>
      </c>
      <c r="F23" s="7" t="s">
        <v>35</v>
      </c>
      <c r="G23" s="8">
        <v>51641727</v>
      </c>
      <c r="H23" s="8">
        <v>51645663</v>
      </c>
      <c r="I23" s="2">
        <f t="shared" si="2"/>
        <v>0.141043</v>
      </c>
      <c r="J23" s="7" t="s">
        <v>11</v>
      </c>
      <c r="K23" s="7" t="s">
        <v>120</v>
      </c>
      <c r="L23" s="7" t="s">
        <v>9</v>
      </c>
      <c r="M23" s="7"/>
      <c r="N23" s="9" t="s">
        <v>10</v>
      </c>
      <c r="O23" s="1"/>
      <c r="P23" s="1"/>
    </row>
    <row r="24" spans="1:16" x14ac:dyDescent="0.25">
      <c r="A24" s="49"/>
      <c r="B24" s="50"/>
      <c r="C24" s="46"/>
      <c r="D24" s="46"/>
      <c r="E24" s="3">
        <v>51500684</v>
      </c>
      <c r="F24" s="7" t="s">
        <v>36</v>
      </c>
      <c r="G24" s="8">
        <v>51651212</v>
      </c>
      <c r="H24" s="8">
        <v>51654723</v>
      </c>
      <c r="I24" s="2">
        <f t="shared" si="2"/>
        <v>0.150528</v>
      </c>
      <c r="J24" s="7" t="s">
        <v>11</v>
      </c>
      <c r="K24" s="7" t="s">
        <v>120</v>
      </c>
      <c r="L24" s="7" t="s">
        <v>7</v>
      </c>
      <c r="M24" s="7"/>
      <c r="N24" s="9" t="s">
        <v>8</v>
      </c>
      <c r="O24" s="1"/>
      <c r="P24" s="1"/>
    </row>
    <row r="25" spans="1:16" x14ac:dyDescent="0.25">
      <c r="A25" s="49"/>
      <c r="B25" s="50"/>
      <c r="C25" s="46"/>
      <c r="D25" s="46"/>
      <c r="E25" s="3">
        <v>51500684</v>
      </c>
      <c r="F25" s="7" t="s">
        <v>37</v>
      </c>
      <c r="G25" s="8">
        <v>51659477</v>
      </c>
      <c r="H25" s="8">
        <v>51660497</v>
      </c>
      <c r="I25" s="2">
        <f t="shared" si="2"/>
        <v>0.15879299999999999</v>
      </c>
      <c r="J25" s="7" t="s">
        <v>11</v>
      </c>
      <c r="K25" s="7" t="s">
        <v>120</v>
      </c>
      <c r="L25" s="7" t="s">
        <v>9</v>
      </c>
      <c r="M25" s="7"/>
      <c r="N25" s="9" t="s">
        <v>10</v>
      </c>
      <c r="O25" s="1"/>
      <c r="P25" s="1"/>
    </row>
    <row r="26" spans="1:16" x14ac:dyDescent="0.25">
      <c r="A26" s="49"/>
      <c r="B26" s="50"/>
      <c r="C26" s="46"/>
      <c r="D26" s="46"/>
      <c r="E26" s="3">
        <v>51500684</v>
      </c>
      <c r="F26" s="7" t="s">
        <v>38</v>
      </c>
      <c r="G26" s="8">
        <v>51664416</v>
      </c>
      <c r="H26" s="8">
        <v>51672447</v>
      </c>
      <c r="I26" s="2">
        <f t="shared" si="2"/>
        <v>0.16373199999999999</v>
      </c>
      <c r="J26" s="7" t="s">
        <v>11</v>
      </c>
      <c r="K26" s="7" t="s">
        <v>132</v>
      </c>
      <c r="L26" s="7" t="s">
        <v>133</v>
      </c>
      <c r="M26" s="7" t="s">
        <v>134</v>
      </c>
      <c r="N26" s="9" t="s">
        <v>135</v>
      </c>
      <c r="O26" s="1"/>
      <c r="P26" s="1"/>
    </row>
    <row r="27" spans="1:16" x14ac:dyDescent="0.25">
      <c r="A27" s="49"/>
      <c r="B27" s="50"/>
      <c r="C27" s="46"/>
      <c r="D27" s="46"/>
      <c r="E27" s="3">
        <v>51500684</v>
      </c>
      <c r="F27" s="7" t="s">
        <v>39</v>
      </c>
      <c r="G27" s="8">
        <v>51675342</v>
      </c>
      <c r="H27" s="8">
        <v>51693008</v>
      </c>
      <c r="I27" s="2">
        <f t="shared" si="2"/>
        <v>0.17465800000000001</v>
      </c>
      <c r="J27" s="7" t="s">
        <v>11</v>
      </c>
      <c r="K27" s="7" t="s">
        <v>136</v>
      </c>
      <c r="L27" s="7" t="s">
        <v>137</v>
      </c>
      <c r="M27" s="7" t="s">
        <v>138</v>
      </c>
      <c r="N27" s="9" t="s">
        <v>139</v>
      </c>
      <c r="O27" s="1"/>
      <c r="P27" s="1"/>
    </row>
    <row r="28" spans="1:16" x14ac:dyDescent="0.25">
      <c r="A28" s="49"/>
      <c r="B28" s="50"/>
      <c r="C28" s="46"/>
      <c r="D28" s="46"/>
      <c r="E28" s="3">
        <v>51500684</v>
      </c>
      <c r="F28" s="7" t="s">
        <v>40</v>
      </c>
      <c r="G28" s="8">
        <v>51695015</v>
      </c>
      <c r="H28" s="8">
        <v>51708844</v>
      </c>
      <c r="I28" s="2">
        <f t="shared" si="2"/>
        <v>0.194331</v>
      </c>
      <c r="J28" s="7" t="s">
        <v>11</v>
      </c>
      <c r="K28" s="7"/>
      <c r="L28" s="7" t="s">
        <v>140</v>
      </c>
      <c r="M28" s="7"/>
      <c r="N28" s="9" t="s">
        <v>141</v>
      </c>
      <c r="O28" s="1"/>
      <c r="P28" s="1"/>
    </row>
    <row r="29" spans="1:16" x14ac:dyDescent="0.25">
      <c r="A29" s="49"/>
      <c r="B29" s="50"/>
      <c r="C29" s="46"/>
      <c r="D29" s="46"/>
      <c r="E29" s="3">
        <v>51500684</v>
      </c>
      <c r="F29" s="7" t="s">
        <v>41</v>
      </c>
      <c r="G29" s="8">
        <v>51713948</v>
      </c>
      <c r="H29" s="8">
        <v>51718415</v>
      </c>
      <c r="I29" s="2">
        <f t="shared" si="2"/>
        <v>0.21326400000000001</v>
      </c>
      <c r="J29" s="7" t="s">
        <v>11</v>
      </c>
      <c r="K29" s="7" t="s">
        <v>142</v>
      </c>
      <c r="L29" s="7" t="s">
        <v>143</v>
      </c>
      <c r="M29" s="7"/>
      <c r="N29" s="9" t="s">
        <v>144</v>
      </c>
      <c r="O29" s="1"/>
      <c r="P29" s="1"/>
    </row>
    <row r="30" spans="1:16" x14ac:dyDescent="0.25">
      <c r="A30" s="49"/>
      <c r="B30" s="50"/>
      <c r="C30" s="46"/>
      <c r="D30" s="46"/>
      <c r="E30" s="3">
        <v>51500684</v>
      </c>
      <c r="F30" s="7" t="s">
        <v>42</v>
      </c>
      <c r="G30" s="8">
        <v>51724616</v>
      </c>
      <c r="H30" s="8">
        <v>51730352</v>
      </c>
      <c r="I30" s="2">
        <f t="shared" si="2"/>
        <v>0.22393199999999999</v>
      </c>
      <c r="J30" s="7" t="s">
        <v>11</v>
      </c>
      <c r="K30" s="7"/>
      <c r="L30" s="7" t="s">
        <v>145</v>
      </c>
      <c r="M30" s="7"/>
      <c r="N30" s="9" t="s">
        <v>230</v>
      </c>
      <c r="O30" s="1"/>
      <c r="P30" s="1"/>
    </row>
    <row r="31" spans="1:16" x14ac:dyDescent="0.25">
      <c r="A31" s="49"/>
      <c r="B31" s="50"/>
      <c r="C31" s="46"/>
      <c r="D31" s="46"/>
      <c r="E31" s="3">
        <v>51500684</v>
      </c>
      <c r="F31" s="7" t="s">
        <v>43</v>
      </c>
      <c r="G31" s="8">
        <v>51733141</v>
      </c>
      <c r="H31" s="8">
        <v>51737191</v>
      </c>
      <c r="I31" s="2">
        <f t="shared" si="2"/>
        <v>0.232457</v>
      </c>
      <c r="J31" s="7" t="s">
        <v>11</v>
      </c>
      <c r="K31" s="7"/>
      <c r="L31" s="7" t="s">
        <v>145</v>
      </c>
      <c r="M31" s="7"/>
      <c r="N31" s="9" t="s">
        <v>230</v>
      </c>
      <c r="O31" s="1"/>
      <c r="P31" s="1"/>
    </row>
    <row r="32" spans="1:16" x14ac:dyDescent="0.25">
      <c r="A32" s="49"/>
      <c r="B32" s="50"/>
      <c r="C32" s="46"/>
      <c r="D32" s="46"/>
      <c r="E32" s="3">
        <v>51500684</v>
      </c>
      <c r="F32" s="7" t="s">
        <v>44</v>
      </c>
      <c r="G32" s="8">
        <v>51740002</v>
      </c>
      <c r="H32" s="8">
        <v>51740608</v>
      </c>
      <c r="I32" s="2">
        <f t="shared" si="2"/>
        <v>0.239318</v>
      </c>
      <c r="J32" s="7" t="s">
        <v>11</v>
      </c>
      <c r="K32" s="7" t="s">
        <v>128</v>
      </c>
      <c r="L32" s="7" t="s">
        <v>129</v>
      </c>
      <c r="M32" s="7" t="s">
        <v>130</v>
      </c>
      <c r="N32" s="9" t="s">
        <v>131</v>
      </c>
      <c r="O32" s="1"/>
      <c r="P32" s="1"/>
    </row>
    <row r="33" spans="1:16" x14ac:dyDescent="0.25">
      <c r="A33" s="49"/>
      <c r="B33" s="50"/>
      <c r="C33" s="46"/>
      <c r="D33" s="46"/>
      <c r="E33" s="3">
        <v>51500684</v>
      </c>
      <c r="F33" s="7" t="s">
        <v>45</v>
      </c>
      <c r="G33" s="8">
        <v>51742207</v>
      </c>
      <c r="H33" s="8">
        <v>51744207</v>
      </c>
      <c r="I33" s="2">
        <f t="shared" si="2"/>
        <v>0.24152299999999999</v>
      </c>
      <c r="J33" s="7" t="s">
        <v>11</v>
      </c>
      <c r="K33" s="7"/>
      <c r="L33" s="7"/>
      <c r="M33" s="7"/>
      <c r="N33" s="9" t="s">
        <v>230</v>
      </c>
      <c r="O33" s="1"/>
      <c r="P33" s="1"/>
    </row>
    <row r="34" spans="1:16" x14ac:dyDescent="0.25">
      <c r="A34" s="49"/>
      <c r="B34" s="50"/>
      <c r="C34" s="46"/>
      <c r="D34" s="46"/>
      <c r="E34" s="3">
        <v>51500684</v>
      </c>
      <c r="F34" s="7" t="s">
        <v>46</v>
      </c>
      <c r="G34" s="8">
        <v>51748694</v>
      </c>
      <c r="H34" s="8">
        <v>51752673</v>
      </c>
      <c r="I34" s="2">
        <f t="shared" si="2"/>
        <v>0.24801000000000001</v>
      </c>
      <c r="J34" s="7" t="s">
        <v>11</v>
      </c>
      <c r="K34" s="7" t="s">
        <v>120</v>
      </c>
      <c r="L34" s="7" t="s">
        <v>9</v>
      </c>
      <c r="M34" s="7"/>
      <c r="N34" s="9" t="s">
        <v>10</v>
      </c>
      <c r="O34" s="1"/>
      <c r="P34" s="1"/>
    </row>
    <row r="35" spans="1:16" x14ac:dyDescent="0.25">
      <c r="A35" s="49"/>
      <c r="B35" s="50"/>
      <c r="C35" s="46"/>
      <c r="D35" s="46"/>
      <c r="E35" s="3">
        <v>51500684</v>
      </c>
      <c r="F35" s="7" t="s">
        <v>47</v>
      </c>
      <c r="G35" s="8">
        <v>51754938</v>
      </c>
      <c r="H35" s="8">
        <v>51759045</v>
      </c>
      <c r="I35" s="2">
        <f t="shared" si="2"/>
        <v>0.25425399999999998</v>
      </c>
      <c r="J35" s="7" t="s">
        <v>11</v>
      </c>
      <c r="K35" s="7" t="s">
        <v>128</v>
      </c>
      <c r="L35" s="7" t="s">
        <v>129</v>
      </c>
      <c r="M35" s="7" t="s">
        <v>130</v>
      </c>
      <c r="N35" s="9" t="s">
        <v>131</v>
      </c>
      <c r="O35" s="1"/>
      <c r="P35" s="1"/>
    </row>
    <row r="36" spans="1:16" x14ac:dyDescent="0.25">
      <c r="A36" s="49"/>
      <c r="B36" s="50"/>
      <c r="C36" s="46"/>
      <c r="D36" s="46"/>
      <c r="E36" s="3">
        <v>51500684</v>
      </c>
      <c r="F36" s="7" t="s">
        <v>48</v>
      </c>
      <c r="G36" s="8">
        <v>51765140</v>
      </c>
      <c r="H36" s="8">
        <v>51769444</v>
      </c>
      <c r="I36" s="2">
        <f t="shared" si="2"/>
        <v>0.26445600000000002</v>
      </c>
      <c r="J36" s="7" t="s">
        <v>11</v>
      </c>
      <c r="K36" s="7" t="s">
        <v>120</v>
      </c>
      <c r="L36" s="7" t="s">
        <v>7</v>
      </c>
      <c r="M36" s="7"/>
      <c r="N36" s="9" t="s">
        <v>8</v>
      </c>
      <c r="O36" s="1"/>
      <c r="P36" s="1"/>
    </row>
    <row r="37" spans="1:16" x14ac:dyDescent="0.25">
      <c r="A37" s="49"/>
      <c r="B37" s="50"/>
      <c r="C37" s="46"/>
      <c r="D37" s="46"/>
      <c r="E37" s="3">
        <v>51500684</v>
      </c>
      <c r="F37" s="7" t="s">
        <v>49</v>
      </c>
      <c r="G37" s="8">
        <v>51790067</v>
      </c>
      <c r="H37" s="8">
        <v>51793730</v>
      </c>
      <c r="I37" s="2">
        <f t="shared" si="2"/>
        <v>0.289383</v>
      </c>
      <c r="J37" s="7" t="s">
        <v>11</v>
      </c>
      <c r="K37" s="7" t="s">
        <v>146</v>
      </c>
      <c r="L37" s="7" t="s">
        <v>147</v>
      </c>
      <c r="M37" s="7"/>
      <c r="N37" s="9" t="s">
        <v>148</v>
      </c>
      <c r="O37" s="1"/>
      <c r="P37" s="1"/>
    </row>
    <row r="38" spans="1:16" x14ac:dyDescent="0.25">
      <c r="A38" s="49"/>
      <c r="B38" s="50"/>
      <c r="C38" s="46"/>
      <c r="D38" s="46"/>
      <c r="E38" s="3">
        <v>51500684</v>
      </c>
      <c r="F38" s="7" t="s">
        <v>50</v>
      </c>
      <c r="G38" s="8">
        <v>51795803</v>
      </c>
      <c r="H38" s="8">
        <v>51796622</v>
      </c>
      <c r="I38" s="2">
        <f t="shared" si="2"/>
        <v>0.29511900000000002</v>
      </c>
      <c r="J38" s="7" t="s">
        <v>11</v>
      </c>
      <c r="K38" s="7" t="s">
        <v>120</v>
      </c>
      <c r="L38" s="7" t="s">
        <v>9</v>
      </c>
      <c r="M38" s="7"/>
      <c r="N38" s="9" t="s">
        <v>10</v>
      </c>
      <c r="O38" s="1"/>
      <c r="P38" s="1"/>
    </row>
    <row r="39" spans="1:16" x14ac:dyDescent="0.25">
      <c r="A39" s="49"/>
      <c r="B39" s="50"/>
      <c r="C39" s="46"/>
      <c r="D39" s="46"/>
      <c r="E39" s="3">
        <v>51500684</v>
      </c>
      <c r="F39" s="7" t="s">
        <v>51</v>
      </c>
      <c r="G39" s="8">
        <v>51797958</v>
      </c>
      <c r="H39" s="8">
        <v>51798981</v>
      </c>
      <c r="I39" s="2">
        <f t="shared" si="2"/>
        <v>0.29727399999999998</v>
      </c>
      <c r="J39" s="7" t="s">
        <v>11</v>
      </c>
      <c r="K39" s="7"/>
      <c r="L39" s="7" t="s">
        <v>9</v>
      </c>
      <c r="M39" s="7"/>
      <c r="N39" s="9" t="s">
        <v>10</v>
      </c>
      <c r="O39" s="1"/>
      <c r="P39" s="1"/>
    </row>
    <row r="40" spans="1:16" x14ac:dyDescent="0.25">
      <c r="A40" s="49"/>
      <c r="B40" s="50"/>
      <c r="C40" s="46"/>
      <c r="D40" s="46"/>
      <c r="E40" s="3">
        <v>51500684</v>
      </c>
      <c r="F40" s="7" t="s">
        <v>52</v>
      </c>
      <c r="G40" s="8">
        <v>51812113</v>
      </c>
      <c r="H40" s="8">
        <v>51816296</v>
      </c>
      <c r="I40" s="2">
        <f t="shared" si="2"/>
        <v>0.31142900000000001</v>
      </c>
      <c r="J40" s="7" t="s">
        <v>11</v>
      </c>
      <c r="K40" s="7" t="s">
        <v>128</v>
      </c>
      <c r="L40" s="7" t="s">
        <v>129</v>
      </c>
      <c r="M40" s="7" t="s">
        <v>130</v>
      </c>
      <c r="N40" s="9" t="s">
        <v>131</v>
      </c>
      <c r="O40" s="1"/>
      <c r="P40" s="1"/>
    </row>
    <row r="41" spans="1:16" x14ac:dyDescent="0.25">
      <c r="A41" s="49"/>
      <c r="B41" s="50"/>
      <c r="C41" s="46"/>
      <c r="D41" s="46"/>
      <c r="E41" s="3">
        <v>51500684</v>
      </c>
      <c r="F41" s="7" t="s">
        <v>53</v>
      </c>
      <c r="G41" s="8">
        <v>51841856</v>
      </c>
      <c r="H41" s="8">
        <v>51842933</v>
      </c>
      <c r="I41" s="2">
        <f t="shared" si="2"/>
        <v>0.34117199999999998</v>
      </c>
      <c r="J41" s="7" t="s">
        <v>11</v>
      </c>
      <c r="K41" s="7"/>
      <c r="L41" s="7" t="s">
        <v>7</v>
      </c>
      <c r="M41" s="7"/>
      <c r="N41" s="9" t="s">
        <v>8</v>
      </c>
      <c r="O41" s="1"/>
      <c r="P41" s="1"/>
    </row>
    <row r="42" spans="1:16" x14ac:dyDescent="0.25">
      <c r="A42" s="49"/>
      <c r="B42" s="50"/>
      <c r="C42" s="46"/>
      <c r="D42" s="46"/>
      <c r="E42" s="3">
        <v>51500684</v>
      </c>
      <c r="F42" s="7" t="s">
        <v>54</v>
      </c>
      <c r="G42" s="8">
        <v>51842853</v>
      </c>
      <c r="H42" s="8">
        <v>51844732</v>
      </c>
      <c r="I42" s="2">
        <f t="shared" si="2"/>
        <v>0.342169</v>
      </c>
      <c r="J42" s="7" t="s">
        <v>11</v>
      </c>
      <c r="K42" s="7"/>
      <c r="L42" s="7"/>
      <c r="M42" s="7"/>
      <c r="N42" s="9" t="s">
        <v>230</v>
      </c>
      <c r="O42" s="1"/>
      <c r="P42" s="1"/>
    </row>
    <row r="43" spans="1:16" x14ac:dyDescent="0.25">
      <c r="A43" s="49"/>
      <c r="B43" s="50"/>
      <c r="C43" s="46"/>
      <c r="D43" s="46"/>
      <c r="E43" s="3">
        <v>51500684</v>
      </c>
      <c r="F43" s="7" t="s">
        <v>55</v>
      </c>
      <c r="G43" s="8">
        <v>51843211</v>
      </c>
      <c r="H43" s="8">
        <v>51844162</v>
      </c>
      <c r="I43" s="2">
        <f t="shared" si="2"/>
        <v>0.34252700000000003</v>
      </c>
      <c r="J43" s="7" t="s">
        <v>11</v>
      </c>
      <c r="K43" s="7"/>
      <c r="L43" s="7" t="s">
        <v>7</v>
      </c>
      <c r="M43" s="7"/>
      <c r="N43" s="9" t="s">
        <v>8</v>
      </c>
      <c r="O43" s="1"/>
      <c r="P43" s="1"/>
    </row>
    <row r="44" spans="1:16" x14ac:dyDescent="0.25">
      <c r="A44" s="49"/>
      <c r="B44" s="50"/>
      <c r="C44" s="46"/>
      <c r="D44" s="46"/>
      <c r="E44" s="3">
        <v>51500684</v>
      </c>
      <c r="F44" s="7" t="s">
        <v>56</v>
      </c>
      <c r="G44" s="8">
        <v>51844828</v>
      </c>
      <c r="H44" s="8">
        <v>51845587</v>
      </c>
      <c r="I44" s="2">
        <f t="shared" si="2"/>
        <v>0.34414400000000001</v>
      </c>
      <c r="J44" s="7" t="s">
        <v>11</v>
      </c>
      <c r="K44" s="7" t="s">
        <v>149</v>
      </c>
      <c r="L44" s="7" t="s">
        <v>150</v>
      </c>
      <c r="M44" s="7"/>
      <c r="N44" s="9" t="s">
        <v>151</v>
      </c>
      <c r="O44" s="1"/>
      <c r="P44" s="1"/>
    </row>
    <row r="45" spans="1:16" x14ac:dyDescent="0.25">
      <c r="A45" s="49"/>
      <c r="B45" s="50"/>
      <c r="C45" s="46"/>
      <c r="D45" s="46"/>
      <c r="E45" s="3">
        <v>51500684</v>
      </c>
      <c r="F45" s="7" t="s">
        <v>57</v>
      </c>
      <c r="G45" s="8">
        <v>51848082</v>
      </c>
      <c r="H45" s="8">
        <v>51852564</v>
      </c>
      <c r="I45" s="2">
        <f t="shared" si="2"/>
        <v>0.34739799999999998</v>
      </c>
      <c r="J45" s="7" t="s">
        <v>11</v>
      </c>
      <c r="K45" s="7" t="s">
        <v>120</v>
      </c>
      <c r="L45" s="7" t="s">
        <v>7</v>
      </c>
      <c r="M45" s="7"/>
      <c r="N45" s="9" t="s">
        <v>8</v>
      </c>
      <c r="O45" s="1"/>
      <c r="P45" s="1"/>
    </row>
    <row r="46" spans="1:16" x14ac:dyDescent="0.25">
      <c r="A46" s="49"/>
      <c r="B46" s="50"/>
      <c r="C46" s="46"/>
      <c r="D46" s="46"/>
      <c r="E46" s="3">
        <v>51500684</v>
      </c>
      <c r="F46" s="7" t="s">
        <v>58</v>
      </c>
      <c r="G46" s="8">
        <v>51865431</v>
      </c>
      <c r="H46" s="8">
        <v>51869290</v>
      </c>
      <c r="I46" s="2">
        <f t="shared" si="2"/>
        <v>0.36474699999999999</v>
      </c>
      <c r="J46" s="7" t="s">
        <v>11</v>
      </c>
      <c r="K46" s="7" t="s">
        <v>120</v>
      </c>
      <c r="L46" s="7" t="s">
        <v>9</v>
      </c>
      <c r="M46" s="7"/>
      <c r="N46" s="9" t="s">
        <v>10</v>
      </c>
      <c r="O46" s="1"/>
      <c r="P46" s="1"/>
    </row>
    <row r="47" spans="1:16" x14ac:dyDescent="0.25">
      <c r="A47" s="49"/>
      <c r="B47" s="50"/>
      <c r="C47" s="46"/>
      <c r="D47" s="46"/>
      <c r="E47" s="3">
        <v>51500684</v>
      </c>
      <c r="F47" s="7" t="s">
        <v>59</v>
      </c>
      <c r="G47" s="8">
        <v>51888738</v>
      </c>
      <c r="H47" s="8">
        <v>51892610</v>
      </c>
      <c r="I47" s="2">
        <f t="shared" si="2"/>
        <v>0.38805400000000001</v>
      </c>
      <c r="J47" s="7" t="s">
        <v>11</v>
      </c>
      <c r="K47" s="7"/>
      <c r="L47" s="7" t="s">
        <v>7</v>
      </c>
      <c r="M47" s="7"/>
      <c r="N47" s="9" t="s">
        <v>8</v>
      </c>
      <c r="O47" s="1"/>
      <c r="P47" s="1"/>
    </row>
    <row r="48" spans="1:16" x14ac:dyDescent="0.25">
      <c r="A48" s="49"/>
      <c r="B48" s="50"/>
      <c r="C48" s="46"/>
      <c r="D48" s="46"/>
      <c r="E48" s="3">
        <v>51500684</v>
      </c>
      <c r="F48" s="7" t="s">
        <v>60</v>
      </c>
      <c r="G48" s="8">
        <v>51893581</v>
      </c>
      <c r="H48" s="8">
        <v>51897126</v>
      </c>
      <c r="I48" s="2">
        <f t="shared" si="2"/>
        <v>0.392897</v>
      </c>
      <c r="J48" s="7" t="s">
        <v>11</v>
      </c>
      <c r="K48" s="7" t="s">
        <v>120</v>
      </c>
      <c r="L48" s="7" t="s">
        <v>7</v>
      </c>
      <c r="M48" s="7"/>
      <c r="N48" s="9" t="s">
        <v>8</v>
      </c>
      <c r="O48" s="1"/>
      <c r="P48" s="1"/>
    </row>
    <row r="49" spans="1:16" x14ac:dyDescent="0.25">
      <c r="A49" s="49"/>
      <c r="B49" s="50"/>
      <c r="C49" s="46"/>
      <c r="D49" s="46"/>
      <c r="E49" s="3">
        <v>51500684</v>
      </c>
      <c r="F49" s="7" t="s">
        <v>61</v>
      </c>
      <c r="G49" s="8">
        <v>51898837</v>
      </c>
      <c r="H49" s="8">
        <v>51902923</v>
      </c>
      <c r="I49" s="2">
        <f t="shared" si="2"/>
        <v>0.39815299999999998</v>
      </c>
      <c r="J49" s="7" t="s">
        <v>11</v>
      </c>
      <c r="K49" s="7" t="s">
        <v>152</v>
      </c>
      <c r="L49" s="7" t="s">
        <v>153</v>
      </c>
      <c r="M49" s="7"/>
      <c r="N49" s="9" t="s">
        <v>154</v>
      </c>
      <c r="O49" s="1"/>
      <c r="P49" s="1"/>
    </row>
    <row r="50" spans="1:16" x14ac:dyDescent="0.25">
      <c r="A50" s="49"/>
      <c r="B50" s="50"/>
      <c r="C50" s="46"/>
      <c r="D50" s="46"/>
      <c r="E50" s="3">
        <v>51500684</v>
      </c>
      <c r="F50" s="7" t="s">
        <v>62</v>
      </c>
      <c r="G50" s="8">
        <v>51903700</v>
      </c>
      <c r="H50" s="8">
        <v>51906200</v>
      </c>
      <c r="I50" s="2">
        <f t="shared" si="2"/>
        <v>0.40301599999999999</v>
      </c>
      <c r="J50" s="7" t="s">
        <v>11</v>
      </c>
      <c r="K50" s="7"/>
      <c r="L50" s="7" t="s">
        <v>155</v>
      </c>
      <c r="M50" s="7"/>
      <c r="N50" s="9" t="s">
        <v>156</v>
      </c>
      <c r="O50" s="1"/>
      <c r="P50" s="1"/>
    </row>
    <row r="51" spans="1:16" x14ac:dyDescent="0.25">
      <c r="A51" s="49"/>
      <c r="B51" s="50"/>
      <c r="C51" s="46"/>
      <c r="D51" s="46"/>
      <c r="E51" s="3">
        <v>51500684</v>
      </c>
      <c r="F51" s="7" t="s">
        <v>63</v>
      </c>
      <c r="G51" s="8">
        <v>51907497</v>
      </c>
      <c r="H51" s="8">
        <v>51917127</v>
      </c>
      <c r="I51" s="2">
        <f t="shared" si="2"/>
        <v>0.40681299999999998</v>
      </c>
      <c r="J51" s="7" t="s">
        <v>11</v>
      </c>
      <c r="K51" s="7" t="s">
        <v>157</v>
      </c>
      <c r="L51" s="7" t="s">
        <v>158</v>
      </c>
      <c r="M51" s="7" t="s">
        <v>159</v>
      </c>
      <c r="N51" s="9" t="s">
        <v>160</v>
      </c>
      <c r="O51" s="1"/>
      <c r="P51" s="1"/>
    </row>
    <row r="52" spans="1:16" x14ac:dyDescent="0.25">
      <c r="A52" s="49"/>
      <c r="B52" s="50"/>
      <c r="C52" s="46"/>
      <c r="D52" s="46"/>
      <c r="E52" s="3">
        <v>51500684</v>
      </c>
      <c r="F52" s="7" t="s">
        <v>64</v>
      </c>
      <c r="G52" s="8">
        <v>51935529</v>
      </c>
      <c r="H52" s="8">
        <v>51935883</v>
      </c>
      <c r="I52" s="2">
        <f t="shared" si="2"/>
        <v>0.43484499999999998</v>
      </c>
      <c r="J52" s="7" t="s">
        <v>11</v>
      </c>
      <c r="K52" s="7"/>
      <c r="L52" s="7" t="s">
        <v>161</v>
      </c>
      <c r="M52" s="7" t="s">
        <v>162</v>
      </c>
      <c r="N52" s="9" t="s">
        <v>163</v>
      </c>
      <c r="O52" s="1"/>
      <c r="P52" s="1"/>
    </row>
    <row r="53" spans="1:16" ht="15.75" thickBot="1" x14ac:dyDescent="0.3">
      <c r="A53" s="49"/>
      <c r="B53" s="51"/>
      <c r="C53" s="47"/>
      <c r="D53" s="47"/>
      <c r="E53" s="5">
        <v>51500684</v>
      </c>
      <c r="F53" s="24" t="s">
        <v>65</v>
      </c>
      <c r="G53" s="25">
        <v>51954429</v>
      </c>
      <c r="H53" s="25">
        <v>51958510</v>
      </c>
      <c r="I53" s="6">
        <f t="shared" si="2"/>
        <v>0.45374500000000001</v>
      </c>
      <c r="J53" s="24" t="s">
        <v>11</v>
      </c>
      <c r="K53" s="24" t="s">
        <v>164</v>
      </c>
      <c r="L53" s="24" t="s">
        <v>165</v>
      </c>
      <c r="M53" s="24"/>
      <c r="N53" s="29" t="s">
        <v>166</v>
      </c>
      <c r="O53" s="1"/>
      <c r="P53" s="1"/>
    </row>
    <row r="54" spans="1:16" ht="15" customHeight="1" x14ac:dyDescent="0.25">
      <c r="A54" s="44" t="s">
        <v>222</v>
      </c>
      <c r="B54" s="41" t="s">
        <v>1</v>
      </c>
      <c r="C54" s="38" t="s">
        <v>86</v>
      </c>
      <c r="D54" s="35" t="s">
        <v>226</v>
      </c>
      <c r="E54" s="4">
        <v>49467577</v>
      </c>
      <c r="F54" s="30" t="s">
        <v>87</v>
      </c>
      <c r="G54" s="31">
        <v>49468411</v>
      </c>
      <c r="H54" s="31">
        <v>49474735</v>
      </c>
      <c r="I54" s="33">
        <f>(G54-E54)/1000000</f>
        <v>8.34E-4</v>
      </c>
      <c r="J54" s="30" t="s">
        <v>11</v>
      </c>
      <c r="K54" s="30" t="s">
        <v>167</v>
      </c>
      <c r="L54" s="30" t="s">
        <v>168</v>
      </c>
      <c r="M54" s="30"/>
      <c r="N54" s="32" t="s">
        <v>169</v>
      </c>
      <c r="O54" s="1"/>
      <c r="P54" s="1"/>
    </row>
    <row r="55" spans="1:16" x14ac:dyDescent="0.25">
      <c r="A55" s="44"/>
      <c r="B55" s="42"/>
      <c r="C55" s="39"/>
      <c r="D55" s="36"/>
      <c r="E55" s="3">
        <v>49467577</v>
      </c>
      <c r="F55" s="7" t="s">
        <v>88</v>
      </c>
      <c r="G55" s="8">
        <v>49486740</v>
      </c>
      <c r="H55" s="8">
        <v>49487418</v>
      </c>
      <c r="I55" s="2">
        <f t="shared" ref="I55:I80" si="3">(G55-E55)/1000000</f>
        <v>1.9162999999999999E-2</v>
      </c>
      <c r="J55" s="7" t="s">
        <v>11</v>
      </c>
      <c r="K55" s="7"/>
      <c r="L55" s="7" t="s">
        <v>170</v>
      </c>
      <c r="M55" s="7"/>
      <c r="N55" s="9" t="s">
        <v>223</v>
      </c>
      <c r="O55" s="1"/>
      <c r="P55" s="1"/>
    </row>
    <row r="56" spans="1:16" x14ac:dyDescent="0.25">
      <c r="A56" s="44"/>
      <c r="B56" s="42"/>
      <c r="C56" s="39"/>
      <c r="D56" s="36"/>
      <c r="E56" s="3">
        <v>49467577</v>
      </c>
      <c r="F56" s="7" t="s">
        <v>89</v>
      </c>
      <c r="G56" s="8">
        <v>49509885</v>
      </c>
      <c r="H56" s="8">
        <v>49511742</v>
      </c>
      <c r="I56" s="2">
        <f t="shared" si="3"/>
        <v>4.2307999999999998E-2</v>
      </c>
      <c r="J56" s="7" t="s">
        <v>11</v>
      </c>
      <c r="K56" s="7" t="s">
        <v>171</v>
      </c>
      <c r="L56" s="7" t="s">
        <v>172</v>
      </c>
      <c r="M56" s="7" t="s">
        <v>173</v>
      </c>
      <c r="N56" s="9" t="s">
        <v>174</v>
      </c>
      <c r="O56" s="1"/>
      <c r="P56" s="1"/>
    </row>
    <row r="57" spans="1:16" x14ac:dyDescent="0.25">
      <c r="A57" s="44"/>
      <c r="B57" s="42"/>
      <c r="C57" s="39"/>
      <c r="D57" s="36"/>
      <c r="E57" s="3">
        <v>49467577</v>
      </c>
      <c r="F57" s="7" t="s">
        <v>90</v>
      </c>
      <c r="G57" s="8">
        <v>49533592</v>
      </c>
      <c r="H57" s="8">
        <v>49535597</v>
      </c>
      <c r="I57" s="2">
        <f t="shared" si="3"/>
        <v>6.6015000000000004E-2</v>
      </c>
      <c r="J57" s="7" t="s">
        <v>11</v>
      </c>
      <c r="K57" s="7" t="s">
        <v>171</v>
      </c>
      <c r="L57" s="7" t="s">
        <v>175</v>
      </c>
      <c r="M57" s="7"/>
      <c r="N57" s="9" t="s">
        <v>70</v>
      </c>
      <c r="O57" s="1"/>
      <c r="P57" s="1"/>
    </row>
    <row r="58" spans="1:16" x14ac:dyDescent="0.25">
      <c r="A58" s="44"/>
      <c r="B58" s="42"/>
      <c r="C58" s="39"/>
      <c r="D58" s="36"/>
      <c r="E58" s="3">
        <v>49467577</v>
      </c>
      <c r="F58" s="7" t="s">
        <v>91</v>
      </c>
      <c r="G58" s="8">
        <v>49555691</v>
      </c>
      <c r="H58" s="8">
        <v>49558147</v>
      </c>
      <c r="I58" s="2">
        <f t="shared" si="3"/>
        <v>8.8113999999999998E-2</v>
      </c>
      <c r="J58" s="7" t="s">
        <v>11</v>
      </c>
      <c r="K58" s="7" t="s">
        <v>171</v>
      </c>
      <c r="L58" s="7" t="s">
        <v>176</v>
      </c>
      <c r="M58" s="7" t="s">
        <v>177</v>
      </c>
      <c r="N58" s="9" t="s">
        <v>70</v>
      </c>
      <c r="O58" s="1"/>
      <c r="P58" s="1"/>
    </row>
    <row r="59" spans="1:16" x14ac:dyDescent="0.25">
      <c r="A59" s="44"/>
      <c r="B59" s="42"/>
      <c r="C59" s="39"/>
      <c r="D59" s="36"/>
      <c r="E59" s="3">
        <v>49467577</v>
      </c>
      <c r="F59" s="7" t="s">
        <v>92</v>
      </c>
      <c r="G59" s="8">
        <v>49565968</v>
      </c>
      <c r="H59" s="8">
        <v>49567868</v>
      </c>
      <c r="I59" s="2">
        <f t="shared" si="3"/>
        <v>9.8391000000000006E-2</v>
      </c>
      <c r="J59" s="7" t="s">
        <v>11</v>
      </c>
      <c r="K59" s="7" t="s">
        <v>171</v>
      </c>
      <c r="L59" s="7" t="s">
        <v>176</v>
      </c>
      <c r="M59" s="7" t="s">
        <v>177</v>
      </c>
      <c r="N59" s="9" t="s">
        <v>70</v>
      </c>
      <c r="O59" s="1"/>
      <c r="P59" s="1"/>
    </row>
    <row r="60" spans="1:16" x14ac:dyDescent="0.25">
      <c r="A60" s="44"/>
      <c r="B60" s="42"/>
      <c r="C60" s="39"/>
      <c r="D60" s="36"/>
      <c r="E60" s="3">
        <v>49467577</v>
      </c>
      <c r="F60" s="7" t="s">
        <v>93</v>
      </c>
      <c r="G60" s="8">
        <v>49570411</v>
      </c>
      <c r="H60" s="8">
        <v>49572059</v>
      </c>
      <c r="I60" s="2">
        <f t="shared" si="3"/>
        <v>0.10283399999999999</v>
      </c>
      <c r="J60" s="7" t="s">
        <v>11</v>
      </c>
      <c r="K60" s="7"/>
      <c r="L60" s="7" t="s">
        <v>178</v>
      </c>
      <c r="M60" s="7"/>
      <c r="N60" s="9" t="s">
        <v>230</v>
      </c>
      <c r="O60" s="1"/>
      <c r="P60" s="1"/>
    </row>
    <row r="61" spans="1:16" x14ac:dyDescent="0.25">
      <c r="A61" s="44"/>
      <c r="B61" s="42"/>
      <c r="C61" s="39"/>
      <c r="D61" s="36"/>
      <c r="E61" s="3">
        <v>49467577</v>
      </c>
      <c r="F61" s="7" t="s">
        <v>94</v>
      </c>
      <c r="G61" s="8">
        <v>49581232</v>
      </c>
      <c r="H61" s="8">
        <v>49583149</v>
      </c>
      <c r="I61" s="2">
        <f t="shared" si="3"/>
        <v>0.11365500000000001</v>
      </c>
      <c r="J61" s="7" t="s">
        <v>11</v>
      </c>
      <c r="K61" s="7" t="s">
        <v>171</v>
      </c>
      <c r="L61" s="7" t="s">
        <v>176</v>
      </c>
      <c r="M61" s="7" t="s">
        <v>177</v>
      </c>
      <c r="N61" s="9" t="s">
        <v>70</v>
      </c>
      <c r="O61" s="1"/>
      <c r="P61" s="1"/>
    </row>
    <row r="62" spans="1:16" x14ac:dyDescent="0.25">
      <c r="A62" s="44"/>
      <c r="B62" s="42"/>
      <c r="C62" s="39"/>
      <c r="D62" s="36"/>
      <c r="E62" s="3">
        <v>49467577</v>
      </c>
      <c r="F62" s="7" t="s">
        <v>95</v>
      </c>
      <c r="G62" s="8">
        <v>49590572</v>
      </c>
      <c r="H62" s="8">
        <v>49597577</v>
      </c>
      <c r="I62" s="2">
        <f t="shared" si="3"/>
        <v>0.12299499999999999</v>
      </c>
      <c r="J62" s="7" t="s">
        <v>11</v>
      </c>
      <c r="K62" s="7"/>
      <c r="L62" s="7" t="s">
        <v>178</v>
      </c>
      <c r="M62" s="7"/>
      <c r="N62" s="9" t="s">
        <v>230</v>
      </c>
      <c r="O62" s="1"/>
      <c r="P62" s="1"/>
    </row>
    <row r="63" spans="1:16" x14ac:dyDescent="0.25">
      <c r="A63" s="44"/>
      <c r="B63" s="42"/>
      <c r="C63" s="39"/>
      <c r="D63" s="36"/>
      <c r="E63" s="3">
        <v>49467577</v>
      </c>
      <c r="F63" s="7" t="s">
        <v>96</v>
      </c>
      <c r="G63" s="8">
        <v>49597778</v>
      </c>
      <c r="H63" s="8">
        <v>49602086</v>
      </c>
      <c r="I63" s="2">
        <f t="shared" si="3"/>
        <v>0.13020100000000001</v>
      </c>
      <c r="J63" s="7" t="s">
        <v>11</v>
      </c>
      <c r="K63" s="7" t="s">
        <v>179</v>
      </c>
      <c r="L63" s="7" t="s">
        <v>180</v>
      </c>
      <c r="M63" s="7" t="s">
        <v>181</v>
      </c>
      <c r="N63" s="9" t="s">
        <v>182</v>
      </c>
      <c r="O63" s="1"/>
      <c r="P63" s="1"/>
    </row>
    <row r="64" spans="1:16" x14ac:dyDescent="0.25">
      <c r="A64" s="44"/>
      <c r="B64" s="42"/>
      <c r="C64" s="39"/>
      <c r="D64" s="36"/>
      <c r="E64" s="3">
        <v>49467577</v>
      </c>
      <c r="F64" s="7" t="s">
        <v>97</v>
      </c>
      <c r="G64" s="8">
        <v>49611592</v>
      </c>
      <c r="H64" s="8">
        <v>49614253</v>
      </c>
      <c r="I64" s="2">
        <f t="shared" si="3"/>
        <v>0.144015</v>
      </c>
      <c r="J64" s="7" t="s">
        <v>11</v>
      </c>
      <c r="K64" s="7" t="s">
        <v>183</v>
      </c>
      <c r="L64" s="7" t="s">
        <v>184</v>
      </c>
      <c r="M64" s="7" t="s">
        <v>185</v>
      </c>
      <c r="N64" s="9" t="s">
        <v>186</v>
      </c>
      <c r="O64" s="1"/>
      <c r="P64" s="1"/>
    </row>
    <row r="65" spans="1:16" x14ac:dyDescent="0.25">
      <c r="A65" s="44"/>
      <c r="B65" s="42"/>
      <c r="C65" s="39"/>
      <c r="D65" s="36"/>
      <c r="E65" s="3">
        <v>49467577</v>
      </c>
      <c r="F65" s="7" t="s">
        <v>98</v>
      </c>
      <c r="G65" s="8">
        <v>49616732</v>
      </c>
      <c r="H65" s="8">
        <v>49617823</v>
      </c>
      <c r="I65" s="2">
        <f t="shared" si="3"/>
        <v>0.14915500000000001</v>
      </c>
      <c r="J65" s="7" t="s">
        <v>11</v>
      </c>
      <c r="K65" s="7"/>
      <c r="L65" s="7" t="s">
        <v>187</v>
      </c>
      <c r="M65" s="7"/>
      <c r="N65" s="9" t="s">
        <v>188</v>
      </c>
      <c r="O65" s="1"/>
      <c r="P65" s="1"/>
    </row>
    <row r="66" spans="1:16" x14ac:dyDescent="0.25">
      <c r="A66" s="44"/>
      <c r="B66" s="42"/>
      <c r="C66" s="39"/>
      <c r="D66" s="36"/>
      <c r="E66" s="3">
        <v>49467577</v>
      </c>
      <c r="F66" s="7" t="s">
        <v>99</v>
      </c>
      <c r="G66" s="8">
        <v>49619977</v>
      </c>
      <c r="H66" s="8">
        <v>49620379</v>
      </c>
      <c r="I66" s="2">
        <f t="shared" si="3"/>
        <v>0.15240000000000001</v>
      </c>
      <c r="J66" s="7" t="s">
        <v>11</v>
      </c>
      <c r="K66" s="7" t="s">
        <v>189</v>
      </c>
      <c r="L66" s="7" t="s">
        <v>190</v>
      </c>
      <c r="M66" s="7"/>
      <c r="N66" s="9" t="s">
        <v>191</v>
      </c>
      <c r="O66" s="1"/>
      <c r="P66" s="1"/>
    </row>
    <row r="67" spans="1:16" x14ac:dyDescent="0.25">
      <c r="A67" s="44"/>
      <c r="B67" s="42"/>
      <c r="C67" s="39"/>
      <c r="D67" s="36"/>
      <c r="E67" s="3">
        <v>49467577</v>
      </c>
      <c r="F67" s="7" t="s">
        <v>100</v>
      </c>
      <c r="G67" s="8">
        <v>49620470</v>
      </c>
      <c r="H67" s="8">
        <v>49621370</v>
      </c>
      <c r="I67" s="2">
        <f t="shared" si="3"/>
        <v>0.152893</v>
      </c>
      <c r="J67" s="7" t="s">
        <v>11</v>
      </c>
      <c r="K67" s="7" t="s">
        <v>192</v>
      </c>
      <c r="L67" s="7" t="s">
        <v>193</v>
      </c>
      <c r="M67" s="7"/>
      <c r="N67" s="9" t="s">
        <v>194</v>
      </c>
      <c r="O67" s="1"/>
      <c r="P67" s="1"/>
    </row>
    <row r="68" spans="1:16" x14ac:dyDescent="0.25">
      <c r="A68" s="44"/>
      <c r="B68" s="42"/>
      <c r="C68" s="39"/>
      <c r="D68" s="36"/>
      <c r="E68" s="3">
        <v>49467577</v>
      </c>
      <c r="F68" s="7" t="s">
        <v>101</v>
      </c>
      <c r="G68" s="8">
        <v>49622357</v>
      </c>
      <c r="H68" s="8">
        <v>49625980</v>
      </c>
      <c r="I68" s="2">
        <f t="shared" si="3"/>
        <v>0.15478</v>
      </c>
      <c r="J68" s="7" t="s">
        <v>11</v>
      </c>
      <c r="K68" s="7" t="s">
        <v>195</v>
      </c>
      <c r="L68" s="7" t="s">
        <v>196</v>
      </c>
      <c r="M68" s="7" t="s">
        <v>197</v>
      </c>
      <c r="N68" s="9" t="s">
        <v>198</v>
      </c>
      <c r="O68" s="1"/>
      <c r="P68" s="1"/>
    </row>
    <row r="69" spans="1:16" x14ac:dyDescent="0.25">
      <c r="A69" s="44"/>
      <c r="B69" s="42"/>
      <c r="C69" s="39"/>
      <c r="D69" s="36"/>
      <c r="E69" s="3">
        <v>49467577</v>
      </c>
      <c r="F69" s="7" t="s">
        <v>102</v>
      </c>
      <c r="G69" s="8">
        <v>49627988</v>
      </c>
      <c r="H69" s="8">
        <v>49632253</v>
      </c>
      <c r="I69" s="2">
        <f t="shared" si="3"/>
        <v>0.160411</v>
      </c>
      <c r="J69" s="7" t="s">
        <v>11</v>
      </c>
      <c r="K69" s="7"/>
      <c r="L69" s="7" t="s">
        <v>199</v>
      </c>
      <c r="M69" s="7" t="s">
        <v>200</v>
      </c>
      <c r="N69" s="9" t="s">
        <v>201</v>
      </c>
      <c r="O69" s="1"/>
      <c r="P69" s="1"/>
    </row>
    <row r="70" spans="1:16" x14ac:dyDescent="0.25">
      <c r="A70" s="44"/>
      <c r="B70" s="42"/>
      <c r="C70" s="39"/>
      <c r="D70" s="36"/>
      <c r="E70" s="3">
        <v>49467577</v>
      </c>
      <c r="F70" s="7" t="s">
        <v>103</v>
      </c>
      <c r="G70" s="8">
        <v>49635242</v>
      </c>
      <c r="H70" s="8">
        <v>49639465</v>
      </c>
      <c r="I70" s="2">
        <f t="shared" si="3"/>
        <v>0.16766500000000001</v>
      </c>
      <c r="J70" s="7" t="s">
        <v>11</v>
      </c>
      <c r="K70" s="7"/>
      <c r="L70" s="7" t="s">
        <v>202</v>
      </c>
      <c r="M70" s="7"/>
      <c r="N70" s="9" t="s">
        <v>203</v>
      </c>
      <c r="O70" s="1"/>
      <c r="P70" s="1"/>
    </row>
    <row r="71" spans="1:16" x14ac:dyDescent="0.25">
      <c r="A71" s="44"/>
      <c r="B71" s="42"/>
      <c r="C71" s="39"/>
      <c r="D71" s="36"/>
      <c r="E71" s="3">
        <v>49467577</v>
      </c>
      <c r="F71" s="7" t="s">
        <v>104</v>
      </c>
      <c r="G71" s="8">
        <v>49650950</v>
      </c>
      <c r="H71" s="8">
        <v>49653123</v>
      </c>
      <c r="I71" s="2">
        <f t="shared" si="3"/>
        <v>0.18337300000000001</v>
      </c>
      <c r="J71" s="7" t="s">
        <v>11</v>
      </c>
      <c r="K71" s="7"/>
      <c r="L71" s="7" t="s">
        <v>204</v>
      </c>
      <c r="M71" s="7"/>
      <c r="N71" s="9" t="s">
        <v>230</v>
      </c>
      <c r="O71" s="1"/>
      <c r="P71" s="1"/>
    </row>
    <row r="72" spans="1:16" x14ac:dyDescent="0.25">
      <c r="A72" s="44"/>
      <c r="B72" s="42"/>
      <c r="C72" s="39"/>
      <c r="D72" s="36"/>
      <c r="E72" s="3">
        <v>49467577</v>
      </c>
      <c r="F72" s="7" t="s">
        <v>105</v>
      </c>
      <c r="G72" s="8">
        <v>49653145</v>
      </c>
      <c r="H72" s="8">
        <v>49655043</v>
      </c>
      <c r="I72" s="2">
        <f t="shared" si="3"/>
        <v>0.18556800000000001</v>
      </c>
      <c r="J72" s="7" t="s">
        <v>11</v>
      </c>
      <c r="K72" s="7"/>
      <c r="L72" s="7" t="s">
        <v>204</v>
      </c>
      <c r="M72" s="7"/>
      <c r="N72" s="9" t="s">
        <v>230</v>
      </c>
      <c r="O72" s="1"/>
      <c r="P72" s="1"/>
    </row>
    <row r="73" spans="1:16" x14ac:dyDescent="0.25">
      <c r="A73" s="44"/>
      <c r="B73" s="42"/>
      <c r="C73" s="39"/>
      <c r="D73" s="36"/>
      <c r="E73" s="3">
        <v>49467577</v>
      </c>
      <c r="F73" s="7" t="s">
        <v>106</v>
      </c>
      <c r="G73" s="8">
        <v>49657159</v>
      </c>
      <c r="H73" s="8">
        <v>49666002</v>
      </c>
      <c r="I73" s="2">
        <f t="shared" si="3"/>
        <v>0.189582</v>
      </c>
      <c r="J73" s="7" t="s">
        <v>11</v>
      </c>
      <c r="K73" s="7"/>
      <c r="L73" s="7" t="s">
        <v>205</v>
      </c>
      <c r="M73" s="7"/>
      <c r="N73" s="9" t="s">
        <v>230</v>
      </c>
      <c r="O73" s="1"/>
      <c r="P73" s="1"/>
    </row>
    <row r="74" spans="1:16" x14ac:dyDescent="0.25">
      <c r="A74" s="44"/>
      <c r="B74" s="42"/>
      <c r="C74" s="39"/>
      <c r="D74" s="36"/>
      <c r="E74" s="3">
        <v>49467577</v>
      </c>
      <c r="F74" s="7" t="s">
        <v>107</v>
      </c>
      <c r="G74" s="8">
        <v>49670238</v>
      </c>
      <c r="H74" s="8">
        <v>49672234</v>
      </c>
      <c r="I74" s="2">
        <f t="shared" si="3"/>
        <v>0.20266100000000001</v>
      </c>
      <c r="J74" s="7" t="s">
        <v>11</v>
      </c>
      <c r="K74" s="7" t="s">
        <v>206</v>
      </c>
      <c r="L74" s="7" t="s">
        <v>207</v>
      </c>
      <c r="M74" s="7"/>
      <c r="N74" s="9" t="s">
        <v>208</v>
      </c>
      <c r="O74" s="1"/>
      <c r="P74" s="1"/>
    </row>
    <row r="75" spans="1:16" x14ac:dyDescent="0.25">
      <c r="A75" s="44"/>
      <c r="B75" s="42"/>
      <c r="C75" s="39"/>
      <c r="D75" s="36"/>
      <c r="E75" s="3">
        <v>49467577</v>
      </c>
      <c r="F75" s="7" t="s">
        <v>108</v>
      </c>
      <c r="G75" s="8">
        <v>49673138</v>
      </c>
      <c r="H75" s="8">
        <v>49676621</v>
      </c>
      <c r="I75" s="2">
        <f t="shared" si="3"/>
        <v>0.20556099999999999</v>
      </c>
      <c r="J75" s="7" t="s">
        <v>11</v>
      </c>
      <c r="K75" s="7" t="s">
        <v>209</v>
      </c>
      <c r="L75" s="7" t="s">
        <v>210</v>
      </c>
      <c r="M75" s="7"/>
      <c r="N75" s="9" t="s">
        <v>211</v>
      </c>
      <c r="O75" s="1"/>
      <c r="P75" s="1"/>
    </row>
    <row r="76" spans="1:16" x14ac:dyDescent="0.25">
      <c r="A76" s="44"/>
      <c r="B76" s="42"/>
      <c r="C76" s="39"/>
      <c r="D76" s="36"/>
      <c r="E76" s="3">
        <v>49467577</v>
      </c>
      <c r="F76" s="7" t="s">
        <v>109</v>
      </c>
      <c r="G76" s="8">
        <v>49679018</v>
      </c>
      <c r="H76" s="8">
        <v>49686063</v>
      </c>
      <c r="I76" s="2">
        <f t="shared" si="3"/>
        <v>0.21144099999999999</v>
      </c>
      <c r="J76" s="7" t="s">
        <v>11</v>
      </c>
      <c r="K76" s="7"/>
      <c r="L76" s="7" t="s">
        <v>212</v>
      </c>
      <c r="M76" s="7" t="s">
        <v>213</v>
      </c>
      <c r="N76" s="9" t="s">
        <v>214</v>
      </c>
      <c r="O76" s="1"/>
      <c r="P76" s="1"/>
    </row>
    <row r="77" spans="1:16" x14ac:dyDescent="0.25">
      <c r="A77" s="44"/>
      <c r="B77" s="42"/>
      <c r="C77" s="39"/>
      <c r="D77" s="36"/>
      <c r="E77" s="3">
        <v>49467577</v>
      </c>
      <c r="F77" s="7" t="s">
        <v>110</v>
      </c>
      <c r="G77" s="8">
        <v>49687161</v>
      </c>
      <c r="H77" s="8">
        <v>49689649</v>
      </c>
      <c r="I77" s="2">
        <f t="shared" si="3"/>
        <v>0.219584</v>
      </c>
      <c r="J77" s="7" t="s">
        <v>11</v>
      </c>
      <c r="K77" s="7"/>
      <c r="L77" s="7" t="s">
        <v>215</v>
      </c>
      <c r="M77" s="7"/>
      <c r="N77" s="9" t="s">
        <v>230</v>
      </c>
      <c r="O77" s="1"/>
      <c r="P77" s="1"/>
    </row>
    <row r="78" spans="1:16" x14ac:dyDescent="0.25">
      <c r="A78" s="44"/>
      <c r="B78" s="42"/>
      <c r="C78" s="39"/>
      <c r="D78" s="36"/>
      <c r="E78" s="3">
        <v>49467577</v>
      </c>
      <c r="F78" s="7" t="s">
        <v>111</v>
      </c>
      <c r="G78" s="8">
        <v>49692232</v>
      </c>
      <c r="H78" s="8">
        <v>49701152</v>
      </c>
      <c r="I78" s="2">
        <f t="shared" si="3"/>
        <v>0.22465499999999999</v>
      </c>
      <c r="J78" s="7" t="s">
        <v>11</v>
      </c>
      <c r="K78" s="7"/>
      <c r="L78" s="7" t="s">
        <v>212</v>
      </c>
      <c r="M78" s="7" t="s">
        <v>213</v>
      </c>
      <c r="N78" s="9" t="s">
        <v>214</v>
      </c>
      <c r="O78" s="1"/>
      <c r="P78" s="1"/>
    </row>
    <row r="79" spans="1:16" x14ac:dyDescent="0.25">
      <c r="A79" s="44"/>
      <c r="B79" s="42"/>
      <c r="C79" s="39"/>
      <c r="D79" s="36"/>
      <c r="E79" s="3">
        <v>49467577</v>
      </c>
      <c r="F79" s="7" t="s">
        <v>112</v>
      </c>
      <c r="G79" s="8">
        <v>49701723</v>
      </c>
      <c r="H79" s="8">
        <v>49703711</v>
      </c>
      <c r="I79" s="2">
        <f t="shared" si="3"/>
        <v>0.23414599999999999</v>
      </c>
      <c r="J79" s="7" t="s">
        <v>11</v>
      </c>
      <c r="K79" s="7"/>
      <c r="L79" s="7" t="s">
        <v>216</v>
      </c>
      <c r="M79" s="7"/>
      <c r="N79" s="9" t="s">
        <v>217</v>
      </c>
      <c r="O79" s="1"/>
      <c r="P79" s="1"/>
    </row>
    <row r="80" spans="1:16" ht="15.75" thickBot="1" x14ac:dyDescent="0.3">
      <c r="A80" s="44"/>
      <c r="B80" s="43"/>
      <c r="C80" s="40"/>
      <c r="D80" s="37"/>
      <c r="E80" s="5">
        <v>49467577</v>
      </c>
      <c r="F80" s="24" t="s">
        <v>113</v>
      </c>
      <c r="G80" s="25">
        <v>49706348</v>
      </c>
      <c r="H80" s="25">
        <v>49710059</v>
      </c>
      <c r="I80" s="6">
        <f t="shared" si="3"/>
        <v>0.23877100000000001</v>
      </c>
      <c r="J80" s="24" t="s">
        <v>11</v>
      </c>
      <c r="K80" s="24" t="s">
        <v>171</v>
      </c>
      <c r="L80" s="24" t="s">
        <v>218</v>
      </c>
      <c r="M80" s="24"/>
      <c r="N80" s="29" t="s">
        <v>70</v>
      </c>
      <c r="O80" s="1"/>
      <c r="P80" s="1"/>
    </row>
    <row r="81" spans="1:1" s="13" customFormat="1" x14ac:dyDescent="0.25">
      <c r="A81" s="34" t="s">
        <v>234</v>
      </c>
    </row>
  </sheetData>
  <mergeCells count="12">
    <mergeCell ref="D54:D80"/>
    <mergeCell ref="C54:C80"/>
    <mergeCell ref="B54:B80"/>
    <mergeCell ref="A54:A80"/>
    <mergeCell ref="A1:N1"/>
    <mergeCell ref="D3:D9"/>
    <mergeCell ref="D10:D53"/>
    <mergeCell ref="C10:C53"/>
    <mergeCell ref="C3:C9"/>
    <mergeCell ref="A3:A53"/>
    <mergeCell ref="B3:B9"/>
    <mergeCell ref="B10:B53"/>
  </mergeCells>
  <phoneticPr fontId="2" type="noConversion"/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Table 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 Paulino</dc:creator>
  <cp:lastModifiedBy>Jean Paulino</cp:lastModifiedBy>
  <dcterms:created xsi:type="dcterms:W3CDTF">2015-06-05T18:17:20Z</dcterms:created>
  <dcterms:modified xsi:type="dcterms:W3CDTF">2021-03-17T11:00:07Z</dcterms:modified>
</cp:coreProperties>
</file>