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C:\Users\anon\Desktop\Genes\Finalizing\294226\genes-294226-supplementary-proofs\"/>
    </mc:Choice>
  </mc:AlternateContent>
  <xr:revisionPtr revIDLastSave="0" documentId="13_ncr:1_{56A69F12-9EF2-4527-BCED-A30570A2E5FB}" xr6:coauthVersionLast="32" xr6:coauthVersionMax="32" xr10:uidLastSave="{00000000-0000-0000-0000-000000000000}"/>
  <bookViews>
    <workbookView xWindow="0" yWindow="0" windowWidth="20490" windowHeight="7545" tabRatio="736" firstSheet="3" activeTab="5" xr2:uid="{00000000-000D-0000-FFFF-FFFF00000000}"/>
  </bookViews>
  <sheets>
    <sheet name="miRNA and target" sheetId="1" r:id="rId1"/>
    <sheet name="miRNA target annotation" sheetId="9" r:id="rId2"/>
    <sheet name="miRNA target and methylation" sheetId="2" r:id="rId3"/>
    <sheet name="CK and Senses DEG" sheetId="3" r:id="rId4"/>
    <sheet name="CK and Antisense DEG" sheetId="5" r:id="rId5"/>
    <sheet name="Sense and Antisense DEG" sheetId="7" r:id="rId6"/>
    <sheet name="target analysis" sheetId="10" r:id="rId7"/>
  </sheets>
  <definedNames>
    <definedName name="_xlnm._FilterDatabase" localSheetId="2" hidden="1">'miRNA target and methylation'!$N$1:$N$192</definedName>
  </definedNames>
  <calcPr calcId="179017"/>
</workbook>
</file>

<file path=xl/calcChain.xml><?xml version="1.0" encoding="utf-8"?>
<calcChain xmlns="http://schemas.openxmlformats.org/spreadsheetml/2006/main">
  <c r="N11" i="10" l="1"/>
  <c r="N8" i="10"/>
  <c r="N7" i="10"/>
  <c r="N6" i="10"/>
  <c r="N22" i="10"/>
  <c r="N19" i="10"/>
  <c r="N9" i="10"/>
  <c r="N16" i="10"/>
  <c r="N21" i="10"/>
  <c r="N20" i="10"/>
  <c r="N14" i="10"/>
  <c r="N3" i="10"/>
  <c r="N17" i="10"/>
  <c r="N10" i="10"/>
  <c r="N12" i="10"/>
  <c r="N18" i="10"/>
  <c r="N15" i="10"/>
  <c r="N5" i="10"/>
  <c r="N2" i="10"/>
  <c r="N4" i="10"/>
  <c r="N13" i="10"/>
  <c r="W26" i="2"/>
  <c r="T25" i="2"/>
  <c r="N7" i="7"/>
  <c r="N3" i="7"/>
  <c r="N14" i="7"/>
  <c r="N11" i="7"/>
  <c r="N8" i="7"/>
  <c r="N9" i="7"/>
  <c r="N10" i="7"/>
  <c r="N4" i="7"/>
  <c r="N5" i="7"/>
  <c r="N12" i="7"/>
  <c r="N6" i="7"/>
  <c r="N13" i="7"/>
  <c r="N7" i="5"/>
  <c r="N5" i="5"/>
  <c r="N10" i="5"/>
  <c r="N4" i="5"/>
  <c r="N3" i="5"/>
  <c r="N8" i="5"/>
  <c r="N2" i="5"/>
  <c r="N6" i="5"/>
  <c r="N9" i="5"/>
  <c r="N6" i="3"/>
  <c r="N8" i="3"/>
  <c r="N12" i="3"/>
  <c r="N4" i="3"/>
  <c r="N9" i="3"/>
  <c r="N3" i="3"/>
  <c r="N5" i="3"/>
  <c r="N2" i="3"/>
  <c r="N10" i="3"/>
  <c r="N11" i="3"/>
  <c r="N7" i="3"/>
  <c r="W107" i="2"/>
  <c r="V107" i="2"/>
  <c r="U107" i="2"/>
  <c r="T107" i="2"/>
  <c r="S107" i="2"/>
  <c r="R107" i="2"/>
  <c r="Q107" i="2"/>
  <c r="P107" i="2"/>
  <c r="O107" i="2"/>
  <c r="N107" i="2"/>
  <c r="W71" i="2"/>
  <c r="V71" i="2"/>
  <c r="U71" i="2"/>
  <c r="T71" i="2"/>
  <c r="S71" i="2"/>
  <c r="R71" i="2"/>
  <c r="Q71" i="2"/>
  <c r="P71" i="2"/>
  <c r="O71" i="2"/>
  <c r="N71" i="2"/>
  <c r="W28" i="2"/>
  <c r="V28" i="2"/>
  <c r="U28" i="2"/>
  <c r="T28" i="2"/>
  <c r="S28" i="2"/>
  <c r="R28" i="2"/>
  <c r="Q28" i="2"/>
  <c r="P28" i="2"/>
  <c r="O28" i="2"/>
  <c r="N28" i="2"/>
  <c r="W18" i="2"/>
  <c r="V18" i="2"/>
  <c r="U18" i="2"/>
  <c r="T18" i="2"/>
  <c r="S18" i="2"/>
  <c r="R18" i="2"/>
  <c r="Q18" i="2"/>
  <c r="P18" i="2"/>
  <c r="O18" i="2"/>
  <c r="N18" i="2"/>
  <c r="W70" i="2"/>
  <c r="V70" i="2"/>
  <c r="U70" i="2"/>
  <c r="T70" i="2"/>
  <c r="S70" i="2"/>
  <c r="R70" i="2"/>
  <c r="Q70" i="2"/>
  <c r="P70" i="2"/>
  <c r="O70" i="2"/>
  <c r="N70" i="2"/>
  <c r="W25" i="2"/>
  <c r="V25" i="2"/>
  <c r="U25" i="2"/>
  <c r="S25" i="2"/>
  <c r="R25" i="2"/>
  <c r="Q25" i="2"/>
  <c r="P25" i="2"/>
  <c r="O25" i="2"/>
  <c r="N25" i="2"/>
  <c r="W62" i="2"/>
  <c r="V62" i="2"/>
  <c r="U62" i="2"/>
  <c r="T62" i="2"/>
  <c r="S62" i="2"/>
  <c r="R62" i="2"/>
  <c r="Q62" i="2"/>
  <c r="P62" i="2"/>
  <c r="O62" i="2"/>
  <c r="N62" i="2"/>
  <c r="W69" i="2"/>
  <c r="V69" i="2"/>
  <c r="U69" i="2"/>
  <c r="T69" i="2"/>
  <c r="S69" i="2"/>
  <c r="R69" i="2"/>
  <c r="Q69" i="2"/>
  <c r="P69" i="2"/>
  <c r="O69" i="2"/>
  <c r="N69" i="2"/>
  <c r="W95" i="2"/>
  <c r="V95" i="2"/>
  <c r="U95" i="2"/>
  <c r="T95" i="2"/>
  <c r="S95" i="2"/>
  <c r="R95" i="2"/>
  <c r="Q95" i="2"/>
  <c r="P95" i="2"/>
  <c r="O95" i="2"/>
  <c r="N95" i="2"/>
  <c r="W192" i="2"/>
  <c r="V192" i="2"/>
  <c r="U192" i="2"/>
  <c r="T192" i="2"/>
  <c r="S192" i="2"/>
  <c r="R192" i="2"/>
  <c r="Q192" i="2"/>
  <c r="P192" i="2"/>
  <c r="O192" i="2"/>
  <c r="N192" i="2"/>
  <c r="W109" i="2"/>
  <c r="V109" i="2"/>
  <c r="U109" i="2"/>
  <c r="T109" i="2"/>
  <c r="S109" i="2"/>
  <c r="R109" i="2"/>
  <c r="Q109" i="2"/>
  <c r="P109" i="2"/>
  <c r="O109" i="2"/>
  <c r="N109" i="2"/>
  <c r="W74" i="2"/>
  <c r="V74" i="2"/>
  <c r="U74" i="2"/>
  <c r="T74" i="2"/>
  <c r="S74" i="2"/>
  <c r="R74" i="2"/>
  <c r="Q74" i="2"/>
  <c r="P74" i="2"/>
  <c r="O74" i="2"/>
  <c r="N74" i="2"/>
  <c r="W43" i="2"/>
  <c r="V43" i="2"/>
  <c r="U43" i="2"/>
  <c r="T43" i="2"/>
  <c r="S43" i="2"/>
  <c r="R43" i="2"/>
  <c r="Q43" i="2"/>
  <c r="P43" i="2"/>
  <c r="O43" i="2"/>
  <c r="N43" i="2"/>
  <c r="W86" i="2"/>
  <c r="V86" i="2"/>
  <c r="U86" i="2"/>
  <c r="T86" i="2"/>
  <c r="S86" i="2"/>
  <c r="R86" i="2"/>
  <c r="Q86" i="2"/>
  <c r="P86" i="2"/>
  <c r="O86" i="2"/>
  <c r="N86" i="2"/>
  <c r="W57" i="2"/>
  <c r="V57" i="2"/>
  <c r="U57" i="2"/>
  <c r="T57" i="2"/>
  <c r="S57" i="2"/>
  <c r="R57" i="2"/>
  <c r="Q57" i="2"/>
  <c r="P57" i="2"/>
  <c r="O57" i="2"/>
  <c r="N57" i="2"/>
  <c r="W177" i="2"/>
  <c r="V177" i="2"/>
  <c r="U177" i="2"/>
  <c r="T177" i="2"/>
  <c r="S177" i="2"/>
  <c r="R177" i="2"/>
  <c r="Q177" i="2"/>
  <c r="P177" i="2"/>
  <c r="O177" i="2"/>
  <c r="N177" i="2"/>
  <c r="W149" i="2"/>
  <c r="V149" i="2"/>
  <c r="U149" i="2"/>
  <c r="T149" i="2"/>
  <c r="S149" i="2"/>
  <c r="R149" i="2"/>
  <c r="Q149" i="2"/>
  <c r="P149" i="2"/>
  <c r="O149" i="2"/>
  <c r="N149" i="2"/>
  <c r="W190" i="2"/>
  <c r="V190" i="2"/>
  <c r="U190" i="2"/>
  <c r="T190" i="2"/>
  <c r="S190" i="2"/>
  <c r="R190" i="2"/>
  <c r="Q190" i="2"/>
  <c r="P190" i="2"/>
  <c r="O190" i="2"/>
  <c r="N190" i="2"/>
  <c r="W101" i="2"/>
  <c r="V101" i="2"/>
  <c r="U101" i="2"/>
  <c r="T101" i="2"/>
  <c r="S101" i="2"/>
  <c r="R101" i="2"/>
  <c r="Q101" i="2"/>
  <c r="P101" i="2"/>
  <c r="O101" i="2"/>
  <c r="N101" i="2"/>
  <c r="W162" i="2"/>
  <c r="V162" i="2"/>
  <c r="U162" i="2"/>
  <c r="T162" i="2"/>
  <c r="S162" i="2"/>
  <c r="R162" i="2"/>
  <c r="Q162" i="2"/>
  <c r="P162" i="2"/>
  <c r="O162" i="2"/>
  <c r="N162" i="2"/>
  <c r="W94" i="2"/>
  <c r="V94" i="2"/>
  <c r="U94" i="2"/>
  <c r="T94" i="2"/>
  <c r="S94" i="2"/>
  <c r="R94" i="2"/>
  <c r="Q94" i="2"/>
  <c r="P94" i="2"/>
  <c r="O94" i="2"/>
  <c r="N94" i="2"/>
  <c r="W104" i="2"/>
  <c r="V104" i="2"/>
  <c r="U104" i="2"/>
  <c r="T104" i="2"/>
  <c r="S104" i="2"/>
  <c r="R104" i="2"/>
  <c r="Q104" i="2"/>
  <c r="P104" i="2"/>
  <c r="O104" i="2"/>
  <c r="N104" i="2"/>
  <c r="W166" i="2"/>
  <c r="V166" i="2"/>
  <c r="U166" i="2"/>
  <c r="T166" i="2"/>
  <c r="S166" i="2"/>
  <c r="R166" i="2"/>
  <c r="Q166" i="2"/>
  <c r="P166" i="2"/>
  <c r="O166" i="2"/>
  <c r="N166" i="2"/>
  <c r="W103" i="2"/>
  <c r="V103" i="2"/>
  <c r="U103" i="2"/>
  <c r="T103" i="2"/>
  <c r="S103" i="2"/>
  <c r="R103" i="2"/>
  <c r="Q103" i="2"/>
  <c r="P103" i="2"/>
  <c r="O103" i="2"/>
  <c r="N103" i="2"/>
  <c r="W40" i="2"/>
  <c r="V40" i="2"/>
  <c r="U40" i="2"/>
  <c r="T40" i="2"/>
  <c r="S40" i="2"/>
  <c r="R40" i="2"/>
  <c r="Q40" i="2"/>
  <c r="P40" i="2"/>
  <c r="O40" i="2"/>
  <c r="N40" i="2"/>
  <c r="W189" i="2"/>
  <c r="V189" i="2"/>
  <c r="U189" i="2"/>
  <c r="T189" i="2"/>
  <c r="S189" i="2"/>
  <c r="R189" i="2"/>
  <c r="Q189" i="2"/>
  <c r="P189" i="2"/>
  <c r="O189" i="2"/>
  <c r="N189" i="2"/>
  <c r="W45" i="2"/>
  <c r="V45" i="2"/>
  <c r="U45" i="2"/>
  <c r="T45" i="2"/>
  <c r="S45" i="2"/>
  <c r="R45" i="2"/>
  <c r="Q45" i="2"/>
  <c r="P45" i="2"/>
  <c r="O45" i="2"/>
  <c r="N45" i="2"/>
  <c r="W81" i="2"/>
  <c r="V81" i="2"/>
  <c r="U81" i="2"/>
  <c r="T81" i="2"/>
  <c r="S81" i="2"/>
  <c r="R81" i="2"/>
  <c r="Q81" i="2"/>
  <c r="P81" i="2"/>
  <c r="O81" i="2"/>
  <c r="N81" i="2"/>
  <c r="W20" i="2"/>
  <c r="V20" i="2"/>
  <c r="U20" i="2"/>
  <c r="T20" i="2"/>
  <c r="S20" i="2"/>
  <c r="R20" i="2"/>
  <c r="Q20" i="2"/>
  <c r="P20" i="2"/>
  <c r="O20" i="2"/>
  <c r="N20" i="2"/>
  <c r="W41" i="2"/>
  <c r="V41" i="2"/>
  <c r="U41" i="2"/>
  <c r="T41" i="2"/>
  <c r="S41" i="2"/>
  <c r="R41" i="2"/>
  <c r="Q41" i="2"/>
  <c r="P41" i="2"/>
  <c r="O41" i="2"/>
  <c r="N41" i="2"/>
  <c r="W47" i="2"/>
  <c r="V47" i="2"/>
  <c r="U47" i="2"/>
  <c r="T47" i="2"/>
  <c r="S47" i="2"/>
  <c r="R47" i="2"/>
  <c r="Q47" i="2"/>
  <c r="P47" i="2"/>
  <c r="O47" i="2"/>
  <c r="N47" i="2"/>
  <c r="W37" i="2"/>
  <c r="V37" i="2"/>
  <c r="U37" i="2"/>
  <c r="T37" i="2"/>
  <c r="S37" i="2"/>
  <c r="R37" i="2"/>
  <c r="Q37" i="2"/>
  <c r="P37" i="2"/>
  <c r="O37" i="2"/>
  <c r="N37" i="2"/>
  <c r="W87" i="2"/>
  <c r="V87" i="2"/>
  <c r="U87" i="2"/>
  <c r="T87" i="2"/>
  <c r="S87" i="2"/>
  <c r="R87" i="2"/>
  <c r="Q87" i="2"/>
  <c r="P87" i="2"/>
  <c r="O87" i="2"/>
  <c r="N87" i="2"/>
  <c r="W21" i="2"/>
  <c r="V21" i="2"/>
  <c r="U21" i="2"/>
  <c r="T21" i="2"/>
  <c r="S21" i="2"/>
  <c r="R21" i="2"/>
  <c r="Q21" i="2"/>
  <c r="P21" i="2"/>
  <c r="O21" i="2"/>
  <c r="N21" i="2"/>
  <c r="W46" i="2"/>
  <c r="V46" i="2"/>
  <c r="U46" i="2"/>
  <c r="T46" i="2"/>
  <c r="S46" i="2"/>
  <c r="R46" i="2"/>
  <c r="Q46" i="2"/>
  <c r="P46" i="2"/>
  <c r="O46" i="2"/>
  <c r="N46" i="2"/>
  <c r="W117" i="2"/>
  <c r="V117" i="2"/>
  <c r="U117" i="2"/>
  <c r="T117" i="2"/>
  <c r="S117" i="2"/>
  <c r="R117" i="2"/>
  <c r="Q117" i="2"/>
  <c r="P117" i="2"/>
  <c r="O117" i="2"/>
  <c r="N117" i="2"/>
  <c r="W120" i="2"/>
  <c r="V120" i="2"/>
  <c r="U120" i="2"/>
  <c r="T120" i="2"/>
  <c r="S120" i="2"/>
  <c r="R120" i="2"/>
  <c r="Q120" i="2"/>
  <c r="P120" i="2"/>
  <c r="O120" i="2"/>
  <c r="N120" i="2"/>
  <c r="W66" i="2"/>
  <c r="V66" i="2"/>
  <c r="U66" i="2"/>
  <c r="T66" i="2"/>
  <c r="S66" i="2"/>
  <c r="R66" i="2"/>
  <c r="Q66" i="2"/>
  <c r="P66" i="2"/>
  <c r="O66" i="2"/>
  <c r="N66" i="2"/>
  <c r="W161" i="2"/>
  <c r="V161" i="2"/>
  <c r="U161" i="2"/>
  <c r="T161" i="2"/>
  <c r="S161" i="2"/>
  <c r="R161" i="2"/>
  <c r="Q161" i="2"/>
  <c r="P161" i="2"/>
  <c r="O161" i="2"/>
  <c r="N161" i="2"/>
  <c r="W89" i="2"/>
  <c r="V89" i="2"/>
  <c r="U89" i="2"/>
  <c r="T89" i="2"/>
  <c r="S89" i="2"/>
  <c r="R89" i="2"/>
  <c r="Q89" i="2"/>
  <c r="P89" i="2"/>
  <c r="O89" i="2"/>
  <c r="N89" i="2"/>
  <c r="W157" i="2"/>
  <c r="V157" i="2"/>
  <c r="U157" i="2"/>
  <c r="T157" i="2"/>
  <c r="S157" i="2"/>
  <c r="R157" i="2"/>
  <c r="Q157" i="2"/>
  <c r="P157" i="2"/>
  <c r="O157" i="2"/>
  <c r="N157" i="2"/>
  <c r="W11" i="2"/>
  <c r="V11" i="2"/>
  <c r="U11" i="2"/>
  <c r="T11" i="2"/>
  <c r="S11" i="2"/>
  <c r="R11" i="2"/>
  <c r="Q11" i="2"/>
  <c r="P11" i="2"/>
  <c r="O11" i="2"/>
  <c r="N11" i="2"/>
  <c r="W85" i="2"/>
  <c r="V85" i="2"/>
  <c r="U85" i="2"/>
  <c r="T85" i="2"/>
  <c r="S85" i="2"/>
  <c r="R85" i="2"/>
  <c r="Q85" i="2"/>
  <c r="P85" i="2"/>
  <c r="O85" i="2"/>
  <c r="N85" i="2"/>
  <c r="W22" i="2"/>
  <c r="V22" i="2"/>
  <c r="U22" i="2"/>
  <c r="T22" i="2"/>
  <c r="S22" i="2"/>
  <c r="R22" i="2"/>
  <c r="Q22" i="2"/>
  <c r="P22" i="2"/>
  <c r="O22" i="2"/>
  <c r="N22" i="2"/>
  <c r="W15" i="2"/>
  <c r="V15" i="2"/>
  <c r="U15" i="2"/>
  <c r="T15" i="2"/>
  <c r="S15" i="2"/>
  <c r="R15" i="2"/>
  <c r="Q15" i="2"/>
  <c r="P15" i="2"/>
  <c r="O15" i="2"/>
  <c r="N15" i="2"/>
  <c r="W80" i="2"/>
  <c r="V80" i="2"/>
  <c r="U80" i="2"/>
  <c r="T80" i="2"/>
  <c r="S80" i="2"/>
  <c r="R80" i="2"/>
  <c r="Q80" i="2"/>
  <c r="P80" i="2"/>
  <c r="O80" i="2"/>
  <c r="N80" i="2"/>
  <c r="W164" i="2"/>
  <c r="V164" i="2"/>
  <c r="U164" i="2"/>
  <c r="T164" i="2"/>
  <c r="S164" i="2"/>
  <c r="R164" i="2"/>
  <c r="Q164" i="2"/>
  <c r="P164" i="2"/>
  <c r="O164" i="2"/>
  <c r="N164" i="2"/>
  <c r="W76" i="2"/>
  <c r="V76" i="2"/>
  <c r="U76" i="2"/>
  <c r="T76" i="2"/>
  <c r="S76" i="2"/>
  <c r="R76" i="2"/>
  <c r="Q76" i="2"/>
  <c r="P76" i="2"/>
  <c r="O76" i="2"/>
  <c r="N76" i="2"/>
  <c r="W34" i="2"/>
  <c r="V34" i="2"/>
  <c r="U34" i="2"/>
  <c r="T34" i="2"/>
  <c r="S34" i="2"/>
  <c r="R34" i="2"/>
  <c r="Q34" i="2"/>
  <c r="P34" i="2"/>
  <c r="O34" i="2"/>
  <c r="N34" i="2"/>
  <c r="W32" i="2"/>
  <c r="V32" i="2"/>
  <c r="U32" i="2"/>
  <c r="T32" i="2"/>
  <c r="S32" i="2"/>
  <c r="R32" i="2"/>
  <c r="Q32" i="2"/>
  <c r="P32" i="2"/>
  <c r="O32" i="2"/>
  <c r="N32" i="2"/>
  <c r="W93" i="2"/>
  <c r="V93" i="2"/>
  <c r="U93" i="2"/>
  <c r="T93" i="2"/>
  <c r="S93" i="2"/>
  <c r="R93" i="2"/>
  <c r="Q93" i="2"/>
  <c r="P93" i="2"/>
  <c r="O93" i="2"/>
  <c r="N93" i="2"/>
  <c r="W7" i="2"/>
  <c r="V7" i="2"/>
  <c r="U7" i="2"/>
  <c r="T7" i="2"/>
  <c r="S7" i="2"/>
  <c r="R7" i="2"/>
  <c r="Q7" i="2"/>
  <c r="P7" i="2"/>
  <c r="O7" i="2"/>
  <c r="N7" i="2"/>
  <c r="W68" i="2"/>
  <c r="V68" i="2"/>
  <c r="U68" i="2"/>
  <c r="T68" i="2"/>
  <c r="S68" i="2"/>
  <c r="R68" i="2"/>
  <c r="Q68" i="2"/>
  <c r="P68" i="2"/>
  <c r="O68" i="2"/>
  <c r="N68" i="2"/>
  <c r="W187" i="2"/>
  <c r="V187" i="2"/>
  <c r="U187" i="2"/>
  <c r="T187" i="2"/>
  <c r="S187" i="2"/>
  <c r="R187" i="2"/>
  <c r="Q187" i="2"/>
  <c r="P187" i="2"/>
  <c r="O187" i="2"/>
  <c r="N187" i="2"/>
  <c r="W72" i="2"/>
  <c r="V72" i="2"/>
  <c r="U72" i="2"/>
  <c r="T72" i="2"/>
  <c r="S72" i="2"/>
  <c r="R72" i="2"/>
  <c r="Q72" i="2"/>
  <c r="P72" i="2"/>
  <c r="O72" i="2"/>
  <c r="N72" i="2"/>
  <c r="W73" i="2"/>
  <c r="V73" i="2"/>
  <c r="U73" i="2"/>
  <c r="T73" i="2"/>
  <c r="S73" i="2"/>
  <c r="R73" i="2"/>
  <c r="Q73" i="2"/>
  <c r="P73" i="2"/>
  <c r="O73" i="2"/>
  <c r="N73" i="2"/>
  <c r="W151" i="2"/>
  <c r="V151" i="2"/>
  <c r="U151" i="2"/>
  <c r="T151" i="2"/>
  <c r="S151" i="2"/>
  <c r="R151" i="2"/>
  <c r="Q151" i="2"/>
  <c r="P151" i="2"/>
  <c r="O151" i="2"/>
  <c r="N151" i="2"/>
  <c r="W36" i="2"/>
  <c r="V36" i="2"/>
  <c r="U36" i="2"/>
  <c r="T36" i="2"/>
  <c r="S36" i="2"/>
  <c r="R36" i="2"/>
  <c r="Q36" i="2"/>
  <c r="P36" i="2"/>
  <c r="O36" i="2"/>
  <c r="N36" i="2"/>
  <c r="W31" i="2"/>
  <c r="V31" i="2"/>
  <c r="U31" i="2"/>
  <c r="T31" i="2"/>
  <c r="S31" i="2"/>
  <c r="R31" i="2"/>
  <c r="Q31" i="2"/>
  <c r="P31" i="2"/>
  <c r="O31" i="2"/>
  <c r="N31" i="2"/>
  <c r="W170" i="2"/>
  <c r="V170" i="2"/>
  <c r="U170" i="2"/>
  <c r="T170" i="2"/>
  <c r="S170" i="2"/>
  <c r="R170" i="2"/>
  <c r="Q170" i="2"/>
  <c r="P170" i="2"/>
  <c r="O170" i="2"/>
  <c r="N170" i="2"/>
  <c r="W91" i="2"/>
  <c r="V91" i="2"/>
  <c r="U91" i="2"/>
  <c r="T91" i="2"/>
  <c r="S91" i="2"/>
  <c r="R91" i="2"/>
  <c r="Q91" i="2"/>
  <c r="P91" i="2"/>
  <c r="O91" i="2"/>
  <c r="N91" i="2"/>
  <c r="W160" i="2"/>
  <c r="V160" i="2"/>
  <c r="U160" i="2"/>
  <c r="T160" i="2"/>
  <c r="S160" i="2"/>
  <c r="R160" i="2"/>
  <c r="Q160" i="2"/>
  <c r="P160" i="2"/>
  <c r="O160" i="2"/>
  <c r="N160" i="2"/>
  <c r="W110" i="2"/>
  <c r="V110" i="2"/>
  <c r="U110" i="2"/>
  <c r="T110" i="2"/>
  <c r="S110" i="2"/>
  <c r="R110" i="2"/>
  <c r="Q110" i="2"/>
  <c r="P110" i="2"/>
  <c r="O110" i="2"/>
  <c r="N110" i="2"/>
  <c r="W77" i="2"/>
  <c r="V77" i="2"/>
  <c r="U77" i="2"/>
  <c r="T77" i="2"/>
  <c r="S77" i="2"/>
  <c r="R77" i="2"/>
  <c r="Q77" i="2"/>
  <c r="P77" i="2"/>
  <c r="O77" i="2"/>
  <c r="N77" i="2"/>
  <c r="W35" i="2"/>
  <c r="V35" i="2"/>
  <c r="U35" i="2"/>
  <c r="T35" i="2"/>
  <c r="S35" i="2"/>
  <c r="R35" i="2"/>
  <c r="Q35" i="2"/>
  <c r="P35" i="2"/>
  <c r="O35" i="2"/>
  <c r="N35" i="2"/>
  <c r="W152" i="2"/>
  <c r="V152" i="2"/>
  <c r="U152" i="2"/>
  <c r="T152" i="2"/>
  <c r="S152" i="2"/>
  <c r="R152" i="2"/>
  <c r="Q152" i="2"/>
  <c r="P152" i="2"/>
  <c r="O152" i="2"/>
  <c r="N152" i="2"/>
  <c r="W168" i="2"/>
  <c r="V168" i="2"/>
  <c r="U168" i="2"/>
  <c r="T168" i="2"/>
  <c r="S168" i="2"/>
  <c r="R168" i="2"/>
  <c r="Q168" i="2"/>
  <c r="P168" i="2"/>
  <c r="O168" i="2"/>
  <c r="N168" i="2"/>
  <c r="W30" i="2"/>
  <c r="V30" i="2"/>
  <c r="U30" i="2"/>
  <c r="T30" i="2"/>
  <c r="S30" i="2"/>
  <c r="R30" i="2"/>
  <c r="Q30" i="2"/>
  <c r="P30" i="2"/>
  <c r="O30" i="2"/>
  <c r="N30" i="2"/>
  <c r="W179" i="2"/>
  <c r="V179" i="2"/>
  <c r="U179" i="2"/>
  <c r="T179" i="2"/>
  <c r="S179" i="2"/>
  <c r="R179" i="2"/>
  <c r="Q179" i="2"/>
  <c r="P179" i="2"/>
  <c r="O179" i="2"/>
  <c r="N179" i="2"/>
  <c r="W175" i="2"/>
  <c r="V175" i="2"/>
  <c r="U175" i="2"/>
  <c r="T175" i="2"/>
  <c r="S175" i="2"/>
  <c r="R175" i="2"/>
  <c r="Q175" i="2"/>
  <c r="P175" i="2"/>
  <c r="O175" i="2"/>
  <c r="N175" i="2"/>
  <c r="W180" i="2"/>
  <c r="V180" i="2"/>
  <c r="U180" i="2"/>
  <c r="T180" i="2"/>
  <c r="S180" i="2"/>
  <c r="R180" i="2"/>
  <c r="Q180" i="2"/>
  <c r="P180" i="2"/>
  <c r="O180" i="2"/>
  <c r="N180" i="2"/>
  <c r="W155" i="2"/>
  <c r="V155" i="2"/>
  <c r="U155" i="2"/>
  <c r="T155" i="2"/>
  <c r="S155" i="2"/>
  <c r="R155" i="2"/>
  <c r="Q155" i="2"/>
  <c r="P155" i="2"/>
  <c r="O155" i="2"/>
  <c r="N155" i="2"/>
  <c r="W171" i="2"/>
  <c r="V171" i="2"/>
  <c r="U171" i="2"/>
  <c r="T171" i="2"/>
  <c r="S171" i="2"/>
  <c r="R171" i="2"/>
  <c r="Q171" i="2"/>
  <c r="P171" i="2"/>
  <c r="O171" i="2"/>
  <c r="N171" i="2"/>
  <c r="W106" i="2"/>
  <c r="V106" i="2"/>
  <c r="U106" i="2"/>
  <c r="T106" i="2"/>
  <c r="S106" i="2"/>
  <c r="R106" i="2"/>
  <c r="Q106" i="2"/>
  <c r="P106" i="2"/>
  <c r="O106" i="2"/>
  <c r="N106" i="2"/>
  <c r="W99" i="2"/>
  <c r="V99" i="2"/>
  <c r="U99" i="2"/>
  <c r="T99" i="2"/>
  <c r="S99" i="2"/>
  <c r="R99" i="2"/>
  <c r="Q99" i="2"/>
  <c r="P99" i="2"/>
  <c r="O99" i="2"/>
  <c r="N99" i="2"/>
  <c r="W131" i="2"/>
  <c r="V131" i="2"/>
  <c r="U131" i="2"/>
  <c r="T131" i="2"/>
  <c r="S131" i="2"/>
  <c r="R131" i="2"/>
  <c r="Q131" i="2"/>
  <c r="P131" i="2"/>
  <c r="O131" i="2"/>
  <c r="N131" i="2"/>
  <c r="W52" i="2"/>
  <c r="V52" i="2"/>
  <c r="U52" i="2"/>
  <c r="T52" i="2"/>
  <c r="S52" i="2"/>
  <c r="R52" i="2"/>
  <c r="Q52" i="2"/>
  <c r="P52" i="2"/>
  <c r="O52" i="2"/>
  <c r="N52" i="2"/>
  <c r="W153" i="2"/>
  <c r="V153" i="2"/>
  <c r="U153" i="2"/>
  <c r="T153" i="2"/>
  <c r="S153" i="2"/>
  <c r="R153" i="2"/>
  <c r="Q153" i="2"/>
  <c r="P153" i="2"/>
  <c r="O153" i="2"/>
  <c r="N153" i="2"/>
  <c r="W102" i="2"/>
  <c r="V102" i="2"/>
  <c r="U102" i="2"/>
  <c r="T102" i="2"/>
  <c r="S102" i="2"/>
  <c r="R102" i="2"/>
  <c r="Q102" i="2"/>
  <c r="P102" i="2"/>
  <c r="O102" i="2"/>
  <c r="N102" i="2"/>
  <c r="W27" i="2"/>
  <c r="V27" i="2"/>
  <c r="U27" i="2"/>
  <c r="T27" i="2"/>
  <c r="S27" i="2"/>
  <c r="R27" i="2"/>
  <c r="Q27" i="2"/>
  <c r="P27" i="2"/>
  <c r="O27" i="2"/>
  <c r="N27" i="2"/>
  <c r="W186" i="2"/>
  <c r="V186" i="2"/>
  <c r="U186" i="2"/>
  <c r="T186" i="2"/>
  <c r="S186" i="2"/>
  <c r="R186" i="2"/>
  <c r="Q186" i="2"/>
  <c r="P186" i="2"/>
  <c r="O186" i="2"/>
  <c r="N186" i="2"/>
  <c r="W174" i="2"/>
  <c r="V174" i="2"/>
  <c r="U174" i="2"/>
  <c r="T174" i="2"/>
  <c r="S174" i="2"/>
  <c r="R174" i="2"/>
  <c r="Q174" i="2"/>
  <c r="P174" i="2"/>
  <c r="O174" i="2"/>
  <c r="N174" i="2"/>
  <c r="W10" i="2"/>
  <c r="V10" i="2"/>
  <c r="U10" i="2"/>
  <c r="T10" i="2"/>
  <c r="S10" i="2"/>
  <c r="R10" i="2"/>
  <c r="Q10" i="2"/>
  <c r="P10" i="2"/>
  <c r="O10" i="2"/>
  <c r="N10" i="2"/>
  <c r="W176" i="2"/>
  <c r="V176" i="2"/>
  <c r="U176" i="2"/>
  <c r="T176" i="2"/>
  <c r="S176" i="2"/>
  <c r="R176" i="2"/>
  <c r="Q176" i="2"/>
  <c r="P176" i="2"/>
  <c r="O176" i="2"/>
  <c r="N176" i="2"/>
  <c r="W78" i="2"/>
  <c r="V78" i="2"/>
  <c r="U78" i="2"/>
  <c r="T78" i="2"/>
  <c r="S78" i="2"/>
  <c r="R78" i="2"/>
  <c r="Q78" i="2"/>
  <c r="P78" i="2"/>
  <c r="O78" i="2"/>
  <c r="N78" i="2"/>
  <c r="W8" i="2"/>
  <c r="V8" i="2"/>
  <c r="U8" i="2"/>
  <c r="T8" i="2"/>
  <c r="S8" i="2"/>
  <c r="R8" i="2"/>
  <c r="Q8" i="2"/>
  <c r="P8" i="2"/>
  <c r="O8" i="2"/>
  <c r="N8" i="2"/>
  <c r="W65" i="2"/>
  <c r="V65" i="2"/>
  <c r="U65" i="2"/>
  <c r="T65" i="2"/>
  <c r="S65" i="2"/>
  <c r="R65" i="2"/>
  <c r="Q65" i="2"/>
  <c r="P65" i="2"/>
  <c r="O65" i="2"/>
  <c r="N65" i="2"/>
  <c r="W130" i="2"/>
  <c r="V130" i="2"/>
  <c r="U130" i="2"/>
  <c r="T130" i="2"/>
  <c r="S130" i="2"/>
  <c r="R130" i="2"/>
  <c r="Q130" i="2"/>
  <c r="P130" i="2"/>
  <c r="O130" i="2"/>
  <c r="N130" i="2"/>
  <c r="W39" i="2"/>
  <c r="V39" i="2"/>
  <c r="U39" i="2"/>
  <c r="T39" i="2"/>
  <c r="S39" i="2"/>
  <c r="R39" i="2"/>
  <c r="Q39" i="2"/>
  <c r="P39" i="2"/>
  <c r="O39" i="2"/>
  <c r="N39" i="2"/>
  <c r="W56" i="2"/>
  <c r="V56" i="2"/>
  <c r="U56" i="2"/>
  <c r="T56" i="2"/>
  <c r="S56" i="2"/>
  <c r="R56" i="2"/>
  <c r="Q56" i="2"/>
  <c r="P56" i="2"/>
  <c r="O56" i="2"/>
  <c r="N56" i="2"/>
  <c r="W183" i="2"/>
  <c r="V183" i="2"/>
  <c r="U183" i="2"/>
  <c r="T183" i="2"/>
  <c r="S183" i="2"/>
  <c r="R183" i="2"/>
  <c r="Q183" i="2"/>
  <c r="P183" i="2"/>
  <c r="O183" i="2"/>
  <c r="N183" i="2"/>
  <c r="W181" i="2"/>
  <c r="V181" i="2"/>
  <c r="U181" i="2"/>
  <c r="T181" i="2"/>
  <c r="S181" i="2"/>
  <c r="R181" i="2"/>
  <c r="Q181" i="2"/>
  <c r="P181" i="2"/>
  <c r="O181" i="2"/>
  <c r="N181" i="2"/>
  <c r="W29" i="2"/>
  <c r="V29" i="2"/>
  <c r="U29" i="2"/>
  <c r="T29" i="2"/>
  <c r="S29" i="2"/>
  <c r="R29" i="2"/>
  <c r="Q29" i="2"/>
  <c r="P29" i="2"/>
  <c r="O29" i="2"/>
  <c r="N29" i="2"/>
  <c r="W158" i="2"/>
  <c r="V158" i="2"/>
  <c r="U158" i="2"/>
  <c r="T158" i="2"/>
  <c r="S158" i="2"/>
  <c r="R158" i="2"/>
  <c r="Q158" i="2"/>
  <c r="P158" i="2"/>
  <c r="O158" i="2"/>
  <c r="N158" i="2"/>
  <c r="W54" i="2"/>
  <c r="V54" i="2"/>
  <c r="U54" i="2"/>
  <c r="T54" i="2"/>
  <c r="S54" i="2"/>
  <c r="R54" i="2"/>
  <c r="Q54" i="2"/>
  <c r="P54" i="2"/>
  <c r="O54" i="2"/>
  <c r="N54" i="2"/>
  <c r="W53" i="2"/>
  <c r="V53" i="2"/>
  <c r="U53" i="2"/>
  <c r="T53" i="2"/>
  <c r="S53" i="2"/>
  <c r="R53" i="2"/>
  <c r="Q53" i="2"/>
  <c r="P53" i="2"/>
  <c r="O53" i="2"/>
  <c r="N53" i="2"/>
  <c r="W5" i="2"/>
  <c r="V5" i="2"/>
  <c r="U5" i="2"/>
  <c r="T5" i="2"/>
  <c r="S5" i="2"/>
  <c r="R5" i="2"/>
  <c r="Q5" i="2"/>
  <c r="P5" i="2"/>
  <c r="O5" i="2"/>
  <c r="N5" i="2"/>
  <c r="W67" i="2"/>
  <c r="V67" i="2"/>
  <c r="U67" i="2"/>
  <c r="T67" i="2"/>
  <c r="S67" i="2"/>
  <c r="R67" i="2"/>
  <c r="Q67" i="2"/>
  <c r="P67" i="2"/>
  <c r="O67" i="2"/>
  <c r="N67" i="2"/>
  <c r="W97" i="2"/>
  <c r="V97" i="2"/>
  <c r="U97" i="2"/>
  <c r="T97" i="2"/>
  <c r="S97" i="2"/>
  <c r="R97" i="2"/>
  <c r="Q97" i="2"/>
  <c r="P97" i="2"/>
  <c r="O97" i="2"/>
  <c r="N97" i="2"/>
  <c r="W129" i="2"/>
  <c r="V129" i="2"/>
  <c r="U129" i="2"/>
  <c r="T129" i="2"/>
  <c r="S129" i="2"/>
  <c r="R129" i="2"/>
  <c r="Q129" i="2"/>
  <c r="P129" i="2"/>
  <c r="O129" i="2"/>
  <c r="N129" i="2"/>
  <c r="W147" i="2"/>
  <c r="V147" i="2"/>
  <c r="U147" i="2"/>
  <c r="T147" i="2"/>
  <c r="S147" i="2"/>
  <c r="R147" i="2"/>
  <c r="Q147" i="2"/>
  <c r="P147" i="2"/>
  <c r="O147" i="2"/>
  <c r="N147" i="2"/>
  <c r="W100" i="2"/>
  <c r="V100" i="2"/>
  <c r="U100" i="2"/>
  <c r="T100" i="2"/>
  <c r="S100" i="2"/>
  <c r="R100" i="2"/>
  <c r="Q100" i="2"/>
  <c r="P100" i="2"/>
  <c r="O100" i="2"/>
  <c r="N100" i="2"/>
  <c r="W159" i="2"/>
  <c r="V159" i="2"/>
  <c r="U159" i="2"/>
  <c r="T159" i="2"/>
  <c r="S159" i="2"/>
  <c r="R159" i="2"/>
  <c r="Q159" i="2"/>
  <c r="P159" i="2"/>
  <c r="O159" i="2"/>
  <c r="N159" i="2"/>
  <c r="W24" i="2"/>
  <c r="V24" i="2"/>
  <c r="U24" i="2"/>
  <c r="T24" i="2"/>
  <c r="S24" i="2"/>
  <c r="R24" i="2"/>
  <c r="Q24" i="2"/>
  <c r="P24" i="2"/>
  <c r="O24" i="2"/>
  <c r="N24" i="2"/>
  <c r="W185" i="2"/>
  <c r="V185" i="2"/>
  <c r="U185" i="2"/>
  <c r="T185" i="2"/>
  <c r="S185" i="2"/>
  <c r="R185" i="2"/>
  <c r="Q185" i="2"/>
  <c r="P185" i="2"/>
  <c r="O185" i="2"/>
  <c r="N185" i="2"/>
  <c r="W4" i="2"/>
  <c r="V4" i="2"/>
  <c r="U4" i="2"/>
  <c r="T4" i="2"/>
  <c r="S4" i="2"/>
  <c r="R4" i="2"/>
  <c r="Q4" i="2"/>
  <c r="P4" i="2"/>
  <c r="O4" i="2"/>
  <c r="N4" i="2"/>
  <c r="W119" i="2"/>
  <c r="V119" i="2"/>
  <c r="U119" i="2"/>
  <c r="T119" i="2"/>
  <c r="S119" i="2"/>
  <c r="R119" i="2"/>
  <c r="Q119" i="2"/>
  <c r="P119" i="2"/>
  <c r="O119" i="2"/>
  <c r="N119" i="2"/>
  <c r="W44" i="2"/>
  <c r="V44" i="2"/>
  <c r="U44" i="2"/>
  <c r="T44" i="2"/>
  <c r="S44" i="2"/>
  <c r="R44" i="2"/>
  <c r="Q44" i="2"/>
  <c r="P44" i="2"/>
  <c r="O44" i="2"/>
  <c r="N44" i="2"/>
  <c r="W135" i="2"/>
  <c r="V135" i="2"/>
  <c r="U135" i="2"/>
  <c r="T135" i="2"/>
  <c r="S135" i="2"/>
  <c r="R135" i="2"/>
  <c r="Q135" i="2"/>
  <c r="P135" i="2"/>
  <c r="O135" i="2"/>
  <c r="N135" i="2"/>
  <c r="W169" i="2"/>
  <c r="V169" i="2"/>
  <c r="U169" i="2"/>
  <c r="T169" i="2"/>
  <c r="S169" i="2"/>
  <c r="R169" i="2"/>
  <c r="Q169" i="2"/>
  <c r="P169" i="2"/>
  <c r="O169" i="2"/>
  <c r="N169" i="2"/>
  <c r="W136" i="2"/>
  <c r="V136" i="2"/>
  <c r="U136" i="2"/>
  <c r="T136" i="2"/>
  <c r="S136" i="2"/>
  <c r="R136" i="2"/>
  <c r="Q136" i="2"/>
  <c r="P136" i="2"/>
  <c r="O136" i="2"/>
  <c r="N136" i="2"/>
  <c r="W128" i="2"/>
  <c r="V128" i="2"/>
  <c r="U128" i="2"/>
  <c r="T128" i="2"/>
  <c r="S128" i="2"/>
  <c r="R128" i="2"/>
  <c r="Q128" i="2"/>
  <c r="P128" i="2"/>
  <c r="O128" i="2"/>
  <c r="N128" i="2"/>
  <c r="W144" i="2"/>
  <c r="V144" i="2"/>
  <c r="U144" i="2"/>
  <c r="T144" i="2"/>
  <c r="S144" i="2"/>
  <c r="R144" i="2"/>
  <c r="Q144" i="2"/>
  <c r="P144" i="2"/>
  <c r="O144" i="2"/>
  <c r="N144" i="2"/>
  <c r="W33" i="2"/>
  <c r="V33" i="2"/>
  <c r="U33" i="2"/>
  <c r="T33" i="2"/>
  <c r="S33" i="2"/>
  <c r="R33" i="2"/>
  <c r="Q33" i="2"/>
  <c r="P33" i="2"/>
  <c r="O33" i="2"/>
  <c r="N33" i="2"/>
  <c r="W50" i="2"/>
  <c r="V50" i="2"/>
  <c r="U50" i="2"/>
  <c r="T50" i="2"/>
  <c r="S50" i="2"/>
  <c r="R50" i="2"/>
  <c r="Q50" i="2"/>
  <c r="P50" i="2"/>
  <c r="O50" i="2"/>
  <c r="N50" i="2"/>
  <c r="W134" i="2"/>
  <c r="V134" i="2"/>
  <c r="U134" i="2"/>
  <c r="T134" i="2"/>
  <c r="S134" i="2"/>
  <c r="R134" i="2"/>
  <c r="Q134" i="2"/>
  <c r="P134" i="2"/>
  <c r="O134" i="2"/>
  <c r="N134" i="2"/>
  <c r="W49" i="2"/>
  <c r="V49" i="2"/>
  <c r="U49" i="2"/>
  <c r="T49" i="2"/>
  <c r="S49" i="2"/>
  <c r="R49" i="2"/>
  <c r="Q49" i="2"/>
  <c r="P49" i="2"/>
  <c r="O49" i="2"/>
  <c r="N49" i="2"/>
  <c r="W143" i="2"/>
  <c r="V143" i="2"/>
  <c r="U143" i="2"/>
  <c r="T143" i="2"/>
  <c r="S143" i="2"/>
  <c r="R143" i="2"/>
  <c r="Q143" i="2"/>
  <c r="P143" i="2"/>
  <c r="O143" i="2"/>
  <c r="N143" i="2"/>
  <c r="W61" i="2"/>
  <c r="V61" i="2"/>
  <c r="U61" i="2"/>
  <c r="T61" i="2"/>
  <c r="S61" i="2"/>
  <c r="R61" i="2"/>
  <c r="Q61" i="2"/>
  <c r="P61" i="2"/>
  <c r="O61" i="2"/>
  <c r="N61" i="2"/>
  <c r="W96" i="2"/>
  <c r="V96" i="2"/>
  <c r="U96" i="2"/>
  <c r="T96" i="2"/>
  <c r="S96" i="2"/>
  <c r="R96" i="2"/>
  <c r="Q96" i="2"/>
  <c r="P96" i="2"/>
  <c r="O96" i="2"/>
  <c r="N96" i="2"/>
  <c r="W92" i="2"/>
  <c r="V92" i="2"/>
  <c r="U92" i="2"/>
  <c r="T92" i="2"/>
  <c r="S92" i="2"/>
  <c r="R92" i="2"/>
  <c r="Q92" i="2"/>
  <c r="P92" i="2"/>
  <c r="O92" i="2"/>
  <c r="N92" i="2"/>
  <c r="W2" i="2"/>
  <c r="V2" i="2"/>
  <c r="U2" i="2"/>
  <c r="T2" i="2"/>
  <c r="S2" i="2"/>
  <c r="R2" i="2"/>
  <c r="Q2" i="2"/>
  <c r="P2" i="2"/>
  <c r="O2" i="2"/>
  <c r="N2" i="2"/>
  <c r="W51" i="2"/>
  <c r="V51" i="2"/>
  <c r="U51" i="2"/>
  <c r="T51" i="2"/>
  <c r="S51" i="2"/>
  <c r="R51" i="2"/>
  <c r="Q51" i="2"/>
  <c r="P51" i="2"/>
  <c r="O51" i="2"/>
  <c r="N51" i="2"/>
  <c r="W63" i="2"/>
  <c r="V63" i="2"/>
  <c r="U63" i="2"/>
  <c r="T63" i="2"/>
  <c r="S63" i="2"/>
  <c r="R63" i="2"/>
  <c r="Q63" i="2"/>
  <c r="P63" i="2"/>
  <c r="O63" i="2"/>
  <c r="N63" i="2"/>
  <c r="W88" i="2"/>
  <c r="V88" i="2"/>
  <c r="U88" i="2"/>
  <c r="T88" i="2"/>
  <c r="S88" i="2"/>
  <c r="R88" i="2"/>
  <c r="Q88" i="2"/>
  <c r="P88" i="2"/>
  <c r="O88" i="2"/>
  <c r="N88" i="2"/>
  <c r="W165" i="2"/>
  <c r="V165" i="2"/>
  <c r="U165" i="2"/>
  <c r="T165" i="2"/>
  <c r="S165" i="2"/>
  <c r="R165" i="2"/>
  <c r="Q165" i="2"/>
  <c r="P165" i="2"/>
  <c r="O165" i="2"/>
  <c r="N165" i="2"/>
  <c r="W142" i="2"/>
  <c r="V142" i="2"/>
  <c r="U142" i="2"/>
  <c r="T142" i="2"/>
  <c r="S142" i="2"/>
  <c r="R142" i="2"/>
  <c r="Q142" i="2"/>
  <c r="P142" i="2"/>
  <c r="O142" i="2"/>
  <c r="N142" i="2"/>
  <c r="W84" i="2"/>
  <c r="V84" i="2"/>
  <c r="U84" i="2"/>
  <c r="T84" i="2"/>
  <c r="S84" i="2"/>
  <c r="R84" i="2"/>
  <c r="Q84" i="2"/>
  <c r="P84" i="2"/>
  <c r="O84" i="2"/>
  <c r="N84" i="2"/>
  <c r="W83" i="2"/>
  <c r="V83" i="2"/>
  <c r="U83" i="2"/>
  <c r="T83" i="2"/>
  <c r="S83" i="2"/>
  <c r="R83" i="2"/>
  <c r="Q83" i="2"/>
  <c r="P83" i="2"/>
  <c r="O83" i="2"/>
  <c r="N83" i="2"/>
  <c r="W48" i="2"/>
  <c r="V48" i="2"/>
  <c r="U48" i="2"/>
  <c r="T48" i="2"/>
  <c r="S48" i="2"/>
  <c r="R48" i="2"/>
  <c r="Q48" i="2"/>
  <c r="P48" i="2"/>
  <c r="O48" i="2"/>
  <c r="N48" i="2"/>
  <c r="W141" i="2"/>
  <c r="V141" i="2"/>
  <c r="U141" i="2"/>
  <c r="T141" i="2"/>
  <c r="S141" i="2"/>
  <c r="R141" i="2"/>
  <c r="Q141" i="2"/>
  <c r="P141" i="2"/>
  <c r="O141" i="2"/>
  <c r="N141" i="2"/>
  <c r="W173" i="2"/>
  <c r="V173" i="2"/>
  <c r="U173" i="2"/>
  <c r="T173" i="2"/>
  <c r="S173" i="2"/>
  <c r="R173" i="2"/>
  <c r="Q173" i="2"/>
  <c r="P173" i="2"/>
  <c r="O173" i="2"/>
  <c r="N173" i="2"/>
  <c r="W127" i="2"/>
  <c r="V127" i="2"/>
  <c r="U127" i="2"/>
  <c r="T127" i="2"/>
  <c r="S127" i="2"/>
  <c r="R127" i="2"/>
  <c r="Q127" i="2"/>
  <c r="P127" i="2"/>
  <c r="O127" i="2"/>
  <c r="N127" i="2"/>
  <c r="W140" i="2"/>
  <c r="V140" i="2"/>
  <c r="U140" i="2"/>
  <c r="T140" i="2"/>
  <c r="S140" i="2"/>
  <c r="R140" i="2"/>
  <c r="Q140" i="2"/>
  <c r="P140" i="2"/>
  <c r="O140" i="2"/>
  <c r="N140" i="2"/>
  <c r="W150" i="2"/>
  <c r="V150" i="2"/>
  <c r="U150" i="2"/>
  <c r="T150" i="2"/>
  <c r="S150" i="2"/>
  <c r="R150" i="2"/>
  <c r="Q150" i="2"/>
  <c r="P150" i="2"/>
  <c r="O150" i="2"/>
  <c r="N150" i="2"/>
  <c r="W148" i="2"/>
  <c r="V148" i="2"/>
  <c r="U148" i="2"/>
  <c r="T148" i="2"/>
  <c r="S148" i="2"/>
  <c r="R148" i="2"/>
  <c r="Q148" i="2"/>
  <c r="P148" i="2"/>
  <c r="O148" i="2"/>
  <c r="N148" i="2"/>
  <c r="W133" i="2"/>
  <c r="V133" i="2"/>
  <c r="U133" i="2"/>
  <c r="T133" i="2"/>
  <c r="S133" i="2"/>
  <c r="R133" i="2"/>
  <c r="Q133" i="2"/>
  <c r="P133" i="2"/>
  <c r="O133" i="2"/>
  <c r="N133" i="2"/>
  <c r="W3" i="2"/>
  <c r="V3" i="2"/>
  <c r="U3" i="2"/>
  <c r="T3" i="2"/>
  <c r="S3" i="2"/>
  <c r="R3" i="2"/>
  <c r="Q3" i="2"/>
  <c r="P3" i="2"/>
  <c r="O3" i="2"/>
  <c r="N3" i="2"/>
  <c r="W178" i="2"/>
  <c r="V178" i="2"/>
  <c r="U178" i="2"/>
  <c r="T178" i="2"/>
  <c r="S178" i="2"/>
  <c r="R178" i="2"/>
  <c r="Q178" i="2"/>
  <c r="P178" i="2"/>
  <c r="O178" i="2"/>
  <c r="N178" i="2"/>
  <c r="W126" i="2"/>
  <c r="V126" i="2"/>
  <c r="U126" i="2"/>
  <c r="T126" i="2"/>
  <c r="S126" i="2"/>
  <c r="R126" i="2"/>
  <c r="Q126" i="2"/>
  <c r="P126" i="2"/>
  <c r="O126" i="2"/>
  <c r="N126" i="2"/>
  <c r="W125" i="2"/>
  <c r="V125" i="2"/>
  <c r="U125" i="2"/>
  <c r="T125" i="2"/>
  <c r="S125" i="2"/>
  <c r="R125" i="2"/>
  <c r="Q125" i="2"/>
  <c r="P125" i="2"/>
  <c r="O125" i="2"/>
  <c r="N125" i="2"/>
  <c r="W124" i="2"/>
  <c r="V124" i="2"/>
  <c r="U124" i="2"/>
  <c r="T124" i="2"/>
  <c r="S124" i="2"/>
  <c r="R124" i="2"/>
  <c r="Q124" i="2"/>
  <c r="P124" i="2"/>
  <c r="O124" i="2"/>
  <c r="N124" i="2"/>
  <c r="W139" i="2"/>
  <c r="V139" i="2"/>
  <c r="U139" i="2"/>
  <c r="T139" i="2"/>
  <c r="S139" i="2"/>
  <c r="R139" i="2"/>
  <c r="Q139" i="2"/>
  <c r="P139" i="2"/>
  <c r="O139" i="2"/>
  <c r="N139" i="2"/>
  <c r="W79" i="2"/>
  <c r="V79" i="2"/>
  <c r="U79" i="2"/>
  <c r="T79" i="2"/>
  <c r="S79" i="2"/>
  <c r="R79" i="2"/>
  <c r="Q79" i="2"/>
  <c r="P79" i="2"/>
  <c r="O79" i="2"/>
  <c r="N79" i="2"/>
  <c r="W163" i="2"/>
  <c r="V163" i="2"/>
  <c r="U163" i="2"/>
  <c r="T163" i="2"/>
  <c r="S163" i="2"/>
  <c r="R163" i="2"/>
  <c r="Q163" i="2"/>
  <c r="P163" i="2"/>
  <c r="O163" i="2"/>
  <c r="N163" i="2"/>
  <c r="W188" i="2"/>
  <c r="V188" i="2"/>
  <c r="U188" i="2"/>
  <c r="T188" i="2"/>
  <c r="S188" i="2"/>
  <c r="R188" i="2"/>
  <c r="Q188" i="2"/>
  <c r="P188" i="2"/>
  <c r="O188" i="2"/>
  <c r="N188" i="2"/>
  <c r="W154" i="2"/>
  <c r="V154" i="2"/>
  <c r="U154" i="2"/>
  <c r="T154" i="2"/>
  <c r="S154" i="2"/>
  <c r="R154" i="2"/>
  <c r="Q154" i="2"/>
  <c r="P154" i="2"/>
  <c r="O154" i="2"/>
  <c r="N154" i="2"/>
  <c r="W132" i="2"/>
  <c r="V132" i="2"/>
  <c r="U132" i="2"/>
  <c r="T132" i="2"/>
  <c r="S132" i="2"/>
  <c r="R132" i="2"/>
  <c r="Q132" i="2"/>
  <c r="P132" i="2"/>
  <c r="O132" i="2"/>
  <c r="N132" i="2"/>
  <c r="W138" i="2"/>
  <c r="V138" i="2"/>
  <c r="U138" i="2"/>
  <c r="T138" i="2"/>
  <c r="S138" i="2"/>
  <c r="R138" i="2"/>
  <c r="Q138" i="2"/>
  <c r="P138" i="2"/>
  <c r="O138" i="2"/>
  <c r="N138" i="2"/>
  <c r="W116" i="2"/>
  <c r="V116" i="2"/>
  <c r="U116" i="2"/>
  <c r="T116" i="2"/>
  <c r="S116" i="2"/>
  <c r="R116" i="2"/>
  <c r="Q116" i="2"/>
  <c r="P116" i="2"/>
  <c r="O116" i="2"/>
  <c r="N116" i="2"/>
  <c r="W55" i="2"/>
  <c r="V55" i="2"/>
  <c r="U55" i="2"/>
  <c r="T55" i="2"/>
  <c r="S55" i="2"/>
  <c r="R55" i="2"/>
  <c r="Q55" i="2"/>
  <c r="P55" i="2"/>
  <c r="O55" i="2"/>
  <c r="N55" i="2"/>
  <c r="W42" i="2"/>
  <c r="V42" i="2"/>
  <c r="U42" i="2"/>
  <c r="T42" i="2"/>
  <c r="S42" i="2"/>
  <c r="R42" i="2"/>
  <c r="Q42" i="2"/>
  <c r="P42" i="2"/>
  <c r="O42" i="2"/>
  <c r="N42" i="2"/>
  <c r="W123" i="2"/>
  <c r="V123" i="2"/>
  <c r="U123" i="2"/>
  <c r="T123" i="2"/>
  <c r="S123" i="2"/>
  <c r="R123" i="2"/>
  <c r="Q123" i="2"/>
  <c r="P123" i="2"/>
  <c r="O123" i="2"/>
  <c r="N123" i="2"/>
  <c r="W137" i="2"/>
  <c r="V137" i="2"/>
  <c r="U137" i="2"/>
  <c r="T137" i="2"/>
  <c r="S137" i="2"/>
  <c r="R137" i="2"/>
  <c r="Q137" i="2"/>
  <c r="P137" i="2"/>
  <c r="O137" i="2"/>
  <c r="N137" i="2"/>
  <c r="W98" i="2"/>
  <c r="V98" i="2"/>
  <c r="U98" i="2"/>
  <c r="T98" i="2"/>
  <c r="S98" i="2"/>
  <c r="R98" i="2"/>
  <c r="Q98" i="2"/>
  <c r="P98" i="2"/>
  <c r="O98" i="2"/>
  <c r="N98" i="2"/>
  <c r="W182" i="2"/>
  <c r="V182" i="2"/>
  <c r="U182" i="2"/>
  <c r="T182" i="2"/>
  <c r="S182" i="2"/>
  <c r="R182" i="2"/>
  <c r="Q182" i="2"/>
  <c r="P182" i="2"/>
  <c r="O182" i="2"/>
  <c r="N182" i="2"/>
  <c r="W122" i="2"/>
  <c r="V122" i="2"/>
  <c r="U122" i="2"/>
  <c r="T122" i="2"/>
  <c r="S122" i="2"/>
  <c r="R122" i="2"/>
  <c r="Q122" i="2"/>
  <c r="P122" i="2"/>
  <c r="O122" i="2"/>
  <c r="N122" i="2"/>
  <c r="W121" i="2"/>
  <c r="V121" i="2"/>
  <c r="U121" i="2"/>
  <c r="T121" i="2"/>
  <c r="S121" i="2"/>
  <c r="R121" i="2"/>
  <c r="Q121" i="2"/>
  <c r="P121" i="2"/>
  <c r="O121" i="2"/>
  <c r="N121" i="2"/>
  <c r="W118" i="2"/>
  <c r="V118" i="2"/>
  <c r="U118" i="2"/>
  <c r="T118" i="2"/>
  <c r="S118" i="2"/>
  <c r="R118" i="2"/>
  <c r="Q118" i="2"/>
  <c r="P118" i="2"/>
  <c r="O118" i="2"/>
  <c r="N118" i="2"/>
  <c r="W58" i="2"/>
  <c r="V58" i="2"/>
  <c r="U58" i="2"/>
  <c r="T58" i="2"/>
  <c r="S58" i="2"/>
  <c r="R58" i="2"/>
  <c r="Q58" i="2"/>
  <c r="P58" i="2"/>
  <c r="O58" i="2"/>
  <c r="N58" i="2"/>
  <c r="W115" i="2"/>
  <c r="V115" i="2"/>
  <c r="U115" i="2"/>
  <c r="T115" i="2"/>
  <c r="S115" i="2"/>
  <c r="R115" i="2"/>
  <c r="Q115" i="2"/>
  <c r="P115" i="2"/>
  <c r="O115" i="2"/>
  <c r="N115" i="2"/>
  <c r="W114" i="2"/>
  <c r="V114" i="2"/>
  <c r="U114" i="2"/>
  <c r="T114" i="2"/>
  <c r="S114" i="2"/>
  <c r="R114" i="2"/>
  <c r="Q114" i="2"/>
  <c r="P114" i="2"/>
  <c r="O114" i="2"/>
  <c r="N114" i="2"/>
  <c r="W6" i="2"/>
  <c r="V6" i="2"/>
  <c r="U6" i="2"/>
  <c r="T6" i="2"/>
  <c r="S6" i="2"/>
  <c r="R6" i="2"/>
  <c r="Q6" i="2"/>
  <c r="P6" i="2"/>
  <c r="O6" i="2"/>
  <c r="N6" i="2"/>
  <c r="W108" i="2"/>
  <c r="V108" i="2"/>
  <c r="U108" i="2"/>
  <c r="T108" i="2"/>
  <c r="S108" i="2"/>
  <c r="R108" i="2"/>
  <c r="Q108" i="2"/>
  <c r="P108" i="2"/>
  <c r="O108" i="2"/>
  <c r="N108" i="2"/>
  <c r="W60" i="2"/>
  <c r="V60" i="2"/>
  <c r="U60" i="2"/>
  <c r="T60" i="2"/>
  <c r="S60" i="2"/>
  <c r="R60" i="2"/>
  <c r="Q60" i="2"/>
  <c r="P60" i="2"/>
  <c r="O60" i="2"/>
  <c r="N60" i="2"/>
  <c r="W14" i="2"/>
  <c r="V14" i="2"/>
  <c r="U14" i="2"/>
  <c r="T14" i="2"/>
  <c r="S14" i="2"/>
  <c r="R14" i="2"/>
  <c r="Q14" i="2"/>
  <c r="P14" i="2"/>
  <c r="O14" i="2"/>
  <c r="N14" i="2"/>
  <c r="W16" i="2"/>
  <c r="V16" i="2"/>
  <c r="U16" i="2"/>
  <c r="T16" i="2"/>
  <c r="S16" i="2"/>
  <c r="R16" i="2"/>
  <c r="Q16" i="2"/>
  <c r="P16" i="2"/>
  <c r="O16" i="2"/>
  <c r="N16" i="2"/>
  <c r="W23" i="2"/>
  <c r="V23" i="2"/>
  <c r="U23" i="2"/>
  <c r="T23" i="2"/>
  <c r="S23" i="2"/>
  <c r="R23" i="2"/>
  <c r="Q23" i="2"/>
  <c r="P23" i="2"/>
  <c r="O23" i="2"/>
  <c r="N23" i="2"/>
  <c r="W90" i="2"/>
  <c r="V90" i="2"/>
  <c r="U90" i="2"/>
  <c r="T90" i="2"/>
  <c r="S90" i="2"/>
  <c r="R90" i="2"/>
  <c r="Q90" i="2"/>
  <c r="P90" i="2"/>
  <c r="O90" i="2"/>
  <c r="N90" i="2"/>
  <c r="W113" i="2"/>
  <c r="V113" i="2"/>
  <c r="U113" i="2"/>
  <c r="T113" i="2"/>
  <c r="S113" i="2"/>
  <c r="R113" i="2"/>
  <c r="Q113" i="2"/>
  <c r="P113" i="2"/>
  <c r="O113" i="2"/>
  <c r="N113" i="2"/>
  <c r="W145" i="2"/>
  <c r="V145" i="2"/>
  <c r="U145" i="2"/>
  <c r="T145" i="2"/>
  <c r="S145" i="2"/>
  <c r="R145" i="2"/>
  <c r="Q145" i="2"/>
  <c r="P145" i="2"/>
  <c r="O145" i="2"/>
  <c r="N145" i="2"/>
  <c r="W82" i="2"/>
  <c r="V82" i="2"/>
  <c r="U82" i="2"/>
  <c r="T82" i="2"/>
  <c r="S82" i="2"/>
  <c r="R82" i="2"/>
  <c r="Q82" i="2"/>
  <c r="P82" i="2"/>
  <c r="O82" i="2"/>
  <c r="N82" i="2"/>
  <c r="W105" i="2"/>
  <c r="V105" i="2"/>
  <c r="U105" i="2"/>
  <c r="T105" i="2"/>
  <c r="S105" i="2"/>
  <c r="R105" i="2"/>
  <c r="Q105" i="2"/>
  <c r="P105" i="2"/>
  <c r="O105" i="2"/>
  <c r="N105" i="2"/>
  <c r="W184" i="2"/>
  <c r="V184" i="2"/>
  <c r="U184" i="2"/>
  <c r="T184" i="2"/>
  <c r="S184" i="2"/>
  <c r="R184" i="2"/>
  <c r="Q184" i="2"/>
  <c r="P184" i="2"/>
  <c r="O184" i="2"/>
  <c r="N184" i="2"/>
  <c r="W38" i="2"/>
  <c r="V38" i="2"/>
  <c r="U38" i="2"/>
  <c r="T38" i="2"/>
  <c r="S38" i="2"/>
  <c r="R38" i="2"/>
  <c r="Q38" i="2"/>
  <c r="P38" i="2"/>
  <c r="O38" i="2"/>
  <c r="N38" i="2"/>
  <c r="W156" i="2"/>
  <c r="V156" i="2"/>
  <c r="U156" i="2"/>
  <c r="T156" i="2"/>
  <c r="S156" i="2"/>
  <c r="R156" i="2"/>
  <c r="Q156" i="2"/>
  <c r="P156" i="2"/>
  <c r="O156" i="2"/>
  <c r="N156" i="2"/>
  <c r="V26" i="2"/>
  <c r="U26" i="2"/>
  <c r="T26" i="2"/>
  <c r="S26" i="2"/>
  <c r="R26" i="2"/>
  <c r="Q26" i="2"/>
  <c r="P26" i="2"/>
  <c r="O26" i="2"/>
  <c r="N26" i="2"/>
  <c r="W172" i="2"/>
  <c r="V172" i="2"/>
  <c r="U172" i="2"/>
  <c r="T172" i="2"/>
  <c r="S172" i="2"/>
  <c r="R172" i="2"/>
  <c r="Q172" i="2"/>
  <c r="P172" i="2"/>
  <c r="O172" i="2"/>
  <c r="N172" i="2"/>
  <c r="W59" i="2"/>
  <c r="V59" i="2"/>
  <c r="U59" i="2"/>
  <c r="T59" i="2"/>
  <c r="S59" i="2"/>
  <c r="R59" i="2"/>
  <c r="Q59" i="2"/>
  <c r="P59" i="2"/>
  <c r="O59" i="2"/>
  <c r="N59" i="2"/>
  <c r="W146" i="2"/>
  <c r="V146" i="2"/>
  <c r="U146" i="2"/>
  <c r="T146" i="2"/>
  <c r="S146" i="2"/>
  <c r="R146" i="2"/>
  <c r="Q146" i="2"/>
  <c r="P146" i="2"/>
  <c r="O146" i="2"/>
  <c r="N146" i="2"/>
  <c r="W17" i="2"/>
  <c r="V17" i="2"/>
  <c r="U17" i="2"/>
  <c r="T17" i="2"/>
  <c r="S17" i="2"/>
  <c r="R17" i="2"/>
  <c r="Q17" i="2"/>
  <c r="P17" i="2"/>
  <c r="O17" i="2"/>
  <c r="N17" i="2"/>
  <c r="W111" i="2"/>
  <c r="V111" i="2"/>
  <c r="U111" i="2"/>
  <c r="T111" i="2"/>
  <c r="S111" i="2"/>
  <c r="R111" i="2"/>
  <c r="Q111" i="2"/>
  <c r="P111" i="2"/>
  <c r="O111" i="2"/>
  <c r="N111" i="2"/>
  <c r="W19" i="2"/>
  <c r="V19" i="2"/>
  <c r="U19" i="2"/>
  <c r="T19" i="2"/>
  <c r="S19" i="2"/>
  <c r="R19" i="2"/>
  <c r="Q19" i="2"/>
  <c r="P19" i="2"/>
  <c r="O19" i="2"/>
  <c r="N19" i="2"/>
  <c r="W167" i="2"/>
  <c r="V167" i="2"/>
  <c r="U167" i="2"/>
  <c r="T167" i="2"/>
  <c r="S167" i="2"/>
  <c r="R167" i="2"/>
  <c r="Q167" i="2"/>
  <c r="P167" i="2"/>
  <c r="O167" i="2"/>
  <c r="N167" i="2"/>
  <c r="W112" i="2"/>
  <c r="V112" i="2"/>
  <c r="U112" i="2"/>
  <c r="T112" i="2"/>
  <c r="S112" i="2"/>
  <c r="R112" i="2"/>
  <c r="Q112" i="2"/>
  <c r="P112" i="2"/>
  <c r="O112" i="2"/>
  <c r="N112" i="2"/>
  <c r="W64" i="2"/>
  <c r="V64" i="2"/>
  <c r="U64" i="2"/>
  <c r="T64" i="2"/>
  <c r="S64" i="2"/>
  <c r="R64" i="2"/>
  <c r="Q64" i="2"/>
  <c r="P64" i="2"/>
  <c r="O64" i="2"/>
  <c r="N64" i="2"/>
  <c r="W191" i="2"/>
  <c r="V191" i="2"/>
  <c r="U191" i="2"/>
  <c r="T191" i="2"/>
  <c r="S191" i="2"/>
  <c r="R191" i="2"/>
  <c r="Q191" i="2"/>
  <c r="P191" i="2"/>
  <c r="O191" i="2"/>
  <c r="N191" i="2"/>
  <c r="W75" i="2"/>
  <c r="V75" i="2"/>
  <c r="U75" i="2"/>
  <c r="T75" i="2"/>
  <c r="S75" i="2"/>
  <c r="R75" i="2"/>
  <c r="Q75" i="2"/>
  <c r="P75" i="2"/>
  <c r="O75" i="2"/>
  <c r="N75" i="2"/>
  <c r="W13" i="2"/>
  <c r="V13" i="2"/>
  <c r="U13" i="2"/>
  <c r="T13" i="2"/>
  <c r="S13" i="2"/>
  <c r="R13" i="2"/>
  <c r="Q13" i="2"/>
  <c r="P13" i="2"/>
  <c r="O13" i="2"/>
  <c r="N13" i="2"/>
  <c r="W9" i="2"/>
  <c r="V9" i="2"/>
  <c r="U9" i="2"/>
  <c r="T9" i="2"/>
  <c r="S9" i="2"/>
  <c r="R9" i="2"/>
  <c r="Q9" i="2"/>
  <c r="P9" i="2"/>
  <c r="O9" i="2"/>
  <c r="N9" i="2"/>
  <c r="W12" i="2"/>
  <c r="V12" i="2"/>
  <c r="U12" i="2"/>
  <c r="T12" i="2"/>
  <c r="S12" i="2"/>
  <c r="R12" i="2"/>
  <c r="Q12" i="2"/>
  <c r="P12" i="2"/>
  <c r="O12" i="2"/>
  <c r="N12" i="2"/>
</calcChain>
</file>

<file path=xl/sharedStrings.xml><?xml version="1.0" encoding="utf-8"?>
<sst xmlns="http://schemas.openxmlformats.org/spreadsheetml/2006/main" count="4777" uniqueCount="807">
  <si>
    <t>#Target</t>
  </si>
  <si>
    <t>miRNA</t>
  </si>
  <si>
    <t>Solyc05g045670.2</t>
  </si>
  <si>
    <t>conservative_0_896</t>
  </si>
  <si>
    <t>Solyc07g026660.2</t>
  </si>
  <si>
    <t>Solyc07g042830.2</t>
  </si>
  <si>
    <t>Solyc07g053410.2</t>
  </si>
  <si>
    <t>conservative_12_37187</t>
  </si>
  <si>
    <t>Solyc02g077250.2</t>
  </si>
  <si>
    <t>Solyc07g062680.1</t>
  </si>
  <si>
    <t>Solyc05g012840.1</t>
  </si>
  <si>
    <t>Solyc08g048390.1</t>
  </si>
  <si>
    <t>Solyc10g008780.1</t>
  </si>
  <si>
    <t>Solyc08g048370.2</t>
  </si>
  <si>
    <t>Solyc12g014140.1</t>
  </si>
  <si>
    <t>Solyc03g031780.2</t>
  </si>
  <si>
    <t>conservative_12_37580</t>
  </si>
  <si>
    <t>Solyc08g079800.2</t>
  </si>
  <si>
    <t>Solyc12g009520.1</t>
  </si>
  <si>
    <t>conservative_12_38654</t>
  </si>
  <si>
    <t>Solyc12g009750.1</t>
  </si>
  <si>
    <t>Solyc12g009530.1</t>
  </si>
  <si>
    <t>Solyc12g013680.1</t>
  </si>
  <si>
    <t>Solyc04g054450.1</t>
  </si>
  <si>
    <t>Solyc10g051370.1</t>
  </si>
  <si>
    <t>Solyc12g009730.1</t>
  </si>
  <si>
    <t>Solyc12g013740.1</t>
  </si>
  <si>
    <t>Solyc12g009510.1</t>
  </si>
  <si>
    <t>Solyc12g009770.1</t>
  </si>
  <si>
    <t>Solyc12g009780.1</t>
  </si>
  <si>
    <t>Solyc02g031810.1</t>
  </si>
  <si>
    <t>Solyc09g005090.1</t>
  </si>
  <si>
    <t>Solyc03g043610.1</t>
  </si>
  <si>
    <t>conservative_1_44838</t>
  </si>
  <si>
    <t>Solyc11g056450.1</t>
  </si>
  <si>
    <t>Solyc10g054000.1</t>
  </si>
  <si>
    <t>Solyc00g171810.2</t>
  </si>
  <si>
    <t>Solyc05g013380.2</t>
  </si>
  <si>
    <t>conservative_1_46441</t>
  </si>
  <si>
    <t>Solyc01g008410.1</t>
  </si>
  <si>
    <t>conservative_1_46954</t>
  </si>
  <si>
    <t>Solyc01g005720.2</t>
  </si>
  <si>
    <t>Solyc01g016370.1</t>
  </si>
  <si>
    <t>Solyc01g005730.2</t>
  </si>
  <si>
    <t>Solyc01g009690.1</t>
  </si>
  <si>
    <t>Solyc03g082780.1</t>
  </si>
  <si>
    <t>Solyc01g009700.1</t>
  </si>
  <si>
    <t>Solyc01g005870.1</t>
  </si>
  <si>
    <t>Solyc01g014160.1</t>
  </si>
  <si>
    <t>Solyc01g005760.2</t>
  </si>
  <si>
    <t>Solyc01g005780.1</t>
  </si>
  <si>
    <t>Solyc01g006550.2</t>
  </si>
  <si>
    <t>Solyc12g100020.1</t>
  </si>
  <si>
    <t>Solyc06g060760.2</t>
  </si>
  <si>
    <t>conservative_3_26116</t>
  </si>
  <si>
    <t>Solyc00g031050.1</t>
  </si>
  <si>
    <t>Solyc06g048580.1</t>
  </si>
  <si>
    <t>Solyc08g007100.2</t>
  </si>
  <si>
    <t>Solyc01g109460.2</t>
  </si>
  <si>
    <t>Solyc04g005190.2</t>
  </si>
  <si>
    <t>Solyc08g005880.2</t>
  </si>
  <si>
    <t>Solyc08g008190.2</t>
  </si>
  <si>
    <t>Solyc03g123490.1</t>
  </si>
  <si>
    <t>conservative_3_26511</t>
  </si>
  <si>
    <t>conservative_3_28646</t>
  </si>
  <si>
    <t>Solyc09g007260.2</t>
  </si>
  <si>
    <t>conservative_4_19356</t>
  </si>
  <si>
    <t>Solyc06g075510.2</t>
  </si>
  <si>
    <t>Solyc03g044300.2</t>
  </si>
  <si>
    <t>Solyc02g064960.2</t>
  </si>
  <si>
    <t>Solyc04g049800.2</t>
  </si>
  <si>
    <t>Solyc02g093150.2</t>
  </si>
  <si>
    <t>Solyc11g072600.1</t>
  </si>
  <si>
    <t>Solyc10g084340.1</t>
  </si>
  <si>
    <t>Solyc01g014300.1</t>
  </si>
  <si>
    <t>conservative_5_30265</t>
  </si>
  <si>
    <t>Solyc01g014130.1</t>
  </si>
  <si>
    <t>Solyc01g014020.1</t>
  </si>
  <si>
    <t>Solyc12g099870.1</t>
  </si>
  <si>
    <t>Solyc12g100010.1</t>
  </si>
  <si>
    <t>Solyc01g012690.1</t>
  </si>
  <si>
    <t>Solyc05g015970.1</t>
  </si>
  <si>
    <t>conservative_6_3798</t>
  </si>
  <si>
    <t>Solyc03g111490.1</t>
  </si>
  <si>
    <t>Solyc12g019730.1</t>
  </si>
  <si>
    <t>Solyc11g042590.1</t>
  </si>
  <si>
    <t>Solyc01g044290.1</t>
  </si>
  <si>
    <t>Solyc12g070190.1</t>
  </si>
  <si>
    <t>Solyc03g083110.1</t>
  </si>
  <si>
    <t>conservative_8_15272</t>
  </si>
  <si>
    <t>conservative_8_15276</t>
  </si>
  <si>
    <t>Solyc09g091110.2</t>
  </si>
  <si>
    <t>conservative_9_44117</t>
  </si>
  <si>
    <t>Solyc01g060290.1</t>
  </si>
  <si>
    <t>Solyc01g060320.1</t>
  </si>
  <si>
    <t>Solyc05g015840.2</t>
  </si>
  <si>
    <t>sly-miR156a</t>
  </si>
  <si>
    <t>Solyc12g038520.1</t>
  </si>
  <si>
    <t>Solyc05g015510.2</t>
  </si>
  <si>
    <t>Solyc04g045560.2</t>
  </si>
  <si>
    <t>Solyc05g012040.2</t>
  </si>
  <si>
    <t>Solyc10g078700.1</t>
  </si>
  <si>
    <t>sly-miR156b</t>
  </si>
  <si>
    <t>sly-miR156c</t>
  </si>
  <si>
    <t>sly-miR156d-5p</t>
  </si>
  <si>
    <t>Solyc09g097880.2</t>
  </si>
  <si>
    <t>Solyc02g084960.1</t>
  </si>
  <si>
    <t>Solyc01g105270.2</t>
  </si>
  <si>
    <t>sly-miR156e-5p</t>
  </si>
  <si>
    <t>Solyc01g009070.2</t>
  </si>
  <si>
    <t>sly-miR159</t>
  </si>
  <si>
    <t>Solyc06g073640.2</t>
  </si>
  <si>
    <t>Solyc09g007810.2</t>
  </si>
  <si>
    <t>sly-miR160a</t>
  </si>
  <si>
    <t>Solyc11g069500.1</t>
  </si>
  <si>
    <t>Solyc11g013470.1</t>
  </si>
  <si>
    <t>Solyc06g075150.2</t>
  </si>
  <si>
    <t>Solyc10g086130.1</t>
  </si>
  <si>
    <t>Solyc10g005130.2</t>
  </si>
  <si>
    <t>sly-miR162</t>
  </si>
  <si>
    <t>Solyc07g066330.2</t>
  </si>
  <si>
    <t>sly-miR164a-5p</t>
  </si>
  <si>
    <t>Solyc07g062840.2</t>
  </si>
  <si>
    <t>Solyc03g026370.1</t>
  </si>
  <si>
    <t>sly-miR164b-3p</t>
  </si>
  <si>
    <t>sly-miR164b-5p</t>
  </si>
  <si>
    <t>Solyc03g120910.2</t>
  </si>
  <si>
    <t>sly-miR166a</t>
  </si>
  <si>
    <t>Solyc02g024070.2</t>
  </si>
  <si>
    <t>Solyc11g069470.1</t>
  </si>
  <si>
    <t>Solyc08g066500.2</t>
  </si>
  <si>
    <t>Solyc02g069830.2</t>
  </si>
  <si>
    <t>Solyc12g044410.1</t>
  </si>
  <si>
    <t>sly-miR166b</t>
  </si>
  <si>
    <t>sly-miR166c-3p</t>
  </si>
  <si>
    <t>Solyc06g035710.1</t>
  </si>
  <si>
    <t>sly-miR167a</t>
  </si>
  <si>
    <t>Solyc08g005690.1</t>
  </si>
  <si>
    <t>sly-miR168a-5p</t>
  </si>
  <si>
    <t>sly-miR168b-5p</t>
  </si>
  <si>
    <t>Solyc03g124000.1</t>
  </si>
  <si>
    <t>sly-miR169e-3p</t>
  </si>
  <si>
    <t>Solyc06g082560.1</t>
  </si>
  <si>
    <t>Solyc01g090950.2</t>
  </si>
  <si>
    <t>sly-miR171a</t>
  </si>
  <si>
    <t>Solyc08g078800.1</t>
  </si>
  <si>
    <t>Solyc02g085600.1</t>
  </si>
  <si>
    <t>sly-miR171b</t>
  </si>
  <si>
    <t>sly-miR171d</t>
  </si>
  <si>
    <t>Solyc11g013150.1</t>
  </si>
  <si>
    <t>sly-miR171e</t>
  </si>
  <si>
    <t>Solyc01g090460.2</t>
  </si>
  <si>
    <t>sly-miR172a</t>
  </si>
  <si>
    <t>Solyc10g006710.2</t>
  </si>
  <si>
    <t>Solyc07g063770.2</t>
  </si>
  <si>
    <t>Solyc09g075970.2</t>
  </si>
  <si>
    <t>sly-miR172b</t>
  </si>
  <si>
    <t>Solyc01g099980.2</t>
  </si>
  <si>
    <t>sly-miR1916</t>
  </si>
  <si>
    <t>Solyc06g065850.2</t>
  </si>
  <si>
    <t>sly-miR1919a</t>
  </si>
  <si>
    <t>Solyc02g066910.2</t>
  </si>
  <si>
    <t>sly-miR1919b</t>
  </si>
  <si>
    <t>sly-miR1919c-3p</t>
  </si>
  <si>
    <t>Solyc08g067580.1</t>
  </si>
  <si>
    <t>sly-miR1919c-5p</t>
  </si>
  <si>
    <t>Solyc08g067560.1</t>
  </si>
  <si>
    <t>sly-miR319a</t>
  </si>
  <si>
    <t>sly-miR319b</t>
  </si>
  <si>
    <t>sly-miR319c-3p</t>
  </si>
  <si>
    <t>Solyc01g109080.2</t>
  </si>
  <si>
    <t>sly-miR319c-5p</t>
  </si>
  <si>
    <t>Solyc03g113080.2</t>
  </si>
  <si>
    <t>Solyc12g099990.1</t>
  </si>
  <si>
    <t>Solyc04g005390.1</t>
  </si>
  <si>
    <t>sly-miR390a-5p</t>
  </si>
  <si>
    <t>Solyc09g061930.2</t>
  </si>
  <si>
    <t>sly-miR390b-5p</t>
  </si>
  <si>
    <t>Solyc05g015520.2</t>
  </si>
  <si>
    <t>sly-miR394-5p</t>
  </si>
  <si>
    <t>Solyc03g082430.1</t>
  </si>
  <si>
    <t>sly-miR396a-5p</t>
  </si>
  <si>
    <t>Solyc12g096070.1</t>
  </si>
  <si>
    <t>Solyc08g005430.2</t>
  </si>
  <si>
    <t>Solyc08g083230.1</t>
  </si>
  <si>
    <t>Solyc08g075950.1</t>
  </si>
  <si>
    <t>Solyc10g083510.1</t>
  </si>
  <si>
    <t>Solyc08g068020.1</t>
  </si>
  <si>
    <t>Solyc07g041640.2</t>
  </si>
  <si>
    <t>Solyc02g062740.2</t>
  </si>
  <si>
    <t>sly-miR396b</t>
  </si>
  <si>
    <t>Solyc01g091540.1</t>
  </si>
  <si>
    <t>Solyc09g011050.2</t>
  </si>
  <si>
    <t>sly-miR397</t>
  </si>
  <si>
    <t>Solyc05g012250.1</t>
  </si>
  <si>
    <t>Solyc06g082240.2</t>
  </si>
  <si>
    <t>Solyc02g062650.2</t>
  </si>
  <si>
    <t>Solyc10g076830.1</t>
  </si>
  <si>
    <t>Solyc05g043360.1</t>
  </si>
  <si>
    <t>Solyc06g076330.2</t>
  </si>
  <si>
    <t>Solyc09g010990.2</t>
  </si>
  <si>
    <t>Solyc06g076760.1</t>
  </si>
  <si>
    <t>Solyc09g011000.2</t>
  </si>
  <si>
    <t>Solyc07g049460.2</t>
  </si>
  <si>
    <t>Solyc09g014240.2</t>
  </si>
  <si>
    <t>Solyc06g048860.1</t>
  </si>
  <si>
    <t>Solyc04g009120.1</t>
  </si>
  <si>
    <t>sly-miR482b</t>
  </si>
  <si>
    <t>Solyc11g065780.1</t>
  </si>
  <si>
    <t>Solyc04g009070.1</t>
  </si>
  <si>
    <t>Solyc02g036270.2</t>
  </si>
  <si>
    <t>Solyc05g008070.2</t>
  </si>
  <si>
    <t>Solyc11g006630.1</t>
  </si>
  <si>
    <t>sly-miR482c</t>
  </si>
  <si>
    <t>Solyc07g049700.1</t>
  </si>
  <si>
    <t>Solyc11g006530.1</t>
  </si>
  <si>
    <t>Solyc01g111470.2</t>
  </si>
  <si>
    <t>sly-miR482d-5p</t>
  </si>
  <si>
    <t>Solyc08g076000.2</t>
  </si>
  <si>
    <t>sly-miR482e-3p</t>
  </si>
  <si>
    <t>Solyc08g075630.2</t>
  </si>
  <si>
    <t>Solyc07g054650.1</t>
  </si>
  <si>
    <t>sly-miR5302b-5p</t>
  </si>
  <si>
    <t>Solyc11g007360.1</t>
  </si>
  <si>
    <t>sly-miR5303</t>
  </si>
  <si>
    <t>Solyc04g015710.2</t>
  </si>
  <si>
    <t>Solyc06g005140.2</t>
  </si>
  <si>
    <t>Solyc05g053750.1</t>
  </si>
  <si>
    <t>Solyc01g094050.1</t>
  </si>
  <si>
    <t>sly-miR5304</t>
  </si>
  <si>
    <t>sly-miR6022</t>
  </si>
  <si>
    <t>Solyc01g008710.2</t>
  </si>
  <si>
    <t>sly-miR6023</t>
  </si>
  <si>
    <t>Solyc01g014930.1</t>
  </si>
  <si>
    <t>Solyc01g008720.1</t>
  </si>
  <si>
    <t>Solyc01g014150.1</t>
  </si>
  <si>
    <t>Solyc11g070000.1</t>
  </si>
  <si>
    <t>sly-miR6024</t>
  </si>
  <si>
    <t>Solyc11g069020.1</t>
  </si>
  <si>
    <t>Solyc11g006520.1</t>
  </si>
  <si>
    <t>Solyc12g005970.1</t>
  </si>
  <si>
    <t>Solyc11g071420.1</t>
  </si>
  <si>
    <t>Solyc10g008240.2</t>
  </si>
  <si>
    <t>Solyc10g008230.1</t>
  </si>
  <si>
    <t>Solyc11g020100.1</t>
  </si>
  <si>
    <t>Solyc02g070410.1</t>
  </si>
  <si>
    <t>Solyc10g047640.1</t>
  </si>
  <si>
    <t>sly-miR6026</t>
  </si>
  <si>
    <t>sly-miR6027-3p</t>
  </si>
  <si>
    <t>Solyc09g098130.1</t>
  </si>
  <si>
    <t>Solyc06g033850.2</t>
  </si>
  <si>
    <t>sly-miR9470-3p</t>
  </si>
  <si>
    <t>Solyc10g080970.1</t>
  </si>
  <si>
    <t>Solyc10g051270.1</t>
  </si>
  <si>
    <t>sly-miR9470-5p</t>
  </si>
  <si>
    <t>Solyc08g078680.2</t>
  </si>
  <si>
    <t>Solyc11g040080.1</t>
  </si>
  <si>
    <t>sly-miR9472-3p</t>
  </si>
  <si>
    <t>Solyc01g080150.2</t>
  </si>
  <si>
    <t>Solyc03g053100.2</t>
  </si>
  <si>
    <t>sly-miR9472-5p</t>
  </si>
  <si>
    <t>Solyc10g007170.1</t>
  </si>
  <si>
    <t>unconservative_10_21086</t>
  </si>
  <si>
    <t>Solyc08g066340.1</t>
  </si>
  <si>
    <t>unconservative_12_38935</t>
  </si>
  <si>
    <t>Solyc11g020830.1</t>
  </si>
  <si>
    <t>unconservative_2_6009</t>
  </si>
  <si>
    <t>Solyc08g068880.1</t>
  </si>
  <si>
    <t>Solyc05g055200.2</t>
  </si>
  <si>
    <t>unconservative_2_6620</t>
  </si>
  <si>
    <t>Solyc08g008480.2</t>
  </si>
  <si>
    <t>Solyc05g007290.1</t>
  </si>
  <si>
    <t>Solyc04g076260.1</t>
  </si>
  <si>
    <t>unconservative_4_19417</t>
  </si>
  <si>
    <t>unconservative_5_30680</t>
  </si>
  <si>
    <t>Solyc05g010450.1</t>
  </si>
  <si>
    <t>Solyc05g010220.1</t>
  </si>
  <si>
    <t>unconservative_5_31040</t>
  </si>
  <si>
    <t>unconservative_6_2000</t>
  </si>
  <si>
    <t>COG_Class</t>
  </si>
  <si>
    <t>COG_Class_Annotation</t>
  </si>
  <si>
    <t>GO_Annotation</t>
  </si>
  <si>
    <t>KEGG_Annotation</t>
  </si>
  <si>
    <t>KOG_Class</t>
  </si>
  <si>
    <t>KOG_class_Annotation</t>
  </si>
  <si>
    <t>Pfam_annotation</t>
  </si>
  <si>
    <t>Swissprot_annotation</t>
  </si>
  <si>
    <t>nr_annotation</t>
  </si>
  <si>
    <t>--</t>
  </si>
  <si>
    <t xml:space="preserve">Molecular Function: transporter activity (GO:0005215);; Biological Process: transport (GO:0006810);; Cellular Component: integral component of membrane (GO:0016021);; </t>
  </si>
  <si>
    <t>[GE]</t>
  </si>
  <si>
    <t>Triose-phosphate Transporter family;; EamA-like transporter family;; UAA transporter family</t>
  </si>
  <si>
    <t>Glucose-6-phosphate/phosphate translocator 2, chloroplastic (Precursor) GN=GPT2 OS=Arabidopsis thaliana (Mouse-ear cress) PE=2 SV=2</t>
  </si>
  <si>
    <t>putative senescence-associated protein [Pisum sativum]</t>
  </si>
  <si>
    <t>[G]</t>
  </si>
  <si>
    <t xml:space="preserve">Carbohydrate transport and metabolism </t>
  </si>
  <si>
    <t xml:space="preserve">Molecular Function: starch synthase activity (GO:0009011);; Biological Process: glucan biosynthetic process (GO:0009250);; </t>
  </si>
  <si>
    <t>K00703|0.0|vvi:100233071|starch synthase VI</t>
  </si>
  <si>
    <t>Starch synthase catalytic domain;; Glycosyl transferases group 1;; Glycosyl transferase 4-like domain</t>
  </si>
  <si>
    <t>Probable starch synthase 4, chloroplastic/amyloplastic (Precursor) GN=SS4 OS=Arabidopsis thaliana (Mouse-ear cress) PE=2 SV=1</t>
  </si>
  <si>
    <t xml:space="preserve">starch synthase VI [Solanum lycopersicum] </t>
  </si>
  <si>
    <t xml:space="preserve">Biological Process: defense response (GO:0006952);; Biological Process: signal transduction (GO:0007165);; Biological Process: biosynthetic process (GO:0009058);; Biological Process: post-embryonic development (GO:0009791);; Biological Process: cellular component organization (GO:0016043);; Biological Process: regulation of cellular metabolic process (GO:0031323);; Biological Process: cellular macromolecule metabolic process (GO:0044260);; Biological Process: reproductive structure development (GO:0048608);; Biological Process: phyllome development (GO:0048827);; Biological Process: regulation of macromolecule metabolic process (GO:0060255);; Biological Process: regulation of primary metabolic process (GO:0080090);; </t>
  </si>
  <si>
    <t>TCP family transcription factor</t>
  </si>
  <si>
    <t>Transcription factor TCP4 GN=K15M2.17 OS=Arabidopsis thaliana (Mouse-ear cress) PE=2 SV=1</t>
  </si>
  <si>
    <t xml:space="preserve">TCP transcription factor 10 [Solanum lycopersicum] </t>
  </si>
  <si>
    <t>Transcription factor TCP10 GN=TCP10 OS=Arabidopsis thaliana (Mouse-ear cress) PE=1 SV=1</t>
  </si>
  <si>
    <t xml:space="preserve">TCP transcription factor 1 [Solanum lycopersicum] </t>
  </si>
  <si>
    <t xml:space="preserve">cycloidea [Solanum lycopersicum] </t>
  </si>
  <si>
    <t>Transcription factor TCP2 GN=TCP2 OS=Arabidopsis thaliana (Mouse-ear cress) PE=2 SV=1</t>
  </si>
  <si>
    <t xml:space="preserve">TCP transcription factor 24 [Solanum lycopersicum] </t>
  </si>
  <si>
    <t xml:space="preserve">Biological Process: MAPK cascade (GO:0000165);; Molecular Function: sequence-specific DNA binding transcription factor activity (GO:0003700);; Biological Process: protein targeting to membrane (GO:0006612);; Biological Process: response to bacterium (GO:0009617);; Biological Process: embryo development ending in seed dormancy (GO:0009793);; Biological Process: systemic acquired resistance, salicylic acid mediated signaling pathway (GO:0009862);; Biological Process: jasmonic acid mediated signaling pathway (GO:0009867);; Biological Process: leaf morphogenesis (GO:0009965);; Biological Process: thylakoid membrane organization (GO:0010027);; Biological Process: vegetative to reproductive phase transition of meristem (GO:0010228);; Biological Process: regulation of hydrogen peroxide metabolic process (GO:0010310);; Biological Process: regulation of plant-type hypersensitive response (GO:0010363);; Biological Process: iron-sulfur cluster assembly (GO:0016226);; Biological Process: cell differentiation (GO:0030154);; Biological Process: negative regulation of defense response (GO:0031348);; Biological Process: regulation of protein dephosphorylation (GO:0035304);; Biological Process: positive regulation of transcription, DNA-templated (GO:0045893);; Biological Process: positive regulation of development, heterochronic (GO:0045962);; Biological Process: ovule development (GO:0048481);; </t>
  </si>
  <si>
    <t xml:space="preserve">TCP transcription factor 3 [Solanum lycopersicum] </t>
  </si>
  <si>
    <t xml:space="preserve">Biological Process: transcription, DNA-templated (GO:0006351);; </t>
  </si>
  <si>
    <t>WRC;; QLQ</t>
  </si>
  <si>
    <t>Growth-regulating factor 12 OS=Oryza sativa subsp. japonica (Rice) PE=2 SV=1</t>
  </si>
  <si>
    <t>[R]</t>
  </si>
  <si>
    <t xml:space="preserve">General function prediction only </t>
  </si>
  <si>
    <t>Leucine Rich repeats (2 copies);; Leucine rich repeat;; Leucine Rich Repeat;; Leucine Rich repeat;; Leucine rich repeat;; Leucine rich repeat N-terminal domain</t>
  </si>
  <si>
    <t>Receptor-like protein 12 (Precursor) GN=RLP12 OS=Arabidopsis thaliana (Mouse-ear cress) PE=2 SV=2</t>
  </si>
  <si>
    <t>Leucine rich repeat;; Leucine Rich repeats (2 copies);; Leucine Rich Repeat;; Leucine Rich repeat;; Leucine rich repeat</t>
  </si>
  <si>
    <t>[S]</t>
  </si>
  <si>
    <t xml:space="preserve">Function unknown </t>
  </si>
  <si>
    <t>Leucine rich repeat;; Leucine Rich repeats (2 copies);; Leucine Rich Repeat;; Leucine Rich repeat;; Leucine rich repeat;; Leucine rich repeat N-terminal domain</t>
  </si>
  <si>
    <t xml:space="preserve">Biological Process: metabolic process (GO:0008152);; Molecular Function: transferase activity, transferring phosphorus-containing groups (GO:0016772);; </t>
  </si>
  <si>
    <t>Leucine Rich repeats (2 copies);; Leucine rich repeat;; Leucine Rich Repeat;; Leucine rich repeat;; Leucine Rich repeat</t>
  </si>
  <si>
    <t>Probable LRR receptor-like serine/threonine-protein kinase At2g16250 (Precursor) GN=At2g16250 OS=Arabidopsis thaliana (Mouse-ear cress) PE=2 SV=1</t>
  </si>
  <si>
    <t xml:space="preserve">hypothetical protein PHAVU_009G023800g [Phaseolus vulgaris] </t>
  </si>
  <si>
    <t>Leucine rich repeat;; Leucine Rich repeats (2 copies);; Leucine Rich Repeat;; Leucine rich repeat;; Leucine Rich repeat</t>
  </si>
  <si>
    <t>Leucine Rich repeats (2 copies);; Leucine Rich Repeat;; Leucine rich repeat;; Leucine rich repeat;; Leucine Rich repeat</t>
  </si>
  <si>
    <t>LRR receptor-like serine/threonine-protein kinase EFR (Precursor) GN=EFR OS=Arabidopsis thaliana (Mouse-ear cress) PE=1 SV=1</t>
  </si>
  <si>
    <t xml:space="preserve">verticillium wilt disease resistance protein [Solanum lycopersicum] </t>
  </si>
  <si>
    <t>[C]</t>
  </si>
  <si>
    <t xml:space="preserve">Energy production and conversion </t>
  </si>
  <si>
    <t xml:space="preserve">Cellular Component: mitochondrial inner membrane (GO:0005743);; Molecular Function: hydrogen ion transmembrane transporter activity (GO:0015078);; Biological Process: ATP synthesis coupled proton transport (GO:0015986);; Cellular Component: integral component of membrane (GO:0016021);; Cellular Component: proton-transporting ATP synthase complex, coupling factor F(o) (GO:0045263);; </t>
  </si>
  <si>
    <t>K02126|3e-72|vvi:7498515|atp6</t>
  </si>
  <si>
    <t>ATP synthase A chain</t>
  </si>
  <si>
    <t>ATP synthase subunit a GN=ATP6 OS=Nicotiana tabacum (Common tobacco) PE=3 SV=1</t>
  </si>
  <si>
    <t>F0-ATPase subunit 6 [Capsicum annuum]</t>
  </si>
  <si>
    <t>K02126|1e-140|pop:POPTR_593312|hypothetical protein</t>
  </si>
  <si>
    <t>K02126|1e-39|pop:POPTR_593312|hypothetical protein</t>
  </si>
  <si>
    <t>ATPase subunit 6, partial (mitochondrion) [Hibbertia cuneiformis]</t>
  </si>
  <si>
    <t xml:space="preserve">Cellular Component: mitochondrial inner membrane (GO:0005743);; Molecular Function: hydrogen ion transmembrane transporter activity (GO:0015078);; Biological Process: ATP synthesis coupled proton transport (GO:0015986);; Cellular Component: proton-transporting ATP synthase complex, coupling factor F(o) (GO:0045263);; </t>
  </si>
  <si>
    <t>K02126|1e-113|vvi:7498515|atp6</t>
  </si>
  <si>
    <t xml:space="preserve">ATP synthase F0 subunit 6 (mitochondrion) [Capsicum annuum] </t>
  </si>
  <si>
    <t>[E]</t>
  </si>
  <si>
    <t xml:space="preserve">Amino acid transport and metabolism </t>
  </si>
  <si>
    <t xml:space="preserve">Molecular Function: catalytic activity (GO:0003824);; Biological Process: biosynthetic process (GO:0009058);; Molecular Function: pyridoxal phosphate binding (GO:0030170);; </t>
  </si>
  <si>
    <t>K00814|0.0|pop:POPTR_565169|alanine transaminase (EC:2.6.1.2)</t>
  </si>
  <si>
    <t>Aminotransferase class I and II</t>
  </si>
  <si>
    <t>Glutamate--glyoxylate aminotransferase 2 OS=Arabidopsis thaliana (Mouse-ear cress) PE=1 SV=1</t>
  </si>
  <si>
    <t>Hcr9-OR2C [Solanum pimpinellifolium]</t>
  </si>
  <si>
    <t>Leucine Rich repeats (2 copies);; Leucine rich repeat;; Leucine Rich Repeat;; Leucine Rich repeat;; Leucine rich repeat</t>
  </si>
  <si>
    <t>9A [Solanum pimpinellifolium]</t>
  </si>
  <si>
    <t>Leucine Rich repeats (2 copies);; Leucine rich repeat;; Leucine Rich Repeat;; Leucine Rich repeat;; Leucine rich repeat N-terminal domain;; Leucine rich repeat</t>
  </si>
  <si>
    <t>NL0C [Solanum lycopersicum]</t>
  </si>
  <si>
    <t>Leucine rich repeat;; Leucine Rich repeats (2 copies);; Leucine Rich Repeat;; Leucine Rich repeat;; Leucine rich repeat N-terminal domain;; Leucine rich repeat</t>
  </si>
  <si>
    <t>Leucine rich repeat;; Leucine Rich repeats (2 copies);; Leucine Rich Repeat;; Leucine Rich repeat</t>
  </si>
  <si>
    <t>LRR receptor-like serine/threonine-protein kinase GSO2 (Precursor) GN=K23L20.3 OS=Arabidopsis thaliana (Mouse-ear cress) PE=2 SV=2</t>
  </si>
  <si>
    <t>Leucine Rich repeats (2 copies);; Leucine rich repeat;; Leucine Rich Repeat;; Leucine Rich repeat;; Leucine rich repeat;; Leucine rich repeat N-terminal domain;; Leucine Rich Repeat</t>
  </si>
  <si>
    <t xml:space="preserve">Molecular Function: transporter activity (GO:0005215);; Cellular Component: vacuolar membrane (GO:0005774);; Biological Process: transport (GO:0006810);; Cellular Component: integral component of membrane (GO:0016021);; </t>
  </si>
  <si>
    <t>Major intrinsic protein</t>
  </si>
  <si>
    <t>Probable aquaporin TIP-type RB7-5A OS=Nicotiana tabacum (Common tobacco) PE=1 SV=1</t>
  </si>
  <si>
    <t xml:space="preserve">TIP protein [Solanum lycopersicum] </t>
  </si>
  <si>
    <t>[GEPR]</t>
  </si>
  <si>
    <t>Major Facilitator Superfamily;; Sugar (and other) transporter</t>
  </si>
  <si>
    <t>Organic cation/carnitine transporter 7 GN=MGH6.16 OS=Arabidopsis thaliana (Mouse-ear cress) PE=2 SV=1</t>
  </si>
  <si>
    <t xml:space="preserve">hypothetical protein H257_13859 [Aphanomyces astaci] </t>
  </si>
  <si>
    <t xml:space="preserve">Cellular Component: plasma membrane (GO:0005886);; Biological Process: metabolic process (GO:0008152);; Molecular Function: hydrolase activity (GO:0016787);; </t>
  </si>
  <si>
    <t>Haloacid dehalogenase-like hydrolase;; haloacid dehalogenase-like hydrolase;; HAD-hyrolase-like</t>
  </si>
  <si>
    <t>Haloacid dehalogenase-like hydrolase domain-containing protein Sgpp GN=SGPP OS=Arabidopsis thaliana (Mouse-ear cress) PE=1 SV=2</t>
  </si>
  <si>
    <t xml:space="preserve">Biological Process: carbohydrate transport (GO:0008643);; Cellular Component: integral component of membrane (GO:0016021);; Molecular Function: substrate-specific transmembrane transporter activity (GO:0022891);; Molecular Function: 2-alkenal reductase [NAD(P)] activity (GO:0032440);; Biological Process: transmembrane transport (GO:0055085);; Biological Process: oxidation-reduction process (GO:0055114);; </t>
  </si>
  <si>
    <t>Sugar (and other) transporter;; Major Facilitator Superfamily</t>
  </si>
  <si>
    <t>Polyol transporter 5 GN=PLT5 OS=Arabidopsis thaliana (Mouse-ear cress) PE=1 SV=2</t>
  </si>
  <si>
    <t xml:space="preserve">polyol transporter 5-like [Solanum lycopersicum] </t>
  </si>
  <si>
    <t>[H]</t>
  </si>
  <si>
    <t xml:space="preserve">Coenzyme transport and metabolism </t>
  </si>
  <si>
    <t>Thiamine pyrophosphate enzyme, N-terminal TPP binding domain;; Mandelate racemase / muconate lactonizing enzyme, C-terminal domain;; Thiamine pyrophosphate enzyme, C-terminal TPP binding domain</t>
  </si>
  <si>
    <t>2-succinyl-6-hydroxy-2,4-cyclohexadiene-1-carboxylate synthase (Precursor) GN=T6L1.7/T6L1.8 OS=Arabidopsis thaliana (Mouse-ear cress) PE=2 SV=2</t>
  </si>
  <si>
    <t>[V]</t>
  </si>
  <si>
    <t xml:space="preserve">Defense mechanisms </t>
  </si>
  <si>
    <t xml:space="preserve">Biological Process: drug transmembrane transport (GO:0006855);; Molecular Function: drug transmembrane transporter activity (GO:0015238);; Molecular Function: antiporter activity (GO:0015297);; Cellular Component: membrane (GO:0016020);; </t>
  </si>
  <si>
    <t>MatE;; Polysaccharide biosynthesis C-terminal domain</t>
  </si>
  <si>
    <t>Protein TRANSPARENT TESTA 12 GN=F17J16_80 OS=Arabidopsis thaliana (Mouse-ear cress) PE=2 SV=1</t>
  </si>
  <si>
    <t>[P]</t>
  </si>
  <si>
    <t xml:space="preserve">Inorganic ion transport and metabolism </t>
  </si>
  <si>
    <t>Sodium/hydrogen exchanger family;; Universal stress protein family</t>
  </si>
  <si>
    <t>Cation/H(+) antiporter 18 GN=CHX18 OS=Arabidopsis thaliana (Mouse-ear cress) PE=2 SV=1</t>
  </si>
  <si>
    <t>[O]</t>
  </si>
  <si>
    <t xml:space="preserve">Posttranslational modification, protein turnover, chaperones </t>
  </si>
  <si>
    <t xml:space="preserve">Molecular Function: serine-type endopeptidase activity (GO:0004252);; Cellular Component: extracellular region (GO:0005576);; Biological Process: proteolysis (GO:0006508);; Molecular Function: identical protein binding (GO:0042802);; Biological Process: negative regulation of catalytic activity (GO:0043086);; </t>
  </si>
  <si>
    <t>Subtilase family;; PA domain;; Peptidase inhibitor I9</t>
  </si>
  <si>
    <t>Subtilisin-like protease (Precursor) GN=At5g67360 OS=Arabidopsis thaliana (Mouse-ear cress) PE=1 SV=1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</si>
  <si>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t>
  </si>
  <si>
    <t>K09284|1e-150|vvi:100246815|hypothetical protein LOC100246815</t>
  </si>
  <si>
    <t>AP2 domain</t>
  </si>
  <si>
    <t>Ethylene-responsive transcription factor RAP2-7 GN=T17D12.11 OS=Arabidopsis thaliana (Mouse-ear cress) PE=2 SV=2</t>
  </si>
  <si>
    <t>K09284|1e-159|rcu:RCOM_0328910|Protein AINTEGUMENTA, putative (EC:1.3.1.74)</t>
  </si>
  <si>
    <t xml:space="preserve">AP2 transcription factor SlAP2e [Solanum lycopersicum] </t>
  </si>
  <si>
    <t>K09284|1e-159|vvi:100268051|AP2</t>
  </si>
  <si>
    <t>Floral homeotic protein APETALA 2 GN=AP2 OS=Arabidopsis thaliana (Mouse-ear cress) PE=1 SV=1</t>
  </si>
  <si>
    <t xml:space="preserve">APETALA2-like protein [Solanum lycopersicum] </t>
  </si>
  <si>
    <t>K09284|0.0|vvi:100268051|AP2</t>
  </si>
  <si>
    <t>K09284|1e-124|vvi:100246815|hypothetical protein LOC100246815</t>
  </si>
  <si>
    <t xml:space="preserve">AP2 transcription factor SlAP2c [Solanum lycopersicum] </t>
  </si>
  <si>
    <t>K09284|0.0|vvi:100246815|hypothetical protein LOC100246815</t>
  </si>
  <si>
    <t>Leucine Rich Repeat</t>
  </si>
  <si>
    <t>Leucine Rich repeats (2 copies);; Leucine Rich Repeat;; Leucine rich repeat;; Leucine Rich repeat</t>
  </si>
  <si>
    <t>Phytosulfokine receptor 1 (Precursor) GN=PSKR OS=Daucus carota (Wild carrot) PE=1 SV=1</t>
  </si>
  <si>
    <t>Hcr9-OR2A [Solanum pimpinellifolium]</t>
  </si>
  <si>
    <t>Probable LRR receptor-like serine/threonine-protein kinase At4g08850 (Precursor) GN=At4g08850 OS=Arabidopsis thaliana (Mouse-ear cress) PE=2 SV=3</t>
  </si>
  <si>
    <t>Leucine rich repeat;; Leucine Rich repeats (2 copies);; Leucine Rich Repeat;; Seven in absentia protein family;; Leucine Rich repeat;; Leucine rich repeat;; Leucine rich repeat N-terminal domain</t>
  </si>
  <si>
    <t>Leucine-rich repeat receptor-like serine/threonine-protein kinase At1g17230 (Precursor) GN=At1g17230 OS=Arabidopsis thaliana (Mouse-ear cress) PE=2 SV=2</t>
  </si>
  <si>
    <t>Domain of unknown function (DUF1985);; Ulp1 protease family, C-terminal catalytic domain</t>
  </si>
  <si>
    <t>Ulp1 protease family, C-terminal catalytic domain containing protein [Solanum demissum]</t>
  </si>
  <si>
    <t xml:space="preserve">Biological Process: proteolysis (GO:0006508);; Molecular Function: cysteine-type peptidase activity (GO:0008234);; </t>
  </si>
  <si>
    <t>Domain of unknown function (DUF1985)</t>
  </si>
  <si>
    <t>K09287|2e-99|vvi:100250084|hypothetical protein LOC100250084</t>
  </si>
  <si>
    <t>B3 DNA binding domain;; AP2 domain</t>
  </si>
  <si>
    <t>AP2/ERF and B3 domain-containing transcription factor At1g51120 GN=At1g51120 OS=Arabidopsis thaliana (Mouse-ear cress) PE=2 SV=1</t>
  </si>
  <si>
    <t>hypothetical protein EUGRSUZ_J02069 [Eucalyptus grandis]</t>
  </si>
  <si>
    <t>hypothetical protein JCGZ_04064 [Jatropha curcas]</t>
  </si>
  <si>
    <t>SBP domain</t>
  </si>
  <si>
    <t>Squamosa promoter-binding-like protein 13B GN=MFB16.6 OS=Arabidopsis thaliana (Mouse-ear cress) PE=3 SV=1</t>
  </si>
  <si>
    <t>Squamosa promoter-binding-like protein 6 GN=SPL6 OS=Arabidopsis thaliana (Mouse-ear cress) PE=2 SV=2</t>
  </si>
  <si>
    <t>Squamosa promoter-binding-like protein 12 GN=SPL12 OS=Oryza sativa subsp. indica (Rice) PE=2 SV=1</t>
  </si>
  <si>
    <t>Squamosa promoter-binding-like protein 2 GN=SPL2 OS=Arabidopsis thaliana (Mouse-ear cress) PE=2 SV=1</t>
  </si>
  <si>
    <t>Squamosa promoter-binding-like protein 15 GN=SPL15 OS=Arabidopsis thaliana (Mouse-ear cress) PE=2 SV=1</t>
  </si>
  <si>
    <t>[L]</t>
  </si>
  <si>
    <t xml:space="preserve">Replication, recombination and repair </t>
  </si>
  <si>
    <t>K03165|0.0|vvi:100260076|hypothetical protein LOC100260076</t>
  </si>
  <si>
    <t>DNA topoisomerase;; Toprim domain</t>
  </si>
  <si>
    <t>DNA topoisomerase 3-beta GN=At2g32000 OS=Arabidopsis thaliana (Mouse-ear cress) PE=2 SV=1</t>
  </si>
  <si>
    <t>Protein of unknown function (DUF1084)</t>
  </si>
  <si>
    <t>Tobamovirus multiplication protein 1 GN=F17L22.250 OS=Arabidopsis thaliana (Mouse-ear cress) PE=1 SV=1</t>
  </si>
  <si>
    <t xml:space="preserve">tobamovirus multiplication 1 homolog 2 [Solanum lycopersicum] </t>
  </si>
  <si>
    <t>[KAD]</t>
  </si>
  <si>
    <t xml:space="preserve">Molecular Function: DNA binding (GO:0003677);; Molecular Function: chromatin binding (GO:0003682);; </t>
  </si>
  <si>
    <t>K09422|1e-126|pop:POPTR_768327|MYB157</t>
  </si>
  <si>
    <t>[K]</t>
  </si>
  <si>
    <t xml:space="preserve">Transcription </t>
  </si>
  <si>
    <t>Myb-like DNA-binding domain;; Myb-like DNA-binding domain</t>
  </si>
  <si>
    <t>Transcription factor GAMYB GN=GAM1 OS=Oryza sativa subsp. indica (Rice) PE=2 SV=1</t>
  </si>
  <si>
    <t>K09422|1e-154|vvi:100248959|hypothetical protein LOC100248959</t>
  </si>
  <si>
    <t>Auxin response factor;; B3 DNA binding domain;; AUX/IAA family</t>
  </si>
  <si>
    <t>Auxin response factor 18 OS=Oryza sativa subsp. japonica (Rice) PE=2 SV=1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</si>
  <si>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pattern specification process (GO:0007389);; Biological Process: auxin-activated signaling pathway (GO:0009734);; Biological Process: abscisic acid-activated signaling pathway (GO:0009738);; Biological Process: response to carbohydrate (GO:0009743);; Biological Process: fruit development (GO:0010154);; Biological Process: regulation of anthocyanin biosynthetic process (GO:0031540);; Molecular Function: miRNA binding (GO:0035198);; Molecular Function: protein dimerization activity (GO:0046983);; Biological Process: leaf development (GO:0048366);; Biological Process: petal development (GO:0048441);; Biological Process: sepal development (GO:0048442);; Biological Process: developmental growth (GO:0048589);; Biological Process: root cap development (GO:0048829);; Biological Process: cell division (GO:0051301);; 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</si>
  <si>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pollen development (GO:0009555);; Biological Process: anatomical structure morphogenesis (GO:0009653);; Biological Process: auxin-activated signaling pathway (GO:0009734);; Biological Process: adventitious root development (GO:0048830);; </t>
  </si>
  <si>
    <t>Cornifin (SPRR) family;; Cornifin (SPRR) family</t>
  </si>
  <si>
    <t>Auxin response factor 17 GN=ARF17 OS=Arabidopsis thaliana (Mouse-ear cress) PE=2 SV=1</t>
  </si>
  <si>
    <t xml:space="preserve">Molecular Function: DNA binding (GO:0003677);; Cellular Component: nucleus (GO:0005634);; Biological Process: regulation of transcription, DNA-templated (GO:0006355);; Biological Process: auxin-activated signaling pathway (GO:0009734);; Molecular Function: protein dimerization activity (GO:0046983);; Biological Process: floral organ development (GO:0048437);; Biological Process: floral whorl development (GO:0048438);; Biological Process: phyllome development (GO:0048827);; Biological Process: response to oxygen-containing compound (GO:1901700);; </t>
  </si>
  <si>
    <t xml:space="preserve">auxin response factor 16 [Solanum lycopersicum] </t>
  </si>
  <si>
    <t xml:space="preserve">Molecular Function: DNA binding (GO:0003677);; Cellular Component: nucleus (GO:0005634);; Biological Process: regulation of transcription, DNA-templated (GO:0006355);; Biological Process: response to hormone (GO:0009725);; </t>
  </si>
  <si>
    <t>Auxin response factor;; B3 DNA binding domain</t>
  </si>
  <si>
    <t xml:space="preserve">Molecular Function: RNA binding (GO:0003723);; Molecular Function: ribonuclease III activity (GO:0004525);; Molecular Function: ATP binding (GO:0005524);; Biological Process: RNA processing (GO:0006396);; Molecular Function: ATP-dependent helicase activity (GO:0008026);; </t>
  </si>
  <si>
    <t>K11592|0.0|vvi:100264308|hypothetical protein LOC100264308</t>
  </si>
  <si>
    <t>[A]</t>
  </si>
  <si>
    <t xml:space="preserve">RNA processing and modification </t>
  </si>
  <si>
    <t>Ribonuclease III domain;; PAZ domain;; Dicer dimerisation domain;; Ribonuclease-III-like;; Double-stranded RNA binding motif;; double strand RNA binding domain from DEAD END PROTEIN 1;; Helicase conserved C-terminal domain;; DEAD/DEAH box helicase;; Type III restriction enzyme, res subunit;; SNF2 family N-terminal domain</t>
  </si>
  <si>
    <t>Endoribonuclease Dicer homolog 1 GN=T25K16.4 OS=Arabidopsis thaliana (Mouse-ear cress) PE=1 SV=2</t>
  </si>
  <si>
    <t xml:space="preserve">endoribonuclease Dicer homolog 1 [Solanum lycopersicum] </t>
  </si>
  <si>
    <t xml:space="preserve">Molecular Function: DNA binding (GO:0003677);; Biological Process: regulation of transcription, DNA-templated (GO:0006355);; </t>
  </si>
  <si>
    <t>No apical meristem (NAM) protein</t>
  </si>
  <si>
    <t>NAC domain-containing protein 21/22 OS=Arabidopsis thaliana (Mouse-ear cress) PE=1 SV=2</t>
  </si>
  <si>
    <t xml:space="preserve">Molecular Function: DNA binding (GO:0003677);; Molecular Function: sequence-specific DNA binding transcription factor activity (GO:0003700);; Biological Process: regulation of transcription, DNA-templated (GO:0006355);; </t>
  </si>
  <si>
    <t>Protein CUP-SHAPED COTYLEDON 2 GN=K19P17.12 OS=Arabidopsis thaliana (Mouse-ear cress) PE=1 SV=1</t>
  </si>
  <si>
    <t xml:space="preserve">NO APICAL MERISTEM [Solanum lycopersicum] </t>
  </si>
  <si>
    <t xml:space="preserve">Biological Process: cell wall macromolecule catabolic process (GO:0016998);; </t>
  </si>
  <si>
    <t>LysM domain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</si>
  <si>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leaf morphogenesis (GO:0009965);; Biological Process: meristem initiation (GO:0010014);; Biological Process: regulation of meristem growth (GO:0010075);; Biological Process: phloem or xylem histogenesis (GO:0010087);; Molecular Function: sequence-specific DNA binding (GO:0043565);; Biological Process: determination of dorsal identity (GO:0048263);; Biological Process: integument development (GO:0080060);; </t>
  </si>
  <si>
    <t>MEKHLA domain;; START domain;; Homeobox domain</t>
  </si>
  <si>
    <t>Homeobox-leucine zipper protein ATHB-15 OS=Arabidopsis thaliana (Mouse-ear cress) PE=1 SV=1</t>
  </si>
  <si>
    <t xml:space="preserve">Molecular Function: sequence-specific DNA binding transcription factor activity (GO:0003700);; Cellular Component: nucleus (GO:0005634);; Biological Process: regulation of transcription, DNA-templated (GO:0006355);; Molecular Function: sequence-specific DNA binding (GO:0043565);; </t>
  </si>
  <si>
    <t>Homeobox-leucine zipper protein HOX32 GN=B1394A07.10 OS=Oryza sativa subsp. japonica (Rice) PE=2 SV=1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</si>
  <si>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cell adhesion (GO:0007155);; Molecular Function: lipid binding (GO:0008289);; Biological Process: determination of bilateral symmetry (GO:0009855);; Biological Process: polarity specification of adaxial/abaxial axis (GO:0009944);; Biological Process: radial pattern formation (GO:0009956);; Biological Process: leaf morphogenesis (GO:0009965);; Biological Process: xylem and phloem pattern formation (GO:0010051);; Biological Process: primary shoot apical meristem specification (GO:0010072);; Biological Process: regulation of meristem growth (GO:0010075);; Biological Process: trichome morphogenesis (GO:0010090);; Biological Process: cell growth (GO:0016049);; Molecular Function: sequence-specific DNA binding (GO:0043565);; Biological Process: actin nucleation (GO:0045010);; Biological Process: regulation of cell differentiation (GO:0045595);; Biological Process: flower morphogenesis (GO:0048439);; Biological Process: negative regulation of biological process (GO:0048519);; Biological Process: root hair cell differentiation (GO:0048765);; Biological Process: cell wall organization (GO:0071555);; </t>
  </si>
  <si>
    <t>Homeobox-leucine zipper protein REVOLUTA GN=MUP24.16 OS=Arabidopsis thaliana (Mouse-ear cress) PE=1 SV=2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</si>
  <si>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positive regulation of cell proliferation (GO:0008284);; Biological Process: response to auxin (GO:0009733);; Biological Process: procambium histogenesis (GO:0010067);; Biological Process: primary shoot apical meristem specification (GO:0010072);; Biological Process: xylem development (GO:0010089);; Molecular Function: sequence-specific DNA binding (GO:0043565);; Biological Process: positive regulation of cell differentiation (GO:0045597);; </t>
  </si>
  <si>
    <t xml:space="preserve">Molecular Function: sequence-specific DNA binding transcription factor activity (GO:0003700);; Cellular Component: nucleus (GO:0005634);; Biological Process: regulation of transcription, DNA-templated (GO:0006355);; Biological Process: determination of bilateral symmetry (GO:0009855);; Biological Process: embryonic pattern specification (GO:0009880);; Biological Process: polarity specification of adaxial/abaxial axis (GO:0009944);; Biological Process: primary shoot apical meristem specification (GO:0010072);; Molecular Function: sequence-specific DNA binding (GO:0043565);; Biological Process: integument development (GO:0080060);; </t>
  </si>
  <si>
    <t>MEKHLA domain;; START domain;; Homeobox domain;; bZIP transcription factor</t>
  </si>
  <si>
    <t>Homeobox-leucine zipper protein ATHB-14 GN=T29F13.8 OS=Arabidopsis thaliana (Mouse-ear cress) PE=1 SV=1</t>
  </si>
  <si>
    <t>MatE</t>
  </si>
  <si>
    <t>MATE efflux family protein DTX1 GN=F3L12.13 OS=Arabidopsis thaliana (Mouse-ear cress) PE=2 SV=1</t>
  </si>
  <si>
    <t>SEN1 N terminal</t>
  </si>
  <si>
    <t xml:space="preserve">Molecular Function: ATP binding (GO:0005524);; Biological Process: ATP catabolic process (GO:0006200);; Biological Process: protein folding (GO:0006457);; Cellular Component: chloroplast stroma (GO:0009570);; Cellular Component: chloroplast envelope (GO:0009941);; Biological Process: heat acclimation (GO:0010286);; Molecular Function: ATPase activity (GO:0016887);; Biological Process: response to endoplasmic reticulum stress (GO:0034976);; Biological Process: protein unfolding (GO:0043335);; Biological Process: positive regulation of translation (GO:0045727);; </t>
  </si>
  <si>
    <t>AAA domain (Cdc48 subfamily);; ATPase family associated with various cellular activities (AAA);; C-terminal, D2-small domain, of ClpB protein;; AAA domain (dynein-related subfamily);; Clp amino terminal domain;; AAA ATPase domain;; AAA domain;; Sigma-54 interaction domain;; AAA domain;; AAA domain;; AAA domain;; IstB-like ATP binding protein;; Zeta toxin;; Archaeal ATPase;; ATPase family associated with various cellular activities (AAA);; NACHT domain;; RNA helicase</t>
  </si>
  <si>
    <t>Chaperone protein ClpB1 GN=F1O17.2 OS=Arabidopsis thaliana (Mouse-ear cress) PE=1 SV=2</t>
  </si>
  <si>
    <t>GRAS domain family</t>
  </si>
  <si>
    <t>Scarecrow-like protein 6 GN=SCL6 OS=Arabidopsis thaliana (Mouse-ear cress) PE=1 SV=1</t>
  </si>
  <si>
    <t xml:space="preserve">Biological Process: regulation of transcription, DNA-templated (GO:0006355);; </t>
  </si>
  <si>
    <t xml:space="preserve">Molecular Function: sequence-specific DNA binding transcription factor activity (GO:0003700);; Biological Process: regulation of transcription, DNA-templated (GO:0006355);; Biological Process: cell differentiation (GO:0030154);; Biological Process: regulation of shoot system development (GO:0048831);; </t>
  </si>
  <si>
    <t>Scarecrow-like protein 15 GN=SCL15 OS=Arabidopsis thaliana (Mouse-ear cress) PE=2 SV=3</t>
  </si>
  <si>
    <t xml:space="preserve">Molecular Function: sequence-specific DNA binding transcription factor activity (GO:0003700);; Biological Process: regulation of transcription, DNA-templated (GO:0006355);; </t>
  </si>
  <si>
    <t>Nodulation-signaling pathway 2 protein GN=NSP2 OS=Medicago truncatula (Barrel medic) PE=1 SV=1</t>
  </si>
  <si>
    <t xml:space="preserve">Molecular Function: transcription regulatory region sequence-specific DNA binding (GO:0000976);; Molecular Function: sequence-specific DNA binding transcription factor activity (GO:0003700);; Cellular Component: nucleus (GO:0005634);; Biological Process: cell proliferation (GO:0008283);; Biological Process: response to auxin (GO:0009733);; Biological Process: unidimensional cell growth (GO:0009826);; Biological Process: shoot system morphogenesis (GO:0010016);; Molecular Function: protein homodimerization activity (GO:0042803);; Biological Process: negative regulation of transcription, DNA-templated (GO:0045892);; Biological Process: root development (GO:0048364);; </t>
  </si>
  <si>
    <t>HD-ZIP protein N terminus;; Homeobox associated leucine zipper;; Homeobox domain</t>
  </si>
  <si>
    <t>Homeobox-leucine zipper protein HAT3 GN=HAT3 OS=Arabidopsis thaliana (Mouse-ear cress) PE=2 SV=2</t>
  </si>
  <si>
    <t xml:space="preserve">HD-ZIP protein [Solanum lycopersicum] </t>
  </si>
  <si>
    <t>[RTKL]</t>
  </si>
  <si>
    <t>Protein tyrosine kinase;; Protein kinase domain;; S-locus glycoprotein family;; D-mannose binding lectin;; PAN-like domain;; Domain of unknown function (DUF3403)</t>
  </si>
  <si>
    <t>G-type lectin S-receptor-like serine/threonine-protein kinase At4g27290 (Precursor) GN=At4g27290 OS=Arabidopsis thaliana (Mouse-ear cress) PE=3 SV=4</t>
  </si>
  <si>
    <t>Protein tyrosine kinase;; Protein kinase domain;; D-mannose binding lectin;; S-locus glycoprotein family;; PAN-like domain;; Domain of unknown function (DUF3403)</t>
  </si>
  <si>
    <t>[I]</t>
  </si>
  <si>
    <t xml:space="preserve">Lipid transport and metabolism </t>
  </si>
  <si>
    <t>CRAL/TRIO domain</t>
  </si>
  <si>
    <t>Phosphatidylinositol/phosphatidylcholine transfer protein SFH2 GN=SFH2 OS=Arabidopsis thaliana (Mouse-ear cress) PE=2 SV=1</t>
  </si>
  <si>
    <t>Protein of unknown function (DUF1399)</t>
  </si>
  <si>
    <t xml:space="preserve">Cellular Component: vacuole (GO:0005773);; Cellular Component: plasma membrane (GO:0005886);; </t>
  </si>
  <si>
    <t>[UZ]</t>
  </si>
  <si>
    <t>SPFH domain / Band 7 family</t>
  </si>
  <si>
    <t>Flotillin-like protein 3 GN=FLOT3 OS=Medicago truncatula (Barrel medic) PE=2 SV=1</t>
  </si>
  <si>
    <t xml:space="preserve">Cellular Component: integral component of membrane (GO:0016021);; </t>
  </si>
  <si>
    <t>Triose-phosphate Transporter family</t>
  </si>
  <si>
    <t>Probable sugar phosphate/phosphate translocator At3g17430 GN=At3g17430 OS=Arabidopsis thaliana (Mouse-ear cress) PE=1 SV=1</t>
  </si>
  <si>
    <t>[TDBLU]</t>
  </si>
  <si>
    <t>K08873|0.0|vvi:100260579|hypothetical protein LOC100260579</t>
  </si>
  <si>
    <t>Phosphatidylinositol 3- and 4-kinase;; FATC domain;; HEAT repeat</t>
  </si>
  <si>
    <t>Serine/threonine-protein kinase TOR GN=OSJNBa0093E24.9 OS=Oryza sativa subsp. japonica (Rice) PE=2 SV=3</t>
  </si>
  <si>
    <t xml:space="preserve">Molecular Function: ATP binding (GO:0005524);; Biological Process: ATP catabolic process (GO:0006200);; Molecular Function: ATPase activity (GO:0016887);; </t>
  </si>
  <si>
    <t>[IR]</t>
  </si>
  <si>
    <t>AAA domain;; ABC transporter</t>
  </si>
  <si>
    <t>ABC transporter A family member 2 GN=T23J7.60 OS=Arabidopsis thaliana (Mouse-ear cress) PE=2 SV=1</t>
  </si>
  <si>
    <t>[TZDR]</t>
  </si>
  <si>
    <t xml:space="preserve">Molecular Function: calcium ion binding (GO:0005509);; Cellular Component: vacuole (GO:0005773);; Cellular Component: plasma membrane (GO:0005886);; Biological Process: pollen germination (GO:0009846);; Biological Process: regulation of photomorphogenesis (GO:0010099);; Biological Process: calcium-mediated signaling (GO:0019722);; </t>
  </si>
  <si>
    <t>K02183|1e-104|vvi:100261610|hypothetical protein LOC100261610</t>
  </si>
  <si>
    <t>[T]</t>
  </si>
  <si>
    <t xml:space="preserve">Signal transduction mechanisms </t>
  </si>
  <si>
    <t>EF hand;; EF-hand domain pair;; EF-hand domain pair;; EF-hand domain;; EF hand;; EF-hand domain;; Cytoskeletal-regulatory complex EF hand;; Secreted protein acidic and rich in cysteine Ca binding region;; Uncharacterised protein family (UPF0154);; Ca2+ insensitive EF hand</t>
  </si>
  <si>
    <t>Calmodulin GN=CCM1 OS=Capsicum annuum (Bell pepper) PE=2 SV=3</t>
  </si>
  <si>
    <t xml:space="preserve">Biological Process: post-embryonic development (GO:0009791);; Molecular Function: kinase activity (GO:0016301);; Biological Process: cellular metabolic process (GO:0044237);; Biological Process: single-organism developmental process (GO:0044767);; Biological Process: organ development (GO:0048513);; Biological Process: reproductive structure development (GO:0048608);; </t>
  </si>
  <si>
    <t>Protein kinase domain;; Protein tyrosine kinase;; Leucine Rich repeats (2 copies);; Leucine rich repeat;; Leucine Rich Repeat;; Leucine rich repeat N-terminal domain;; Leucine Rich repeat</t>
  </si>
  <si>
    <t>LRR receptor-like serine/threonine-protein kinase RPK2 (Precursor) OS=Arabidopsis thaliana (Mouse-ear cress) PE=2 SV=1</t>
  </si>
  <si>
    <t xml:space="preserve">Molecular Function: protein kinase activity (GO:0004672);; Molecular Function: ATP binding (GO:0005524);; Biological Process: protein phosphorylation (GO:0006468);; </t>
  </si>
  <si>
    <t>Protein tyrosine kinase;; Protein kinase domain;; Leucine Rich Repeat;; Leucine Rich repeats (2 copies);; Leucine rich repeat;; Leucine Rich repeat</t>
  </si>
  <si>
    <t>Putative kinase-like protein TMKL1 (Precursor) GN=TMKL1 OS=Arabidopsis thaliana (Mouse-ear cress) PE=1 SV=1</t>
  </si>
  <si>
    <t>F-box domain;; Kelch motif</t>
  </si>
  <si>
    <t>F-box only protein 6 GN=FBX6 OS=Arabidopsis thaliana (Mouse-ear cress) PE=2 SV=1</t>
  </si>
  <si>
    <t>Growth-regulating factor 7 GN=GRF7 OS=Arabidopsis thaliana (Mouse-ear cress) PE=2 SV=1</t>
  </si>
  <si>
    <t>Growth-regulating factor 5 GN=OSJNBa0019F11.24 OS=Oryza sativa subsp. japonica (Rice) PE=2 SV=1</t>
  </si>
  <si>
    <t>Growth-regulating factor 4 OS=Oryza sativa subsp. japonica (Rice) PE=2 SV=1</t>
  </si>
  <si>
    <t>Growth-regulating factor 8 GN=GRF8 OS=Arabidopsis thaliana (Mouse-ear cress) PE=2 SV=1</t>
  </si>
  <si>
    <t>Growth-regulating factor 3 OS=Oryza sativa subsp. japonica (Rice) PE=3 SV=2</t>
  </si>
  <si>
    <t>Growth-regulating factor 4 GN=GRF4 OS=Arabidopsis thaliana (Mouse-ear cress) PE=2 SV=1</t>
  </si>
  <si>
    <t>Growth-regulating factor 5 GN=GRF5 OS=Arabidopsis thaliana (Mouse-ear cress) PE=1 SV=1</t>
  </si>
  <si>
    <t xml:space="preserve">Molecular Function: DNA binding (GO:0003677);; Molecular Function: DNA (cytosine-5-)-methyltransferase activity (GO:0003886);; Biological Process: C-5 methylation of cytosine (GO:0090116);; </t>
  </si>
  <si>
    <t>C-5 cytosine-specific DNA methylase</t>
  </si>
  <si>
    <t>DNA (cytosine-5)-methyltransferase DRM2 GN=T15N1.110/T15N1.120 OS=Arabidopsis thaliana (Mouse-ear cress) PE=1 SV=1</t>
  </si>
  <si>
    <t xml:space="preserve">DNA cytosine 5-methyltransferase-like [Solanum lycopersicum] </t>
  </si>
  <si>
    <t>[Q]</t>
  </si>
  <si>
    <t xml:space="preserve">Secondary metabolites biosynthesis, transport and catabolism </t>
  </si>
  <si>
    <t xml:space="preserve">Molecular Function: copper ion binding (GO:0005507);; Biological Process: lignin catabolic process (GO:0046274);; Cellular Component: apoplast (GO:0048046);; Molecular Function: hydroquinone:oxygen oxidoreductase activity (GO:0052716);; Biological Process: oxidation-reduction process (GO:0055114);; </t>
  </si>
  <si>
    <t>Multicopper oxidase;; Multicopper oxidase</t>
  </si>
  <si>
    <t>Laccase-17 (Precursor) GN=LAC17 OS=Arabidopsis thaliana (Mouse-ear cress) PE=2 SV=1</t>
  </si>
  <si>
    <t>PPR repeat family;; PPR repeat;; PPR repeat;; Pentatricopeptide repeat domain</t>
  </si>
  <si>
    <t>Pentatricopeptide repeat-containing protein At1g80150, mitochondrial (Precursor) GN=At1g80150 OS=Arabidopsis thaliana (Mouse-ear cress) PE=2 SV=2</t>
  </si>
  <si>
    <t xml:space="preserve">Molecular Function: copper ion binding (GO:0005507);; Molecular Function: L-ascorbate oxidase activity (GO:0008447);; Biological Process: lignin catabolic process (GO:0046274);; Cellular Component: apoplast (GO:0048046);; Molecular Function: hydroquinone:oxygen oxidoreductase activity (GO:0052716);; Biological Process: oxidation-reduction process (GO:0055114);; </t>
  </si>
  <si>
    <t>Multicopper oxidase;; Multicopper oxidase;; Multicopper oxidase</t>
  </si>
  <si>
    <t>Laccase-3 (Precursor) GN=LAC3 OS=Arabidopsis thaliana (Mouse-ear cress) PE=2 SV=2</t>
  </si>
  <si>
    <t>Laccase-11 (Precursor) OS=Arabidopsis thaliana (Mouse-ear cress) PE=2 SV=1</t>
  </si>
  <si>
    <t xml:space="preserve">Molecular Function: copper ion binding (GO:0005507);; Biological Process: secondary cell wall biogenesis (GO:0009834);; Biological Process: lignin catabolic process (GO:0046274);; Cellular Component: apoplast (GO:0048046);; Molecular Function: hydroquinone:oxygen oxidoreductase activity (GO:0052716);; Biological Process: oxidation-reduction process (GO:0055114);; </t>
  </si>
  <si>
    <t>Laccase-4 (Precursor) GN=F16M14.1 OS=Arabidopsis thaliana (Mouse-ear cress) PE=2 SV=2</t>
  </si>
  <si>
    <t xml:space="preserve">Molecular Function: copper ion binding (GO:0005507);; Biological Process: vegetative to reproductive phase transition of meristem (GO:0010228);; Biological Process: lignin catabolic process (GO:0046274);; Biological Process: response to copper ion (GO:0046688);; Cellular Component: apoplast (GO:0048046);; Molecular Function: hydroquinone:oxygen oxidoreductase activity (GO:0052716);; Biological Process: oxidation-reduction process (GO:0055114);; </t>
  </si>
  <si>
    <t>Laccase-7 (Precursor) GN=LAC7 OS=Arabidopsis thaliana (Mouse-ear cress) PE=2 SV=1</t>
  </si>
  <si>
    <t xml:space="preserve">Molecular Function: copper ion binding (GO:0005507);; Biological Process: response to water deprivation (GO:0009414);; Biological Process: lignin catabolic process (GO:0046274);; Cellular Component: apoplast (GO:0048046);; Molecular Function: hydroquinone:oxygen oxidoreductase activity (GO:0052716);; Biological Process: oxidation-reduction process (GO:0055114);; </t>
  </si>
  <si>
    <t>Laccase-2 (Precursor) GN=LAC2 OS=Arabidopsis thaliana (Mouse-ear cress) PE=2 SV=1</t>
  </si>
  <si>
    <t xml:space="preserve">Molecular Function: copper ion binding (GO:0005507);; Molecular Function: L-ascorbate oxidase activity (GO:0008447);; Biological Process: secondary cell wall biogenesis (GO:0009834);; Biological Process: lignin catabolic process (GO:0046274);; Cellular Component: apoplast (GO:0048046);; Molecular Function: hydroquinone:oxygen oxidoreductase activity (GO:0052716);; Biological Process: oxidation-reduction process (GO:0055114);; </t>
  </si>
  <si>
    <t xml:space="preserve">laccase precursor [Solanum lycopersicum] </t>
  </si>
  <si>
    <t>Laccase-5 (Precursor) GN=T3G21.14 OS=Arabidopsis thaliana (Mouse-ear cress) PE=2 SV=1</t>
  </si>
  <si>
    <t>NB-ARC domain</t>
  </si>
  <si>
    <t>Disease resistance protein RPP13 GN=RPP13 OS=Arabidopsis thaliana (Mouse-ear cress) PE=2 SV=2</t>
  </si>
  <si>
    <t>HJTR2GH1 protein [Solanum hjertingii]</t>
  </si>
  <si>
    <t xml:space="preserve">Biological Process: defense response (GO:0006952);; Molecular Function: kinase activity (GO:0016301);; Biological Process: phosphorylation (GO:0016310);; Molecular Function: ADP binding (GO:0043531);; </t>
  </si>
  <si>
    <t>Putative disease resistance RPP13-like protein 1 GN=RPPL1 OS=Arabidopsis thaliana (Mouse-ear cress) PE=3 SV=1</t>
  </si>
  <si>
    <t xml:space="preserve">Biological Process: defense response (GO:0006952);; Molecular Function: ADP binding (GO:0043531);; </t>
  </si>
  <si>
    <t>NB-ARC domain;; AAA domain</t>
  </si>
  <si>
    <t>Probable disease resistance protein At4g27220 GN=At4g27220 OS=Arabidopsis thaliana (Mouse-ear cress) PE=2 SV=1</t>
  </si>
  <si>
    <t>Putative late blight resistance protein homolog R1B-16 GN=R1B-16 OS=Solanum demissum (Wild potato) PE=3 SV=1</t>
  </si>
  <si>
    <t>Putative late blight resistance protein homolog R1B-12 GN=R1B-12 OS=Solanum demissum (Wild potato) PE=3 SV=2</t>
  </si>
  <si>
    <t>Putative late blight resistance protein homolog R1A-4 GN=R1A-4 OS=Solanum demissum (Wild potato) PE=5 SV=2</t>
  </si>
  <si>
    <t>Putative late blight resistance protein homolog R1B-17 GN=R1B-17 OS=Solanum demissum (Wild potato) PE=3 SV=1</t>
  </si>
  <si>
    <t>PPR repeat family;; PPR repeat;; PPR repeat;; Pentatricopeptide repeat domain;; Region in Clathrin and VPS;; Mitochondrial 28S ribosomal protein S27;; Tetratricopeptide repeat;; Tetratricopeptide repeat</t>
  </si>
  <si>
    <t>Pentatricopeptide repeat-containing protein At2g16880 GN=At2g16880 OS=Arabidopsis thaliana (Mouse-ear cress) PE=2 SV=1</t>
  </si>
  <si>
    <t xml:space="preserve">Molecular Function: ATP binding (GO:0005524);; Biological Process: defense response (GO:0006952);; Molecular Function: ADP binding (GO:0043531);; </t>
  </si>
  <si>
    <t>NB-ARC domain;; Leucine Rich repeats (2 copies);; Leucine rich repeat;; Leucine rich repeat;; AAA domain;; Leucine Rich Repeat;; NACHT domain</t>
  </si>
  <si>
    <t>Putative disease resistance protein RGA4 GN=RGA4 OS=Solanum bulbocastanum (Wild potato) PE=2 SV=1</t>
  </si>
  <si>
    <t>NB-ARC domain;; Leucine rich repeat;; Leucine Rich repeats (2 copies);; Leucine Rich Repeat;; AAA domain</t>
  </si>
  <si>
    <t>Putative disease resistance protein RGA1 GN=RGA1 OS=Solanum bulbocastanum (Wild potato) PE=2 SV=2</t>
  </si>
  <si>
    <t>Xylanase inhibitor N-terminal;; Xylanase inhibitor C-terminal;; Eukaryotic aspartyl protease</t>
  </si>
  <si>
    <t>Aspartic proteinase CDR1 (Precursor) GN=CDR1 OS=Arabidopsis thaliana (Mouse-ear cress) PE=1 SV=1</t>
  </si>
  <si>
    <t>F-box associated domain</t>
  </si>
  <si>
    <t>SANTA (SANT Associated)</t>
  </si>
  <si>
    <t xml:space="preserve">Biological Process: protein import into nucleus (GO:0006606);; Biological Process: embryo sac egg cell differentiation (GO:0009560);; </t>
  </si>
  <si>
    <t>PPR repeat family;; PPR repeat;; Pentatricopeptide repeat domain;; PPR repeat</t>
  </si>
  <si>
    <t>Pentatricopeptide repeat-containing protein At4g02820, mitochondrial (Precursor) GN=At4g02820 OS=Arabidopsis thaliana (Mouse-ear cress) PE=2 SV=1</t>
  </si>
  <si>
    <t xml:space="preserve">Biological Process: lipid catabolic process (GO:0016042);; Molecular Function: hydrolase activity, acting on ester bonds (GO:0016788);; </t>
  </si>
  <si>
    <t>Partial alpha/beta-hydrolase lipase region;; Alpha/beta hydrolase family;; Alpha/beta hydrolase family;; alpha/beta hydrolase fold;; Prolyl oligopeptidase family</t>
  </si>
  <si>
    <t>Triacylglycerol lipase 2 (Precursor) GN=LIP2 OS=Arabidopsis thaliana (Mouse-ear cress) PE=2 SV=1</t>
  </si>
  <si>
    <t>[U]</t>
  </si>
  <si>
    <t xml:space="preserve">Intracellular trafficking, secretion, and vesicular transport </t>
  </si>
  <si>
    <t xml:space="preserve">Cellular Component: extracellular region (GO:0005576);; Cellular Component: cell wall (GO:0005618);; Biological Process: carbohydrate metabolic process (GO:0005975);; Molecular Function: mannan endo-1,4-beta-mannosidase activity (GO:0016985);; </t>
  </si>
  <si>
    <t>Cellulase (glycosyl hydrolase family 5)</t>
  </si>
  <si>
    <t>Mannan endo-1,4-beta-mannosidase 4 (Precursor) GN=MAN4 OS=Solanum lycopersicum (Tomato) PE=1 SV=2</t>
  </si>
  <si>
    <t xml:space="preserve">mannan endo-1,4-beta-mannosidase 4 precursor [Solanum lycopersicum] </t>
  </si>
  <si>
    <t>Leucine rich repeat;; Leucine Rich repeats (2 copies);; Leucine rich repeat N-terminal domain;; Leucine Rich Repeat</t>
  </si>
  <si>
    <t>Cellulase (glycosyl hydrolase family 5);; Sugar-binding cellulase-like</t>
  </si>
  <si>
    <t>Leucine Rich repeats (2 copies);; Leucine rich repeat;; Leucine Rich Repeat;; Leucine rich repeat</t>
  </si>
  <si>
    <t>NB-ARC domain;; AAA ATPase domain</t>
  </si>
  <si>
    <t>NB-ARC domain;; Leucine rich repeat;; AAA domain</t>
  </si>
  <si>
    <t>Putative late blight resistance protein homolog R1A-6 GN=R1A-6 OS=Solanum demissum (Wild potato) PE=3 SV=2</t>
  </si>
  <si>
    <t>Putative disease resistance protein At1g50180 GN=At1g50180 OS=Arabidopsis thaliana (Mouse-ear cress) PE=3 SV=2</t>
  </si>
  <si>
    <t>NB-ARC domain;; Leucine Rich repeats (2 copies);; Leucine rich repeat</t>
  </si>
  <si>
    <t>disease resistance protein, partial [Solanum habrochaites]</t>
  </si>
  <si>
    <t>NB-ARC domain;; Leucine rich repeat;; Leucine Rich Repeat</t>
  </si>
  <si>
    <t>Putative late blight resistance protein homolog R1B-14 GN=R1B-14 OS=Solanum demissum (Wild potato) PE=3 SV=1</t>
  </si>
  <si>
    <t>NB-ARC domain;; AAA domain;; AAA domain</t>
  </si>
  <si>
    <t>NB-ARC domain;; Leucine Rich repeats (2 copies);; AAA domain;; AAA domain;; AAA domain;; Leucine rich repeat</t>
  </si>
  <si>
    <t>Late blight resistance protein R1-A GN=R1A OS=Solanum demissum (Wild potato) PE=3 SV=1</t>
  </si>
  <si>
    <t xml:space="preserve">Molecular Function: sequence-specific DNA binding transcription factor activity (GO:0003700);; Biological Process: regulation of transcription, DNA-templated (GO:0006355);; Molecular Function: zinc ion binding (GO:0008270);; Molecular Function: sequence-specific DNA binding (GO:0043565);; </t>
  </si>
  <si>
    <t>CCT motif;; GATA zinc finger;; tify domain;; Divergent CCT motif</t>
  </si>
  <si>
    <t>GATA transcription factor 24 GN=MXL8.2 OS=Arabidopsis thaliana (Mouse-ear cress) PE=2 SV=2</t>
  </si>
  <si>
    <t xml:space="preserve">Hop-interacting protein THI008 [Solanum lycopersicum] </t>
  </si>
  <si>
    <t>NB-ARC domain;; Leucine rich repeat</t>
  </si>
  <si>
    <t>Dehydration-responsive element-binding protein 2D GN=F10A5.29 OS=Arabidopsis thaliana (Mouse-ear cress) PE=2 SV=1</t>
  </si>
  <si>
    <t xml:space="preserve">Molecular Function: methenyltetrahydrofolate cyclohydrolase activity (GO:0004477);; Molecular Function: methylenetetrahydrofolate dehydrogenase (NADP+) activity (GO:0004488);; Biological Process: folic acid-containing compound biosynthetic process (GO:0009396);; Biological Process: oxidation-reduction process (GO:0055114);; </t>
  </si>
  <si>
    <t>Tetrahydrofolate dehydrogenase/cyclohydrolase, NAD(P)-binding domain;; Tetrahydrofolate dehydrogenase/cyclohydrolase, catalytic domain</t>
  </si>
  <si>
    <t>Methenyltetrahydrofolate cyclohydrolase GN=F28J15.8 OS=Arabidopsis thaliana (Mouse-ear cress) PE=2 SV=1</t>
  </si>
  <si>
    <t xml:space="preserve">Molecular Function: metal ion binding (GO:0046872);; </t>
  </si>
  <si>
    <t>K10666|2e-98|vvi:100245178|hypothetical protein LOC100245178</t>
  </si>
  <si>
    <t>Zinc finger, C3HC4 type (RING finger);; Zinc finger, C3HC4 type (RING finger);; Zinc finger, C3HC4 type (RING finger);; Ring finger domain;; zinc-RING finger domain</t>
  </si>
  <si>
    <t>E3 ubiquitin-protein ligase RMA1H1 GN=RMA1H1 OS=Capsicum annuum (Bell pepper) PE=1 SV=1</t>
  </si>
  <si>
    <t>CRAL/TRIO domain;; Divergent CRAL/TRIO domain</t>
  </si>
  <si>
    <t>Phosphatidylinositol/phosphatidylcholine transfer protein SFH11 GN=SFH11 OS=Arabidopsis thaliana (Mouse-ear cress) PE=3 SV=1</t>
  </si>
  <si>
    <t xml:space="preserve">Molecular Function: ATP binding (GO:0005524);; Cellular Component: chloroplast stroma (GO:0009570);; Cellular Component: chromoplast stroma (GO:0009575);; Molecular Function: nucleoside-triphosphatase activity (GO:0017111);; </t>
  </si>
  <si>
    <t>Protein Ycf2 GN=ycf2-B OS=Solanum lycopersicum (Tomato) PE=2 SV=2</t>
  </si>
  <si>
    <t>hypothetical protein (mitochondrion) [Capsicum annuum]</t>
  </si>
  <si>
    <t>[J]</t>
  </si>
  <si>
    <t xml:space="preserve">Translation, ribosomal structure and biogenesis </t>
  </si>
  <si>
    <t xml:space="preserve">Molecular Function: ATP binding (GO:0005524);; Biological Process: tRNA processing (GO:0008033);; Molecular Function: transferase activity (GO:0016740);; </t>
  </si>
  <si>
    <t>K10760|1e-108|vvi:100249482|hypothetical protein LOC100249482</t>
  </si>
  <si>
    <t>IPP transferase;; Isopentenyl transferase</t>
  </si>
  <si>
    <t>Adenylate isopentenyltransferase 5, chloroplastic (Precursor) GN=IPT5 OS=Arabidopsis thaliana (Mouse-ear cress) PE=1 SV=2</t>
  </si>
  <si>
    <t xml:space="preserve">adenylate isopentenyltransferase 5, chloroplastic-like [Solanum lycopersicum] </t>
  </si>
  <si>
    <t xml:space="preserve">Molecular Function: microtubule motor activity (GO:0003777);; Molecular Function: ATP binding (GO:0005524);; Cellular Component: kinesin complex (GO:0005871);; Cellular Component: microtubule (GO:0005874);; Biological Process: microtubule-based movement (GO:0007018);; Molecular Function: microtubule binding (GO:0008017);; </t>
  </si>
  <si>
    <t>[Z]</t>
  </si>
  <si>
    <t xml:space="preserve">Cytoskeleton </t>
  </si>
  <si>
    <t>zinc-binding in reverse transcriptase</t>
  </si>
  <si>
    <t xml:space="preserve">Molecular Function: RNA binding (GO:0003723);; Cellular Component: ribosome (GO:0005840);; Cellular Component: plastid (GO:0009536);; </t>
  </si>
  <si>
    <t>K02992|3e-24|rcu:RCOM_1654990|chloroplast 30S ribosomal protein S7, putative</t>
  </si>
  <si>
    <t>Ribosomal protein S7p/S5e</t>
  </si>
  <si>
    <t>30S ribosomal protein S7, chloroplastic GN=rps7 OS=Coffea arabica (Arabian coffee) PE=3 SV=1</t>
  </si>
  <si>
    <t xml:space="preserve">ribosomal protein S7 (chloroplast) (chloroplast) [Catharanthus roseus] </t>
  </si>
  <si>
    <t>Protein of unknown function (DUF1336)</t>
  </si>
  <si>
    <t>Protein ENHANCED DISEASE RESISTANCE 2-like GN=EDR2L OS=Arabidopsis thaliana (Mouse-ear cress) PE=2 SV=1</t>
  </si>
  <si>
    <t>Clp amino terminal domain</t>
  </si>
  <si>
    <t>K09422|7e-76|vvi:100232899|MYBPA1</t>
  </si>
  <si>
    <t>Transcription repressor MYB5 GN=MYB5 OS=Arabidopsis thaliana (Mouse-ear cress) PE=1 SV=1</t>
  </si>
  <si>
    <t>[DZ]</t>
  </si>
  <si>
    <t xml:space="preserve">Molecular Function: chromatin binding (GO:0003682);; Molecular Function: phospholipid binding (GO:0005543);; Cellular Component: cell cortex (GO:0005938);; Molecular Function: zinc ion binding (GO:0008270);; Molecular Function: Ran GTPase binding (GO:0008536);; Biological Process: cortical protein anchoring (GO:0032065);; </t>
  </si>
  <si>
    <t>Regulator of chromosome condensation (RCC1) repeat;; Regulator of chromosome condensation (RCC1) repeat;; FYVE zinc finger;; Transcription factor BRX N-terminal domain</t>
  </si>
  <si>
    <t>Ultraviolet-B receptor UVR8 GN=UVR8 OS=Arabidopsis thaliana (Mouse-ear cress) PE=1 SV=1</t>
  </si>
  <si>
    <t>Uncharacterized protein At5g64816 (Precursor) GN=At5g64816 OS=Arabidopsis thaliana (Mouse-ear cress) PE=2 SV=1</t>
  </si>
  <si>
    <t>F-box-like;; F-box associated;; F-box domain;; F-box associated domain</t>
  </si>
  <si>
    <t>F-box protein At3g07870 GN=At3g07870 OS=Arabidopsis thaliana (Mouse-ear cress) PE=2 SV=1</t>
  </si>
  <si>
    <t>gene_id</t>
  </si>
  <si>
    <t>m_J01</t>
  </si>
  <si>
    <t>m_J02</t>
  </si>
  <si>
    <t>m_J03</t>
  </si>
  <si>
    <t>m_J01_CHH</t>
  </si>
  <si>
    <t>m_J02_CHH</t>
  </si>
  <si>
    <t>m_J03_CHH</t>
  </si>
  <si>
    <t>m_J01_CHG</t>
  </si>
  <si>
    <t>m_J02_CHG</t>
  </si>
  <si>
    <t>m_J03_CHG</t>
  </si>
  <si>
    <t>m_J01_CG</t>
  </si>
  <si>
    <t>m_J02_CG</t>
  </si>
  <si>
    <t>m_J03_CG</t>
  </si>
  <si>
    <t>NA</t>
  </si>
  <si>
    <t xml:space="preserve">dehydration-responsive element-binding protein 2D-like [Nicotiana sylvestris] </t>
  </si>
  <si>
    <t>ethylene-responsive transcription factor RAP2-7-like [Solanum lycopersicum]</t>
  </si>
  <si>
    <t>G-type lectin S-receptor-like serine/threonine-protein kinase At4g27290 [Solanum lycopersicum]</t>
  </si>
  <si>
    <t>pentatricopeptide repeat-containing protein At4g02820, mitochondrial [Solanum lycopersicum]</t>
  </si>
  <si>
    <t>putative disease resistance RPP13-like protein 1-like [Solanum tuberosum]</t>
  </si>
  <si>
    <t>putative late blight resistance protein homolog R1B-16 [Solanum lycopersicum]</t>
  </si>
  <si>
    <t>putative late blight resistance protein homolog R1B-16 isoform X1 [Solanum lycopersicum]</t>
  </si>
  <si>
    <t>uncharacterized protein LOC101263880 [Solanum lycopersicum]</t>
  </si>
  <si>
    <t>laccase-3-like [Solanum lycopersicum]</t>
  </si>
  <si>
    <t>protein PHYLLO, chloroplastic isoform X2 [Solanum lycopersicum]</t>
  </si>
  <si>
    <t>putative kinase-like protein TMKL1 [Solanum lycopersicum]</t>
  </si>
  <si>
    <t>uncharacterized protein LOC101261459 isoform X2 [Solanum lycopersicum]</t>
  </si>
  <si>
    <t>homeobox-leucine zipper protein ATHB-14 isoform X2 [Solanum lycopersicum]</t>
  </si>
  <si>
    <t>homeobox-leucine zipper protein ATHB-15 [Solanum lycopersicum]</t>
  </si>
  <si>
    <t>laccase-12-like isoform X1 [Solanum lycopersicum]</t>
  </si>
  <si>
    <t>pentatricopeptide repeat-containing protein At1g80150, mitochondrial [Solanum lycopersicum]</t>
  </si>
  <si>
    <t>glucose-6-phosphate/phosphate translocator 2, chloroplastic [Solanum lycopersicum]</t>
  </si>
  <si>
    <t>transcription factor TCP3-like, partial [Nicotiana sylvestris]</t>
  </si>
  <si>
    <t xml:space="preserve">transcription factor TCP2-like [Solanum lycopersicum] </t>
  </si>
  <si>
    <t>uncharacterized protein LOC101256161 [Solanum lycopersicum]</t>
  </si>
  <si>
    <t>growth-regulating factor 9-like [Solanum lycopersicum]</t>
  </si>
  <si>
    <t>receptor-like protein 12 [Solanum lycopersicum]</t>
  </si>
  <si>
    <t xml:space="preserve">probable LRR receptor-like serine/threonine-protein kinase At4g36180 isoform X1 [Solanum lycopersicum] </t>
  </si>
  <si>
    <t>receptor-like protein 12-like [Solanum tuberosum]</t>
  </si>
  <si>
    <t>ATP synthase subunit a, partial [Solanum lycopersicum]</t>
  </si>
  <si>
    <t>glutamate--glyoxylate aminotransferase 2 [Solanum lycopersicum]</t>
  </si>
  <si>
    <t xml:space="preserve">receptor-like protein 12 isoform X1 [Solanum lycopersicum] </t>
  </si>
  <si>
    <t xml:space="preserve">receptor-like protein 12 [Solanum lycopersicum] </t>
  </si>
  <si>
    <t xml:space="preserve">receptor-like protein 12 isoform X2 [Solanum lycopersicum] </t>
  </si>
  <si>
    <t>uncharacterized protein LOC104647107 [Solanum lycopersicum]</t>
  </si>
  <si>
    <t>haloacid dehalogenase-like hydrolase domain-containing protein Sgpp isoform X1 [Solanum lycopersicum]</t>
  </si>
  <si>
    <t xml:space="preserve">protein TRANSPARENT TESTA 12-like [Solanum lycopersicum] </t>
  </si>
  <si>
    <t>cation/H(+) antiporter 18-like [Solanum lycopersicum]</t>
  </si>
  <si>
    <t>subtilisin-like protease [Solanum lycopersicum]</t>
  </si>
  <si>
    <t>ethylene-responsive transcription factor RAP2-7-like isoform X2 [Solanum lycopersicum]</t>
  </si>
  <si>
    <t>AP2 transcription factor SlAP2b isoform X1 [Solanum lycopersicum]</t>
  </si>
  <si>
    <t>AP2 transcription factor SlAP2d isoform X1 [Solanum lycopersicum]</t>
  </si>
  <si>
    <t>AP2-like ethylene-responsive transcription factor TOE3 [Solanum lycopersicum]</t>
  </si>
  <si>
    <t>probable LRR receptor-like serine/threonine-protein kinase At4g08850 [Solanum lycopersicum]</t>
  </si>
  <si>
    <t>uncharacterized protein LOC102585332 [Solanum tuberosum]</t>
  </si>
  <si>
    <t>uncharacterized protein LOC104648126 isoform X3 [Solanum lycopersicum]</t>
  </si>
  <si>
    <t>AP2/ERF and B3 domain-containing transcription factor At1g51120-like [Solanum lycopersicum]</t>
  </si>
  <si>
    <t xml:space="preserve">squamosa promoter-binding-like protein 13A [Solanum lycopersicum] </t>
  </si>
  <si>
    <t>squamosa promoter-binding-like protein 6 [Solanum lycopersicum]</t>
  </si>
  <si>
    <t xml:space="preserve">squamosa promoter-binding-like protein 12 [Solanum lycopersicum] </t>
  </si>
  <si>
    <t>squamosa promoter-binding-like protein 3 [Solanum lycopersicum]</t>
  </si>
  <si>
    <t>squamosa promoter-binding-like protein 9 [Solanum lycopersicum]</t>
  </si>
  <si>
    <t>DNA topoisomerase 3-beta isoform X1 [Solanum lycopersicum]</t>
  </si>
  <si>
    <t>uncharacterized protein LOC104645741 [Solanum lycopersicum]</t>
  </si>
  <si>
    <t xml:space="preserve">GAMyb-like1 isoform X1 [Solanum lycopersicum] </t>
  </si>
  <si>
    <t>GAMYB-like2 isoform X1 [Solanum lycopersicum]</t>
  </si>
  <si>
    <t>auxin response factor 18-like isoform X1 [Solanum lycopersicum]</t>
  </si>
  <si>
    <t xml:space="preserve">auxin response factor 10 isoform X1 [Solanum lycopersicum] </t>
  </si>
  <si>
    <t>auxin response factor 17 isoform X1 [Solanum lycopersicum]</t>
  </si>
  <si>
    <t>auxin response factor 18-like [Solanum tuberosum]</t>
  </si>
  <si>
    <t>NAC domain-containing protein 21/22 [Solanum lycopersicum]</t>
  </si>
  <si>
    <t>homeobox-leucine zipper protein ATHB-14-like [Solanum lycopersicum]</t>
  </si>
  <si>
    <t>homeobox-leucine zipper protein REVOLUTA [Solanum lycopersicum]</t>
  </si>
  <si>
    <t>homeobox-leucine zipper protein ATHB-15 isoform X2 [Solanum lycopersicum]</t>
  </si>
  <si>
    <t>MATE efflux family protein 5-like [Solanum lycopersicum]</t>
  </si>
  <si>
    <t>uncharacterized protein LOC101249343 isoform X1 [Solanum lycopersicum]</t>
  </si>
  <si>
    <t>LOW QUALITY PROTEIN: chaperone protein ClpB1-like [Solanum lycopersicum]</t>
  </si>
  <si>
    <t>scarecrow-like protein 22 [Solanum lycopersicum]</t>
  </si>
  <si>
    <t>scarecrow-like protein 22 isoform X2 [Solanum lycopersicum]</t>
  </si>
  <si>
    <t xml:space="preserve">scarecrow-like protein 15 [Solanum lycopersicum] </t>
  </si>
  <si>
    <t>nodulation-signaling pathway 2 protein [Solanum lycopersicum]</t>
  </si>
  <si>
    <t>uncharacterized protein LOC101244232 [Solanum lycopersicum]</t>
  </si>
  <si>
    <t>phosphatidylinositol/phosphatidylcholine transfer protein SFH4 [Solanum lycopersicum]</t>
  </si>
  <si>
    <t>flotillin-like protein 4 [Solanum lycopersicum]</t>
  </si>
  <si>
    <t xml:space="preserve">probable sugar phosphate/phosphate translocator At3g17430 [Solanum lycopersicum] </t>
  </si>
  <si>
    <t>uncharacterized protein LOC104648854 isoform X1 [Solanum lycopersicum]</t>
  </si>
  <si>
    <t xml:space="preserve">serine/threonine-protein kinase SMG1-like [Solanum lycopersicum] </t>
  </si>
  <si>
    <t>LOW QUALITY PROTEIN: ABC transporter A family member 2 [Solanum lycopersicum]</t>
  </si>
  <si>
    <t>LOW QUALITY PROTEIN: calmodulin [Brassica rapa]</t>
  </si>
  <si>
    <t>probable LRR receptor-like serine/threonine-protein kinase RPK1 [Solanum lycopersicum]</t>
  </si>
  <si>
    <t>F-box only protein 6 [Solanum lycopersicum]</t>
  </si>
  <si>
    <t>growth-regulating factor 3-like [Solanum lycopersicum]</t>
  </si>
  <si>
    <t>growth-regulating factor 4-like isoform X2 [Solanum lycopersicum]</t>
  </si>
  <si>
    <t>growth-regulating factor 4-like isoform X1 [Solanum lycopersicum]</t>
  </si>
  <si>
    <t>growth-regulating factor 8-like [Solanum lycopersicum]</t>
  </si>
  <si>
    <t>growth-regulating factor 4-like [Solanum lycopersicum]</t>
  </si>
  <si>
    <t>growth-regulating factor 3 [Solanum lycopersicum]</t>
  </si>
  <si>
    <t>uncharacterized protein LOC101259468 isoform X1 [Solanum lycopersicum]</t>
  </si>
  <si>
    <t>growth-regulating factor 1-like [Solanum lycopersicum]</t>
  </si>
  <si>
    <t>growth-regulating factor 9 [Solanum lycopersicum]</t>
  </si>
  <si>
    <t>laccase-17-like [Solanum lycopersicum]</t>
  </si>
  <si>
    <t>laccase-11 [Solanum lycopersicum]</t>
  </si>
  <si>
    <t>laccase-4-like [Solanum lycopersicum]</t>
  </si>
  <si>
    <t>laccase-7-like [Solanum lycopersicum]</t>
  </si>
  <si>
    <t>laccase-2-like [Solanum lycopersicum]</t>
  </si>
  <si>
    <t>laccase-4 [Solanum lycopersicum]</t>
  </si>
  <si>
    <t>putative disease resistance RPP13-like protein 3 isoform X2 [Solanum lycopersicum]</t>
  </si>
  <si>
    <t>probable disease resistance protein At4g27220 isoform X2 [Solanum lycopersicum]</t>
  </si>
  <si>
    <t>putative late blight resistance protein homolog R1A-4 [Solanum lycopersicum]</t>
  </si>
  <si>
    <t>putative late blight resistance protein homolog R1B-8-like [Solanum tuberosum]</t>
  </si>
  <si>
    <t xml:space="preserve">pentatricopeptide repeat-containing protein At2g16880 [Solanum lycopersicum] </t>
  </si>
  <si>
    <t>putative disease resistance protein RGA4 [Solanum lycopersicum]</t>
  </si>
  <si>
    <t>LOW QUALITY PROTEIN: putative disease resistance protein RGA3 [Solanum lycopersicum]</t>
  </si>
  <si>
    <t>aspartic proteinase CDR1-like [Solanum lycopersicum]</t>
  </si>
  <si>
    <t>uncharacterized protein LOC104644457 isoform X2 [Solanum lycopersicum]</t>
  </si>
  <si>
    <t xml:space="preserve">uncharacterized protein LOC104646676 [Solanum lycopersicum] </t>
  </si>
  <si>
    <t>triacylglycerol lipase 2-like [Solanum lycopersicum]</t>
  </si>
  <si>
    <t>uncharacterized protein LOC101244711 [Solanum lycopersicum]</t>
  </si>
  <si>
    <t>mannan endo-1,4-beta-mannosidase 4-like [Solanum lycopersicum]</t>
  </si>
  <si>
    <t>LOW QUALITY PROTEIN: putative disease resistance RPP13-like protein 1 [Solanum lycopersicum]</t>
  </si>
  <si>
    <t xml:space="preserve">putative late blight resistance protein homolog R1A-10 [Solanum lycopersicum] </t>
  </si>
  <si>
    <t xml:space="preserve">putative late blight resistance protein homolog R1B-16 [Solanum lycopersicum] </t>
  </si>
  <si>
    <t>putative late blight resistance protein homolog R1B-12 [Solanum lycopersicum]</t>
  </si>
  <si>
    <t>putative late blight resistance protein homolog R1B-14 isoform X2 [Solanum lycopersicum]</t>
  </si>
  <si>
    <t>putative late blight resistance protein homolog R1C-3 [Solanum lycopersicum]</t>
  </si>
  <si>
    <t>putative late blight resistance protein homolog R1A-3 [Solanum lycopersicum]</t>
  </si>
  <si>
    <t xml:space="preserve">bifunctional protein FolD 2 [Solanum lycopersicum] </t>
  </si>
  <si>
    <t>RING finger protein 5-like isoform X1 [Solanum lycopersicum]</t>
  </si>
  <si>
    <t>phosphatidylinositol/phosphatidylcholine transfer protein SFH11 [Solanum lycopersicum]</t>
  </si>
  <si>
    <t xml:space="preserve">kinesin-related protein 4-like [Solanum lycopersicum] </t>
  </si>
  <si>
    <t xml:space="preserve">uncharacterized protein LOC104649478 [Solanum lycopersicum] </t>
  </si>
  <si>
    <t>protein ENHANCED DISEASE RESISTANCE 2-like [Solanum lycopersicum]</t>
  </si>
  <si>
    <t>uncharacterized protein LOC101263518 [Solanum lycopersicum]</t>
  </si>
  <si>
    <t>myb-related protein 315-like [Solanum lycopersicum]</t>
  </si>
  <si>
    <t>uncharacterized protein LOC101262813 [Solanum lycopersicum]</t>
  </si>
  <si>
    <t>uncharacterized protein At5g64816-like [Solanum lycopersicum]</t>
  </si>
  <si>
    <t>uncharacterized protein LOC101250888 [Solanum lycopersicum]</t>
  </si>
  <si>
    <t>F-box protein At3g07870-like [Solanum lycopersicum]</t>
  </si>
  <si>
    <t>Cellulase (glycosyl hydrolase family 5)</t>
    <phoneticPr fontId="3" type="noConversion"/>
  </si>
  <si>
    <t>Protein tyrosine kinase;; Protein kinase domain;; D-mannose binding lectin;; S-locus glycoprotein family;; PAN-like domain;; Domain of unknown function (DUF3403)</t>
    <phoneticPr fontId="3" type="noConversion"/>
  </si>
  <si>
    <t xml:space="preserve"> </t>
    <phoneticPr fontId="3" type="noConversion"/>
  </si>
  <si>
    <t>Cellulase (glycosyl hydrolase family 5)</t>
    <phoneticPr fontId="3" type="noConversion"/>
  </si>
  <si>
    <t>Dehydration-responsive element-binding protein 2D GN=F10A5.29 OS=Arabidopsis thaliana (Mouse-ear cress) PE=2 SV=1</t>
    <phoneticPr fontId="12" type="noConversion"/>
  </si>
  <si>
    <t>Laccase-5 (Precursor) GN=T3G21.14 OS=Arabidopsis thaliana (Mouse-ear cress) PE=2 SV=1</t>
    <phoneticPr fontId="12" type="noConversion"/>
  </si>
  <si>
    <t xml:space="preserve">mannan endo-1,4-beta-mannosidase 4 precursor [Solanum lycopersicum] </t>
    <phoneticPr fontId="12" type="noConversion"/>
  </si>
  <si>
    <t>Polyol transporter 5 GN=PLT5 OS=Arabidopsis thaliana (Mouse-ear cress) PE=1 SV=2</t>
    <phoneticPr fontId="12" type="noConversion"/>
  </si>
  <si>
    <t>Table S7: The relations between DNA methylation and miRNAs analysis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</si>
</sst>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9"/>
      <name val="Calibri"/>
      <charset val="134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3"/>
      <charset val="134"/>
      <scheme val="minor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3"/>
      <charset val="134"/>
      <scheme val="minor"/>
    </font>
    <font>
      <sz val="11"/>
      <color rgb="FFFF0000"/>
      <name val="Times New Roman"/>
      <family val="1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" xfId="0" applyFont="1" applyBorder="1">
      <alignment vertical="center"/>
    </xf>
    <xf numFmtId="0" fontId="1" fillId="2" borderId="2" xfId="0" applyFont="1" applyFill="1" applyBorder="1">
      <alignment vertical="center"/>
    </xf>
    <xf numFmtId="0" fontId="8" fillId="0" borderId="2" xfId="0" applyFont="1" applyBorder="1">
      <alignment vertical="center"/>
    </xf>
    <xf numFmtId="0" fontId="8" fillId="2" borderId="2" xfId="0" applyFont="1" applyFill="1" applyBorder="1">
      <alignment vertical="center"/>
    </xf>
    <xf numFmtId="0" fontId="5" fillId="0" borderId="2" xfId="0" applyFont="1" applyBorder="1">
      <alignment vertical="center"/>
    </xf>
    <xf numFmtId="0" fontId="9" fillId="0" borderId="0" xfId="0" applyFont="1">
      <alignment vertical="center"/>
    </xf>
    <xf numFmtId="0" fontId="10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5" fillId="0" borderId="3" xfId="0" applyFont="1" applyBorder="1">
      <alignment vertical="center"/>
    </xf>
    <xf numFmtId="0" fontId="11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13" fillId="3" borderId="1" xfId="0" applyFont="1" applyFill="1" applyBorder="1">
      <alignment vertical="center"/>
    </xf>
    <xf numFmtId="0" fontId="13" fillId="2" borderId="1" xfId="0" applyFont="1" applyFill="1" applyBorder="1">
      <alignment vertical="center"/>
    </xf>
    <xf numFmtId="0" fontId="14" fillId="3" borderId="1" xfId="0" applyFont="1" applyFill="1" applyBorder="1">
      <alignment vertical="center"/>
    </xf>
    <xf numFmtId="0" fontId="14" fillId="2" borderId="1" xfId="0" applyFont="1" applyFill="1" applyBorder="1">
      <alignment vertical="center"/>
    </xf>
    <xf numFmtId="0" fontId="7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5" fillId="4" borderId="0" xfId="0" applyFont="1" applyFill="1">
      <alignment vertical="center"/>
    </xf>
    <xf numFmtId="0" fontId="1" fillId="4" borderId="1" xfId="0" applyFont="1" applyFill="1" applyBorder="1">
      <alignment vertical="center"/>
    </xf>
    <xf numFmtId="0" fontId="10" fillId="4" borderId="0" xfId="0" applyFont="1" applyFill="1">
      <alignment vertical="center"/>
    </xf>
    <xf numFmtId="0" fontId="2" fillId="4" borderId="1" xfId="0" applyFont="1" applyFill="1" applyBorder="1">
      <alignment vertical="center"/>
    </xf>
    <xf numFmtId="0" fontId="11" fillId="4" borderId="1" xfId="0" applyFont="1" applyFill="1" applyBorder="1">
      <alignment vertical="center"/>
    </xf>
    <xf numFmtId="0" fontId="0" fillId="4" borderId="1" xfId="0" applyFill="1" applyBorder="1">
      <alignment vertical="center"/>
    </xf>
    <xf numFmtId="0" fontId="15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8"/>
  <sheetViews>
    <sheetView workbookViewId="0">
      <selection activeCell="C5" sqref="C5"/>
    </sheetView>
  </sheetViews>
  <sheetFormatPr defaultColWidth="9" defaultRowHeight="15.75"/>
  <cols>
    <col min="1" max="1" width="18" style="12" customWidth="1"/>
    <col min="2" max="2" width="22.42578125" style="12" customWidth="1"/>
    <col min="3" max="16384" width="9" style="12"/>
  </cols>
  <sheetData>
    <row r="1" spans="1:2" s="35" customFormat="1">
      <c r="A1" s="35" t="s">
        <v>0</v>
      </c>
      <c r="B1" s="35" t="s">
        <v>1</v>
      </c>
    </row>
    <row r="2" spans="1:2">
      <c r="A2" s="12" t="s">
        <v>2</v>
      </c>
      <c r="B2" s="12" t="s">
        <v>3</v>
      </c>
    </row>
    <row r="3" spans="1:2">
      <c r="A3" s="12" t="s">
        <v>4</v>
      </c>
      <c r="B3" s="12" t="s">
        <v>3</v>
      </c>
    </row>
    <row r="4" spans="1:2">
      <c r="A4" s="12" t="s">
        <v>5</v>
      </c>
      <c r="B4" s="12" t="s">
        <v>3</v>
      </c>
    </row>
    <row r="5" spans="1:2">
      <c r="A5" s="12" t="s">
        <v>6</v>
      </c>
      <c r="B5" s="12" t="s">
        <v>7</v>
      </c>
    </row>
    <row r="6" spans="1:2">
      <c r="A6" s="12" t="s">
        <v>8</v>
      </c>
      <c r="B6" s="12" t="s">
        <v>7</v>
      </c>
    </row>
    <row r="7" spans="1:2">
      <c r="A7" s="12" t="s">
        <v>9</v>
      </c>
      <c r="B7" s="12" t="s">
        <v>7</v>
      </c>
    </row>
    <row r="8" spans="1:2">
      <c r="A8" s="12" t="s">
        <v>10</v>
      </c>
      <c r="B8" s="12" t="s">
        <v>7</v>
      </c>
    </row>
    <row r="9" spans="1:2">
      <c r="A9" s="12" t="s">
        <v>11</v>
      </c>
      <c r="B9" s="12" t="s">
        <v>7</v>
      </c>
    </row>
    <row r="10" spans="1:2">
      <c r="A10" s="12" t="s">
        <v>12</v>
      </c>
      <c r="B10" s="12" t="s">
        <v>7</v>
      </c>
    </row>
    <row r="11" spans="1:2">
      <c r="A11" s="12" t="s">
        <v>13</v>
      </c>
      <c r="B11" s="12" t="s">
        <v>7</v>
      </c>
    </row>
    <row r="12" spans="1:2">
      <c r="A12" s="12" t="s">
        <v>14</v>
      </c>
      <c r="B12" s="12" t="s">
        <v>7</v>
      </c>
    </row>
    <row r="13" spans="1:2">
      <c r="A13" s="12" t="s">
        <v>15</v>
      </c>
      <c r="B13" s="12" t="s">
        <v>16</v>
      </c>
    </row>
    <row r="14" spans="1:2">
      <c r="A14" s="12" t="s">
        <v>17</v>
      </c>
      <c r="B14" s="12" t="s">
        <v>16</v>
      </c>
    </row>
    <row r="15" spans="1:2">
      <c r="A15" s="12" t="s">
        <v>18</v>
      </c>
      <c r="B15" s="12" t="s">
        <v>19</v>
      </c>
    </row>
    <row r="16" spans="1:2">
      <c r="A16" s="12" t="s">
        <v>20</v>
      </c>
      <c r="B16" s="12" t="s">
        <v>19</v>
      </c>
    </row>
    <row r="17" spans="1:2">
      <c r="A17" s="12" t="s">
        <v>21</v>
      </c>
      <c r="B17" s="12" t="s">
        <v>19</v>
      </c>
    </row>
    <row r="18" spans="1:2">
      <c r="A18" s="12" t="s">
        <v>22</v>
      </c>
      <c r="B18" s="12" t="s">
        <v>19</v>
      </c>
    </row>
    <row r="19" spans="1:2">
      <c r="A19" s="12" t="s">
        <v>23</v>
      </c>
      <c r="B19" s="12" t="s">
        <v>19</v>
      </c>
    </row>
    <row r="20" spans="1:2">
      <c r="A20" s="12" t="s">
        <v>24</v>
      </c>
      <c r="B20" s="12" t="s">
        <v>19</v>
      </c>
    </row>
    <row r="21" spans="1:2">
      <c r="A21" s="12" t="s">
        <v>25</v>
      </c>
      <c r="B21" s="12" t="s">
        <v>19</v>
      </c>
    </row>
    <row r="22" spans="1:2">
      <c r="A22" s="12" t="s">
        <v>26</v>
      </c>
      <c r="B22" s="12" t="s">
        <v>19</v>
      </c>
    </row>
    <row r="23" spans="1:2">
      <c r="A23" s="12" t="s">
        <v>27</v>
      </c>
      <c r="B23" s="12" t="s">
        <v>19</v>
      </c>
    </row>
    <row r="24" spans="1:2">
      <c r="A24" s="12" t="s">
        <v>28</v>
      </c>
      <c r="B24" s="12" t="s">
        <v>19</v>
      </c>
    </row>
    <row r="25" spans="1:2">
      <c r="A25" s="12" t="s">
        <v>29</v>
      </c>
      <c r="B25" s="12" t="s">
        <v>19</v>
      </c>
    </row>
    <row r="26" spans="1:2">
      <c r="A26" s="12" t="s">
        <v>30</v>
      </c>
      <c r="B26" s="12" t="s">
        <v>19</v>
      </c>
    </row>
    <row r="27" spans="1:2">
      <c r="A27" s="12" t="s">
        <v>31</v>
      </c>
      <c r="B27" s="12" t="s">
        <v>19</v>
      </c>
    </row>
    <row r="28" spans="1:2">
      <c r="A28" s="12" t="s">
        <v>32</v>
      </c>
      <c r="B28" s="12" t="s">
        <v>33</v>
      </c>
    </row>
    <row r="29" spans="1:2">
      <c r="A29" s="12" t="s">
        <v>34</v>
      </c>
      <c r="B29" s="12" t="s">
        <v>33</v>
      </c>
    </row>
    <row r="30" spans="1:2">
      <c r="A30" s="12" t="s">
        <v>35</v>
      </c>
      <c r="B30" s="12" t="s">
        <v>33</v>
      </c>
    </row>
    <row r="31" spans="1:2">
      <c r="A31" s="12" t="s">
        <v>36</v>
      </c>
      <c r="B31" s="12" t="s">
        <v>33</v>
      </c>
    </row>
    <row r="32" spans="1:2">
      <c r="A32" s="12" t="s">
        <v>37</v>
      </c>
      <c r="B32" s="12" t="s">
        <v>38</v>
      </c>
    </row>
    <row r="33" spans="1:2">
      <c r="A33" s="12" t="s">
        <v>39</v>
      </c>
      <c r="B33" s="12" t="s">
        <v>40</v>
      </c>
    </row>
    <row r="34" spans="1:2">
      <c r="A34" s="12" t="s">
        <v>41</v>
      </c>
      <c r="B34" s="12" t="s">
        <v>40</v>
      </c>
    </row>
    <row r="35" spans="1:2">
      <c r="A35" s="12" t="s">
        <v>42</v>
      </c>
      <c r="B35" s="12" t="s">
        <v>40</v>
      </c>
    </row>
    <row r="36" spans="1:2">
      <c r="A36" s="12" t="s">
        <v>43</v>
      </c>
      <c r="B36" s="12" t="s">
        <v>40</v>
      </c>
    </row>
    <row r="37" spans="1:2">
      <c r="A37" s="12" t="s">
        <v>44</v>
      </c>
      <c r="B37" s="12" t="s">
        <v>40</v>
      </c>
    </row>
    <row r="38" spans="1:2">
      <c r="A38" s="12" t="s">
        <v>45</v>
      </c>
      <c r="B38" s="12" t="s">
        <v>40</v>
      </c>
    </row>
    <row r="39" spans="1:2">
      <c r="A39" s="12" t="s">
        <v>46</v>
      </c>
      <c r="B39" s="12" t="s">
        <v>40</v>
      </c>
    </row>
    <row r="40" spans="1:2">
      <c r="A40" s="12" t="s">
        <v>47</v>
      </c>
      <c r="B40" s="12" t="s">
        <v>40</v>
      </c>
    </row>
    <row r="41" spans="1:2">
      <c r="A41" s="12" t="s">
        <v>48</v>
      </c>
      <c r="B41" s="12" t="s">
        <v>40</v>
      </c>
    </row>
    <row r="42" spans="1:2">
      <c r="A42" s="12" t="s">
        <v>49</v>
      </c>
      <c r="B42" s="12" t="s">
        <v>40</v>
      </c>
    </row>
    <row r="43" spans="1:2">
      <c r="A43" s="12" t="s">
        <v>50</v>
      </c>
      <c r="B43" s="12" t="s">
        <v>40</v>
      </c>
    </row>
    <row r="44" spans="1:2">
      <c r="A44" s="12" t="s">
        <v>51</v>
      </c>
      <c r="B44" s="12" t="s">
        <v>40</v>
      </c>
    </row>
    <row r="45" spans="1:2">
      <c r="A45" s="12" t="s">
        <v>52</v>
      </c>
      <c r="B45" s="12" t="s">
        <v>40</v>
      </c>
    </row>
    <row r="46" spans="1:2">
      <c r="A46" s="12" t="s">
        <v>53</v>
      </c>
      <c r="B46" s="12" t="s">
        <v>54</v>
      </c>
    </row>
    <row r="47" spans="1:2">
      <c r="A47" s="12" t="s">
        <v>55</v>
      </c>
      <c r="B47" s="12" t="s">
        <v>54</v>
      </c>
    </row>
    <row r="48" spans="1:2">
      <c r="A48" s="12" t="s">
        <v>56</v>
      </c>
      <c r="B48" s="12" t="s">
        <v>54</v>
      </c>
    </row>
    <row r="49" spans="1:2">
      <c r="A49" s="12" t="s">
        <v>57</v>
      </c>
      <c r="B49" s="12" t="s">
        <v>54</v>
      </c>
    </row>
    <row r="50" spans="1:2">
      <c r="A50" s="12" t="s">
        <v>58</v>
      </c>
      <c r="B50" s="12" t="s">
        <v>54</v>
      </c>
    </row>
    <row r="51" spans="1:2">
      <c r="A51" s="12" t="s">
        <v>59</v>
      </c>
      <c r="B51" s="12" t="s">
        <v>54</v>
      </c>
    </row>
    <row r="52" spans="1:2">
      <c r="A52" s="12" t="s">
        <v>60</v>
      </c>
      <c r="B52" s="12" t="s">
        <v>54</v>
      </c>
    </row>
    <row r="53" spans="1:2">
      <c r="A53" s="12" t="s">
        <v>61</v>
      </c>
      <c r="B53" s="12" t="s">
        <v>54</v>
      </c>
    </row>
    <row r="54" spans="1:2">
      <c r="A54" s="12" t="s">
        <v>62</v>
      </c>
      <c r="B54" s="12" t="s">
        <v>54</v>
      </c>
    </row>
    <row r="55" spans="1:2">
      <c r="A55" s="12" t="s">
        <v>12</v>
      </c>
      <c r="B55" s="12" t="s">
        <v>63</v>
      </c>
    </row>
    <row r="56" spans="1:2">
      <c r="A56" s="12" t="s">
        <v>11</v>
      </c>
      <c r="B56" s="12" t="s">
        <v>63</v>
      </c>
    </row>
    <row r="57" spans="1:2">
      <c r="A57" s="12" t="s">
        <v>13</v>
      </c>
      <c r="B57" s="12" t="s">
        <v>63</v>
      </c>
    </row>
    <row r="58" spans="1:2">
      <c r="A58" s="12" t="s">
        <v>14</v>
      </c>
      <c r="B58" s="12" t="s">
        <v>63</v>
      </c>
    </row>
    <row r="59" spans="1:2">
      <c r="A59" s="12" t="s">
        <v>6</v>
      </c>
      <c r="B59" s="12" t="s">
        <v>63</v>
      </c>
    </row>
    <row r="60" spans="1:2">
      <c r="A60" s="12" t="s">
        <v>8</v>
      </c>
      <c r="B60" s="12" t="s">
        <v>63</v>
      </c>
    </row>
    <row r="61" spans="1:2">
      <c r="A61" s="12" t="s">
        <v>9</v>
      </c>
      <c r="B61" s="12" t="s">
        <v>63</v>
      </c>
    </row>
    <row r="62" spans="1:2">
      <c r="A62" s="12" t="s">
        <v>10</v>
      </c>
      <c r="B62" s="12" t="s">
        <v>63</v>
      </c>
    </row>
    <row r="63" spans="1:2">
      <c r="A63" s="12" t="s">
        <v>6</v>
      </c>
      <c r="B63" s="12" t="s">
        <v>64</v>
      </c>
    </row>
    <row r="64" spans="1:2">
      <c r="A64" s="12" t="s">
        <v>11</v>
      </c>
      <c r="B64" s="12" t="s">
        <v>64</v>
      </c>
    </row>
    <row r="65" spans="1:2">
      <c r="A65" s="12" t="s">
        <v>13</v>
      </c>
      <c r="B65" s="12" t="s">
        <v>64</v>
      </c>
    </row>
    <row r="66" spans="1:2">
      <c r="A66" s="12" t="s">
        <v>65</v>
      </c>
      <c r="B66" s="12" t="s">
        <v>66</v>
      </c>
    </row>
    <row r="67" spans="1:2">
      <c r="A67" s="12" t="s">
        <v>67</v>
      </c>
      <c r="B67" s="12" t="s">
        <v>66</v>
      </c>
    </row>
    <row r="68" spans="1:2">
      <c r="A68" s="12" t="s">
        <v>68</v>
      </c>
      <c r="B68" s="12" t="s">
        <v>66</v>
      </c>
    </row>
    <row r="69" spans="1:2">
      <c r="A69" s="12" t="s">
        <v>69</v>
      </c>
      <c r="B69" s="12" t="s">
        <v>66</v>
      </c>
    </row>
    <row r="70" spans="1:2">
      <c r="A70" s="12" t="s">
        <v>70</v>
      </c>
      <c r="B70" s="12" t="s">
        <v>66</v>
      </c>
    </row>
    <row r="71" spans="1:2">
      <c r="A71" s="12" t="s">
        <v>71</v>
      </c>
      <c r="B71" s="12" t="s">
        <v>66</v>
      </c>
    </row>
    <row r="72" spans="1:2">
      <c r="A72" s="12" t="s">
        <v>72</v>
      </c>
      <c r="B72" s="12" t="s">
        <v>66</v>
      </c>
    </row>
    <row r="73" spans="1:2">
      <c r="A73" s="12" t="s">
        <v>73</v>
      </c>
      <c r="B73" s="12" t="s">
        <v>66</v>
      </c>
    </row>
    <row r="74" spans="1:2">
      <c r="A74" s="12" t="s">
        <v>74</v>
      </c>
      <c r="B74" s="12" t="s">
        <v>75</v>
      </c>
    </row>
    <row r="75" spans="1:2">
      <c r="A75" s="12" t="s">
        <v>50</v>
      </c>
      <c r="B75" s="12" t="s">
        <v>75</v>
      </c>
    </row>
    <row r="76" spans="1:2">
      <c r="A76" s="12" t="s">
        <v>76</v>
      </c>
      <c r="B76" s="12" t="s">
        <v>75</v>
      </c>
    </row>
    <row r="77" spans="1:2">
      <c r="A77" s="12" t="s">
        <v>46</v>
      </c>
      <c r="B77" s="12" t="s">
        <v>75</v>
      </c>
    </row>
    <row r="78" spans="1:2">
      <c r="A78" s="12" t="s">
        <v>77</v>
      </c>
      <c r="B78" s="12" t="s">
        <v>75</v>
      </c>
    </row>
    <row r="79" spans="1:2">
      <c r="A79" s="12" t="s">
        <v>78</v>
      </c>
      <c r="B79" s="12" t="s">
        <v>75</v>
      </c>
    </row>
    <row r="80" spans="1:2">
      <c r="A80" s="12" t="s">
        <v>39</v>
      </c>
      <c r="B80" s="12" t="s">
        <v>75</v>
      </c>
    </row>
    <row r="81" spans="1:2">
      <c r="A81" s="12" t="s">
        <v>79</v>
      </c>
      <c r="B81" s="12" t="s">
        <v>75</v>
      </c>
    </row>
    <row r="82" spans="1:2">
      <c r="A82" s="12" t="s">
        <v>80</v>
      </c>
      <c r="B82" s="12" t="s">
        <v>75</v>
      </c>
    </row>
    <row r="83" spans="1:2">
      <c r="A83" s="12" t="s">
        <v>81</v>
      </c>
      <c r="B83" s="12" t="s">
        <v>82</v>
      </c>
    </row>
    <row r="84" spans="1:2">
      <c r="A84" s="12" t="s">
        <v>83</v>
      </c>
      <c r="B84" s="12" t="s">
        <v>82</v>
      </c>
    </row>
    <row r="85" spans="1:2">
      <c r="A85" s="12" t="s">
        <v>84</v>
      </c>
      <c r="B85" s="12" t="s">
        <v>82</v>
      </c>
    </row>
    <row r="86" spans="1:2">
      <c r="A86" s="12" t="s">
        <v>85</v>
      </c>
      <c r="B86" s="12" t="s">
        <v>82</v>
      </c>
    </row>
    <row r="87" spans="1:2">
      <c r="A87" s="12" t="s">
        <v>86</v>
      </c>
      <c r="B87" s="12" t="s">
        <v>82</v>
      </c>
    </row>
    <row r="88" spans="1:2">
      <c r="A88" s="12" t="s">
        <v>87</v>
      </c>
      <c r="B88" s="12" t="s">
        <v>82</v>
      </c>
    </row>
    <row r="89" spans="1:2">
      <c r="A89" s="12" t="s">
        <v>88</v>
      </c>
      <c r="B89" s="12" t="s">
        <v>89</v>
      </c>
    </row>
    <row r="90" spans="1:2">
      <c r="A90" s="12" t="s">
        <v>88</v>
      </c>
      <c r="B90" s="12" t="s">
        <v>90</v>
      </c>
    </row>
    <row r="91" spans="1:2">
      <c r="A91" s="12" t="s">
        <v>91</v>
      </c>
      <c r="B91" s="12" t="s">
        <v>92</v>
      </c>
    </row>
    <row r="92" spans="1:2">
      <c r="A92" s="12" t="s">
        <v>93</v>
      </c>
      <c r="B92" s="12" t="s">
        <v>92</v>
      </c>
    </row>
    <row r="93" spans="1:2">
      <c r="A93" s="12" t="s">
        <v>94</v>
      </c>
      <c r="B93" s="12" t="s">
        <v>92</v>
      </c>
    </row>
    <row r="94" spans="1:2">
      <c r="A94" s="12" t="s">
        <v>95</v>
      </c>
      <c r="B94" s="12" t="s">
        <v>96</v>
      </c>
    </row>
    <row r="95" spans="1:2">
      <c r="A95" s="12" t="s">
        <v>97</v>
      </c>
      <c r="B95" s="12" t="s">
        <v>96</v>
      </c>
    </row>
    <row r="96" spans="1:2">
      <c r="A96" s="12" t="s">
        <v>98</v>
      </c>
      <c r="B96" s="12" t="s">
        <v>96</v>
      </c>
    </row>
    <row r="97" spans="1:2">
      <c r="A97" s="12" t="s">
        <v>99</v>
      </c>
      <c r="B97" s="12" t="s">
        <v>96</v>
      </c>
    </row>
    <row r="98" spans="1:2">
      <c r="A98" s="12" t="s">
        <v>100</v>
      </c>
      <c r="B98" s="12" t="s">
        <v>96</v>
      </c>
    </row>
    <row r="99" spans="1:2">
      <c r="A99" s="12" t="s">
        <v>101</v>
      </c>
      <c r="B99" s="12" t="s">
        <v>96</v>
      </c>
    </row>
    <row r="100" spans="1:2">
      <c r="A100" s="12" t="s">
        <v>101</v>
      </c>
      <c r="B100" s="12" t="s">
        <v>102</v>
      </c>
    </row>
    <row r="101" spans="1:2">
      <c r="A101" s="12" t="s">
        <v>100</v>
      </c>
      <c r="B101" s="12" t="s">
        <v>102</v>
      </c>
    </row>
    <row r="102" spans="1:2">
      <c r="A102" s="12" t="s">
        <v>98</v>
      </c>
      <c r="B102" s="12" t="s">
        <v>102</v>
      </c>
    </row>
    <row r="103" spans="1:2">
      <c r="A103" s="12" t="s">
        <v>99</v>
      </c>
      <c r="B103" s="12" t="s">
        <v>102</v>
      </c>
    </row>
    <row r="104" spans="1:2">
      <c r="A104" s="12" t="s">
        <v>97</v>
      </c>
      <c r="B104" s="12" t="s">
        <v>102</v>
      </c>
    </row>
    <row r="105" spans="1:2">
      <c r="A105" s="12" t="s">
        <v>95</v>
      </c>
      <c r="B105" s="12" t="s">
        <v>102</v>
      </c>
    </row>
    <row r="106" spans="1:2">
      <c r="A106" s="12" t="s">
        <v>100</v>
      </c>
      <c r="B106" s="12" t="s">
        <v>103</v>
      </c>
    </row>
    <row r="107" spans="1:2">
      <c r="A107" s="12" t="s">
        <v>98</v>
      </c>
      <c r="B107" s="12" t="s">
        <v>103</v>
      </c>
    </row>
    <row r="108" spans="1:2">
      <c r="A108" s="12" t="s">
        <v>99</v>
      </c>
      <c r="B108" s="12" t="s">
        <v>103</v>
      </c>
    </row>
    <row r="109" spans="1:2">
      <c r="A109" s="12" t="s">
        <v>95</v>
      </c>
      <c r="B109" s="12" t="s">
        <v>103</v>
      </c>
    </row>
    <row r="110" spans="1:2">
      <c r="A110" s="12" t="s">
        <v>97</v>
      </c>
      <c r="B110" s="12" t="s">
        <v>103</v>
      </c>
    </row>
    <row r="111" spans="1:2">
      <c r="A111" s="12" t="s">
        <v>101</v>
      </c>
      <c r="B111" s="12" t="s">
        <v>103</v>
      </c>
    </row>
    <row r="112" spans="1:2">
      <c r="A112" s="12" t="s">
        <v>101</v>
      </c>
      <c r="B112" s="12" t="s">
        <v>104</v>
      </c>
    </row>
    <row r="113" spans="1:2">
      <c r="A113" s="12" t="s">
        <v>105</v>
      </c>
      <c r="B113" s="12" t="s">
        <v>104</v>
      </c>
    </row>
    <row r="114" spans="1:2">
      <c r="A114" s="12" t="s">
        <v>98</v>
      </c>
      <c r="B114" s="12" t="s">
        <v>104</v>
      </c>
    </row>
    <row r="115" spans="1:2">
      <c r="A115" s="12" t="s">
        <v>99</v>
      </c>
      <c r="B115" s="12" t="s">
        <v>104</v>
      </c>
    </row>
    <row r="116" spans="1:2">
      <c r="A116" s="12" t="s">
        <v>97</v>
      </c>
      <c r="B116" s="12" t="s">
        <v>104</v>
      </c>
    </row>
    <row r="117" spans="1:2">
      <c r="A117" s="12" t="s">
        <v>95</v>
      </c>
      <c r="B117" s="12" t="s">
        <v>104</v>
      </c>
    </row>
    <row r="118" spans="1:2">
      <c r="A118" s="12" t="s">
        <v>106</v>
      </c>
      <c r="B118" s="12" t="s">
        <v>104</v>
      </c>
    </row>
    <row r="119" spans="1:2">
      <c r="A119" s="12" t="s">
        <v>100</v>
      </c>
      <c r="B119" s="12" t="s">
        <v>104</v>
      </c>
    </row>
    <row r="120" spans="1:2">
      <c r="A120" s="12" t="s">
        <v>107</v>
      </c>
      <c r="B120" s="12" t="s">
        <v>108</v>
      </c>
    </row>
    <row r="121" spans="1:2">
      <c r="A121" s="12" t="s">
        <v>106</v>
      </c>
      <c r="B121" s="12" t="s">
        <v>108</v>
      </c>
    </row>
    <row r="122" spans="1:2">
      <c r="A122" s="12" t="s">
        <v>100</v>
      </c>
      <c r="B122" s="12" t="s">
        <v>108</v>
      </c>
    </row>
    <row r="123" spans="1:2">
      <c r="A123" s="12" t="s">
        <v>101</v>
      </c>
      <c r="B123" s="12" t="s">
        <v>108</v>
      </c>
    </row>
    <row r="124" spans="1:2">
      <c r="A124" s="12" t="s">
        <v>99</v>
      </c>
      <c r="B124" s="12" t="s">
        <v>108</v>
      </c>
    </row>
    <row r="125" spans="1:2">
      <c r="A125" s="12" t="s">
        <v>98</v>
      </c>
      <c r="B125" s="12" t="s">
        <v>108</v>
      </c>
    </row>
    <row r="126" spans="1:2">
      <c r="A126" s="12" t="s">
        <v>97</v>
      </c>
      <c r="B126" s="12" t="s">
        <v>108</v>
      </c>
    </row>
    <row r="127" spans="1:2">
      <c r="A127" s="12" t="s">
        <v>95</v>
      </c>
      <c r="B127" s="12" t="s">
        <v>108</v>
      </c>
    </row>
    <row r="128" spans="1:2">
      <c r="A128" s="12" t="s">
        <v>109</v>
      </c>
      <c r="B128" s="12" t="s">
        <v>110</v>
      </c>
    </row>
    <row r="129" spans="1:2">
      <c r="A129" s="12" t="s">
        <v>111</v>
      </c>
      <c r="B129" s="12" t="s">
        <v>110</v>
      </c>
    </row>
    <row r="130" spans="1:2">
      <c r="A130" s="12" t="s">
        <v>112</v>
      </c>
      <c r="B130" s="12" t="s">
        <v>113</v>
      </c>
    </row>
    <row r="131" spans="1:2">
      <c r="A131" s="12" t="s">
        <v>114</v>
      </c>
      <c r="B131" s="12" t="s">
        <v>113</v>
      </c>
    </row>
    <row r="132" spans="1:2">
      <c r="A132" s="12" t="s">
        <v>115</v>
      </c>
      <c r="B132" s="12" t="s">
        <v>113</v>
      </c>
    </row>
    <row r="133" spans="1:2">
      <c r="A133" s="12" t="s">
        <v>116</v>
      </c>
      <c r="B133" s="12" t="s">
        <v>113</v>
      </c>
    </row>
    <row r="134" spans="1:2">
      <c r="A134" s="12" t="s">
        <v>117</v>
      </c>
      <c r="B134" s="12" t="s">
        <v>113</v>
      </c>
    </row>
    <row r="135" spans="1:2">
      <c r="A135" s="12" t="s">
        <v>118</v>
      </c>
      <c r="B135" s="12" t="s">
        <v>119</v>
      </c>
    </row>
    <row r="136" spans="1:2">
      <c r="A136" s="12" t="s">
        <v>120</v>
      </c>
      <c r="B136" s="12" t="s">
        <v>121</v>
      </c>
    </row>
    <row r="137" spans="1:2">
      <c r="A137" s="12" t="s">
        <v>122</v>
      </c>
      <c r="B137" s="12" t="s">
        <v>121</v>
      </c>
    </row>
    <row r="138" spans="1:2">
      <c r="A138" s="12" t="s">
        <v>123</v>
      </c>
      <c r="B138" s="12" t="s">
        <v>124</v>
      </c>
    </row>
    <row r="139" spans="1:2">
      <c r="A139" s="12" t="s">
        <v>120</v>
      </c>
      <c r="B139" s="12" t="s">
        <v>125</v>
      </c>
    </row>
    <row r="140" spans="1:2">
      <c r="A140" s="12" t="s">
        <v>122</v>
      </c>
      <c r="B140" s="12" t="s">
        <v>125</v>
      </c>
    </row>
    <row r="141" spans="1:2">
      <c r="A141" s="12" t="s">
        <v>126</v>
      </c>
      <c r="B141" s="12" t="s">
        <v>127</v>
      </c>
    </row>
    <row r="142" spans="1:2">
      <c r="A142" s="12" t="s">
        <v>128</v>
      </c>
      <c r="B142" s="12" t="s">
        <v>127</v>
      </c>
    </row>
    <row r="143" spans="1:2">
      <c r="A143" s="12" t="s">
        <v>129</v>
      </c>
      <c r="B143" s="12" t="s">
        <v>127</v>
      </c>
    </row>
    <row r="144" spans="1:2">
      <c r="A144" s="12" t="s">
        <v>130</v>
      </c>
      <c r="B144" s="12" t="s">
        <v>127</v>
      </c>
    </row>
    <row r="145" spans="1:2">
      <c r="A145" s="12" t="s">
        <v>131</v>
      </c>
      <c r="B145" s="12" t="s">
        <v>127</v>
      </c>
    </row>
    <row r="146" spans="1:2">
      <c r="A146" s="12" t="s">
        <v>132</v>
      </c>
      <c r="B146" s="12" t="s">
        <v>127</v>
      </c>
    </row>
    <row r="147" spans="1:2">
      <c r="A147" s="12" t="s">
        <v>126</v>
      </c>
      <c r="B147" s="12" t="s">
        <v>133</v>
      </c>
    </row>
    <row r="148" spans="1:2">
      <c r="A148" s="12" t="s">
        <v>130</v>
      </c>
      <c r="B148" s="12" t="s">
        <v>133</v>
      </c>
    </row>
    <row r="149" spans="1:2">
      <c r="A149" s="12" t="s">
        <v>129</v>
      </c>
      <c r="B149" s="12" t="s">
        <v>133</v>
      </c>
    </row>
    <row r="150" spans="1:2">
      <c r="A150" s="12" t="s">
        <v>128</v>
      </c>
      <c r="B150" s="12" t="s">
        <v>133</v>
      </c>
    </row>
    <row r="151" spans="1:2">
      <c r="A151" s="12" t="s">
        <v>132</v>
      </c>
      <c r="B151" s="12" t="s">
        <v>133</v>
      </c>
    </row>
    <row r="152" spans="1:2">
      <c r="A152" s="12" t="s">
        <v>131</v>
      </c>
      <c r="B152" s="12" t="s">
        <v>133</v>
      </c>
    </row>
    <row r="153" spans="1:2">
      <c r="A153" s="12" t="s">
        <v>126</v>
      </c>
      <c r="B153" s="12" t="s">
        <v>134</v>
      </c>
    </row>
    <row r="154" spans="1:2">
      <c r="A154" s="12" t="s">
        <v>128</v>
      </c>
      <c r="B154" s="12" t="s">
        <v>134</v>
      </c>
    </row>
    <row r="155" spans="1:2">
      <c r="A155" s="12" t="s">
        <v>129</v>
      </c>
      <c r="B155" s="12" t="s">
        <v>134</v>
      </c>
    </row>
    <row r="156" spans="1:2">
      <c r="A156" s="12" t="s">
        <v>130</v>
      </c>
      <c r="B156" s="12" t="s">
        <v>134</v>
      </c>
    </row>
    <row r="157" spans="1:2">
      <c r="A157" s="12" t="s">
        <v>132</v>
      </c>
      <c r="B157" s="12" t="s">
        <v>134</v>
      </c>
    </row>
    <row r="158" spans="1:2">
      <c r="A158" s="12" t="s">
        <v>131</v>
      </c>
      <c r="B158" s="12" t="s">
        <v>134</v>
      </c>
    </row>
    <row r="159" spans="1:2">
      <c r="A159" s="12" t="s">
        <v>135</v>
      </c>
      <c r="B159" s="12" t="s">
        <v>136</v>
      </c>
    </row>
    <row r="160" spans="1:2">
      <c r="A160" s="12" t="s">
        <v>137</v>
      </c>
      <c r="B160" s="12" t="s">
        <v>138</v>
      </c>
    </row>
    <row r="161" spans="1:2">
      <c r="A161" s="12" t="s">
        <v>137</v>
      </c>
      <c r="B161" s="12" t="s">
        <v>139</v>
      </c>
    </row>
    <row r="162" spans="1:2">
      <c r="A162" s="12" t="s">
        <v>140</v>
      </c>
      <c r="B162" s="12" t="s">
        <v>141</v>
      </c>
    </row>
    <row r="163" spans="1:2">
      <c r="A163" s="12" t="s">
        <v>142</v>
      </c>
      <c r="B163" s="12" t="s">
        <v>141</v>
      </c>
    </row>
    <row r="164" spans="1:2">
      <c r="A164" s="12" t="s">
        <v>143</v>
      </c>
      <c r="B164" s="12" t="s">
        <v>144</v>
      </c>
    </row>
    <row r="165" spans="1:2">
      <c r="A165" s="12" t="s">
        <v>145</v>
      </c>
      <c r="B165" s="12" t="s">
        <v>144</v>
      </c>
    </row>
    <row r="166" spans="1:2">
      <c r="A166" s="12" t="s">
        <v>146</v>
      </c>
      <c r="B166" s="12" t="s">
        <v>144</v>
      </c>
    </row>
    <row r="167" spans="1:2">
      <c r="A167" s="12" t="s">
        <v>143</v>
      </c>
      <c r="B167" s="12" t="s">
        <v>147</v>
      </c>
    </row>
    <row r="168" spans="1:2">
      <c r="A168" s="12" t="s">
        <v>145</v>
      </c>
      <c r="B168" s="12" t="s">
        <v>147</v>
      </c>
    </row>
    <row r="169" spans="1:2">
      <c r="A169" s="12" t="s">
        <v>145</v>
      </c>
      <c r="B169" s="12" t="s">
        <v>148</v>
      </c>
    </row>
    <row r="170" spans="1:2">
      <c r="A170" s="12" t="s">
        <v>143</v>
      </c>
      <c r="B170" s="12" t="s">
        <v>148</v>
      </c>
    </row>
    <row r="171" spans="1:2">
      <c r="A171" s="12" t="s">
        <v>149</v>
      </c>
      <c r="B171" s="12" t="s">
        <v>148</v>
      </c>
    </row>
    <row r="172" spans="1:2">
      <c r="A172" s="12" t="s">
        <v>145</v>
      </c>
      <c r="B172" s="12" t="s">
        <v>150</v>
      </c>
    </row>
    <row r="173" spans="1:2">
      <c r="A173" s="12" t="s">
        <v>143</v>
      </c>
      <c r="B173" s="12" t="s">
        <v>150</v>
      </c>
    </row>
    <row r="174" spans="1:2">
      <c r="A174" s="12" t="s">
        <v>151</v>
      </c>
      <c r="B174" s="12" t="s">
        <v>152</v>
      </c>
    </row>
    <row r="175" spans="1:2">
      <c r="A175" s="12" t="s">
        <v>153</v>
      </c>
      <c r="B175" s="12" t="s">
        <v>152</v>
      </c>
    </row>
    <row r="176" spans="1:2">
      <c r="A176" s="12" t="s">
        <v>73</v>
      </c>
      <c r="B176" s="12" t="s">
        <v>152</v>
      </c>
    </row>
    <row r="177" spans="1:2">
      <c r="A177" s="12" t="s">
        <v>72</v>
      </c>
      <c r="B177" s="12" t="s">
        <v>152</v>
      </c>
    </row>
    <row r="178" spans="1:2">
      <c r="A178" s="12" t="s">
        <v>71</v>
      </c>
      <c r="B178" s="12" t="s">
        <v>152</v>
      </c>
    </row>
    <row r="179" spans="1:2">
      <c r="A179" s="12" t="s">
        <v>154</v>
      </c>
      <c r="B179" s="12" t="s">
        <v>152</v>
      </c>
    </row>
    <row r="180" spans="1:2">
      <c r="A180" s="12" t="s">
        <v>70</v>
      </c>
      <c r="B180" s="12" t="s">
        <v>152</v>
      </c>
    </row>
    <row r="181" spans="1:2">
      <c r="A181" s="12" t="s">
        <v>69</v>
      </c>
      <c r="B181" s="12" t="s">
        <v>152</v>
      </c>
    </row>
    <row r="182" spans="1:2">
      <c r="A182" s="12" t="s">
        <v>155</v>
      </c>
      <c r="B182" s="12" t="s">
        <v>152</v>
      </c>
    </row>
    <row r="183" spans="1:2">
      <c r="A183" s="12" t="s">
        <v>68</v>
      </c>
      <c r="B183" s="12" t="s">
        <v>152</v>
      </c>
    </row>
    <row r="184" spans="1:2">
      <c r="A184" s="12" t="s">
        <v>65</v>
      </c>
      <c r="B184" s="12" t="s">
        <v>152</v>
      </c>
    </row>
    <row r="185" spans="1:2">
      <c r="A185" s="12" t="s">
        <v>67</v>
      </c>
      <c r="B185" s="12" t="s">
        <v>152</v>
      </c>
    </row>
    <row r="186" spans="1:2">
      <c r="A186" s="12" t="s">
        <v>70</v>
      </c>
      <c r="B186" s="12" t="s">
        <v>156</v>
      </c>
    </row>
    <row r="187" spans="1:2">
      <c r="A187" s="12" t="s">
        <v>154</v>
      </c>
      <c r="B187" s="12" t="s">
        <v>156</v>
      </c>
    </row>
    <row r="188" spans="1:2">
      <c r="A188" s="12" t="s">
        <v>71</v>
      </c>
      <c r="B188" s="12" t="s">
        <v>156</v>
      </c>
    </row>
    <row r="189" spans="1:2">
      <c r="A189" s="12" t="s">
        <v>151</v>
      </c>
      <c r="B189" s="12" t="s">
        <v>156</v>
      </c>
    </row>
    <row r="190" spans="1:2">
      <c r="A190" s="12" t="s">
        <v>153</v>
      </c>
      <c r="B190" s="12" t="s">
        <v>156</v>
      </c>
    </row>
    <row r="191" spans="1:2">
      <c r="A191" s="12" t="s">
        <v>73</v>
      </c>
      <c r="B191" s="12" t="s">
        <v>156</v>
      </c>
    </row>
    <row r="192" spans="1:2">
      <c r="A192" s="12" t="s">
        <v>72</v>
      </c>
      <c r="B192" s="12" t="s">
        <v>156</v>
      </c>
    </row>
    <row r="193" spans="1:2">
      <c r="A193" s="12" t="s">
        <v>67</v>
      </c>
      <c r="B193" s="12" t="s">
        <v>156</v>
      </c>
    </row>
    <row r="194" spans="1:2">
      <c r="A194" s="12" t="s">
        <v>65</v>
      </c>
      <c r="B194" s="12" t="s">
        <v>156</v>
      </c>
    </row>
    <row r="195" spans="1:2">
      <c r="A195" s="12" t="s">
        <v>68</v>
      </c>
      <c r="B195" s="12" t="s">
        <v>156</v>
      </c>
    </row>
    <row r="196" spans="1:2">
      <c r="A196" s="12" t="s">
        <v>69</v>
      </c>
      <c r="B196" s="12" t="s">
        <v>156</v>
      </c>
    </row>
    <row r="197" spans="1:2">
      <c r="A197" s="12" t="s">
        <v>155</v>
      </c>
      <c r="B197" s="12" t="s">
        <v>156</v>
      </c>
    </row>
    <row r="198" spans="1:2">
      <c r="A198" s="12" t="s">
        <v>157</v>
      </c>
      <c r="B198" s="12" t="s">
        <v>158</v>
      </c>
    </row>
    <row r="199" spans="1:2">
      <c r="A199" s="12" t="s">
        <v>159</v>
      </c>
      <c r="B199" s="12" t="s">
        <v>160</v>
      </c>
    </row>
    <row r="200" spans="1:2">
      <c r="A200" s="12" t="s">
        <v>161</v>
      </c>
      <c r="B200" s="12" t="s">
        <v>160</v>
      </c>
    </row>
    <row r="201" spans="1:2">
      <c r="A201" s="12" t="s">
        <v>159</v>
      </c>
      <c r="B201" s="12" t="s">
        <v>162</v>
      </c>
    </row>
    <row r="202" spans="1:2">
      <c r="A202" s="12" t="s">
        <v>161</v>
      </c>
      <c r="B202" s="12" t="s">
        <v>162</v>
      </c>
    </row>
    <row r="203" spans="1:2">
      <c r="A203" s="12" t="s">
        <v>159</v>
      </c>
      <c r="B203" s="12" t="s">
        <v>163</v>
      </c>
    </row>
    <row r="204" spans="1:2">
      <c r="A204" s="12" t="s">
        <v>161</v>
      </c>
      <c r="B204" s="12" t="s">
        <v>163</v>
      </c>
    </row>
    <row r="205" spans="1:2">
      <c r="A205" s="12" t="s">
        <v>164</v>
      </c>
      <c r="B205" s="12" t="s">
        <v>165</v>
      </c>
    </row>
    <row r="206" spans="1:2">
      <c r="A206" s="12" t="s">
        <v>166</v>
      </c>
      <c r="B206" s="12" t="s">
        <v>165</v>
      </c>
    </row>
    <row r="207" spans="1:2">
      <c r="A207" s="12" t="s">
        <v>109</v>
      </c>
      <c r="B207" s="12" t="s">
        <v>167</v>
      </c>
    </row>
    <row r="208" spans="1:2">
      <c r="A208" s="12" t="s">
        <v>6</v>
      </c>
      <c r="B208" s="12" t="s">
        <v>167</v>
      </c>
    </row>
    <row r="209" spans="1:2">
      <c r="A209" s="12" t="s">
        <v>13</v>
      </c>
      <c r="B209" s="12" t="s">
        <v>168</v>
      </c>
    </row>
    <row r="210" spans="1:2">
      <c r="A210" s="12" t="s">
        <v>14</v>
      </c>
      <c r="B210" s="12" t="s">
        <v>168</v>
      </c>
    </row>
    <row r="211" spans="1:2">
      <c r="A211" s="12" t="s">
        <v>12</v>
      </c>
      <c r="B211" s="12" t="s">
        <v>168</v>
      </c>
    </row>
    <row r="212" spans="1:2">
      <c r="A212" s="12" t="s">
        <v>11</v>
      </c>
      <c r="B212" s="12" t="s">
        <v>168</v>
      </c>
    </row>
    <row r="213" spans="1:2">
      <c r="A213" s="12" t="s">
        <v>8</v>
      </c>
      <c r="B213" s="12" t="s">
        <v>168</v>
      </c>
    </row>
    <row r="214" spans="1:2">
      <c r="A214" s="12" t="s">
        <v>6</v>
      </c>
      <c r="B214" s="12" t="s">
        <v>168</v>
      </c>
    </row>
    <row r="215" spans="1:2">
      <c r="A215" s="12" t="s">
        <v>10</v>
      </c>
      <c r="B215" s="12" t="s">
        <v>168</v>
      </c>
    </row>
    <row r="216" spans="1:2">
      <c r="A216" s="12" t="s">
        <v>9</v>
      </c>
      <c r="B216" s="12" t="s">
        <v>168</v>
      </c>
    </row>
    <row r="217" spans="1:2">
      <c r="A217" s="12" t="s">
        <v>6</v>
      </c>
      <c r="B217" s="12" t="s">
        <v>169</v>
      </c>
    </row>
    <row r="218" spans="1:2">
      <c r="A218" s="12" t="s">
        <v>8</v>
      </c>
      <c r="B218" s="12" t="s">
        <v>169</v>
      </c>
    </row>
    <row r="219" spans="1:2">
      <c r="A219" s="12" t="s">
        <v>10</v>
      </c>
      <c r="B219" s="12" t="s">
        <v>169</v>
      </c>
    </row>
    <row r="220" spans="1:2">
      <c r="A220" s="12" t="s">
        <v>170</v>
      </c>
      <c r="B220" s="12" t="s">
        <v>171</v>
      </c>
    </row>
    <row r="221" spans="1:2">
      <c r="A221" s="12" t="s">
        <v>172</v>
      </c>
      <c r="B221" s="12" t="s">
        <v>171</v>
      </c>
    </row>
    <row r="222" spans="1:2">
      <c r="A222" s="12" t="s">
        <v>173</v>
      </c>
      <c r="B222" s="12" t="s">
        <v>171</v>
      </c>
    </row>
    <row r="223" spans="1:2">
      <c r="A223" s="12" t="s">
        <v>174</v>
      </c>
      <c r="B223" s="12" t="s">
        <v>175</v>
      </c>
    </row>
    <row r="224" spans="1:2">
      <c r="A224" s="12" t="s">
        <v>176</v>
      </c>
      <c r="B224" s="12" t="s">
        <v>175</v>
      </c>
    </row>
    <row r="225" spans="1:2">
      <c r="A225" s="12" t="s">
        <v>174</v>
      </c>
      <c r="B225" s="12" t="s">
        <v>177</v>
      </c>
    </row>
    <row r="226" spans="1:2">
      <c r="A226" s="12" t="s">
        <v>178</v>
      </c>
      <c r="B226" s="12" t="s">
        <v>179</v>
      </c>
    </row>
    <row r="227" spans="1:2">
      <c r="A227" s="12" t="s">
        <v>180</v>
      </c>
      <c r="B227" s="12" t="s">
        <v>181</v>
      </c>
    </row>
    <row r="228" spans="1:2">
      <c r="A228" s="12" t="s">
        <v>182</v>
      </c>
      <c r="B228" s="12" t="s">
        <v>181</v>
      </c>
    </row>
    <row r="229" spans="1:2">
      <c r="A229" s="12" t="s">
        <v>183</v>
      </c>
      <c r="B229" s="12" t="s">
        <v>181</v>
      </c>
    </row>
    <row r="230" spans="1:2">
      <c r="A230" s="12" t="s">
        <v>184</v>
      </c>
      <c r="B230" s="12" t="s">
        <v>181</v>
      </c>
    </row>
    <row r="231" spans="1:2">
      <c r="A231" s="12" t="s">
        <v>185</v>
      </c>
      <c r="B231" s="12" t="s">
        <v>181</v>
      </c>
    </row>
    <row r="232" spans="1:2">
      <c r="A232" s="12" t="s">
        <v>186</v>
      </c>
      <c r="B232" s="12" t="s">
        <v>181</v>
      </c>
    </row>
    <row r="233" spans="1:2">
      <c r="A233" s="12" t="s">
        <v>187</v>
      </c>
      <c r="B233" s="12" t="s">
        <v>181</v>
      </c>
    </row>
    <row r="234" spans="1:2">
      <c r="A234" s="12" t="s">
        <v>188</v>
      </c>
      <c r="B234" s="12" t="s">
        <v>181</v>
      </c>
    </row>
    <row r="235" spans="1:2">
      <c r="A235" s="12" t="s">
        <v>189</v>
      </c>
      <c r="B235" s="12" t="s">
        <v>190</v>
      </c>
    </row>
    <row r="236" spans="1:2">
      <c r="A236" s="12" t="s">
        <v>191</v>
      </c>
      <c r="B236" s="12" t="s">
        <v>190</v>
      </c>
    </row>
    <row r="237" spans="1:2">
      <c r="A237" s="12" t="s">
        <v>192</v>
      </c>
      <c r="B237" s="12" t="s">
        <v>193</v>
      </c>
    </row>
    <row r="238" spans="1:2">
      <c r="A238" s="12" t="s">
        <v>194</v>
      </c>
      <c r="B238" s="12" t="s">
        <v>193</v>
      </c>
    </row>
    <row r="239" spans="1:2">
      <c r="A239" s="12" t="s">
        <v>195</v>
      </c>
      <c r="B239" s="12" t="s">
        <v>193</v>
      </c>
    </row>
    <row r="240" spans="1:2">
      <c r="A240" s="12" t="s">
        <v>196</v>
      </c>
      <c r="B240" s="12" t="s">
        <v>193</v>
      </c>
    </row>
    <row r="241" spans="1:2">
      <c r="A241" s="12" t="s">
        <v>197</v>
      </c>
      <c r="B241" s="12" t="s">
        <v>193</v>
      </c>
    </row>
    <row r="242" spans="1:2">
      <c r="A242" s="12" t="s">
        <v>198</v>
      </c>
      <c r="B242" s="12" t="s">
        <v>193</v>
      </c>
    </row>
    <row r="243" spans="1:2">
      <c r="A243" s="12" t="s">
        <v>199</v>
      </c>
      <c r="B243" s="12" t="s">
        <v>193</v>
      </c>
    </row>
    <row r="244" spans="1:2">
      <c r="A244" s="12" t="s">
        <v>200</v>
      </c>
      <c r="B244" s="12" t="s">
        <v>193</v>
      </c>
    </row>
    <row r="245" spans="1:2">
      <c r="A245" s="12" t="s">
        <v>201</v>
      </c>
      <c r="B245" s="12" t="s">
        <v>193</v>
      </c>
    </row>
    <row r="246" spans="1:2">
      <c r="A246" s="12" t="s">
        <v>202</v>
      </c>
      <c r="B246" s="12" t="s">
        <v>193</v>
      </c>
    </row>
    <row r="247" spans="1:2">
      <c r="A247" s="12" t="s">
        <v>203</v>
      </c>
      <c r="B247" s="12" t="s">
        <v>193</v>
      </c>
    </row>
    <row r="248" spans="1:2">
      <c r="A248" s="12" t="s">
        <v>204</v>
      </c>
      <c r="B248" s="12" t="s">
        <v>193</v>
      </c>
    </row>
    <row r="249" spans="1:2">
      <c r="A249" s="12" t="s">
        <v>205</v>
      </c>
      <c r="B249" s="12" t="s">
        <v>193</v>
      </c>
    </row>
    <row r="250" spans="1:2">
      <c r="A250" s="12" t="s">
        <v>206</v>
      </c>
      <c r="B250" s="12" t="s">
        <v>207</v>
      </c>
    </row>
    <row r="251" spans="1:2">
      <c r="A251" s="12" t="s">
        <v>208</v>
      </c>
      <c r="B251" s="12" t="s">
        <v>207</v>
      </c>
    </row>
    <row r="252" spans="1:2">
      <c r="A252" s="12" t="s">
        <v>209</v>
      </c>
      <c r="B252" s="12" t="s">
        <v>207</v>
      </c>
    </row>
    <row r="253" spans="1:2">
      <c r="A253" s="12" t="s">
        <v>210</v>
      </c>
      <c r="B253" s="12" t="s">
        <v>207</v>
      </c>
    </row>
    <row r="254" spans="1:2">
      <c r="A254" s="12" t="s">
        <v>211</v>
      </c>
      <c r="B254" s="12" t="s">
        <v>207</v>
      </c>
    </row>
    <row r="255" spans="1:2">
      <c r="A255" s="12" t="s">
        <v>212</v>
      </c>
      <c r="B255" s="12" t="s">
        <v>213</v>
      </c>
    </row>
    <row r="256" spans="1:2">
      <c r="A256" s="12" t="s">
        <v>214</v>
      </c>
      <c r="B256" s="12" t="s">
        <v>213</v>
      </c>
    </row>
    <row r="257" spans="1:2">
      <c r="A257" s="12" t="s">
        <v>215</v>
      </c>
      <c r="B257" s="12" t="s">
        <v>213</v>
      </c>
    </row>
    <row r="258" spans="1:2">
      <c r="A258" s="12" t="s">
        <v>216</v>
      </c>
      <c r="B258" s="12" t="s">
        <v>217</v>
      </c>
    </row>
    <row r="259" spans="1:2">
      <c r="A259" s="12" t="s">
        <v>218</v>
      </c>
      <c r="B259" s="12" t="s">
        <v>219</v>
      </c>
    </row>
    <row r="260" spans="1:2">
      <c r="A260" s="12" t="s">
        <v>220</v>
      </c>
      <c r="B260" s="12" t="s">
        <v>219</v>
      </c>
    </row>
    <row r="261" spans="1:2">
      <c r="A261" s="12" t="s">
        <v>221</v>
      </c>
      <c r="B261" s="12" t="s">
        <v>222</v>
      </c>
    </row>
    <row r="262" spans="1:2">
      <c r="A262" s="12" t="s">
        <v>223</v>
      </c>
      <c r="B262" s="12" t="s">
        <v>224</v>
      </c>
    </row>
    <row r="263" spans="1:2">
      <c r="A263" s="12" t="s">
        <v>225</v>
      </c>
      <c r="B263" s="12" t="s">
        <v>224</v>
      </c>
    </row>
    <row r="264" spans="1:2">
      <c r="A264" s="12" t="s">
        <v>226</v>
      </c>
      <c r="B264" s="12" t="s">
        <v>224</v>
      </c>
    </row>
    <row r="265" spans="1:2">
      <c r="A265" s="12" t="s">
        <v>227</v>
      </c>
      <c r="B265" s="12" t="s">
        <v>224</v>
      </c>
    </row>
    <row r="266" spans="1:2">
      <c r="A266" s="12" t="s">
        <v>17</v>
      </c>
      <c r="B266" s="12" t="s">
        <v>224</v>
      </c>
    </row>
    <row r="267" spans="1:2">
      <c r="A267" s="12" t="s">
        <v>228</v>
      </c>
      <c r="B267" s="12" t="s">
        <v>229</v>
      </c>
    </row>
    <row r="268" spans="1:2">
      <c r="A268" s="12" t="s">
        <v>46</v>
      </c>
      <c r="B268" s="12" t="s">
        <v>230</v>
      </c>
    </row>
    <row r="269" spans="1:2">
      <c r="A269" s="12" t="s">
        <v>45</v>
      </c>
      <c r="B269" s="12" t="s">
        <v>230</v>
      </c>
    </row>
    <row r="270" spans="1:2">
      <c r="A270" s="12" t="s">
        <v>44</v>
      </c>
      <c r="B270" s="12" t="s">
        <v>230</v>
      </c>
    </row>
    <row r="271" spans="1:2">
      <c r="A271" s="12" t="s">
        <v>43</v>
      </c>
      <c r="B271" s="12" t="s">
        <v>230</v>
      </c>
    </row>
    <row r="272" spans="1:2">
      <c r="A272" s="12" t="s">
        <v>47</v>
      </c>
      <c r="B272" s="12" t="s">
        <v>230</v>
      </c>
    </row>
    <row r="273" spans="1:2">
      <c r="A273" s="12" t="s">
        <v>51</v>
      </c>
      <c r="B273" s="12" t="s">
        <v>230</v>
      </c>
    </row>
    <row r="274" spans="1:2">
      <c r="A274" s="12" t="s">
        <v>52</v>
      </c>
      <c r="B274" s="12" t="s">
        <v>230</v>
      </c>
    </row>
    <row r="275" spans="1:2">
      <c r="A275" s="12" t="s">
        <v>49</v>
      </c>
      <c r="B275" s="12" t="s">
        <v>230</v>
      </c>
    </row>
    <row r="276" spans="1:2">
      <c r="A276" s="12" t="s">
        <v>50</v>
      </c>
      <c r="B276" s="12" t="s">
        <v>230</v>
      </c>
    </row>
    <row r="277" spans="1:2">
      <c r="A277" s="12" t="s">
        <v>42</v>
      </c>
      <c r="B277" s="12" t="s">
        <v>230</v>
      </c>
    </row>
    <row r="278" spans="1:2">
      <c r="A278" s="12" t="s">
        <v>39</v>
      </c>
      <c r="B278" s="12" t="s">
        <v>230</v>
      </c>
    </row>
    <row r="279" spans="1:2">
      <c r="A279" s="12" t="s">
        <v>41</v>
      </c>
      <c r="B279" s="12" t="s">
        <v>230</v>
      </c>
    </row>
    <row r="280" spans="1:2">
      <c r="A280" s="12" t="s">
        <v>231</v>
      </c>
      <c r="B280" s="12" t="s">
        <v>232</v>
      </c>
    </row>
    <row r="281" spans="1:2">
      <c r="A281" s="12" t="s">
        <v>233</v>
      </c>
      <c r="B281" s="12" t="s">
        <v>232</v>
      </c>
    </row>
    <row r="282" spans="1:2">
      <c r="A282" s="12" t="s">
        <v>44</v>
      </c>
      <c r="B282" s="12" t="s">
        <v>232</v>
      </c>
    </row>
    <row r="283" spans="1:2">
      <c r="A283" s="12" t="s">
        <v>46</v>
      </c>
      <c r="B283" s="12" t="s">
        <v>232</v>
      </c>
    </row>
    <row r="284" spans="1:2">
      <c r="A284" s="12" t="s">
        <v>50</v>
      </c>
      <c r="B284" s="12" t="s">
        <v>232</v>
      </c>
    </row>
    <row r="285" spans="1:2">
      <c r="A285" s="12" t="s">
        <v>234</v>
      </c>
      <c r="B285" s="12" t="s">
        <v>232</v>
      </c>
    </row>
    <row r="286" spans="1:2">
      <c r="A286" s="12" t="s">
        <v>235</v>
      </c>
      <c r="B286" s="12" t="s">
        <v>232</v>
      </c>
    </row>
    <row r="287" spans="1:2">
      <c r="A287" s="12" t="s">
        <v>47</v>
      </c>
      <c r="B287" s="12" t="s">
        <v>232</v>
      </c>
    </row>
    <row r="288" spans="1:2">
      <c r="A288" s="12" t="s">
        <v>236</v>
      </c>
      <c r="B288" s="12" t="s">
        <v>237</v>
      </c>
    </row>
    <row r="289" spans="1:2">
      <c r="A289" s="12" t="s">
        <v>208</v>
      </c>
      <c r="B289" s="12" t="s">
        <v>237</v>
      </c>
    </row>
    <row r="290" spans="1:2">
      <c r="A290" s="12" t="s">
        <v>238</v>
      </c>
      <c r="B290" s="12" t="s">
        <v>237</v>
      </c>
    </row>
    <row r="291" spans="1:2">
      <c r="A291" s="12" t="s">
        <v>239</v>
      </c>
      <c r="B291" s="12" t="s">
        <v>237</v>
      </c>
    </row>
    <row r="292" spans="1:2">
      <c r="A292" s="12" t="s">
        <v>211</v>
      </c>
      <c r="B292" s="12" t="s">
        <v>237</v>
      </c>
    </row>
    <row r="293" spans="1:2">
      <c r="A293" s="12" t="s">
        <v>240</v>
      </c>
      <c r="B293" s="12" t="s">
        <v>237</v>
      </c>
    </row>
    <row r="294" spans="1:2">
      <c r="A294" s="12" t="s">
        <v>241</v>
      </c>
      <c r="B294" s="12" t="s">
        <v>237</v>
      </c>
    </row>
    <row r="295" spans="1:2">
      <c r="A295" s="12" t="s">
        <v>242</v>
      </c>
      <c r="B295" s="12" t="s">
        <v>237</v>
      </c>
    </row>
    <row r="296" spans="1:2">
      <c r="A296" s="12" t="s">
        <v>243</v>
      </c>
      <c r="B296" s="12" t="s">
        <v>237</v>
      </c>
    </row>
    <row r="297" spans="1:2">
      <c r="A297" s="12" t="s">
        <v>244</v>
      </c>
      <c r="B297" s="12" t="s">
        <v>237</v>
      </c>
    </row>
    <row r="298" spans="1:2">
      <c r="A298" s="12" t="s">
        <v>245</v>
      </c>
      <c r="B298" s="12" t="s">
        <v>237</v>
      </c>
    </row>
    <row r="299" spans="1:2">
      <c r="A299" s="12" t="s">
        <v>246</v>
      </c>
      <c r="B299" s="12" t="s">
        <v>247</v>
      </c>
    </row>
    <row r="300" spans="1:2">
      <c r="A300" s="12" t="s">
        <v>238</v>
      </c>
      <c r="B300" s="12" t="s">
        <v>248</v>
      </c>
    </row>
    <row r="301" spans="1:2">
      <c r="A301" s="12" t="s">
        <v>249</v>
      </c>
      <c r="B301" s="12" t="s">
        <v>248</v>
      </c>
    </row>
    <row r="302" spans="1:2">
      <c r="A302" s="12" t="s">
        <v>250</v>
      </c>
      <c r="B302" s="12" t="s">
        <v>251</v>
      </c>
    </row>
    <row r="303" spans="1:2">
      <c r="A303" s="12" t="s">
        <v>252</v>
      </c>
      <c r="B303" s="12" t="s">
        <v>251</v>
      </c>
    </row>
    <row r="304" spans="1:2">
      <c r="A304" s="12" t="s">
        <v>253</v>
      </c>
      <c r="B304" s="12" t="s">
        <v>254</v>
      </c>
    </row>
    <row r="305" spans="1:2">
      <c r="A305" s="12" t="s">
        <v>255</v>
      </c>
      <c r="B305" s="12" t="s">
        <v>254</v>
      </c>
    </row>
    <row r="306" spans="1:2">
      <c r="A306" s="12" t="s">
        <v>256</v>
      </c>
      <c r="B306" s="12" t="s">
        <v>257</v>
      </c>
    </row>
    <row r="307" spans="1:2">
      <c r="A307" s="12" t="s">
        <v>258</v>
      </c>
      <c r="B307" s="12" t="s">
        <v>257</v>
      </c>
    </row>
    <row r="308" spans="1:2">
      <c r="A308" s="12" t="s">
        <v>259</v>
      </c>
      <c r="B308" s="12" t="s">
        <v>260</v>
      </c>
    </row>
    <row r="309" spans="1:2">
      <c r="A309" s="12" t="s">
        <v>261</v>
      </c>
      <c r="B309" s="12" t="s">
        <v>262</v>
      </c>
    </row>
    <row r="310" spans="1:2">
      <c r="A310" s="12" t="s">
        <v>263</v>
      </c>
      <c r="B310" s="12" t="s">
        <v>264</v>
      </c>
    </row>
    <row r="311" spans="1:2">
      <c r="A311" s="12" t="s">
        <v>15</v>
      </c>
      <c r="B311" s="12" t="s">
        <v>264</v>
      </c>
    </row>
    <row r="312" spans="1:2">
      <c r="A312" s="12" t="s">
        <v>265</v>
      </c>
      <c r="B312" s="12" t="s">
        <v>266</v>
      </c>
    </row>
    <row r="313" spans="1:2">
      <c r="A313" s="12" t="s">
        <v>267</v>
      </c>
      <c r="B313" s="12" t="s">
        <v>266</v>
      </c>
    </row>
    <row r="314" spans="1:2">
      <c r="A314" s="12" t="s">
        <v>268</v>
      </c>
      <c r="B314" s="12" t="s">
        <v>269</v>
      </c>
    </row>
    <row r="315" spans="1:2">
      <c r="A315" s="12" t="s">
        <v>270</v>
      </c>
      <c r="B315" s="12" t="s">
        <v>269</v>
      </c>
    </row>
    <row r="316" spans="1:2">
      <c r="A316" s="12" t="s">
        <v>271</v>
      </c>
      <c r="B316" s="12" t="s">
        <v>269</v>
      </c>
    </row>
    <row r="317" spans="1:2">
      <c r="A317" s="12" t="s">
        <v>15</v>
      </c>
      <c r="B317" s="12" t="s">
        <v>269</v>
      </c>
    </row>
    <row r="318" spans="1:2">
      <c r="A318" s="12" t="s">
        <v>263</v>
      </c>
      <c r="B318" s="12" t="s">
        <v>269</v>
      </c>
    </row>
    <row r="319" spans="1:2">
      <c r="A319" s="12" t="s">
        <v>272</v>
      </c>
      <c r="B319" s="12" t="s">
        <v>273</v>
      </c>
    </row>
    <row r="320" spans="1:2">
      <c r="A320" s="12" t="s">
        <v>268</v>
      </c>
      <c r="B320" s="12" t="s">
        <v>274</v>
      </c>
    </row>
    <row r="321" spans="1:2">
      <c r="A321" s="12" t="s">
        <v>271</v>
      </c>
      <c r="B321" s="12" t="s">
        <v>274</v>
      </c>
    </row>
    <row r="322" spans="1:2">
      <c r="A322" s="12" t="s">
        <v>270</v>
      </c>
      <c r="B322" s="12" t="s">
        <v>274</v>
      </c>
    </row>
    <row r="323" spans="1:2">
      <c r="A323" s="12" t="s">
        <v>275</v>
      </c>
      <c r="B323" s="12" t="s">
        <v>274</v>
      </c>
    </row>
    <row r="324" spans="1:2">
      <c r="A324" s="12" t="s">
        <v>276</v>
      </c>
      <c r="B324" s="12" t="s">
        <v>277</v>
      </c>
    </row>
    <row r="325" spans="1:2">
      <c r="A325" s="12" t="s">
        <v>275</v>
      </c>
      <c r="B325" s="12" t="s">
        <v>278</v>
      </c>
    </row>
    <row r="326" spans="1:2">
      <c r="A326" s="12" t="s">
        <v>270</v>
      </c>
      <c r="B326" s="12" t="s">
        <v>278</v>
      </c>
    </row>
    <row r="327" spans="1:2">
      <c r="A327" s="12" t="s">
        <v>271</v>
      </c>
      <c r="B327" s="12" t="s">
        <v>278</v>
      </c>
    </row>
    <row r="328" spans="1:2">
      <c r="A328" s="12" t="s">
        <v>268</v>
      </c>
      <c r="B328" s="12" t="s">
        <v>278</v>
      </c>
    </row>
  </sheetData>
  <phoneticPr fontId="3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8"/>
  <sheetViews>
    <sheetView topLeftCell="A7" workbookViewId="0">
      <selection activeCell="D68" sqref="D68"/>
    </sheetView>
  </sheetViews>
  <sheetFormatPr defaultColWidth="9" defaultRowHeight="15"/>
  <cols>
    <col min="1" max="1" width="16" style="3" customWidth="1"/>
    <col min="2" max="2" width="5.7109375" style="3" customWidth="1"/>
    <col min="3" max="3" width="4.7109375" style="3" customWidth="1"/>
    <col min="4" max="4" width="9" style="3"/>
    <col min="5" max="5" width="5.5703125" style="3" customWidth="1"/>
    <col min="6" max="8" width="9" style="3"/>
    <col min="9" max="9" width="29.85546875" style="3" customWidth="1"/>
    <col min="10" max="10" width="64.140625" style="14" customWidth="1"/>
  </cols>
  <sheetData>
    <row r="1" spans="1:10" s="17" customFormat="1">
      <c r="A1" s="15" t="s">
        <v>0</v>
      </c>
      <c r="B1" s="15" t="s">
        <v>279</v>
      </c>
      <c r="C1" s="15" t="s">
        <v>280</v>
      </c>
      <c r="D1" s="15" t="s">
        <v>281</v>
      </c>
      <c r="E1" s="15" t="s">
        <v>282</v>
      </c>
      <c r="F1" s="15" t="s">
        <v>283</v>
      </c>
      <c r="G1" s="15" t="s">
        <v>284</v>
      </c>
      <c r="H1" s="15" t="s">
        <v>285</v>
      </c>
      <c r="I1" s="15" t="s">
        <v>286</v>
      </c>
      <c r="J1" s="16" t="s">
        <v>287</v>
      </c>
    </row>
    <row r="2" spans="1:10">
      <c r="A2" s="4" t="s">
        <v>137</v>
      </c>
      <c r="B2" s="4" t="s">
        <v>288</v>
      </c>
      <c r="C2" s="4" t="s">
        <v>288</v>
      </c>
      <c r="D2" s="4" t="s">
        <v>288</v>
      </c>
      <c r="E2" s="4" t="s">
        <v>288</v>
      </c>
      <c r="F2" s="4" t="s">
        <v>288</v>
      </c>
      <c r="G2" s="4" t="s">
        <v>288</v>
      </c>
      <c r="H2" s="4" t="s">
        <v>288</v>
      </c>
      <c r="I2" s="4" t="s">
        <v>288</v>
      </c>
      <c r="J2" s="13" t="s">
        <v>288</v>
      </c>
    </row>
    <row r="3" spans="1:10">
      <c r="A3" s="4" t="s">
        <v>137</v>
      </c>
      <c r="B3" s="4" t="s">
        <v>288</v>
      </c>
      <c r="C3" s="4" t="s">
        <v>288</v>
      </c>
      <c r="D3" s="4" t="s">
        <v>288</v>
      </c>
      <c r="E3" s="4" t="s">
        <v>288</v>
      </c>
      <c r="F3" s="4" t="s">
        <v>288</v>
      </c>
      <c r="G3" s="4" t="s">
        <v>288</v>
      </c>
      <c r="H3" s="4" t="s">
        <v>288</v>
      </c>
      <c r="I3" s="4" t="s">
        <v>288</v>
      </c>
      <c r="J3" s="13" t="s">
        <v>288</v>
      </c>
    </row>
    <row r="4" spans="1:10">
      <c r="A4" s="4" t="s">
        <v>263</v>
      </c>
      <c r="B4" s="4" t="s">
        <v>288</v>
      </c>
      <c r="C4" s="4" t="s">
        <v>288</v>
      </c>
      <c r="D4" s="4" t="s">
        <v>288</v>
      </c>
      <c r="E4" s="4" t="s">
        <v>288</v>
      </c>
      <c r="F4" s="4" t="s">
        <v>288</v>
      </c>
      <c r="G4" s="4" t="s">
        <v>288</v>
      </c>
      <c r="H4" s="4" t="s">
        <v>288</v>
      </c>
      <c r="I4" s="4" t="s">
        <v>288</v>
      </c>
      <c r="J4" s="13" t="s">
        <v>288</v>
      </c>
    </row>
    <row r="5" spans="1:10">
      <c r="A5" s="4" t="s">
        <v>263</v>
      </c>
      <c r="B5" s="4" t="s">
        <v>288</v>
      </c>
      <c r="C5" s="4" t="s">
        <v>288</v>
      </c>
      <c r="D5" s="4" t="s">
        <v>288</v>
      </c>
      <c r="E5" s="4" t="s">
        <v>288</v>
      </c>
      <c r="F5" s="4" t="s">
        <v>288</v>
      </c>
      <c r="G5" s="4" t="s">
        <v>288</v>
      </c>
      <c r="H5" s="4" t="s">
        <v>288</v>
      </c>
      <c r="I5" s="4" t="s">
        <v>288</v>
      </c>
      <c r="J5" s="13" t="s">
        <v>288</v>
      </c>
    </row>
    <row r="6" spans="1:10">
      <c r="A6" s="4" t="s">
        <v>42</v>
      </c>
      <c r="B6" s="4" t="s">
        <v>320</v>
      </c>
      <c r="C6" s="4" t="s">
        <v>321</v>
      </c>
      <c r="D6" s="4" t="s">
        <v>288</v>
      </c>
      <c r="E6" s="4" t="s">
        <v>288</v>
      </c>
      <c r="F6" s="4" t="s">
        <v>315</v>
      </c>
      <c r="G6" s="4" t="s">
        <v>316</v>
      </c>
      <c r="H6" s="4" t="s">
        <v>322</v>
      </c>
      <c r="I6" s="4" t="s">
        <v>318</v>
      </c>
      <c r="J6" s="13" t="s">
        <v>352</v>
      </c>
    </row>
    <row r="7" spans="1:10">
      <c r="A7" s="4" t="s">
        <v>42</v>
      </c>
      <c r="B7" s="4" t="s">
        <v>320</v>
      </c>
      <c r="C7" s="4" t="s">
        <v>321</v>
      </c>
      <c r="D7" s="4" t="s">
        <v>288</v>
      </c>
      <c r="E7" s="4" t="s">
        <v>288</v>
      </c>
      <c r="F7" s="4" t="s">
        <v>315</v>
      </c>
      <c r="G7" s="4" t="s">
        <v>316</v>
      </c>
      <c r="H7" s="4" t="s">
        <v>322</v>
      </c>
      <c r="I7" s="4" t="s">
        <v>318</v>
      </c>
      <c r="J7" s="13" t="s">
        <v>352</v>
      </c>
    </row>
    <row r="8" spans="1:10">
      <c r="A8" s="4" t="s">
        <v>258</v>
      </c>
      <c r="B8" s="4" t="s">
        <v>633</v>
      </c>
      <c r="C8" s="4" t="s">
        <v>634</v>
      </c>
      <c r="D8" s="4" t="s">
        <v>635</v>
      </c>
      <c r="E8" s="4" t="s">
        <v>636</v>
      </c>
      <c r="F8" s="4" t="s">
        <v>633</v>
      </c>
      <c r="G8" s="4" t="s">
        <v>634</v>
      </c>
      <c r="H8" s="4" t="s">
        <v>637</v>
      </c>
      <c r="I8" s="4" t="s">
        <v>638</v>
      </c>
      <c r="J8" s="13" t="s">
        <v>639</v>
      </c>
    </row>
    <row r="9" spans="1:10">
      <c r="A9" s="4" t="s">
        <v>69</v>
      </c>
      <c r="B9" s="4" t="s">
        <v>288</v>
      </c>
      <c r="C9" s="4" t="s">
        <v>288</v>
      </c>
      <c r="D9" s="5" t="s">
        <v>392</v>
      </c>
      <c r="E9" s="4" t="s">
        <v>401</v>
      </c>
      <c r="F9" s="4" t="s">
        <v>288</v>
      </c>
      <c r="G9" s="4" t="s">
        <v>288</v>
      </c>
      <c r="H9" s="4" t="s">
        <v>394</v>
      </c>
      <c r="I9" s="4" t="s">
        <v>399</v>
      </c>
      <c r="J9" s="13" t="s">
        <v>710</v>
      </c>
    </row>
    <row r="10" spans="1:10">
      <c r="A10" s="4" t="s">
        <v>69</v>
      </c>
      <c r="B10" s="4" t="s">
        <v>288</v>
      </c>
      <c r="C10" s="4" t="s">
        <v>288</v>
      </c>
      <c r="D10" s="5" t="s">
        <v>392</v>
      </c>
      <c r="E10" s="4" t="s">
        <v>401</v>
      </c>
      <c r="F10" s="4" t="s">
        <v>288</v>
      </c>
      <c r="G10" s="4" t="s">
        <v>288</v>
      </c>
      <c r="H10" s="4" t="s">
        <v>394</v>
      </c>
      <c r="I10" s="4" t="s">
        <v>399</v>
      </c>
      <c r="J10" s="13" t="s">
        <v>710</v>
      </c>
    </row>
    <row r="11" spans="1:10">
      <c r="A11" s="4" t="s">
        <v>69</v>
      </c>
      <c r="B11" s="4" t="s">
        <v>288</v>
      </c>
      <c r="C11" s="4" t="s">
        <v>288</v>
      </c>
      <c r="D11" s="5" t="s">
        <v>392</v>
      </c>
      <c r="E11" s="4" t="s">
        <v>401</v>
      </c>
      <c r="F11" s="4" t="s">
        <v>288</v>
      </c>
      <c r="G11" s="4" t="s">
        <v>288</v>
      </c>
      <c r="H11" s="4" t="s">
        <v>394</v>
      </c>
      <c r="I11" s="4" t="s">
        <v>399</v>
      </c>
      <c r="J11" s="13" t="s">
        <v>710</v>
      </c>
    </row>
    <row r="12" spans="1:10">
      <c r="A12" s="4" t="s">
        <v>71</v>
      </c>
      <c r="B12" s="4" t="s">
        <v>288</v>
      </c>
      <c r="C12" s="4" t="s">
        <v>288</v>
      </c>
      <c r="D12" s="5" t="s">
        <v>392</v>
      </c>
      <c r="E12" s="4" t="s">
        <v>401</v>
      </c>
      <c r="F12" s="4" t="s">
        <v>288</v>
      </c>
      <c r="G12" s="4" t="s">
        <v>288</v>
      </c>
      <c r="H12" s="4" t="s">
        <v>394</v>
      </c>
      <c r="I12" s="4" t="s">
        <v>399</v>
      </c>
      <c r="J12" s="13" t="s">
        <v>403</v>
      </c>
    </row>
    <row r="13" spans="1:10">
      <c r="A13" s="4" t="s">
        <v>71</v>
      </c>
      <c r="B13" s="4" t="s">
        <v>288</v>
      </c>
      <c r="C13" s="4" t="s">
        <v>288</v>
      </c>
      <c r="D13" s="5" t="s">
        <v>392</v>
      </c>
      <c r="E13" s="4" t="s">
        <v>401</v>
      </c>
      <c r="F13" s="4" t="s">
        <v>288</v>
      </c>
      <c r="G13" s="4" t="s">
        <v>288</v>
      </c>
      <c r="H13" s="4" t="s">
        <v>394</v>
      </c>
      <c r="I13" s="4" t="s">
        <v>399</v>
      </c>
      <c r="J13" s="13" t="s">
        <v>403</v>
      </c>
    </row>
    <row r="14" spans="1:10">
      <c r="A14" s="4" t="s">
        <v>71</v>
      </c>
      <c r="B14" s="4" t="s">
        <v>288</v>
      </c>
      <c r="C14" s="4" t="s">
        <v>288</v>
      </c>
      <c r="D14" s="5" t="s">
        <v>392</v>
      </c>
      <c r="E14" s="4" t="s">
        <v>401</v>
      </c>
      <c r="F14" s="4" t="s">
        <v>288</v>
      </c>
      <c r="G14" s="4" t="s">
        <v>288</v>
      </c>
      <c r="H14" s="4" t="s">
        <v>394</v>
      </c>
      <c r="I14" s="4" t="s">
        <v>399</v>
      </c>
      <c r="J14" s="13" t="s">
        <v>403</v>
      </c>
    </row>
    <row r="15" spans="1:10">
      <c r="A15" s="4" t="s">
        <v>72</v>
      </c>
      <c r="B15" s="4" t="s">
        <v>288</v>
      </c>
      <c r="C15" s="4" t="s">
        <v>288</v>
      </c>
      <c r="D15" s="5" t="s">
        <v>392</v>
      </c>
      <c r="E15" s="4" t="s">
        <v>404</v>
      </c>
      <c r="F15" s="4" t="s">
        <v>288</v>
      </c>
      <c r="G15" s="4" t="s">
        <v>288</v>
      </c>
      <c r="H15" s="4" t="s">
        <v>394</v>
      </c>
      <c r="I15" s="4" t="s">
        <v>395</v>
      </c>
      <c r="J15" s="13" t="s">
        <v>711</v>
      </c>
    </row>
    <row r="16" spans="1:10">
      <c r="A16" s="4" t="s">
        <v>72</v>
      </c>
      <c r="B16" s="4" t="s">
        <v>288</v>
      </c>
      <c r="C16" s="4" t="s">
        <v>288</v>
      </c>
      <c r="D16" s="5" t="s">
        <v>392</v>
      </c>
      <c r="E16" s="4" t="s">
        <v>404</v>
      </c>
      <c r="F16" s="4" t="s">
        <v>288</v>
      </c>
      <c r="G16" s="4" t="s">
        <v>288</v>
      </c>
      <c r="H16" s="4" t="s">
        <v>394</v>
      </c>
      <c r="I16" s="4" t="s">
        <v>395</v>
      </c>
      <c r="J16" s="13" t="s">
        <v>711</v>
      </c>
    </row>
    <row r="17" spans="1:10">
      <c r="A17" s="4" t="s">
        <v>72</v>
      </c>
      <c r="B17" s="4" t="s">
        <v>288</v>
      </c>
      <c r="C17" s="4" t="s">
        <v>288</v>
      </c>
      <c r="D17" s="5" t="s">
        <v>392</v>
      </c>
      <c r="E17" s="4" t="s">
        <v>404</v>
      </c>
      <c r="F17" s="4" t="s">
        <v>288</v>
      </c>
      <c r="G17" s="4" t="s">
        <v>288</v>
      </c>
      <c r="H17" s="4" t="s">
        <v>394</v>
      </c>
      <c r="I17" s="4" t="s">
        <v>395</v>
      </c>
      <c r="J17" s="13" t="s">
        <v>711</v>
      </c>
    </row>
    <row r="18" spans="1:10">
      <c r="A18" s="4" t="s">
        <v>67</v>
      </c>
      <c r="B18" s="4" t="s">
        <v>288</v>
      </c>
      <c r="C18" s="4" t="s">
        <v>288</v>
      </c>
      <c r="D18" s="5" t="s">
        <v>392</v>
      </c>
      <c r="E18" s="4" t="s">
        <v>396</v>
      </c>
      <c r="F18" s="4" t="s">
        <v>288</v>
      </c>
      <c r="G18" s="4" t="s">
        <v>288</v>
      </c>
      <c r="H18" s="4" t="s">
        <v>394</v>
      </c>
      <c r="I18" s="4" t="s">
        <v>395</v>
      </c>
      <c r="J18" s="13" t="s">
        <v>397</v>
      </c>
    </row>
    <row r="19" spans="1:10">
      <c r="A19" s="4" t="s">
        <v>67</v>
      </c>
      <c r="B19" s="4" t="s">
        <v>288</v>
      </c>
      <c r="C19" s="4" t="s">
        <v>288</v>
      </c>
      <c r="D19" s="5" t="s">
        <v>392</v>
      </c>
      <c r="E19" s="4" t="s">
        <v>396</v>
      </c>
      <c r="F19" s="4" t="s">
        <v>288</v>
      </c>
      <c r="G19" s="4" t="s">
        <v>288</v>
      </c>
      <c r="H19" s="4" t="s">
        <v>394</v>
      </c>
      <c r="I19" s="4" t="s">
        <v>395</v>
      </c>
      <c r="J19" s="13" t="s">
        <v>397</v>
      </c>
    </row>
    <row r="20" spans="1:10">
      <c r="A20" s="4" t="s">
        <v>67</v>
      </c>
      <c r="B20" s="4" t="s">
        <v>288</v>
      </c>
      <c r="C20" s="4" t="s">
        <v>288</v>
      </c>
      <c r="D20" s="5" t="s">
        <v>392</v>
      </c>
      <c r="E20" s="4" t="s">
        <v>396</v>
      </c>
      <c r="F20" s="4" t="s">
        <v>288</v>
      </c>
      <c r="G20" s="4" t="s">
        <v>288</v>
      </c>
      <c r="H20" s="4" t="s">
        <v>394</v>
      </c>
      <c r="I20" s="4" t="s">
        <v>395</v>
      </c>
      <c r="J20" s="13" t="s">
        <v>397</v>
      </c>
    </row>
    <row r="21" spans="1:10">
      <c r="A21" s="4" t="s">
        <v>88</v>
      </c>
      <c r="B21" s="4" t="s">
        <v>288</v>
      </c>
      <c r="C21" s="4" t="s">
        <v>288</v>
      </c>
      <c r="D21" s="4" t="s">
        <v>288</v>
      </c>
      <c r="E21" s="4" t="s">
        <v>416</v>
      </c>
      <c r="F21" s="4" t="s">
        <v>288</v>
      </c>
      <c r="G21" s="4" t="s">
        <v>288</v>
      </c>
      <c r="H21" s="4" t="s">
        <v>417</v>
      </c>
      <c r="I21" s="4" t="s">
        <v>418</v>
      </c>
      <c r="J21" s="13" t="s">
        <v>716</v>
      </c>
    </row>
    <row r="22" spans="1:10">
      <c r="A22" s="4" t="s">
        <v>88</v>
      </c>
      <c r="B22" s="4" t="s">
        <v>288</v>
      </c>
      <c r="C22" s="4" t="s">
        <v>288</v>
      </c>
      <c r="D22" s="4" t="s">
        <v>288</v>
      </c>
      <c r="E22" s="4" t="s">
        <v>416</v>
      </c>
      <c r="F22" s="4" t="s">
        <v>288</v>
      </c>
      <c r="G22" s="4" t="s">
        <v>288</v>
      </c>
      <c r="H22" s="4" t="s">
        <v>417</v>
      </c>
      <c r="I22" s="4" t="s">
        <v>418</v>
      </c>
      <c r="J22" s="13" t="s">
        <v>716</v>
      </c>
    </row>
    <row r="23" spans="1:10">
      <c r="A23" s="4" t="s">
        <v>73</v>
      </c>
      <c r="B23" s="4" t="s">
        <v>288</v>
      </c>
      <c r="C23" s="4" t="s">
        <v>288</v>
      </c>
      <c r="D23" s="4" t="s">
        <v>312</v>
      </c>
      <c r="E23" s="4" t="s">
        <v>288</v>
      </c>
      <c r="F23" s="4" t="s">
        <v>288</v>
      </c>
      <c r="G23" s="4" t="s">
        <v>288</v>
      </c>
      <c r="H23" s="4" t="s">
        <v>394</v>
      </c>
      <c r="I23" s="4" t="s">
        <v>399</v>
      </c>
      <c r="J23" s="13" t="s">
        <v>712</v>
      </c>
    </row>
    <row r="24" spans="1:10">
      <c r="A24" s="4" t="s">
        <v>73</v>
      </c>
      <c r="B24" s="4" t="s">
        <v>288</v>
      </c>
      <c r="C24" s="4" t="s">
        <v>288</v>
      </c>
      <c r="D24" s="4" t="s">
        <v>312</v>
      </c>
      <c r="E24" s="4" t="s">
        <v>288</v>
      </c>
      <c r="F24" s="4" t="s">
        <v>288</v>
      </c>
      <c r="G24" s="4" t="s">
        <v>288</v>
      </c>
      <c r="H24" s="4" t="s">
        <v>394</v>
      </c>
      <c r="I24" s="4" t="s">
        <v>399</v>
      </c>
      <c r="J24" s="13" t="s">
        <v>712</v>
      </c>
    </row>
    <row r="25" spans="1:10">
      <c r="A25" s="4" t="s">
        <v>73</v>
      </c>
      <c r="B25" s="4" t="s">
        <v>288</v>
      </c>
      <c r="C25" s="4" t="s">
        <v>288</v>
      </c>
      <c r="D25" s="4" t="s">
        <v>312</v>
      </c>
      <c r="E25" s="4" t="s">
        <v>288</v>
      </c>
      <c r="F25" s="4" t="s">
        <v>288</v>
      </c>
      <c r="G25" s="4" t="s">
        <v>288</v>
      </c>
      <c r="H25" s="4" t="s">
        <v>394</v>
      </c>
      <c r="I25" s="4" t="s">
        <v>399</v>
      </c>
      <c r="J25" s="13" t="s">
        <v>712</v>
      </c>
    </row>
    <row r="26" spans="1:10">
      <c r="A26" s="4" t="s">
        <v>68</v>
      </c>
      <c r="B26" s="4" t="s">
        <v>288</v>
      </c>
      <c r="C26" s="4" t="s">
        <v>288</v>
      </c>
      <c r="D26" s="5" t="s">
        <v>392</v>
      </c>
      <c r="E26" s="4" t="s">
        <v>398</v>
      </c>
      <c r="F26" s="4" t="s">
        <v>288</v>
      </c>
      <c r="G26" s="4" t="s">
        <v>288</v>
      </c>
      <c r="H26" s="4" t="s">
        <v>394</v>
      </c>
      <c r="I26" s="4" t="s">
        <v>399</v>
      </c>
      <c r="J26" s="13" t="s">
        <v>400</v>
      </c>
    </row>
    <row r="27" spans="1:10">
      <c r="A27" s="4" t="s">
        <v>68</v>
      </c>
      <c r="B27" s="4" t="s">
        <v>288</v>
      </c>
      <c r="C27" s="4" t="s">
        <v>288</v>
      </c>
      <c r="D27" s="5" t="s">
        <v>392</v>
      </c>
      <c r="E27" s="4" t="s">
        <v>398</v>
      </c>
      <c r="F27" s="4" t="s">
        <v>288</v>
      </c>
      <c r="G27" s="4" t="s">
        <v>288</v>
      </c>
      <c r="H27" s="4" t="s">
        <v>394</v>
      </c>
      <c r="I27" s="4" t="s">
        <v>399</v>
      </c>
      <c r="J27" s="13" t="s">
        <v>400</v>
      </c>
    </row>
    <row r="28" spans="1:10">
      <c r="A28" s="4" t="s">
        <v>68</v>
      </c>
      <c r="B28" s="4" t="s">
        <v>288</v>
      </c>
      <c r="C28" s="4" t="s">
        <v>288</v>
      </c>
      <c r="D28" s="5" t="s">
        <v>392</v>
      </c>
      <c r="E28" s="4" t="s">
        <v>398</v>
      </c>
      <c r="F28" s="4" t="s">
        <v>288</v>
      </c>
      <c r="G28" s="4" t="s">
        <v>288</v>
      </c>
      <c r="H28" s="4" t="s">
        <v>394</v>
      </c>
      <c r="I28" s="4" t="s">
        <v>399</v>
      </c>
      <c r="J28" s="13" t="s">
        <v>400</v>
      </c>
    </row>
    <row r="29" spans="1:10">
      <c r="A29" s="4" t="s">
        <v>221</v>
      </c>
      <c r="B29" s="4" t="s">
        <v>288</v>
      </c>
      <c r="C29" s="4" t="s">
        <v>288</v>
      </c>
      <c r="D29" s="4" t="s">
        <v>288</v>
      </c>
      <c r="E29" s="4" t="s">
        <v>288</v>
      </c>
      <c r="F29" s="4" t="s">
        <v>387</v>
      </c>
      <c r="G29" s="4" t="s">
        <v>388</v>
      </c>
      <c r="H29" s="4" t="s">
        <v>585</v>
      </c>
      <c r="I29" s="4" t="s">
        <v>586</v>
      </c>
      <c r="J29" s="13" t="s">
        <v>773</v>
      </c>
    </row>
    <row r="30" spans="1:10">
      <c r="A30" s="4" t="s">
        <v>36</v>
      </c>
      <c r="B30" s="4" t="s">
        <v>331</v>
      </c>
      <c r="C30" s="4" t="s">
        <v>332</v>
      </c>
      <c r="D30" s="5" t="s">
        <v>341</v>
      </c>
      <c r="E30" s="4" t="s">
        <v>342</v>
      </c>
      <c r="F30" s="4" t="s">
        <v>331</v>
      </c>
      <c r="G30" s="4" t="s">
        <v>332</v>
      </c>
      <c r="H30" s="4" t="s">
        <v>335</v>
      </c>
      <c r="I30" s="4" t="s">
        <v>336</v>
      </c>
      <c r="J30" s="13" t="s">
        <v>343</v>
      </c>
    </row>
    <row r="31" spans="1:10">
      <c r="A31" s="4" t="s">
        <v>34</v>
      </c>
      <c r="B31" s="4" t="s">
        <v>331</v>
      </c>
      <c r="C31" s="4" t="s">
        <v>332</v>
      </c>
      <c r="D31" s="5" t="s">
        <v>333</v>
      </c>
      <c r="E31" s="4" t="s">
        <v>338</v>
      </c>
      <c r="F31" s="4" t="s">
        <v>331</v>
      </c>
      <c r="G31" s="4" t="s">
        <v>332</v>
      </c>
      <c r="H31" s="4" t="s">
        <v>335</v>
      </c>
      <c r="I31" s="4" t="s">
        <v>336</v>
      </c>
      <c r="J31" s="13" t="s">
        <v>699</v>
      </c>
    </row>
    <row r="32" spans="1:10">
      <c r="A32" s="4" t="s">
        <v>35</v>
      </c>
      <c r="B32" s="4" t="s">
        <v>331</v>
      </c>
      <c r="C32" s="4" t="s">
        <v>332</v>
      </c>
      <c r="D32" s="5" t="s">
        <v>333</v>
      </c>
      <c r="E32" s="4" t="s">
        <v>339</v>
      </c>
      <c r="F32" s="4" t="s">
        <v>331</v>
      </c>
      <c r="G32" s="4" t="s">
        <v>332</v>
      </c>
      <c r="H32" s="4" t="s">
        <v>335</v>
      </c>
      <c r="I32" s="4" t="s">
        <v>336</v>
      </c>
      <c r="J32" s="13" t="s">
        <v>340</v>
      </c>
    </row>
    <row r="33" spans="1:10">
      <c r="A33" s="4" t="s">
        <v>114</v>
      </c>
      <c r="B33" s="4" t="s">
        <v>288</v>
      </c>
      <c r="C33" s="4" t="s">
        <v>288</v>
      </c>
      <c r="D33" s="5" t="s">
        <v>445</v>
      </c>
      <c r="E33" s="4" t="s">
        <v>288</v>
      </c>
      <c r="F33" s="4" t="s">
        <v>288</v>
      </c>
      <c r="G33" s="4" t="s">
        <v>288</v>
      </c>
      <c r="H33" s="4" t="s">
        <v>443</v>
      </c>
      <c r="I33" s="4" t="s">
        <v>444</v>
      </c>
      <c r="J33" s="13" t="s">
        <v>727</v>
      </c>
    </row>
    <row r="34" spans="1:10">
      <c r="A34" s="4" t="s">
        <v>116</v>
      </c>
      <c r="B34" s="4" t="s">
        <v>288</v>
      </c>
      <c r="C34" s="4" t="s">
        <v>288</v>
      </c>
      <c r="D34" s="5" t="s">
        <v>449</v>
      </c>
      <c r="E34" s="4" t="s">
        <v>288</v>
      </c>
      <c r="F34" s="4" t="s">
        <v>288</v>
      </c>
      <c r="G34" s="4" t="s">
        <v>288</v>
      </c>
      <c r="H34" s="4" t="s">
        <v>443</v>
      </c>
      <c r="I34" s="4" t="s">
        <v>444</v>
      </c>
      <c r="J34" s="13" t="s">
        <v>450</v>
      </c>
    </row>
    <row r="35" spans="1:10">
      <c r="A35" s="4" t="s">
        <v>115</v>
      </c>
      <c r="B35" s="4" t="s">
        <v>288</v>
      </c>
      <c r="C35" s="4" t="s">
        <v>288</v>
      </c>
      <c r="D35" s="5" t="s">
        <v>446</v>
      </c>
      <c r="E35" s="4" t="s">
        <v>288</v>
      </c>
      <c r="F35" s="4" t="s">
        <v>288</v>
      </c>
      <c r="G35" s="4" t="s">
        <v>288</v>
      </c>
      <c r="H35" s="4" t="s">
        <v>447</v>
      </c>
      <c r="I35" s="4" t="s">
        <v>448</v>
      </c>
      <c r="J35" s="13" t="s">
        <v>728</v>
      </c>
    </row>
    <row r="36" spans="1:10">
      <c r="A36" s="4" t="s">
        <v>117</v>
      </c>
      <c r="B36" s="4" t="s">
        <v>288</v>
      </c>
      <c r="C36" s="4" t="s">
        <v>288</v>
      </c>
      <c r="D36" s="4" t="s">
        <v>451</v>
      </c>
      <c r="E36" s="4" t="s">
        <v>288</v>
      </c>
      <c r="F36" s="4" t="s">
        <v>288</v>
      </c>
      <c r="G36" s="4" t="s">
        <v>288</v>
      </c>
      <c r="H36" s="4" t="s">
        <v>452</v>
      </c>
      <c r="I36" s="4" t="s">
        <v>444</v>
      </c>
      <c r="J36" s="13" t="s">
        <v>729</v>
      </c>
    </row>
    <row r="37" spans="1:10">
      <c r="A37" s="4" t="s">
        <v>112</v>
      </c>
      <c r="B37" s="4" t="s">
        <v>288</v>
      </c>
      <c r="C37" s="4" t="s">
        <v>288</v>
      </c>
      <c r="D37" s="4" t="s">
        <v>288</v>
      </c>
      <c r="E37" s="4" t="s">
        <v>288</v>
      </c>
      <c r="F37" s="4" t="s">
        <v>288</v>
      </c>
      <c r="G37" s="4" t="s">
        <v>288</v>
      </c>
      <c r="H37" s="4" t="s">
        <v>443</v>
      </c>
      <c r="I37" s="4" t="s">
        <v>444</v>
      </c>
      <c r="J37" s="13" t="s">
        <v>726</v>
      </c>
    </row>
    <row r="38" spans="1:10">
      <c r="A38" s="4" t="s">
        <v>252</v>
      </c>
      <c r="B38" s="4" t="s">
        <v>374</v>
      </c>
      <c r="C38" s="4" t="s">
        <v>375</v>
      </c>
      <c r="D38" s="5" t="s">
        <v>621</v>
      </c>
      <c r="E38" s="4" t="s">
        <v>288</v>
      </c>
      <c r="F38" s="4" t="s">
        <v>374</v>
      </c>
      <c r="G38" s="4" t="s">
        <v>375</v>
      </c>
      <c r="H38" s="4" t="s">
        <v>622</v>
      </c>
      <c r="I38" s="4" t="s">
        <v>623</v>
      </c>
      <c r="J38" s="13" t="s">
        <v>786</v>
      </c>
    </row>
    <row r="39" spans="1:10">
      <c r="A39" s="4" t="s">
        <v>61</v>
      </c>
      <c r="B39" s="4" t="s">
        <v>383</v>
      </c>
      <c r="C39" s="4" t="s">
        <v>384</v>
      </c>
      <c r="D39" s="4" t="s">
        <v>288</v>
      </c>
      <c r="E39" s="4" t="s">
        <v>288</v>
      </c>
      <c r="F39" s="4" t="s">
        <v>383</v>
      </c>
      <c r="G39" s="4" t="s">
        <v>384</v>
      </c>
      <c r="H39" s="4" t="s">
        <v>385</v>
      </c>
      <c r="I39" s="4" t="s">
        <v>386</v>
      </c>
      <c r="J39" s="13" t="s">
        <v>707</v>
      </c>
    </row>
    <row r="40" spans="1:10">
      <c r="A40" s="4" t="s">
        <v>9</v>
      </c>
      <c r="B40" s="4" t="s">
        <v>288</v>
      </c>
      <c r="C40" s="4" t="s">
        <v>288</v>
      </c>
      <c r="D40" s="5" t="s">
        <v>301</v>
      </c>
      <c r="E40" s="4" t="s">
        <v>288</v>
      </c>
      <c r="F40" s="4" t="s">
        <v>288</v>
      </c>
      <c r="G40" s="4" t="s">
        <v>288</v>
      </c>
      <c r="H40" s="4" t="s">
        <v>302</v>
      </c>
      <c r="I40" s="4" t="s">
        <v>303</v>
      </c>
      <c r="J40" s="13" t="s">
        <v>307</v>
      </c>
    </row>
    <row r="41" spans="1:10">
      <c r="A41" s="4" t="s">
        <v>9</v>
      </c>
      <c r="B41" s="4" t="s">
        <v>288</v>
      </c>
      <c r="C41" s="4" t="s">
        <v>288</v>
      </c>
      <c r="D41" s="5" t="s">
        <v>301</v>
      </c>
      <c r="E41" s="4" t="s">
        <v>288</v>
      </c>
      <c r="F41" s="4" t="s">
        <v>288</v>
      </c>
      <c r="G41" s="4" t="s">
        <v>288</v>
      </c>
      <c r="H41" s="4" t="s">
        <v>302</v>
      </c>
      <c r="I41" s="4" t="s">
        <v>303</v>
      </c>
      <c r="J41" s="13" t="s">
        <v>307</v>
      </c>
    </row>
    <row r="42" spans="1:10">
      <c r="A42" s="4" t="s">
        <v>9</v>
      </c>
      <c r="B42" s="4" t="s">
        <v>288</v>
      </c>
      <c r="C42" s="4" t="s">
        <v>288</v>
      </c>
      <c r="D42" s="5" t="s">
        <v>301</v>
      </c>
      <c r="E42" s="4" t="s">
        <v>288</v>
      </c>
      <c r="F42" s="4" t="s">
        <v>288</v>
      </c>
      <c r="G42" s="4" t="s">
        <v>288</v>
      </c>
      <c r="H42" s="4" t="s">
        <v>302</v>
      </c>
      <c r="I42" s="4" t="s">
        <v>303</v>
      </c>
      <c r="J42" s="13" t="s">
        <v>307</v>
      </c>
    </row>
    <row r="43" spans="1:10">
      <c r="A43" s="4" t="s">
        <v>250</v>
      </c>
      <c r="B43" s="4" t="s">
        <v>288</v>
      </c>
      <c r="C43" s="4" t="s">
        <v>288</v>
      </c>
      <c r="D43" s="4" t="s">
        <v>288</v>
      </c>
      <c r="E43" s="4" t="s">
        <v>288</v>
      </c>
      <c r="F43" s="4" t="s">
        <v>288</v>
      </c>
      <c r="G43" s="4" t="s">
        <v>288</v>
      </c>
      <c r="H43" s="4" t="s">
        <v>288</v>
      </c>
      <c r="I43" s="4" t="s">
        <v>620</v>
      </c>
      <c r="J43" s="13" t="s">
        <v>675</v>
      </c>
    </row>
    <row r="44" spans="1:10">
      <c r="A44" s="4" t="s">
        <v>241</v>
      </c>
      <c r="B44" s="4" t="s">
        <v>288</v>
      </c>
      <c r="C44" s="4" t="s">
        <v>288</v>
      </c>
      <c r="D44" s="4" t="s">
        <v>569</v>
      </c>
      <c r="E44" s="4" t="s">
        <v>288</v>
      </c>
      <c r="F44" s="4" t="s">
        <v>523</v>
      </c>
      <c r="G44" s="4" t="s">
        <v>524</v>
      </c>
      <c r="H44" s="4" t="s">
        <v>608</v>
      </c>
      <c r="I44" s="4" t="s">
        <v>570</v>
      </c>
      <c r="J44" s="13" t="s">
        <v>609</v>
      </c>
    </row>
    <row r="45" spans="1:10">
      <c r="A45" s="4" t="s">
        <v>189</v>
      </c>
      <c r="B45" s="4" t="s">
        <v>288</v>
      </c>
      <c r="C45" s="4" t="s">
        <v>288</v>
      </c>
      <c r="D45" s="4" t="s">
        <v>542</v>
      </c>
      <c r="E45" s="4" t="s">
        <v>288</v>
      </c>
      <c r="F45" s="4" t="s">
        <v>288</v>
      </c>
      <c r="G45" s="4" t="s">
        <v>288</v>
      </c>
      <c r="H45" s="4" t="s">
        <v>543</v>
      </c>
      <c r="I45" s="4" t="s">
        <v>544</v>
      </c>
      <c r="J45" s="13" t="s">
        <v>545</v>
      </c>
    </row>
    <row r="46" spans="1:10">
      <c r="A46" s="4" t="s">
        <v>105</v>
      </c>
      <c r="B46" s="4" t="s">
        <v>427</v>
      </c>
      <c r="C46" s="4" t="s">
        <v>428</v>
      </c>
      <c r="D46" s="4" t="s">
        <v>288</v>
      </c>
      <c r="E46" s="4" t="s">
        <v>429</v>
      </c>
      <c r="F46" s="4" t="s">
        <v>427</v>
      </c>
      <c r="G46" s="4" t="s">
        <v>428</v>
      </c>
      <c r="H46" s="4" t="s">
        <v>430</v>
      </c>
      <c r="I46" s="4" t="s">
        <v>431</v>
      </c>
      <c r="J46" s="13" t="s">
        <v>722</v>
      </c>
    </row>
    <row r="47" spans="1:10">
      <c r="A47" s="4" t="s">
        <v>118</v>
      </c>
      <c r="B47" s="4" t="s">
        <v>427</v>
      </c>
      <c r="C47" s="4" t="s">
        <v>428</v>
      </c>
      <c r="D47" s="5" t="s">
        <v>453</v>
      </c>
      <c r="E47" s="4" t="s">
        <v>454</v>
      </c>
      <c r="F47" s="4" t="s">
        <v>455</v>
      </c>
      <c r="G47" s="4" t="s">
        <v>456</v>
      </c>
      <c r="H47" s="5" t="s">
        <v>457</v>
      </c>
      <c r="I47" s="4" t="s">
        <v>458</v>
      </c>
      <c r="J47" s="13" t="s">
        <v>459</v>
      </c>
    </row>
    <row r="48" spans="1:10">
      <c r="A48" s="4" t="s">
        <v>70</v>
      </c>
      <c r="B48" s="4" t="s">
        <v>288</v>
      </c>
      <c r="C48" s="4" t="s">
        <v>288</v>
      </c>
      <c r="D48" s="4" t="s">
        <v>288</v>
      </c>
      <c r="E48" s="4" t="s">
        <v>402</v>
      </c>
      <c r="F48" s="4" t="s">
        <v>288</v>
      </c>
      <c r="G48" s="4" t="s">
        <v>288</v>
      </c>
      <c r="H48" s="4" t="s">
        <v>394</v>
      </c>
      <c r="I48" s="4" t="s">
        <v>395</v>
      </c>
      <c r="J48" s="13" t="s">
        <v>676</v>
      </c>
    </row>
    <row r="49" spans="1:10">
      <c r="A49" s="4" t="s">
        <v>70</v>
      </c>
      <c r="B49" s="4" t="s">
        <v>288</v>
      </c>
      <c r="C49" s="4" t="s">
        <v>288</v>
      </c>
      <c r="D49" s="4" t="s">
        <v>288</v>
      </c>
      <c r="E49" s="4" t="s">
        <v>402</v>
      </c>
      <c r="F49" s="4" t="s">
        <v>288</v>
      </c>
      <c r="G49" s="4" t="s">
        <v>288</v>
      </c>
      <c r="H49" s="4" t="s">
        <v>394</v>
      </c>
      <c r="I49" s="4" t="s">
        <v>395</v>
      </c>
      <c r="J49" s="13" t="s">
        <v>676</v>
      </c>
    </row>
    <row r="50" spans="1:10">
      <c r="A50" s="4" t="s">
        <v>70</v>
      </c>
      <c r="B50" s="4" t="s">
        <v>288</v>
      </c>
      <c r="C50" s="4" t="s">
        <v>288</v>
      </c>
      <c r="D50" s="4" t="s">
        <v>288</v>
      </c>
      <c r="E50" s="4" t="s">
        <v>402</v>
      </c>
      <c r="F50" s="4" t="s">
        <v>288</v>
      </c>
      <c r="G50" s="4" t="s">
        <v>288</v>
      </c>
      <c r="H50" s="4" t="s">
        <v>394</v>
      </c>
      <c r="I50" s="4" t="s">
        <v>395</v>
      </c>
      <c r="J50" s="13" t="s">
        <v>676</v>
      </c>
    </row>
    <row r="51" spans="1:10">
      <c r="A51" s="4" t="s">
        <v>65</v>
      </c>
      <c r="B51" s="4" t="s">
        <v>288</v>
      </c>
      <c r="C51" s="4" t="s">
        <v>288</v>
      </c>
      <c r="D51" s="5" t="s">
        <v>392</v>
      </c>
      <c r="E51" s="4" t="s">
        <v>393</v>
      </c>
      <c r="F51" s="4" t="s">
        <v>288</v>
      </c>
      <c r="G51" s="4" t="s">
        <v>288</v>
      </c>
      <c r="H51" s="4" t="s">
        <v>394</v>
      </c>
      <c r="I51" s="4" t="s">
        <v>395</v>
      </c>
      <c r="J51" s="13" t="s">
        <v>709</v>
      </c>
    </row>
    <row r="52" spans="1:10">
      <c r="A52" s="4" t="s">
        <v>65</v>
      </c>
      <c r="B52" s="4" t="s">
        <v>288</v>
      </c>
      <c r="C52" s="4" t="s">
        <v>288</v>
      </c>
      <c r="D52" s="5" t="s">
        <v>392</v>
      </c>
      <c r="E52" s="4" t="s">
        <v>393</v>
      </c>
      <c r="F52" s="4" t="s">
        <v>288</v>
      </c>
      <c r="G52" s="4" t="s">
        <v>288</v>
      </c>
      <c r="H52" s="4" t="s">
        <v>394</v>
      </c>
      <c r="I52" s="4" t="s">
        <v>395</v>
      </c>
      <c r="J52" s="13" t="s">
        <v>709</v>
      </c>
    </row>
    <row r="53" spans="1:10">
      <c r="A53" s="4" t="s">
        <v>65</v>
      </c>
      <c r="B53" s="4" t="s">
        <v>288</v>
      </c>
      <c r="C53" s="4" t="s">
        <v>288</v>
      </c>
      <c r="D53" s="5" t="s">
        <v>392</v>
      </c>
      <c r="E53" s="4" t="s">
        <v>393</v>
      </c>
      <c r="F53" s="4" t="s">
        <v>288</v>
      </c>
      <c r="G53" s="4" t="s">
        <v>288</v>
      </c>
      <c r="H53" s="4" t="s">
        <v>394</v>
      </c>
      <c r="I53" s="4" t="s">
        <v>395</v>
      </c>
      <c r="J53" s="13" t="s">
        <v>709</v>
      </c>
    </row>
    <row r="54" spans="1:10">
      <c r="A54" s="4" t="s">
        <v>32</v>
      </c>
      <c r="B54" s="4" t="s">
        <v>331</v>
      </c>
      <c r="C54" s="4" t="s">
        <v>332</v>
      </c>
      <c r="D54" s="5" t="s">
        <v>333</v>
      </c>
      <c r="E54" s="4" t="s">
        <v>334</v>
      </c>
      <c r="F54" s="4" t="s">
        <v>331</v>
      </c>
      <c r="G54" s="4" t="s">
        <v>332</v>
      </c>
      <c r="H54" s="4" t="s">
        <v>335</v>
      </c>
      <c r="I54" s="4" t="s">
        <v>336</v>
      </c>
      <c r="J54" s="13" t="s">
        <v>337</v>
      </c>
    </row>
    <row r="55" spans="1:10">
      <c r="A55" s="4" t="s">
        <v>178</v>
      </c>
      <c r="B55" s="4" t="s">
        <v>288</v>
      </c>
      <c r="C55" s="4" t="s">
        <v>288</v>
      </c>
      <c r="D55" s="4" t="s">
        <v>288</v>
      </c>
      <c r="E55" s="4" t="s">
        <v>288</v>
      </c>
      <c r="F55" s="4" t="s">
        <v>288</v>
      </c>
      <c r="G55" s="4" t="s">
        <v>288</v>
      </c>
      <c r="H55" s="4" t="s">
        <v>533</v>
      </c>
      <c r="I55" s="4" t="s">
        <v>534</v>
      </c>
      <c r="J55" s="13" t="s">
        <v>750</v>
      </c>
    </row>
    <row r="56" spans="1:10">
      <c r="A56" s="4" t="s">
        <v>276</v>
      </c>
      <c r="B56" s="4" t="s">
        <v>288</v>
      </c>
      <c r="C56" s="4" t="s">
        <v>288</v>
      </c>
      <c r="D56" s="4" t="s">
        <v>288</v>
      </c>
      <c r="E56" s="4" t="s">
        <v>288</v>
      </c>
      <c r="F56" s="4" t="s">
        <v>288</v>
      </c>
      <c r="G56" s="4" t="s">
        <v>288</v>
      </c>
      <c r="H56" s="4" t="s">
        <v>659</v>
      </c>
      <c r="I56" s="4" t="s">
        <v>660</v>
      </c>
      <c r="J56" s="13" t="s">
        <v>797</v>
      </c>
    </row>
    <row r="57" spans="1:10">
      <c r="A57" s="4" t="s">
        <v>159</v>
      </c>
      <c r="B57" s="4" t="s">
        <v>288</v>
      </c>
      <c r="C57" s="4" t="s">
        <v>288</v>
      </c>
      <c r="D57" s="4" t="s">
        <v>505</v>
      </c>
      <c r="E57" s="4" t="s">
        <v>288</v>
      </c>
      <c r="F57" s="4" t="s">
        <v>506</v>
      </c>
      <c r="G57" s="4" t="s">
        <v>288</v>
      </c>
      <c r="H57" s="4" t="s">
        <v>507</v>
      </c>
      <c r="I57" s="4" t="s">
        <v>508</v>
      </c>
      <c r="J57" s="13" t="s">
        <v>743</v>
      </c>
    </row>
    <row r="58" spans="1:10">
      <c r="A58" s="4" t="s">
        <v>159</v>
      </c>
      <c r="B58" s="4" t="s">
        <v>288</v>
      </c>
      <c r="C58" s="4" t="s">
        <v>288</v>
      </c>
      <c r="D58" s="4" t="s">
        <v>505</v>
      </c>
      <c r="E58" s="4" t="s">
        <v>288</v>
      </c>
      <c r="F58" s="4" t="s">
        <v>506</v>
      </c>
      <c r="G58" s="4" t="s">
        <v>288</v>
      </c>
      <c r="H58" s="4" t="s">
        <v>507</v>
      </c>
      <c r="I58" s="4" t="s">
        <v>508</v>
      </c>
      <c r="J58" s="13" t="s">
        <v>743</v>
      </c>
    </row>
    <row r="59" spans="1:10">
      <c r="A59" s="4" t="s">
        <v>159</v>
      </c>
      <c r="B59" s="4" t="s">
        <v>288</v>
      </c>
      <c r="C59" s="4" t="s">
        <v>288</v>
      </c>
      <c r="D59" s="4" t="s">
        <v>505</v>
      </c>
      <c r="E59" s="4" t="s">
        <v>288</v>
      </c>
      <c r="F59" s="4" t="s">
        <v>506</v>
      </c>
      <c r="G59" s="4" t="s">
        <v>288</v>
      </c>
      <c r="H59" s="4" t="s">
        <v>507</v>
      </c>
      <c r="I59" s="4" t="s">
        <v>508</v>
      </c>
      <c r="J59" s="13" t="s">
        <v>743</v>
      </c>
    </row>
    <row r="60" spans="1:10">
      <c r="A60" s="4" t="s">
        <v>109</v>
      </c>
      <c r="B60" s="4" t="s">
        <v>435</v>
      </c>
      <c r="C60" s="4" t="s">
        <v>288</v>
      </c>
      <c r="D60" s="4" t="s">
        <v>436</v>
      </c>
      <c r="E60" s="4" t="s">
        <v>437</v>
      </c>
      <c r="F60" s="4" t="s">
        <v>438</v>
      </c>
      <c r="G60" s="4" t="s">
        <v>439</v>
      </c>
      <c r="H60" s="4" t="s">
        <v>440</v>
      </c>
      <c r="I60" s="4" t="s">
        <v>441</v>
      </c>
      <c r="J60" s="13" t="s">
        <v>724</v>
      </c>
    </row>
    <row r="61" spans="1:10">
      <c r="A61" s="4" t="s">
        <v>109</v>
      </c>
      <c r="B61" s="4" t="s">
        <v>435</v>
      </c>
      <c r="C61" s="4" t="s">
        <v>288</v>
      </c>
      <c r="D61" s="4" t="s">
        <v>436</v>
      </c>
      <c r="E61" s="4" t="s">
        <v>437</v>
      </c>
      <c r="F61" s="4" t="s">
        <v>438</v>
      </c>
      <c r="G61" s="4" t="s">
        <v>439</v>
      </c>
      <c r="H61" s="4" t="s">
        <v>440</v>
      </c>
      <c r="I61" s="4" t="s">
        <v>441</v>
      </c>
      <c r="J61" s="13" t="s">
        <v>724</v>
      </c>
    </row>
    <row r="62" spans="1:10">
      <c r="A62" s="4" t="s">
        <v>111</v>
      </c>
      <c r="B62" s="4" t="s">
        <v>435</v>
      </c>
      <c r="C62" s="4" t="s">
        <v>288</v>
      </c>
      <c r="D62" s="4" t="s">
        <v>436</v>
      </c>
      <c r="E62" s="4" t="s">
        <v>442</v>
      </c>
      <c r="F62" s="4" t="s">
        <v>438</v>
      </c>
      <c r="G62" s="4" t="s">
        <v>439</v>
      </c>
      <c r="H62" s="4" t="s">
        <v>440</v>
      </c>
      <c r="I62" s="4" t="s">
        <v>441</v>
      </c>
      <c r="J62" s="13" t="s">
        <v>725</v>
      </c>
    </row>
    <row r="63" spans="1:10">
      <c r="A63" s="4" t="s">
        <v>2</v>
      </c>
      <c r="B63" s="4" t="s">
        <v>288</v>
      </c>
      <c r="C63" s="4" t="s">
        <v>288</v>
      </c>
      <c r="D63" s="4" t="s">
        <v>289</v>
      </c>
      <c r="E63" s="4" t="s">
        <v>288</v>
      </c>
      <c r="F63" s="4" t="s">
        <v>290</v>
      </c>
      <c r="G63" s="4" t="s">
        <v>288</v>
      </c>
      <c r="H63" s="4" t="s">
        <v>291</v>
      </c>
      <c r="I63" s="4" t="s">
        <v>292</v>
      </c>
      <c r="J63" s="13" t="s">
        <v>691</v>
      </c>
    </row>
    <row r="64" spans="1:10">
      <c r="A64" s="4" t="s">
        <v>37</v>
      </c>
      <c r="B64" s="4" t="s">
        <v>344</v>
      </c>
      <c r="C64" s="4" t="s">
        <v>345</v>
      </c>
      <c r="D64" s="4" t="s">
        <v>346</v>
      </c>
      <c r="E64" s="4" t="s">
        <v>347</v>
      </c>
      <c r="F64" s="4" t="s">
        <v>344</v>
      </c>
      <c r="G64" s="4" t="s">
        <v>345</v>
      </c>
      <c r="H64" s="4" t="s">
        <v>348</v>
      </c>
      <c r="I64" s="4" t="s">
        <v>349</v>
      </c>
      <c r="J64" s="13" t="s">
        <v>700</v>
      </c>
    </row>
    <row r="65" spans="1:10">
      <c r="A65" s="4" t="s">
        <v>188</v>
      </c>
      <c r="B65" s="4" t="s">
        <v>288</v>
      </c>
      <c r="C65" s="4" t="s">
        <v>288</v>
      </c>
      <c r="D65" s="4" t="s">
        <v>288</v>
      </c>
      <c r="E65" s="4" t="s">
        <v>288</v>
      </c>
      <c r="F65" s="4" t="s">
        <v>288</v>
      </c>
      <c r="G65" s="4" t="s">
        <v>288</v>
      </c>
      <c r="H65" s="4" t="s">
        <v>313</v>
      </c>
      <c r="I65" s="4" t="s">
        <v>541</v>
      </c>
      <c r="J65" s="13" t="s">
        <v>758</v>
      </c>
    </row>
    <row r="66" spans="1:10">
      <c r="A66" s="4" t="s">
        <v>186</v>
      </c>
      <c r="B66" s="4" t="s">
        <v>288</v>
      </c>
      <c r="C66" s="4" t="s">
        <v>288</v>
      </c>
      <c r="D66" s="4" t="s">
        <v>288</v>
      </c>
      <c r="E66" s="4" t="s">
        <v>288</v>
      </c>
      <c r="F66" s="4" t="s">
        <v>288</v>
      </c>
      <c r="G66" s="4" t="s">
        <v>288</v>
      </c>
      <c r="H66" s="4" t="s">
        <v>313</v>
      </c>
      <c r="I66" s="4" t="s">
        <v>540</v>
      </c>
      <c r="J66" s="13" t="s">
        <v>756</v>
      </c>
    </row>
    <row r="67" spans="1:10">
      <c r="A67" s="4" t="s">
        <v>180</v>
      </c>
      <c r="B67" s="4" t="s">
        <v>288</v>
      </c>
      <c r="C67" s="4" t="s">
        <v>288</v>
      </c>
      <c r="D67" s="4" t="s">
        <v>288</v>
      </c>
      <c r="E67" s="4" t="s">
        <v>288</v>
      </c>
      <c r="F67" s="4" t="s">
        <v>288</v>
      </c>
      <c r="G67" s="4" t="s">
        <v>288</v>
      </c>
      <c r="H67" s="4" t="s">
        <v>313</v>
      </c>
      <c r="I67" s="4" t="s">
        <v>535</v>
      </c>
      <c r="J67" s="13" t="s">
        <v>751</v>
      </c>
    </row>
    <row r="68" spans="1:10">
      <c r="A68" s="4" t="s">
        <v>185</v>
      </c>
      <c r="B68" s="4" t="s">
        <v>288</v>
      </c>
      <c r="C68" s="4" t="s">
        <v>288</v>
      </c>
      <c r="D68" s="4" t="s">
        <v>288</v>
      </c>
      <c r="E68" s="4" t="s">
        <v>288</v>
      </c>
      <c r="F68" s="4" t="s">
        <v>288</v>
      </c>
      <c r="G68" s="4" t="s">
        <v>288</v>
      </c>
      <c r="H68" s="4" t="s">
        <v>313</v>
      </c>
      <c r="I68" s="4" t="s">
        <v>539</v>
      </c>
      <c r="J68" s="13" t="s">
        <v>755</v>
      </c>
    </row>
    <row r="69" spans="1:10">
      <c r="A69" s="4" t="s">
        <v>183</v>
      </c>
      <c r="B69" s="4" t="s">
        <v>288</v>
      </c>
      <c r="C69" s="4" t="s">
        <v>288</v>
      </c>
      <c r="D69" s="4" t="s">
        <v>288</v>
      </c>
      <c r="E69" s="4" t="s">
        <v>288</v>
      </c>
      <c r="F69" s="4" t="s">
        <v>288</v>
      </c>
      <c r="G69" s="4" t="s">
        <v>288</v>
      </c>
      <c r="H69" s="4" t="s">
        <v>313</v>
      </c>
      <c r="I69" s="4" t="s">
        <v>537</v>
      </c>
      <c r="J69" s="13" t="s">
        <v>753</v>
      </c>
    </row>
    <row r="70" spans="1:10">
      <c r="A70" s="4" t="s">
        <v>182</v>
      </c>
      <c r="B70" s="4" t="s">
        <v>288</v>
      </c>
      <c r="C70" s="4" t="s">
        <v>288</v>
      </c>
      <c r="D70" s="4" t="s">
        <v>288</v>
      </c>
      <c r="E70" s="4" t="s">
        <v>288</v>
      </c>
      <c r="F70" s="4" t="s">
        <v>288</v>
      </c>
      <c r="G70" s="4" t="s">
        <v>288</v>
      </c>
      <c r="H70" s="4" t="s">
        <v>313</v>
      </c>
      <c r="I70" s="4" t="s">
        <v>536</v>
      </c>
      <c r="J70" s="13" t="s">
        <v>752</v>
      </c>
    </row>
    <row r="71" spans="1:10">
      <c r="A71" s="4" t="s">
        <v>184</v>
      </c>
      <c r="B71" s="4" t="s">
        <v>288</v>
      </c>
      <c r="C71" s="4" t="s">
        <v>288</v>
      </c>
      <c r="D71" s="4" t="s">
        <v>288</v>
      </c>
      <c r="E71" s="4" t="s">
        <v>288</v>
      </c>
      <c r="F71" s="4" t="s">
        <v>288</v>
      </c>
      <c r="G71" s="4" t="s">
        <v>288</v>
      </c>
      <c r="H71" s="4" t="s">
        <v>313</v>
      </c>
      <c r="I71" s="4" t="s">
        <v>538</v>
      </c>
      <c r="J71" s="13" t="s">
        <v>754</v>
      </c>
    </row>
    <row r="72" spans="1:10">
      <c r="A72" s="4" t="s">
        <v>191</v>
      </c>
      <c r="B72" s="4" t="s">
        <v>288</v>
      </c>
      <c r="C72" s="4" t="s">
        <v>288</v>
      </c>
      <c r="D72" s="4" t="s">
        <v>288</v>
      </c>
      <c r="E72" s="4" t="s">
        <v>288</v>
      </c>
      <c r="F72" s="4" t="s">
        <v>288</v>
      </c>
      <c r="G72" s="4" t="s">
        <v>288</v>
      </c>
      <c r="H72" s="4" t="s">
        <v>313</v>
      </c>
      <c r="I72" s="4" t="s">
        <v>314</v>
      </c>
      <c r="J72" s="13" t="s">
        <v>759</v>
      </c>
    </row>
    <row r="73" spans="1:10">
      <c r="A73" s="4" t="s">
        <v>17</v>
      </c>
      <c r="B73" s="4" t="s">
        <v>288</v>
      </c>
      <c r="C73" s="4" t="s">
        <v>288</v>
      </c>
      <c r="D73" s="4" t="s">
        <v>312</v>
      </c>
      <c r="E73" s="4" t="s">
        <v>288</v>
      </c>
      <c r="F73" s="4" t="s">
        <v>288</v>
      </c>
      <c r="G73" s="4" t="s">
        <v>288</v>
      </c>
      <c r="H73" s="4" t="s">
        <v>313</v>
      </c>
      <c r="I73" s="4" t="s">
        <v>314</v>
      </c>
      <c r="J73" s="13" t="s">
        <v>695</v>
      </c>
    </row>
    <row r="74" spans="1:10">
      <c r="A74" s="4" t="s">
        <v>17</v>
      </c>
      <c r="B74" s="4" t="s">
        <v>288</v>
      </c>
      <c r="C74" s="4" t="s">
        <v>288</v>
      </c>
      <c r="D74" s="4" t="s">
        <v>312</v>
      </c>
      <c r="E74" s="4" t="s">
        <v>288</v>
      </c>
      <c r="F74" s="4" t="s">
        <v>288</v>
      </c>
      <c r="G74" s="4" t="s">
        <v>288</v>
      </c>
      <c r="H74" s="4" t="s">
        <v>313</v>
      </c>
      <c r="I74" s="4" t="s">
        <v>314</v>
      </c>
      <c r="J74" s="13" t="s">
        <v>695</v>
      </c>
    </row>
    <row r="75" spans="1:10">
      <c r="A75" s="4" t="s">
        <v>154</v>
      </c>
      <c r="B75" s="4" t="s">
        <v>496</v>
      </c>
      <c r="C75" s="4" t="s">
        <v>288</v>
      </c>
      <c r="D75" s="4" t="s">
        <v>288</v>
      </c>
      <c r="E75" s="4" t="s">
        <v>288</v>
      </c>
      <c r="F75" s="4" t="s">
        <v>288</v>
      </c>
      <c r="G75" s="4" t="s">
        <v>288</v>
      </c>
      <c r="H75" s="4" t="s">
        <v>499</v>
      </c>
      <c r="I75" s="4" t="s">
        <v>498</v>
      </c>
      <c r="J75" s="13" t="s">
        <v>677</v>
      </c>
    </row>
    <row r="76" spans="1:10">
      <c r="A76" s="4" t="s">
        <v>154</v>
      </c>
      <c r="B76" s="4" t="s">
        <v>496</v>
      </c>
      <c r="C76" s="4" t="s">
        <v>288</v>
      </c>
      <c r="D76" s="4" t="s">
        <v>288</v>
      </c>
      <c r="E76" s="4" t="s">
        <v>288</v>
      </c>
      <c r="F76" s="4" t="s">
        <v>288</v>
      </c>
      <c r="G76" s="4" t="s">
        <v>288</v>
      </c>
      <c r="H76" s="4" t="s">
        <v>499</v>
      </c>
      <c r="I76" s="4" t="s">
        <v>498</v>
      </c>
      <c r="J76" s="13" t="s">
        <v>677</v>
      </c>
    </row>
    <row r="77" spans="1:10">
      <c r="A77" s="4" t="s">
        <v>57</v>
      </c>
      <c r="B77" s="4" t="s">
        <v>315</v>
      </c>
      <c r="C77" s="4" t="s">
        <v>316</v>
      </c>
      <c r="D77" s="4" t="s">
        <v>367</v>
      </c>
      <c r="E77" s="4" t="s">
        <v>288</v>
      </c>
      <c r="F77" s="4" t="s">
        <v>315</v>
      </c>
      <c r="G77" s="4" t="s">
        <v>316</v>
      </c>
      <c r="H77" s="4" t="s">
        <v>368</v>
      </c>
      <c r="I77" s="4" t="s">
        <v>369</v>
      </c>
      <c r="J77" s="13" t="s">
        <v>705</v>
      </c>
    </row>
    <row r="78" spans="1:10">
      <c r="A78" s="4" t="s">
        <v>76</v>
      </c>
      <c r="B78" s="4" t="s">
        <v>288</v>
      </c>
      <c r="C78" s="4" t="s">
        <v>288</v>
      </c>
      <c r="D78" s="4" t="s">
        <v>288</v>
      </c>
      <c r="E78" s="4" t="s">
        <v>288</v>
      </c>
      <c r="F78" s="4" t="s">
        <v>315</v>
      </c>
      <c r="G78" s="4" t="s">
        <v>316</v>
      </c>
      <c r="H78" s="4" t="s">
        <v>406</v>
      </c>
      <c r="I78" s="4" t="s">
        <v>407</v>
      </c>
      <c r="J78" s="13" t="s">
        <v>408</v>
      </c>
    </row>
    <row r="79" spans="1:10">
      <c r="A79" s="4" t="s">
        <v>39</v>
      </c>
      <c r="B79" s="4" t="s">
        <v>320</v>
      </c>
      <c r="C79" s="4" t="s">
        <v>321</v>
      </c>
      <c r="D79" s="4" t="s">
        <v>288</v>
      </c>
      <c r="E79" s="4" t="s">
        <v>288</v>
      </c>
      <c r="F79" s="4" t="s">
        <v>315</v>
      </c>
      <c r="G79" s="4" t="s">
        <v>316</v>
      </c>
      <c r="H79" s="4" t="s">
        <v>322</v>
      </c>
      <c r="I79" s="4" t="s">
        <v>318</v>
      </c>
      <c r="J79" s="13" t="s">
        <v>350</v>
      </c>
    </row>
    <row r="80" spans="1:10">
      <c r="A80" s="4" t="s">
        <v>39</v>
      </c>
      <c r="B80" s="4" t="s">
        <v>320</v>
      </c>
      <c r="C80" s="4" t="s">
        <v>321</v>
      </c>
      <c r="D80" s="4" t="s">
        <v>288</v>
      </c>
      <c r="E80" s="4" t="s">
        <v>288</v>
      </c>
      <c r="F80" s="4" t="s">
        <v>315</v>
      </c>
      <c r="G80" s="4" t="s">
        <v>316</v>
      </c>
      <c r="H80" s="4" t="s">
        <v>322</v>
      </c>
      <c r="I80" s="4" t="s">
        <v>318</v>
      </c>
      <c r="J80" s="13" t="s">
        <v>350</v>
      </c>
    </row>
    <row r="81" spans="1:10">
      <c r="A81" s="4" t="s">
        <v>39</v>
      </c>
      <c r="B81" s="4" t="s">
        <v>320</v>
      </c>
      <c r="C81" s="4" t="s">
        <v>321</v>
      </c>
      <c r="D81" s="4" t="s">
        <v>288</v>
      </c>
      <c r="E81" s="4" t="s">
        <v>288</v>
      </c>
      <c r="F81" s="4" t="s">
        <v>315</v>
      </c>
      <c r="G81" s="4" t="s">
        <v>316</v>
      </c>
      <c r="H81" s="4" t="s">
        <v>322</v>
      </c>
      <c r="I81" s="4" t="s">
        <v>318</v>
      </c>
      <c r="J81" s="13" t="s">
        <v>350</v>
      </c>
    </row>
    <row r="82" spans="1:10">
      <c r="A82" s="4" t="s">
        <v>233</v>
      </c>
      <c r="B82" s="4" t="s">
        <v>288</v>
      </c>
      <c r="C82" s="4" t="s">
        <v>288</v>
      </c>
      <c r="D82" s="4" t="s">
        <v>288</v>
      </c>
      <c r="E82" s="4" t="s">
        <v>288</v>
      </c>
      <c r="F82" s="4" t="s">
        <v>315</v>
      </c>
      <c r="G82" s="4" t="s">
        <v>316</v>
      </c>
      <c r="H82" s="4" t="s">
        <v>601</v>
      </c>
      <c r="I82" s="4" t="s">
        <v>318</v>
      </c>
      <c r="J82" s="13" t="s">
        <v>350</v>
      </c>
    </row>
    <row r="83" spans="1:10">
      <c r="A83" s="4" t="s">
        <v>151</v>
      </c>
      <c r="B83" s="4" t="s">
        <v>438</v>
      </c>
      <c r="C83" s="4" t="s">
        <v>439</v>
      </c>
      <c r="D83" s="5" t="s">
        <v>492</v>
      </c>
      <c r="E83" s="4" t="s">
        <v>288</v>
      </c>
      <c r="F83" s="4" t="s">
        <v>438</v>
      </c>
      <c r="G83" s="4" t="s">
        <v>439</v>
      </c>
      <c r="H83" s="4" t="s">
        <v>493</v>
      </c>
      <c r="I83" s="4" t="s">
        <v>494</v>
      </c>
      <c r="J83" s="13" t="s">
        <v>495</v>
      </c>
    </row>
    <row r="84" spans="1:10">
      <c r="A84" s="4" t="s">
        <v>151</v>
      </c>
      <c r="B84" s="4" t="s">
        <v>438</v>
      </c>
      <c r="C84" s="4" t="s">
        <v>439</v>
      </c>
      <c r="D84" s="5" t="s">
        <v>492</v>
      </c>
      <c r="E84" s="4" t="s">
        <v>288</v>
      </c>
      <c r="F84" s="4" t="s">
        <v>438</v>
      </c>
      <c r="G84" s="4" t="s">
        <v>439</v>
      </c>
      <c r="H84" s="4" t="s">
        <v>493</v>
      </c>
      <c r="I84" s="4" t="s">
        <v>494</v>
      </c>
      <c r="J84" s="13" t="s">
        <v>495</v>
      </c>
    </row>
    <row r="85" spans="1:10">
      <c r="A85" s="4" t="s">
        <v>206</v>
      </c>
      <c r="B85" s="4" t="s">
        <v>288</v>
      </c>
      <c r="C85" s="4" t="s">
        <v>288</v>
      </c>
      <c r="D85" s="4" t="s">
        <v>288</v>
      </c>
      <c r="E85" s="4" t="s">
        <v>288</v>
      </c>
      <c r="F85" s="4" t="s">
        <v>523</v>
      </c>
      <c r="G85" s="4" t="s">
        <v>524</v>
      </c>
      <c r="H85" s="4" t="s">
        <v>566</v>
      </c>
      <c r="I85" s="4" t="s">
        <v>567</v>
      </c>
      <c r="J85" s="13" t="s">
        <v>568</v>
      </c>
    </row>
    <row r="86" spans="1:10">
      <c r="A86" s="4" t="s">
        <v>131</v>
      </c>
      <c r="B86" s="4" t="s">
        <v>288</v>
      </c>
      <c r="C86" s="4" t="s">
        <v>288</v>
      </c>
      <c r="D86" s="5" t="s">
        <v>476</v>
      </c>
      <c r="E86" s="4" t="s">
        <v>288</v>
      </c>
      <c r="F86" s="4" t="s">
        <v>288</v>
      </c>
      <c r="G86" s="4" t="s">
        <v>288</v>
      </c>
      <c r="H86" s="4" t="s">
        <v>477</v>
      </c>
      <c r="I86" s="4" t="s">
        <v>478</v>
      </c>
      <c r="J86" s="13" t="s">
        <v>687</v>
      </c>
    </row>
    <row r="87" spans="1:10">
      <c r="A87" s="4" t="s">
        <v>131</v>
      </c>
      <c r="B87" s="4" t="s">
        <v>288</v>
      </c>
      <c r="C87" s="4" t="s">
        <v>288</v>
      </c>
      <c r="D87" s="5" t="s">
        <v>476</v>
      </c>
      <c r="E87" s="4" t="s">
        <v>288</v>
      </c>
      <c r="F87" s="4" t="s">
        <v>288</v>
      </c>
      <c r="G87" s="4" t="s">
        <v>288</v>
      </c>
      <c r="H87" s="4" t="s">
        <v>477</v>
      </c>
      <c r="I87" s="4" t="s">
        <v>478</v>
      </c>
      <c r="J87" s="13" t="s">
        <v>687</v>
      </c>
    </row>
    <row r="88" spans="1:10">
      <c r="A88" s="4" t="s">
        <v>131</v>
      </c>
      <c r="B88" s="4" t="s">
        <v>288</v>
      </c>
      <c r="C88" s="4" t="s">
        <v>288</v>
      </c>
      <c r="D88" s="5" t="s">
        <v>476</v>
      </c>
      <c r="E88" s="4" t="s">
        <v>288</v>
      </c>
      <c r="F88" s="4" t="s">
        <v>288</v>
      </c>
      <c r="G88" s="4" t="s">
        <v>288</v>
      </c>
      <c r="H88" s="4" t="s">
        <v>477</v>
      </c>
      <c r="I88" s="4" t="s">
        <v>478</v>
      </c>
      <c r="J88" s="13" t="s">
        <v>687</v>
      </c>
    </row>
    <row r="89" spans="1:10">
      <c r="A89" s="4" t="s">
        <v>128</v>
      </c>
      <c r="B89" s="4" t="s">
        <v>288</v>
      </c>
      <c r="C89" s="4" t="s">
        <v>288</v>
      </c>
      <c r="D89" s="5" t="s">
        <v>471</v>
      </c>
      <c r="E89" s="4" t="s">
        <v>288</v>
      </c>
      <c r="F89" s="4" t="s">
        <v>288</v>
      </c>
      <c r="G89" s="4" t="s">
        <v>288</v>
      </c>
      <c r="H89" s="4" t="s">
        <v>469</v>
      </c>
      <c r="I89" s="4" t="s">
        <v>472</v>
      </c>
      <c r="J89" s="13" t="s">
        <v>731</v>
      </c>
    </row>
    <row r="90" spans="1:10">
      <c r="A90" s="4" t="s">
        <v>128</v>
      </c>
      <c r="B90" s="4" t="s">
        <v>288</v>
      </c>
      <c r="C90" s="4" t="s">
        <v>288</v>
      </c>
      <c r="D90" s="5" t="s">
        <v>471</v>
      </c>
      <c r="E90" s="4" t="s">
        <v>288</v>
      </c>
      <c r="F90" s="4" t="s">
        <v>288</v>
      </c>
      <c r="G90" s="4" t="s">
        <v>288</v>
      </c>
      <c r="H90" s="4" t="s">
        <v>469</v>
      </c>
      <c r="I90" s="4" t="s">
        <v>472</v>
      </c>
      <c r="J90" s="13" t="s">
        <v>731</v>
      </c>
    </row>
    <row r="91" spans="1:10">
      <c r="A91" s="4" t="s">
        <v>128</v>
      </c>
      <c r="B91" s="4" t="s">
        <v>288</v>
      </c>
      <c r="C91" s="4" t="s">
        <v>288</v>
      </c>
      <c r="D91" s="5" t="s">
        <v>471</v>
      </c>
      <c r="E91" s="4" t="s">
        <v>288</v>
      </c>
      <c r="F91" s="4" t="s">
        <v>288</v>
      </c>
      <c r="G91" s="4" t="s">
        <v>288</v>
      </c>
      <c r="H91" s="4" t="s">
        <v>469</v>
      </c>
      <c r="I91" s="4" t="s">
        <v>472</v>
      </c>
      <c r="J91" s="13" t="s">
        <v>731</v>
      </c>
    </row>
    <row r="92" spans="1:10">
      <c r="A92" s="4" t="s">
        <v>126</v>
      </c>
      <c r="B92" s="4" t="s">
        <v>288</v>
      </c>
      <c r="C92" s="4" t="s">
        <v>288</v>
      </c>
      <c r="D92" s="5" t="s">
        <v>468</v>
      </c>
      <c r="E92" s="4" t="s">
        <v>288</v>
      </c>
      <c r="F92" s="4" t="s">
        <v>288</v>
      </c>
      <c r="G92" s="4" t="s">
        <v>288</v>
      </c>
      <c r="H92" s="4" t="s">
        <v>469</v>
      </c>
      <c r="I92" s="4" t="s">
        <v>470</v>
      </c>
      <c r="J92" s="13" t="s">
        <v>688</v>
      </c>
    </row>
    <row r="93" spans="1:10">
      <c r="A93" s="4" t="s">
        <v>132</v>
      </c>
      <c r="B93" s="4" t="s">
        <v>288</v>
      </c>
      <c r="C93" s="4" t="s">
        <v>288</v>
      </c>
      <c r="D93" s="5" t="s">
        <v>468</v>
      </c>
      <c r="E93" s="4" t="s">
        <v>288</v>
      </c>
      <c r="F93" s="4" t="s">
        <v>288</v>
      </c>
      <c r="G93" s="4" t="s">
        <v>288</v>
      </c>
      <c r="H93" s="4" t="s">
        <v>469</v>
      </c>
      <c r="I93" s="4" t="s">
        <v>470</v>
      </c>
      <c r="J93" s="13" t="s">
        <v>688</v>
      </c>
    </row>
    <row r="94" spans="1:10">
      <c r="A94" s="4" t="s">
        <v>126</v>
      </c>
      <c r="B94" s="4" t="s">
        <v>288</v>
      </c>
      <c r="C94" s="4" t="s">
        <v>288</v>
      </c>
      <c r="D94" s="5" t="s">
        <v>468</v>
      </c>
      <c r="E94" s="4" t="s">
        <v>288</v>
      </c>
      <c r="F94" s="4" t="s">
        <v>288</v>
      </c>
      <c r="G94" s="4" t="s">
        <v>288</v>
      </c>
      <c r="H94" s="4" t="s">
        <v>469</v>
      </c>
      <c r="I94" s="4" t="s">
        <v>470</v>
      </c>
      <c r="J94" s="13" t="s">
        <v>688</v>
      </c>
    </row>
    <row r="95" spans="1:10">
      <c r="A95" s="4" t="s">
        <v>132</v>
      </c>
      <c r="B95" s="4" t="s">
        <v>288</v>
      </c>
      <c r="C95" s="4" t="s">
        <v>288</v>
      </c>
      <c r="D95" s="5" t="s">
        <v>468</v>
      </c>
      <c r="E95" s="4" t="s">
        <v>288</v>
      </c>
      <c r="F95" s="4" t="s">
        <v>288</v>
      </c>
      <c r="G95" s="4" t="s">
        <v>288</v>
      </c>
      <c r="H95" s="4" t="s">
        <v>469</v>
      </c>
      <c r="I95" s="4" t="s">
        <v>470</v>
      </c>
      <c r="J95" s="13" t="s">
        <v>688</v>
      </c>
    </row>
    <row r="96" spans="1:10">
      <c r="A96" s="4" t="s">
        <v>126</v>
      </c>
      <c r="B96" s="4" t="s">
        <v>288</v>
      </c>
      <c r="C96" s="4" t="s">
        <v>288</v>
      </c>
      <c r="D96" s="5" t="s">
        <v>468</v>
      </c>
      <c r="E96" s="4" t="s">
        <v>288</v>
      </c>
      <c r="F96" s="4" t="s">
        <v>288</v>
      </c>
      <c r="G96" s="4" t="s">
        <v>288</v>
      </c>
      <c r="H96" s="4" t="s">
        <v>469</v>
      </c>
      <c r="I96" s="4" t="s">
        <v>470</v>
      </c>
      <c r="J96" s="13" t="s">
        <v>688</v>
      </c>
    </row>
    <row r="97" spans="1:10">
      <c r="A97" s="4" t="s">
        <v>132</v>
      </c>
      <c r="B97" s="4" t="s">
        <v>288</v>
      </c>
      <c r="C97" s="4" t="s">
        <v>288</v>
      </c>
      <c r="D97" s="5" t="s">
        <v>468</v>
      </c>
      <c r="E97" s="4" t="s">
        <v>288</v>
      </c>
      <c r="F97" s="4" t="s">
        <v>288</v>
      </c>
      <c r="G97" s="4" t="s">
        <v>288</v>
      </c>
      <c r="H97" s="4" t="s">
        <v>469</v>
      </c>
      <c r="I97" s="4" t="s">
        <v>470</v>
      </c>
      <c r="J97" s="13" t="s">
        <v>688</v>
      </c>
    </row>
    <row r="98" spans="1:10">
      <c r="A98" s="4" t="s">
        <v>130</v>
      </c>
      <c r="B98" s="4" t="s">
        <v>288</v>
      </c>
      <c r="C98" s="4" t="s">
        <v>288</v>
      </c>
      <c r="D98" s="5" t="s">
        <v>475</v>
      </c>
      <c r="E98" s="4" t="s">
        <v>288</v>
      </c>
      <c r="F98" s="4" t="s">
        <v>288</v>
      </c>
      <c r="G98" s="4" t="s">
        <v>288</v>
      </c>
      <c r="H98" s="4" t="s">
        <v>469</v>
      </c>
      <c r="I98" s="4" t="s">
        <v>470</v>
      </c>
      <c r="J98" s="13" t="s">
        <v>733</v>
      </c>
    </row>
    <row r="99" spans="1:10">
      <c r="A99" s="4" t="s">
        <v>130</v>
      </c>
      <c r="B99" s="4" t="s">
        <v>288</v>
      </c>
      <c r="C99" s="4" t="s">
        <v>288</v>
      </c>
      <c r="D99" s="5" t="s">
        <v>475</v>
      </c>
      <c r="E99" s="4" t="s">
        <v>288</v>
      </c>
      <c r="F99" s="4" t="s">
        <v>288</v>
      </c>
      <c r="G99" s="4" t="s">
        <v>288</v>
      </c>
      <c r="H99" s="4" t="s">
        <v>469</v>
      </c>
      <c r="I99" s="4" t="s">
        <v>470</v>
      </c>
      <c r="J99" s="13" t="s">
        <v>733</v>
      </c>
    </row>
    <row r="100" spans="1:10">
      <c r="A100" s="4" t="s">
        <v>130</v>
      </c>
      <c r="B100" s="4" t="s">
        <v>288</v>
      </c>
      <c r="C100" s="4" t="s">
        <v>288</v>
      </c>
      <c r="D100" s="5" t="s">
        <v>475</v>
      </c>
      <c r="E100" s="4" t="s">
        <v>288</v>
      </c>
      <c r="F100" s="4" t="s">
        <v>288</v>
      </c>
      <c r="G100" s="4" t="s">
        <v>288</v>
      </c>
      <c r="H100" s="4" t="s">
        <v>469</v>
      </c>
      <c r="I100" s="4" t="s">
        <v>470</v>
      </c>
      <c r="J100" s="13" t="s">
        <v>733</v>
      </c>
    </row>
    <row r="101" spans="1:10">
      <c r="A101" s="4" t="s">
        <v>129</v>
      </c>
      <c r="B101" s="4" t="s">
        <v>288</v>
      </c>
      <c r="C101" s="4" t="s">
        <v>288</v>
      </c>
      <c r="D101" s="5" t="s">
        <v>473</v>
      </c>
      <c r="E101" s="4" t="s">
        <v>288</v>
      </c>
      <c r="F101" s="4" t="s">
        <v>288</v>
      </c>
      <c r="G101" s="4" t="s">
        <v>288</v>
      </c>
      <c r="H101" s="4" t="s">
        <v>469</v>
      </c>
      <c r="I101" s="4" t="s">
        <v>474</v>
      </c>
      <c r="J101" s="13" t="s">
        <v>732</v>
      </c>
    </row>
    <row r="102" spans="1:10">
      <c r="A102" s="4" t="s">
        <v>129</v>
      </c>
      <c r="B102" s="4" t="s">
        <v>288</v>
      </c>
      <c r="C102" s="4" t="s">
        <v>288</v>
      </c>
      <c r="D102" s="5" t="s">
        <v>473</v>
      </c>
      <c r="E102" s="4" t="s">
        <v>288</v>
      </c>
      <c r="F102" s="4" t="s">
        <v>288</v>
      </c>
      <c r="G102" s="4" t="s">
        <v>288</v>
      </c>
      <c r="H102" s="4" t="s">
        <v>469</v>
      </c>
      <c r="I102" s="4" t="s">
        <v>474</v>
      </c>
      <c r="J102" s="13" t="s">
        <v>732</v>
      </c>
    </row>
    <row r="103" spans="1:10">
      <c r="A103" s="4" t="s">
        <v>129</v>
      </c>
      <c r="B103" s="4" t="s">
        <v>288</v>
      </c>
      <c r="C103" s="4" t="s">
        <v>288</v>
      </c>
      <c r="D103" s="5" t="s">
        <v>473</v>
      </c>
      <c r="E103" s="4" t="s">
        <v>288</v>
      </c>
      <c r="F103" s="4" t="s">
        <v>288</v>
      </c>
      <c r="G103" s="4" t="s">
        <v>288</v>
      </c>
      <c r="H103" s="4" t="s">
        <v>469</v>
      </c>
      <c r="I103" s="4" t="s">
        <v>474</v>
      </c>
      <c r="J103" s="13" t="s">
        <v>732</v>
      </c>
    </row>
    <row r="104" spans="1:10">
      <c r="A104" s="4" t="s">
        <v>246</v>
      </c>
      <c r="B104" s="4" t="s">
        <v>288</v>
      </c>
      <c r="C104" s="4" t="s">
        <v>288</v>
      </c>
      <c r="D104" s="5" t="s">
        <v>615</v>
      </c>
      <c r="E104" s="4" t="s">
        <v>288</v>
      </c>
      <c r="F104" s="4" t="s">
        <v>438</v>
      </c>
      <c r="G104" s="4" t="s">
        <v>439</v>
      </c>
      <c r="H104" s="4" t="s">
        <v>616</v>
      </c>
      <c r="I104" s="4" t="s">
        <v>617</v>
      </c>
      <c r="J104" s="13" t="s">
        <v>618</v>
      </c>
    </row>
    <row r="105" spans="1:10">
      <c r="A105" s="4" t="s">
        <v>256</v>
      </c>
      <c r="B105" s="4" t="s">
        <v>288</v>
      </c>
      <c r="C105" s="4" t="s">
        <v>288</v>
      </c>
      <c r="D105" s="4" t="s">
        <v>630</v>
      </c>
      <c r="E105" s="4" t="s">
        <v>288</v>
      </c>
      <c r="F105" s="4" t="s">
        <v>288</v>
      </c>
      <c r="G105" s="4" t="s">
        <v>288</v>
      </c>
      <c r="H105" s="4" t="s">
        <v>288</v>
      </c>
      <c r="I105" s="4" t="s">
        <v>631</v>
      </c>
      <c r="J105" s="13" t="s">
        <v>632</v>
      </c>
    </row>
    <row r="106" spans="1:10">
      <c r="A106" s="4" t="s">
        <v>91</v>
      </c>
      <c r="B106" s="4" t="s">
        <v>288</v>
      </c>
      <c r="C106" s="4" t="s">
        <v>288</v>
      </c>
      <c r="D106" s="4" t="s">
        <v>288</v>
      </c>
      <c r="E106" s="4" t="s">
        <v>288</v>
      </c>
      <c r="F106" s="4" t="s">
        <v>288</v>
      </c>
      <c r="G106" s="4" t="s">
        <v>288</v>
      </c>
      <c r="H106" s="4" t="s">
        <v>288</v>
      </c>
      <c r="I106" s="4" t="s">
        <v>288</v>
      </c>
      <c r="J106" s="13" t="s">
        <v>419</v>
      </c>
    </row>
    <row r="107" spans="1:10">
      <c r="A107" s="4" t="s">
        <v>94</v>
      </c>
      <c r="B107" s="4" t="s">
        <v>288</v>
      </c>
      <c r="C107" s="4" t="s">
        <v>288</v>
      </c>
      <c r="D107" s="4" t="s">
        <v>288</v>
      </c>
      <c r="E107" s="4" t="s">
        <v>288</v>
      </c>
      <c r="F107" s="4" t="s">
        <v>288</v>
      </c>
      <c r="G107" s="4" t="s">
        <v>288</v>
      </c>
      <c r="H107" s="4" t="s">
        <v>288</v>
      </c>
      <c r="I107" s="4" t="s">
        <v>288</v>
      </c>
      <c r="J107" s="13" t="s">
        <v>419</v>
      </c>
    </row>
    <row r="108" spans="1:10">
      <c r="A108" s="4" t="s">
        <v>55</v>
      </c>
      <c r="B108" s="4" t="s">
        <v>363</v>
      </c>
      <c r="C108" s="4" t="s">
        <v>288</v>
      </c>
      <c r="D108" s="4" t="s">
        <v>288</v>
      </c>
      <c r="E108" s="4" t="s">
        <v>288</v>
      </c>
      <c r="F108" s="4" t="s">
        <v>315</v>
      </c>
      <c r="G108" s="4" t="s">
        <v>316</v>
      </c>
      <c r="H108" s="4" t="s">
        <v>364</v>
      </c>
      <c r="I108" s="4" t="s">
        <v>365</v>
      </c>
      <c r="J108" s="13" t="s">
        <v>366</v>
      </c>
    </row>
    <row r="109" spans="1:10">
      <c r="A109" s="4" t="s">
        <v>93</v>
      </c>
      <c r="B109" s="4" t="s">
        <v>288</v>
      </c>
      <c r="C109" s="4" t="s">
        <v>288</v>
      </c>
      <c r="D109" s="4" t="s">
        <v>288</v>
      </c>
      <c r="E109" s="4" t="s">
        <v>288</v>
      </c>
      <c r="F109" s="4" t="s">
        <v>288</v>
      </c>
      <c r="G109" s="4" t="s">
        <v>288</v>
      </c>
      <c r="H109" s="4" t="s">
        <v>288</v>
      </c>
      <c r="I109" s="4" t="s">
        <v>288</v>
      </c>
      <c r="J109" s="13" t="s">
        <v>420</v>
      </c>
    </row>
    <row r="110" spans="1:10">
      <c r="A110" s="4" t="s">
        <v>24</v>
      </c>
      <c r="B110" s="4" t="s">
        <v>320</v>
      </c>
      <c r="C110" s="4" t="s">
        <v>321</v>
      </c>
      <c r="D110" s="4" t="s">
        <v>323</v>
      </c>
      <c r="E110" s="4" t="s">
        <v>288</v>
      </c>
      <c r="F110" s="4" t="s">
        <v>288</v>
      </c>
      <c r="G110" s="4" t="s">
        <v>288</v>
      </c>
      <c r="H110" s="4" t="s">
        <v>324</v>
      </c>
      <c r="I110" s="4" t="s">
        <v>325</v>
      </c>
      <c r="J110" s="13" t="s">
        <v>326</v>
      </c>
    </row>
    <row r="111" spans="1:10">
      <c r="A111" s="4" t="s">
        <v>259</v>
      </c>
      <c r="B111" s="4" t="s">
        <v>288</v>
      </c>
      <c r="C111" s="4" t="s">
        <v>288</v>
      </c>
      <c r="D111" s="5" t="s">
        <v>640</v>
      </c>
      <c r="E111" s="4" t="s">
        <v>288</v>
      </c>
      <c r="F111" s="4" t="s">
        <v>641</v>
      </c>
      <c r="G111" s="4" t="s">
        <v>642</v>
      </c>
      <c r="H111" s="4" t="s">
        <v>643</v>
      </c>
      <c r="I111" s="4" t="s">
        <v>288</v>
      </c>
      <c r="J111" s="13" t="s">
        <v>789</v>
      </c>
    </row>
    <row r="112" spans="1:10">
      <c r="A112" s="4" t="s">
        <v>203</v>
      </c>
      <c r="B112" s="4" t="s">
        <v>546</v>
      </c>
      <c r="C112" s="4" t="s">
        <v>547</v>
      </c>
      <c r="D112" s="5" t="s">
        <v>559</v>
      </c>
      <c r="E112" s="4" t="s">
        <v>288</v>
      </c>
      <c r="F112" s="4" t="s">
        <v>546</v>
      </c>
      <c r="G112" s="4" t="s">
        <v>547</v>
      </c>
      <c r="H112" s="4" t="s">
        <v>554</v>
      </c>
      <c r="I112" s="4" t="s">
        <v>560</v>
      </c>
      <c r="J112" s="13" t="s">
        <v>564</v>
      </c>
    </row>
    <row r="113" spans="1:10">
      <c r="A113" s="4" t="s">
        <v>196</v>
      </c>
      <c r="B113" s="4" t="s">
        <v>546</v>
      </c>
      <c r="C113" s="4" t="s">
        <v>547</v>
      </c>
      <c r="D113" s="5" t="s">
        <v>548</v>
      </c>
      <c r="E113" s="4" t="s">
        <v>288</v>
      </c>
      <c r="F113" s="4" t="s">
        <v>546</v>
      </c>
      <c r="G113" s="4" t="s">
        <v>547</v>
      </c>
      <c r="H113" s="4" t="s">
        <v>554</v>
      </c>
      <c r="I113" s="4" t="s">
        <v>556</v>
      </c>
      <c r="J113" s="13" t="s">
        <v>761</v>
      </c>
    </row>
    <row r="114" spans="1:10">
      <c r="A114" s="4" t="s">
        <v>205</v>
      </c>
      <c r="B114" s="4" t="s">
        <v>546</v>
      </c>
      <c r="C114" s="4" t="s">
        <v>547</v>
      </c>
      <c r="D114" s="4" t="s">
        <v>288</v>
      </c>
      <c r="E114" s="4" t="s">
        <v>288</v>
      </c>
      <c r="F114" s="4" t="s">
        <v>546</v>
      </c>
      <c r="G114" s="4" t="s">
        <v>547</v>
      </c>
      <c r="H114" s="4" t="s">
        <v>554</v>
      </c>
      <c r="I114" s="4" t="s">
        <v>565</v>
      </c>
      <c r="J114" s="13" t="s">
        <v>689</v>
      </c>
    </row>
    <row r="115" spans="1:10">
      <c r="A115" s="4" t="s">
        <v>192</v>
      </c>
      <c r="B115" s="4" t="s">
        <v>546</v>
      </c>
      <c r="C115" s="4" t="s">
        <v>547</v>
      </c>
      <c r="D115" s="5" t="s">
        <v>548</v>
      </c>
      <c r="E115" s="4" t="s">
        <v>288</v>
      </c>
      <c r="F115" s="4" t="s">
        <v>546</v>
      </c>
      <c r="G115" s="4" t="s">
        <v>547</v>
      </c>
      <c r="H115" s="4" t="s">
        <v>549</v>
      </c>
      <c r="I115" s="4" t="s">
        <v>550</v>
      </c>
      <c r="J115" s="13" t="s">
        <v>760</v>
      </c>
    </row>
    <row r="116" spans="1:10">
      <c r="A116" s="4" t="s">
        <v>200</v>
      </c>
      <c r="B116" s="4" t="s">
        <v>546</v>
      </c>
      <c r="C116" s="4" t="s">
        <v>547</v>
      </c>
      <c r="D116" s="5" t="s">
        <v>548</v>
      </c>
      <c r="E116" s="4" t="s">
        <v>288</v>
      </c>
      <c r="F116" s="4" t="s">
        <v>546</v>
      </c>
      <c r="G116" s="4" t="s">
        <v>547</v>
      </c>
      <c r="H116" s="4" t="s">
        <v>554</v>
      </c>
      <c r="I116" s="4" t="s">
        <v>550</v>
      </c>
      <c r="J116" s="13" t="s">
        <v>760</v>
      </c>
    </row>
    <row r="117" spans="1:10">
      <c r="A117" s="4" t="s">
        <v>202</v>
      </c>
      <c r="B117" s="4" t="s">
        <v>546</v>
      </c>
      <c r="C117" s="4" t="s">
        <v>547</v>
      </c>
      <c r="D117" s="5" t="s">
        <v>548</v>
      </c>
      <c r="E117" s="4" t="s">
        <v>288</v>
      </c>
      <c r="F117" s="4" t="s">
        <v>546</v>
      </c>
      <c r="G117" s="4" t="s">
        <v>547</v>
      </c>
      <c r="H117" s="4" t="s">
        <v>549</v>
      </c>
      <c r="I117" s="4" t="s">
        <v>550</v>
      </c>
      <c r="J117" s="13" t="s">
        <v>760</v>
      </c>
    </row>
    <row r="118" spans="1:10">
      <c r="A118" s="4" t="s">
        <v>199</v>
      </c>
      <c r="B118" s="4" t="s">
        <v>546</v>
      </c>
      <c r="C118" s="4" t="s">
        <v>547</v>
      </c>
      <c r="D118" s="5" t="s">
        <v>561</v>
      </c>
      <c r="E118" s="4" t="s">
        <v>288</v>
      </c>
      <c r="F118" s="4" t="s">
        <v>546</v>
      </c>
      <c r="G118" s="4" t="s">
        <v>547</v>
      </c>
      <c r="H118" s="4" t="s">
        <v>554</v>
      </c>
      <c r="I118" s="4" t="s">
        <v>562</v>
      </c>
      <c r="J118" s="13" t="s">
        <v>764</v>
      </c>
    </row>
    <row r="119" spans="1:10">
      <c r="A119" s="4" t="s">
        <v>195</v>
      </c>
      <c r="B119" s="4" t="s">
        <v>546</v>
      </c>
      <c r="C119" s="4" t="s">
        <v>547</v>
      </c>
      <c r="D119" s="5" t="s">
        <v>553</v>
      </c>
      <c r="E119" s="4" t="s">
        <v>288</v>
      </c>
      <c r="F119" s="4" t="s">
        <v>546</v>
      </c>
      <c r="G119" s="4" t="s">
        <v>547</v>
      </c>
      <c r="H119" s="4" t="s">
        <v>554</v>
      </c>
      <c r="I119" s="4" t="s">
        <v>555</v>
      </c>
      <c r="J119" s="13" t="s">
        <v>683</v>
      </c>
    </row>
    <row r="120" spans="1:10">
      <c r="A120" s="4" t="s">
        <v>204</v>
      </c>
      <c r="B120" s="4" t="s">
        <v>546</v>
      </c>
      <c r="C120" s="4" t="s">
        <v>547</v>
      </c>
      <c r="D120" s="5" t="s">
        <v>557</v>
      </c>
      <c r="E120" s="4" t="s">
        <v>288</v>
      </c>
      <c r="F120" s="4" t="s">
        <v>546</v>
      </c>
      <c r="G120" s="4" t="s">
        <v>547</v>
      </c>
      <c r="H120" s="4" t="s">
        <v>554</v>
      </c>
      <c r="I120" s="4" t="s">
        <v>558</v>
      </c>
      <c r="J120" s="13" t="s">
        <v>765</v>
      </c>
    </row>
    <row r="121" spans="1:10">
      <c r="A121" s="4" t="s">
        <v>197</v>
      </c>
      <c r="B121" s="4" t="s">
        <v>546</v>
      </c>
      <c r="C121" s="4" t="s">
        <v>547</v>
      </c>
      <c r="D121" s="5" t="s">
        <v>557</v>
      </c>
      <c r="E121" s="4" t="s">
        <v>288</v>
      </c>
      <c r="F121" s="4" t="s">
        <v>546</v>
      </c>
      <c r="G121" s="4" t="s">
        <v>547</v>
      </c>
      <c r="H121" s="4" t="s">
        <v>554</v>
      </c>
      <c r="I121" s="4" t="s">
        <v>558</v>
      </c>
      <c r="J121" s="13" t="s">
        <v>762</v>
      </c>
    </row>
    <row r="122" spans="1:10">
      <c r="A122" s="4" t="s">
        <v>201</v>
      </c>
      <c r="B122" s="4" t="s">
        <v>546</v>
      </c>
      <c r="C122" s="4" t="s">
        <v>547</v>
      </c>
      <c r="D122" s="5" t="s">
        <v>563</v>
      </c>
      <c r="E122" s="4" t="s">
        <v>288</v>
      </c>
      <c r="F122" s="4" t="s">
        <v>546</v>
      </c>
      <c r="G122" s="4" t="s">
        <v>547</v>
      </c>
      <c r="H122" s="4" t="s">
        <v>554</v>
      </c>
      <c r="I122" s="4" t="s">
        <v>558</v>
      </c>
      <c r="J122" s="13" t="s">
        <v>762</v>
      </c>
    </row>
    <row r="123" spans="1:10">
      <c r="A123" s="4" t="s">
        <v>198</v>
      </c>
      <c r="B123" s="4" t="s">
        <v>546</v>
      </c>
      <c r="C123" s="4" t="s">
        <v>547</v>
      </c>
      <c r="D123" s="5" t="s">
        <v>559</v>
      </c>
      <c r="E123" s="4" t="s">
        <v>288</v>
      </c>
      <c r="F123" s="4" t="s">
        <v>546</v>
      </c>
      <c r="G123" s="4" t="s">
        <v>547</v>
      </c>
      <c r="H123" s="4" t="s">
        <v>554</v>
      </c>
      <c r="I123" s="4" t="s">
        <v>560</v>
      </c>
      <c r="J123" s="13" t="s">
        <v>763</v>
      </c>
    </row>
    <row r="124" spans="1:10">
      <c r="A124" s="4" t="s">
        <v>172</v>
      </c>
      <c r="B124" s="4" t="s">
        <v>378</v>
      </c>
      <c r="C124" s="4" t="s">
        <v>379</v>
      </c>
      <c r="D124" s="4" t="s">
        <v>516</v>
      </c>
      <c r="E124" s="4" t="s">
        <v>288</v>
      </c>
      <c r="F124" s="4" t="s">
        <v>517</v>
      </c>
      <c r="G124" s="4" t="s">
        <v>288</v>
      </c>
      <c r="H124" s="4" t="s">
        <v>518</v>
      </c>
      <c r="I124" s="4" t="s">
        <v>519</v>
      </c>
      <c r="J124" s="13" t="s">
        <v>747</v>
      </c>
    </row>
    <row r="125" spans="1:10">
      <c r="A125" s="4" t="s">
        <v>173</v>
      </c>
      <c r="B125" s="4" t="s">
        <v>520</v>
      </c>
      <c r="C125" s="4" t="s">
        <v>288</v>
      </c>
      <c r="D125" s="5" t="s">
        <v>521</v>
      </c>
      <c r="E125" s="4" t="s">
        <v>522</v>
      </c>
      <c r="F125" s="4" t="s">
        <v>523</v>
      </c>
      <c r="G125" s="4" t="s">
        <v>524</v>
      </c>
      <c r="H125" s="5" t="s">
        <v>525</v>
      </c>
      <c r="I125" s="4" t="s">
        <v>526</v>
      </c>
      <c r="J125" s="13" t="s">
        <v>748</v>
      </c>
    </row>
    <row r="126" spans="1:10">
      <c r="A126" s="4" t="s">
        <v>142</v>
      </c>
      <c r="B126" s="4" t="s">
        <v>387</v>
      </c>
      <c r="C126" s="4" t="s">
        <v>388</v>
      </c>
      <c r="D126" s="5" t="s">
        <v>482</v>
      </c>
      <c r="E126" s="4" t="s">
        <v>288</v>
      </c>
      <c r="F126" s="4" t="s">
        <v>387</v>
      </c>
      <c r="G126" s="4" t="s">
        <v>388</v>
      </c>
      <c r="H126" s="5" t="s">
        <v>483</v>
      </c>
      <c r="I126" s="4" t="s">
        <v>484</v>
      </c>
      <c r="J126" s="13" t="s">
        <v>736</v>
      </c>
    </row>
    <row r="127" spans="1:10">
      <c r="A127" s="4" t="s">
        <v>220</v>
      </c>
      <c r="B127" s="4" t="s">
        <v>288</v>
      </c>
      <c r="C127" s="4" t="s">
        <v>288</v>
      </c>
      <c r="D127" s="4" t="s">
        <v>580</v>
      </c>
      <c r="E127" s="4" t="s">
        <v>288</v>
      </c>
      <c r="F127" s="4" t="s">
        <v>523</v>
      </c>
      <c r="G127" s="4" t="s">
        <v>524</v>
      </c>
      <c r="H127" s="4" t="s">
        <v>583</v>
      </c>
      <c r="I127" s="4" t="s">
        <v>584</v>
      </c>
      <c r="J127" s="13" t="s">
        <v>772</v>
      </c>
    </row>
    <row r="128" spans="1:10">
      <c r="A128" s="4" t="s">
        <v>236</v>
      </c>
      <c r="B128" s="4" t="s">
        <v>288</v>
      </c>
      <c r="C128" s="4" t="s">
        <v>288</v>
      </c>
      <c r="D128" s="4" t="s">
        <v>569</v>
      </c>
      <c r="E128" s="4" t="s">
        <v>288</v>
      </c>
      <c r="F128" s="4" t="s">
        <v>523</v>
      </c>
      <c r="G128" s="4" t="s">
        <v>524</v>
      </c>
      <c r="H128" s="4" t="s">
        <v>604</v>
      </c>
      <c r="I128" s="4" t="s">
        <v>570</v>
      </c>
      <c r="J128" s="13" t="s">
        <v>779</v>
      </c>
    </row>
    <row r="129" spans="1:10">
      <c r="A129" s="4" t="s">
        <v>231</v>
      </c>
      <c r="B129" s="4" t="s">
        <v>294</v>
      </c>
      <c r="C129" s="4" t="s">
        <v>295</v>
      </c>
      <c r="D129" s="4" t="s">
        <v>597</v>
      </c>
      <c r="E129" s="4" t="s">
        <v>288</v>
      </c>
      <c r="F129" s="4" t="s">
        <v>288</v>
      </c>
      <c r="G129" s="4" t="s">
        <v>288</v>
      </c>
      <c r="H129" s="4" t="s">
        <v>598</v>
      </c>
      <c r="I129" s="4" t="s">
        <v>599</v>
      </c>
      <c r="J129" s="13" t="s">
        <v>600</v>
      </c>
    </row>
    <row r="130" spans="1:10">
      <c r="A130" s="4" t="s">
        <v>234</v>
      </c>
      <c r="B130" s="4" t="s">
        <v>294</v>
      </c>
      <c r="C130" s="4" t="s">
        <v>295</v>
      </c>
      <c r="D130" s="4" t="s">
        <v>597</v>
      </c>
      <c r="E130" s="4" t="s">
        <v>288</v>
      </c>
      <c r="F130" s="4" t="s">
        <v>288</v>
      </c>
      <c r="G130" s="4" t="s">
        <v>288</v>
      </c>
      <c r="H130" s="4" t="s">
        <v>602</v>
      </c>
      <c r="I130" s="4" t="s">
        <v>599</v>
      </c>
      <c r="J130" s="13" t="s">
        <v>778</v>
      </c>
    </row>
    <row r="131" spans="1:10">
      <c r="A131" s="4" t="s">
        <v>135</v>
      </c>
      <c r="B131" s="4" t="s">
        <v>378</v>
      </c>
      <c r="C131" s="4" t="s">
        <v>379</v>
      </c>
      <c r="D131" s="4" t="s">
        <v>380</v>
      </c>
      <c r="E131" s="4" t="s">
        <v>288</v>
      </c>
      <c r="F131" s="4" t="s">
        <v>315</v>
      </c>
      <c r="G131" s="4" t="s">
        <v>316</v>
      </c>
      <c r="H131" s="4" t="s">
        <v>479</v>
      </c>
      <c r="I131" s="4" t="s">
        <v>480</v>
      </c>
      <c r="J131" s="13" t="s">
        <v>734</v>
      </c>
    </row>
    <row r="132" spans="1:10">
      <c r="A132" s="4" t="s">
        <v>270</v>
      </c>
      <c r="B132" s="4" t="s">
        <v>435</v>
      </c>
      <c r="C132" s="4" t="s">
        <v>288</v>
      </c>
      <c r="D132" s="4" t="s">
        <v>288</v>
      </c>
      <c r="E132" s="4" t="s">
        <v>652</v>
      </c>
      <c r="F132" s="4" t="s">
        <v>438</v>
      </c>
      <c r="G132" s="4" t="s">
        <v>439</v>
      </c>
      <c r="H132" s="4" t="s">
        <v>440</v>
      </c>
      <c r="I132" s="4" t="s">
        <v>653</v>
      </c>
      <c r="J132" s="13" t="s">
        <v>793</v>
      </c>
    </row>
    <row r="133" spans="1:10">
      <c r="A133" s="4" t="s">
        <v>270</v>
      </c>
      <c r="B133" s="4" t="s">
        <v>435</v>
      </c>
      <c r="C133" s="4" t="s">
        <v>288</v>
      </c>
      <c r="D133" s="4" t="s">
        <v>288</v>
      </c>
      <c r="E133" s="4" t="s">
        <v>652</v>
      </c>
      <c r="F133" s="4" t="s">
        <v>438</v>
      </c>
      <c r="G133" s="4" t="s">
        <v>439</v>
      </c>
      <c r="H133" s="4" t="s">
        <v>440</v>
      </c>
      <c r="I133" s="4" t="s">
        <v>653</v>
      </c>
      <c r="J133" s="13" t="s">
        <v>793</v>
      </c>
    </row>
    <row r="134" spans="1:10">
      <c r="A134" s="4" t="s">
        <v>270</v>
      </c>
      <c r="B134" s="4" t="s">
        <v>435</v>
      </c>
      <c r="C134" s="4" t="s">
        <v>288</v>
      </c>
      <c r="D134" s="4" t="s">
        <v>288</v>
      </c>
      <c r="E134" s="4" t="s">
        <v>652</v>
      </c>
      <c r="F134" s="4" t="s">
        <v>438</v>
      </c>
      <c r="G134" s="4" t="s">
        <v>439</v>
      </c>
      <c r="H134" s="4" t="s">
        <v>440</v>
      </c>
      <c r="I134" s="4" t="s">
        <v>653</v>
      </c>
      <c r="J134" s="13" t="s">
        <v>793</v>
      </c>
    </row>
    <row r="135" spans="1:10">
      <c r="A135" s="4" t="s">
        <v>120</v>
      </c>
      <c r="B135" s="4" t="s">
        <v>288</v>
      </c>
      <c r="C135" s="4" t="s">
        <v>288</v>
      </c>
      <c r="D135" s="4" t="s">
        <v>460</v>
      </c>
      <c r="E135" s="4" t="s">
        <v>288</v>
      </c>
      <c r="F135" s="4" t="s">
        <v>288</v>
      </c>
      <c r="G135" s="4" t="s">
        <v>288</v>
      </c>
      <c r="H135" s="4" t="s">
        <v>461</v>
      </c>
      <c r="I135" s="4" t="s">
        <v>462</v>
      </c>
      <c r="J135" s="13" t="s">
        <v>730</v>
      </c>
    </row>
    <row r="136" spans="1:10">
      <c r="A136" s="4" t="s">
        <v>120</v>
      </c>
      <c r="B136" s="4" t="s">
        <v>288</v>
      </c>
      <c r="C136" s="4" t="s">
        <v>288</v>
      </c>
      <c r="D136" s="4" t="s">
        <v>460</v>
      </c>
      <c r="E136" s="4" t="s">
        <v>288</v>
      </c>
      <c r="F136" s="4" t="s">
        <v>288</v>
      </c>
      <c r="G136" s="4" t="s">
        <v>288</v>
      </c>
      <c r="H136" s="4" t="s">
        <v>461</v>
      </c>
      <c r="I136" s="4" t="s">
        <v>462</v>
      </c>
      <c r="J136" s="13" t="s">
        <v>730</v>
      </c>
    </row>
    <row r="137" spans="1:10">
      <c r="A137" s="4" t="s">
        <v>43</v>
      </c>
      <c r="B137" s="4" t="s">
        <v>288</v>
      </c>
      <c r="C137" s="4" t="s">
        <v>288</v>
      </c>
      <c r="D137" s="4" t="s">
        <v>288</v>
      </c>
      <c r="E137" s="4" t="s">
        <v>288</v>
      </c>
      <c r="F137" s="4" t="s">
        <v>315</v>
      </c>
      <c r="G137" s="4" t="s">
        <v>316</v>
      </c>
      <c r="H137" s="4" t="s">
        <v>353</v>
      </c>
      <c r="I137" s="4" t="s">
        <v>318</v>
      </c>
      <c r="J137" s="13" t="s">
        <v>354</v>
      </c>
    </row>
    <row r="138" spans="1:10">
      <c r="A138" s="4" t="s">
        <v>43</v>
      </c>
      <c r="B138" s="4" t="s">
        <v>288</v>
      </c>
      <c r="C138" s="4" t="s">
        <v>288</v>
      </c>
      <c r="D138" s="4" t="s">
        <v>288</v>
      </c>
      <c r="E138" s="4" t="s">
        <v>288</v>
      </c>
      <c r="F138" s="4" t="s">
        <v>315</v>
      </c>
      <c r="G138" s="4" t="s">
        <v>316</v>
      </c>
      <c r="H138" s="4" t="s">
        <v>353</v>
      </c>
      <c r="I138" s="4" t="s">
        <v>318</v>
      </c>
      <c r="J138" s="13" t="s">
        <v>354</v>
      </c>
    </row>
    <row r="139" spans="1:10">
      <c r="A139" s="4" t="s">
        <v>122</v>
      </c>
      <c r="B139" s="4" t="s">
        <v>288</v>
      </c>
      <c r="C139" s="4" t="s">
        <v>288</v>
      </c>
      <c r="D139" s="4" t="s">
        <v>463</v>
      </c>
      <c r="E139" s="4" t="s">
        <v>288</v>
      </c>
      <c r="F139" s="4" t="s">
        <v>288</v>
      </c>
      <c r="G139" s="4" t="s">
        <v>288</v>
      </c>
      <c r="H139" s="4" t="s">
        <v>461</v>
      </c>
      <c r="I139" s="4" t="s">
        <v>464</v>
      </c>
      <c r="J139" s="13" t="s">
        <v>465</v>
      </c>
    </row>
    <row r="140" spans="1:10">
      <c r="A140" s="4" t="s">
        <v>122</v>
      </c>
      <c r="B140" s="4" t="s">
        <v>288</v>
      </c>
      <c r="C140" s="4" t="s">
        <v>288</v>
      </c>
      <c r="D140" s="4" t="s">
        <v>463</v>
      </c>
      <c r="E140" s="4" t="s">
        <v>288</v>
      </c>
      <c r="F140" s="4" t="s">
        <v>288</v>
      </c>
      <c r="G140" s="4" t="s">
        <v>288</v>
      </c>
      <c r="H140" s="4" t="s">
        <v>461</v>
      </c>
      <c r="I140" s="4" t="s">
        <v>464</v>
      </c>
      <c r="J140" s="13" t="s">
        <v>465</v>
      </c>
    </row>
    <row r="141" spans="1:10">
      <c r="A141" s="4" t="s">
        <v>149</v>
      </c>
      <c r="B141" s="4" t="s">
        <v>288</v>
      </c>
      <c r="C141" s="4" t="s">
        <v>288</v>
      </c>
      <c r="D141" s="4" t="s">
        <v>490</v>
      </c>
      <c r="E141" s="4" t="s">
        <v>288</v>
      </c>
      <c r="F141" s="4" t="s">
        <v>288</v>
      </c>
      <c r="G141" s="4" t="s">
        <v>288</v>
      </c>
      <c r="H141" s="4" t="s">
        <v>485</v>
      </c>
      <c r="I141" s="4" t="s">
        <v>491</v>
      </c>
      <c r="J141" s="13" t="s">
        <v>740</v>
      </c>
    </row>
    <row r="142" spans="1:10">
      <c r="A142" s="4" t="s">
        <v>194</v>
      </c>
      <c r="B142" s="4" t="s">
        <v>288</v>
      </c>
      <c r="C142" s="4" t="s">
        <v>288</v>
      </c>
      <c r="D142" s="4" t="s">
        <v>288</v>
      </c>
      <c r="E142" s="4" t="s">
        <v>288</v>
      </c>
      <c r="F142" s="4" t="s">
        <v>315</v>
      </c>
      <c r="G142" s="4" t="s">
        <v>316</v>
      </c>
      <c r="H142" s="4" t="s">
        <v>551</v>
      </c>
      <c r="I142" s="4" t="s">
        <v>552</v>
      </c>
      <c r="J142" s="13" t="s">
        <v>690</v>
      </c>
    </row>
    <row r="143" spans="1:10">
      <c r="A143" s="4" t="s">
        <v>216</v>
      </c>
      <c r="B143" s="4" t="s">
        <v>288</v>
      </c>
      <c r="C143" s="4" t="s">
        <v>288</v>
      </c>
      <c r="D143" s="4" t="s">
        <v>288</v>
      </c>
      <c r="E143" s="4" t="s">
        <v>288</v>
      </c>
      <c r="F143" s="4" t="s">
        <v>315</v>
      </c>
      <c r="G143" s="4" t="s">
        <v>316</v>
      </c>
      <c r="H143" s="4" t="s">
        <v>578</v>
      </c>
      <c r="I143" s="4" t="s">
        <v>579</v>
      </c>
      <c r="J143" s="13" t="s">
        <v>770</v>
      </c>
    </row>
    <row r="144" spans="1:10">
      <c r="A144" s="4" t="s">
        <v>226</v>
      </c>
      <c r="B144" s="4" t="s">
        <v>288</v>
      </c>
      <c r="C144" s="4" t="s">
        <v>288</v>
      </c>
      <c r="D144" s="4" t="s">
        <v>589</v>
      </c>
      <c r="E144" s="4" t="s">
        <v>288</v>
      </c>
      <c r="F144" s="4" t="s">
        <v>315</v>
      </c>
      <c r="G144" s="4" t="s">
        <v>316</v>
      </c>
      <c r="H144" s="4" t="s">
        <v>590</v>
      </c>
      <c r="I144" s="4" t="s">
        <v>591</v>
      </c>
      <c r="J144" s="13" t="s">
        <v>678</v>
      </c>
    </row>
    <row r="145" spans="1:10">
      <c r="A145" s="4" t="s">
        <v>255</v>
      </c>
      <c r="B145" s="4" t="s">
        <v>288</v>
      </c>
      <c r="C145" s="4" t="s">
        <v>288</v>
      </c>
      <c r="D145" s="4" t="s">
        <v>288</v>
      </c>
      <c r="E145" s="4" t="s">
        <v>288</v>
      </c>
      <c r="F145" s="4" t="s">
        <v>500</v>
      </c>
      <c r="G145" s="4" t="s">
        <v>501</v>
      </c>
      <c r="H145" s="4" t="s">
        <v>628</v>
      </c>
      <c r="I145" s="4" t="s">
        <v>629</v>
      </c>
      <c r="J145" s="13" t="s">
        <v>788</v>
      </c>
    </row>
    <row r="146" spans="1:10">
      <c r="A146" s="4" t="s">
        <v>155</v>
      </c>
      <c r="B146" s="4" t="s">
        <v>288</v>
      </c>
      <c r="C146" s="4" t="s">
        <v>288</v>
      </c>
      <c r="D146" s="4" t="s">
        <v>288</v>
      </c>
      <c r="E146" s="4" t="s">
        <v>288</v>
      </c>
      <c r="F146" s="4" t="s">
        <v>500</v>
      </c>
      <c r="G146" s="4" t="s">
        <v>501</v>
      </c>
      <c r="H146" s="4" t="s">
        <v>502</v>
      </c>
      <c r="I146" s="4" t="s">
        <v>503</v>
      </c>
      <c r="J146" s="13" t="s">
        <v>742</v>
      </c>
    </row>
    <row r="147" spans="1:10">
      <c r="A147" s="4" t="s">
        <v>155</v>
      </c>
      <c r="B147" s="4" t="s">
        <v>288</v>
      </c>
      <c r="C147" s="4" t="s">
        <v>288</v>
      </c>
      <c r="D147" s="4" t="s">
        <v>288</v>
      </c>
      <c r="E147" s="4" t="s">
        <v>288</v>
      </c>
      <c r="F147" s="4" t="s">
        <v>500</v>
      </c>
      <c r="G147" s="4" t="s">
        <v>501</v>
      </c>
      <c r="H147" s="4" t="s">
        <v>502</v>
      </c>
      <c r="I147" s="4" t="s">
        <v>503</v>
      </c>
      <c r="J147" s="13" t="s">
        <v>742</v>
      </c>
    </row>
    <row r="148" spans="1:10">
      <c r="A148" s="4" t="s">
        <v>58</v>
      </c>
      <c r="B148" s="4" t="s">
        <v>363</v>
      </c>
      <c r="C148" s="4" t="s">
        <v>288</v>
      </c>
      <c r="D148" s="5" t="s">
        <v>370</v>
      </c>
      <c r="E148" s="4" t="s">
        <v>288</v>
      </c>
      <c r="F148" s="4" t="s">
        <v>315</v>
      </c>
      <c r="G148" s="4" t="s">
        <v>316</v>
      </c>
      <c r="H148" s="4" t="s">
        <v>371</v>
      </c>
      <c r="I148" s="4" t="s">
        <v>372</v>
      </c>
      <c r="J148" s="13" t="s">
        <v>373</v>
      </c>
    </row>
    <row r="149" spans="1:10">
      <c r="A149" s="4" t="s">
        <v>210</v>
      </c>
      <c r="B149" s="4" t="s">
        <v>288</v>
      </c>
      <c r="C149" s="4" t="s">
        <v>288</v>
      </c>
      <c r="D149" s="4" t="s">
        <v>288</v>
      </c>
      <c r="E149" s="4" t="s">
        <v>288</v>
      </c>
      <c r="F149" s="4" t="s">
        <v>523</v>
      </c>
      <c r="G149" s="4" t="s">
        <v>524</v>
      </c>
      <c r="H149" s="4" t="s">
        <v>572</v>
      </c>
      <c r="I149" s="4" t="s">
        <v>573</v>
      </c>
      <c r="J149" s="13" t="s">
        <v>767</v>
      </c>
    </row>
    <row r="150" spans="1:10">
      <c r="A150" s="4" t="s">
        <v>78</v>
      </c>
      <c r="B150" s="4" t="s">
        <v>288</v>
      </c>
      <c r="C150" s="4" t="s">
        <v>288</v>
      </c>
      <c r="D150" s="4" t="s">
        <v>288</v>
      </c>
      <c r="E150" s="4" t="s">
        <v>288</v>
      </c>
      <c r="F150" s="4" t="s">
        <v>315</v>
      </c>
      <c r="G150" s="4" t="s">
        <v>316</v>
      </c>
      <c r="H150" s="4" t="s">
        <v>317</v>
      </c>
      <c r="I150" s="4" t="s">
        <v>409</v>
      </c>
      <c r="J150" s="13" t="s">
        <v>713</v>
      </c>
    </row>
    <row r="151" spans="1:10">
      <c r="A151" s="4" t="s">
        <v>20</v>
      </c>
      <c r="B151" s="4" t="s">
        <v>288</v>
      </c>
      <c r="C151" s="4" t="s">
        <v>288</v>
      </c>
      <c r="D151" s="4" t="s">
        <v>288</v>
      </c>
      <c r="E151" s="4" t="s">
        <v>288</v>
      </c>
      <c r="F151" s="4" t="s">
        <v>315</v>
      </c>
      <c r="G151" s="4" t="s">
        <v>316</v>
      </c>
      <c r="H151" s="4" t="s">
        <v>317</v>
      </c>
      <c r="I151" s="4" t="s">
        <v>318</v>
      </c>
      <c r="J151" s="13" t="s">
        <v>697</v>
      </c>
    </row>
    <row r="152" spans="1:10">
      <c r="A152" s="4" t="s">
        <v>25</v>
      </c>
      <c r="B152" s="4" t="s">
        <v>288</v>
      </c>
      <c r="C152" s="4" t="s">
        <v>288</v>
      </c>
      <c r="D152" s="4" t="s">
        <v>288</v>
      </c>
      <c r="E152" s="4" t="s">
        <v>288</v>
      </c>
      <c r="F152" s="4" t="s">
        <v>315</v>
      </c>
      <c r="G152" s="4" t="s">
        <v>316</v>
      </c>
      <c r="H152" s="4" t="s">
        <v>317</v>
      </c>
      <c r="I152" s="4" t="s">
        <v>318</v>
      </c>
      <c r="J152" s="13" t="s">
        <v>697</v>
      </c>
    </row>
    <row r="153" spans="1:10">
      <c r="A153" s="4" t="s">
        <v>174</v>
      </c>
      <c r="B153" s="4" t="s">
        <v>496</v>
      </c>
      <c r="C153" s="4" t="s">
        <v>288</v>
      </c>
      <c r="D153" s="5" t="s">
        <v>527</v>
      </c>
      <c r="E153" s="4" t="s">
        <v>288</v>
      </c>
      <c r="F153" s="4" t="s">
        <v>288</v>
      </c>
      <c r="G153" s="4" t="s">
        <v>288</v>
      </c>
      <c r="H153" s="4" t="s">
        <v>528</v>
      </c>
      <c r="I153" s="4" t="s">
        <v>529</v>
      </c>
      <c r="J153" s="13" t="s">
        <v>749</v>
      </c>
    </row>
    <row r="154" spans="1:10">
      <c r="A154" s="4" t="s">
        <v>174</v>
      </c>
      <c r="B154" s="4" t="s">
        <v>496</v>
      </c>
      <c r="C154" s="4" t="s">
        <v>288</v>
      </c>
      <c r="D154" s="5" t="s">
        <v>527</v>
      </c>
      <c r="E154" s="4" t="s">
        <v>288</v>
      </c>
      <c r="F154" s="4" t="s">
        <v>288</v>
      </c>
      <c r="G154" s="4" t="s">
        <v>288</v>
      </c>
      <c r="H154" s="4" t="s">
        <v>528</v>
      </c>
      <c r="I154" s="4" t="s">
        <v>529</v>
      </c>
      <c r="J154" s="13" t="s">
        <v>749</v>
      </c>
    </row>
    <row r="155" spans="1:10">
      <c r="A155" s="4" t="s">
        <v>161</v>
      </c>
      <c r="B155" s="4" t="s">
        <v>288</v>
      </c>
      <c r="C155" s="4" t="s">
        <v>288</v>
      </c>
      <c r="D155" s="4" t="s">
        <v>509</v>
      </c>
      <c r="E155" s="4" t="s">
        <v>288</v>
      </c>
      <c r="F155" s="4" t="s">
        <v>290</v>
      </c>
      <c r="G155" s="4" t="s">
        <v>288</v>
      </c>
      <c r="H155" s="4" t="s">
        <v>510</v>
      </c>
      <c r="I155" s="4" t="s">
        <v>511</v>
      </c>
      <c r="J155" s="13" t="s">
        <v>744</v>
      </c>
    </row>
    <row r="156" spans="1:10">
      <c r="A156" s="4" t="s">
        <v>161</v>
      </c>
      <c r="B156" s="4" t="s">
        <v>288</v>
      </c>
      <c r="C156" s="4" t="s">
        <v>288</v>
      </c>
      <c r="D156" s="4" t="s">
        <v>509</v>
      </c>
      <c r="E156" s="4" t="s">
        <v>288</v>
      </c>
      <c r="F156" s="4" t="s">
        <v>290</v>
      </c>
      <c r="G156" s="4" t="s">
        <v>288</v>
      </c>
      <c r="H156" s="4" t="s">
        <v>510</v>
      </c>
      <c r="I156" s="4" t="s">
        <v>511</v>
      </c>
      <c r="J156" s="13" t="s">
        <v>744</v>
      </c>
    </row>
    <row r="157" spans="1:10">
      <c r="A157" s="4" t="s">
        <v>161</v>
      </c>
      <c r="B157" s="4" t="s">
        <v>288</v>
      </c>
      <c r="C157" s="4" t="s">
        <v>288</v>
      </c>
      <c r="D157" s="4" t="s">
        <v>509</v>
      </c>
      <c r="E157" s="4" t="s">
        <v>288</v>
      </c>
      <c r="F157" s="4" t="s">
        <v>290</v>
      </c>
      <c r="G157" s="4" t="s">
        <v>288</v>
      </c>
      <c r="H157" s="4" t="s">
        <v>510</v>
      </c>
      <c r="I157" s="4" t="s">
        <v>511</v>
      </c>
      <c r="J157" s="13" t="s">
        <v>744</v>
      </c>
    </row>
    <row r="158" spans="1:10">
      <c r="A158" s="4" t="s">
        <v>267</v>
      </c>
      <c r="B158" s="4" t="s">
        <v>288</v>
      </c>
      <c r="C158" s="4" t="s">
        <v>288</v>
      </c>
      <c r="D158" s="4" t="s">
        <v>288</v>
      </c>
      <c r="E158" s="4" t="s">
        <v>288</v>
      </c>
      <c r="F158" s="4" t="s">
        <v>288</v>
      </c>
      <c r="G158" s="4" t="s">
        <v>288</v>
      </c>
      <c r="H158" s="4" t="s">
        <v>649</v>
      </c>
      <c r="I158" s="4" t="s">
        <v>650</v>
      </c>
      <c r="J158" s="13" t="s">
        <v>791</v>
      </c>
    </row>
    <row r="159" spans="1:10">
      <c r="A159" s="4" t="s">
        <v>59</v>
      </c>
      <c r="B159" s="4" t="s">
        <v>374</v>
      </c>
      <c r="C159" s="4" t="s">
        <v>375</v>
      </c>
      <c r="D159" s="4" t="s">
        <v>288</v>
      </c>
      <c r="E159" s="4" t="s">
        <v>288</v>
      </c>
      <c r="F159" s="4" t="s">
        <v>344</v>
      </c>
      <c r="G159" s="4" t="s">
        <v>345</v>
      </c>
      <c r="H159" s="4" t="s">
        <v>376</v>
      </c>
      <c r="I159" s="4" t="s">
        <v>377</v>
      </c>
      <c r="J159" s="13" t="s">
        <v>684</v>
      </c>
    </row>
    <row r="160" spans="1:10">
      <c r="A160" s="4" t="s">
        <v>60</v>
      </c>
      <c r="B160" s="4" t="s">
        <v>378</v>
      </c>
      <c r="C160" s="4" t="s">
        <v>379</v>
      </c>
      <c r="D160" s="4" t="s">
        <v>380</v>
      </c>
      <c r="E160" s="4" t="s">
        <v>288</v>
      </c>
      <c r="F160" s="4" t="s">
        <v>315</v>
      </c>
      <c r="G160" s="4" t="s">
        <v>316</v>
      </c>
      <c r="H160" s="4" t="s">
        <v>381</v>
      </c>
      <c r="I160" s="4" t="s">
        <v>382</v>
      </c>
      <c r="J160" s="13" t="s">
        <v>706</v>
      </c>
    </row>
    <row r="161" spans="1:10">
      <c r="A161" s="4" t="s">
        <v>218</v>
      </c>
      <c r="B161" s="4" t="s">
        <v>288</v>
      </c>
      <c r="C161" s="4" t="s">
        <v>288</v>
      </c>
      <c r="D161" s="4" t="s">
        <v>580</v>
      </c>
      <c r="E161" s="4" t="s">
        <v>288</v>
      </c>
      <c r="F161" s="4" t="s">
        <v>523</v>
      </c>
      <c r="G161" s="4" t="s">
        <v>524</v>
      </c>
      <c r="H161" s="4" t="s">
        <v>581</v>
      </c>
      <c r="I161" s="4" t="s">
        <v>582</v>
      </c>
      <c r="J161" s="13" t="s">
        <v>771</v>
      </c>
    </row>
    <row r="162" spans="1:10">
      <c r="A162" s="4" t="s">
        <v>208</v>
      </c>
      <c r="B162" s="4" t="s">
        <v>288</v>
      </c>
      <c r="C162" s="4" t="s">
        <v>288</v>
      </c>
      <c r="D162" s="4" t="s">
        <v>569</v>
      </c>
      <c r="E162" s="4" t="s">
        <v>288</v>
      </c>
      <c r="F162" s="4" t="s">
        <v>523</v>
      </c>
      <c r="G162" s="4" t="s">
        <v>524</v>
      </c>
      <c r="H162" s="4" t="s">
        <v>566</v>
      </c>
      <c r="I162" s="4" t="s">
        <v>570</v>
      </c>
      <c r="J162" s="13" t="s">
        <v>679</v>
      </c>
    </row>
    <row r="163" spans="1:10">
      <c r="A163" s="4" t="s">
        <v>208</v>
      </c>
      <c r="B163" s="4" t="s">
        <v>288</v>
      </c>
      <c r="C163" s="4" t="s">
        <v>288</v>
      </c>
      <c r="D163" s="4" t="s">
        <v>569</v>
      </c>
      <c r="E163" s="4" t="s">
        <v>288</v>
      </c>
      <c r="F163" s="4" t="s">
        <v>523</v>
      </c>
      <c r="G163" s="4" t="s">
        <v>524</v>
      </c>
      <c r="H163" s="4" t="s">
        <v>566</v>
      </c>
      <c r="I163" s="4" t="s">
        <v>570</v>
      </c>
      <c r="J163" s="13" t="s">
        <v>679</v>
      </c>
    </row>
    <row r="164" spans="1:10">
      <c r="A164" s="4" t="s">
        <v>209</v>
      </c>
      <c r="B164" s="4" t="s">
        <v>288</v>
      </c>
      <c r="C164" s="4" t="s">
        <v>288</v>
      </c>
      <c r="D164" s="4" t="s">
        <v>571</v>
      </c>
      <c r="E164" s="4" t="s">
        <v>288</v>
      </c>
      <c r="F164" s="4" t="s">
        <v>523</v>
      </c>
      <c r="G164" s="4" t="s">
        <v>524</v>
      </c>
      <c r="H164" s="4" t="s">
        <v>566</v>
      </c>
      <c r="I164" s="4" t="s">
        <v>567</v>
      </c>
      <c r="J164" s="13" t="s">
        <v>766</v>
      </c>
    </row>
    <row r="165" spans="1:10">
      <c r="A165" s="4" t="s">
        <v>176</v>
      </c>
      <c r="B165" s="4" t="s">
        <v>288</v>
      </c>
      <c r="C165" s="4" t="s">
        <v>288</v>
      </c>
      <c r="D165" s="4" t="s">
        <v>530</v>
      </c>
      <c r="E165" s="4" t="s">
        <v>288</v>
      </c>
      <c r="F165" s="4" t="s">
        <v>288</v>
      </c>
      <c r="G165" s="4" t="s">
        <v>288</v>
      </c>
      <c r="H165" s="4" t="s">
        <v>531</v>
      </c>
      <c r="I165" s="4" t="s">
        <v>532</v>
      </c>
      <c r="J165" s="13" t="s">
        <v>685</v>
      </c>
    </row>
    <row r="166" spans="1:10">
      <c r="A166" s="4" t="s">
        <v>238</v>
      </c>
      <c r="B166" s="4" t="s">
        <v>288</v>
      </c>
      <c r="C166" s="4" t="s">
        <v>288</v>
      </c>
      <c r="D166" s="4" t="s">
        <v>571</v>
      </c>
      <c r="E166" s="4" t="s">
        <v>288</v>
      </c>
      <c r="F166" s="4" t="s">
        <v>523</v>
      </c>
      <c r="G166" s="4" t="s">
        <v>524</v>
      </c>
      <c r="H166" s="4" t="s">
        <v>605</v>
      </c>
      <c r="I166" s="4" t="s">
        <v>606</v>
      </c>
      <c r="J166" s="13" t="s">
        <v>780</v>
      </c>
    </row>
    <row r="167" spans="1:10">
      <c r="A167" s="4" t="s">
        <v>238</v>
      </c>
      <c r="B167" s="4" t="s">
        <v>288</v>
      </c>
      <c r="C167" s="4" t="s">
        <v>288</v>
      </c>
      <c r="D167" s="4" t="s">
        <v>571</v>
      </c>
      <c r="E167" s="4" t="s">
        <v>288</v>
      </c>
      <c r="F167" s="4" t="s">
        <v>523</v>
      </c>
      <c r="G167" s="4" t="s">
        <v>524</v>
      </c>
      <c r="H167" s="4" t="s">
        <v>605</v>
      </c>
      <c r="I167" s="4" t="s">
        <v>606</v>
      </c>
      <c r="J167" s="13" t="s">
        <v>780</v>
      </c>
    </row>
    <row r="168" spans="1:10">
      <c r="A168" s="4" t="s">
        <v>249</v>
      </c>
      <c r="B168" s="4" t="s">
        <v>288</v>
      </c>
      <c r="C168" s="4" t="s">
        <v>288</v>
      </c>
      <c r="D168" s="4" t="s">
        <v>571</v>
      </c>
      <c r="E168" s="4" t="s">
        <v>288</v>
      </c>
      <c r="F168" s="4" t="s">
        <v>523</v>
      </c>
      <c r="G168" s="4" t="s">
        <v>524</v>
      </c>
      <c r="H168" s="4" t="s">
        <v>619</v>
      </c>
      <c r="I168" s="4" t="s">
        <v>611</v>
      </c>
      <c r="J168" s="13" t="s">
        <v>785</v>
      </c>
    </row>
    <row r="169" spans="1:10">
      <c r="A169" s="4" t="s">
        <v>211</v>
      </c>
      <c r="B169" s="4" t="s">
        <v>288</v>
      </c>
      <c r="C169" s="4" t="s">
        <v>288</v>
      </c>
      <c r="D169" s="4" t="s">
        <v>288</v>
      </c>
      <c r="E169" s="4" t="s">
        <v>288</v>
      </c>
      <c r="F169" s="4" t="s">
        <v>523</v>
      </c>
      <c r="G169" s="4" t="s">
        <v>524</v>
      </c>
      <c r="H169" s="4" t="s">
        <v>572</v>
      </c>
      <c r="I169" s="4" t="s">
        <v>574</v>
      </c>
      <c r="J169" s="13" t="s">
        <v>768</v>
      </c>
    </row>
    <row r="170" spans="1:10">
      <c r="A170" s="4" t="s">
        <v>211</v>
      </c>
      <c r="B170" s="4" t="s">
        <v>288</v>
      </c>
      <c r="C170" s="4" t="s">
        <v>288</v>
      </c>
      <c r="D170" s="4" t="s">
        <v>288</v>
      </c>
      <c r="E170" s="4" t="s">
        <v>288</v>
      </c>
      <c r="F170" s="4" t="s">
        <v>523</v>
      </c>
      <c r="G170" s="4" t="s">
        <v>524</v>
      </c>
      <c r="H170" s="4" t="s">
        <v>572</v>
      </c>
      <c r="I170" s="4" t="s">
        <v>574</v>
      </c>
      <c r="J170" s="13" t="s">
        <v>768</v>
      </c>
    </row>
    <row r="171" spans="1:10">
      <c r="A171" s="4" t="s">
        <v>242</v>
      </c>
      <c r="B171" s="4" t="s">
        <v>288</v>
      </c>
      <c r="C171" s="4" t="s">
        <v>288</v>
      </c>
      <c r="D171" s="4" t="s">
        <v>288</v>
      </c>
      <c r="E171" s="4" t="s">
        <v>288</v>
      </c>
      <c r="F171" s="4" t="s">
        <v>523</v>
      </c>
      <c r="G171" s="4" t="s">
        <v>524</v>
      </c>
      <c r="H171" s="4" t="s">
        <v>610</v>
      </c>
      <c r="I171" s="4" t="s">
        <v>575</v>
      </c>
      <c r="J171" s="13" t="s">
        <v>782</v>
      </c>
    </row>
    <row r="172" spans="1:10">
      <c r="A172" s="4" t="s">
        <v>243</v>
      </c>
      <c r="B172" s="4" t="s">
        <v>288</v>
      </c>
      <c r="C172" s="4" t="s">
        <v>288</v>
      </c>
      <c r="D172" s="4" t="s">
        <v>288</v>
      </c>
      <c r="E172" s="4" t="s">
        <v>288</v>
      </c>
      <c r="F172" s="4" t="s">
        <v>523</v>
      </c>
      <c r="G172" s="4" t="s">
        <v>524</v>
      </c>
      <c r="H172" s="4" t="s">
        <v>566</v>
      </c>
      <c r="I172" s="4" t="s">
        <v>611</v>
      </c>
      <c r="J172" s="13" t="s">
        <v>783</v>
      </c>
    </row>
    <row r="173" spans="1:10">
      <c r="A173" s="4" t="s">
        <v>215</v>
      </c>
      <c r="B173" s="4" t="s">
        <v>288</v>
      </c>
      <c r="C173" s="4" t="s">
        <v>288</v>
      </c>
      <c r="D173" s="4" t="s">
        <v>288</v>
      </c>
      <c r="E173" s="4" t="s">
        <v>288</v>
      </c>
      <c r="F173" s="4" t="s">
        <v>523</v>
      </c>
      <c r="G173" s="4" t="s">
        <v>524</v>
      </c>
      <c r="H173" s="4" t="s">
        <v>566</v>
      </c>
      <c r="I173" s="4" t="s">
        <v>577</v>
      </c>
      <c r="J173" s="13" t="s">
        <v>680</v>
      </c>
    </row>
    <row r="174" spans="1:10">
      <c r="A174" s="4" t="s">
        <v>239</v>
      </c>
      <c r="B174" s="4" t="s">
        <v>288</v>
      </c>
      <c r="C174" s="4" t="s">
        <v>288</v>
      </c>
      <c r="D174" s="4" t="s">
        <v>288</v>
      </c>
      <c r="E174" s="4" t="s">
        <v>288</v>
      </c>
      <c r="F174" s="4" t="s">
        <v>523</v>
      </c>
      <c r="G174" s="4" t="s">
        <v>524</v>
      </c>
      <c r="H174" s="4" t="s">
        <v>572</v>
      </c>
      <c r="I174" s="4" t="s">
        <v>575</v>
      </c>
      <c r="J174" s="13" t="s">
        <v>680</v>
      </c>
    </row>
    <row r="175" spans="1:10">
      <c r="A175" s="4" t="s">
        <v>244</v>
      </c>
      <c r="B175" s="4" t="s">
        <v>288</v>
      </c>
      <c r="C175" s="4" t="s">
        <v>288</v>
      </c>
      <c r="D175" s="4" t="s">
        <v>288</v>
      </c>
      <c r="E175" s="4" t="s">
        <v>288</v>
      </c>
      <c r="F175" s="4" t="s">
        <v>523</v>
      </c>
      <c r="G175" s="4" t="s">
        <v>524</v>
      </c>
      <c r="H175" s="4" t="s">
        <v>612</v>
      </c>
      <c r="I175" s="4" t="s">
        <v>575</v>
      </c>
      <c r="J175" s="13" t="s">
        <v>680</v>
      </c>
    </row>
    <row r="176" spans="1:10">
      <c r="A176" s="4" t="s">
        <v>240</v>
      </c>
      <c r="B176" s="4" t="s">
        <v>288</v>
      </c>
      <c r="C176" s="4" t="s">
        <v>288</v>
      </c>
      <c r="D176" s="4" t="s">
        <v>288</v>
      </c>
      <c r="E176" s="4" t="s">
        <v>288</v>
      </c>
      <c r="F176" s="4" t="s">
        <v>523</v>
      </c>
      <c r="G176" s="4" t="s">
        <v>524</v>
      </c>
      <c r="H176" s="4" t="s">
        <v>566</v>
      </c>
      <c r="I176" s="4" t="s">
        <v>607</v>
      </c>
      <c r="J176" s="13" t="s">
        <v>781</v>
      </c>
    </row>
    <row r="177" spans="1:10">
      <c r="A177" s="4" t="s">
        <v>214</v>
      </c>
      <c r="B177" s="4" t="s">
        <v>288</v>
      </c>
      <c r="C177" s="4" t="s">
        <v>288</v>
      </c>
      <c r="D177" s="4" t="s">
        <v>288</v>
      </c>
      <c r="E177" s="4" t="s">
        <v>288</v>
      </c>
      <c r="F177" s="4" t="s">
        <v>523</v>
      </c>
      <c r="G177" s="4" t="s">
        <v>524</v>
      </c>
      <c r="H177" s="4" t="s">
        <v>572</v>
      </c>
      <c r="I177" s="4" t="s">
        <v>576</v>
      </c>
      <c r="J177" s="13" t="s">
        <v>681</v>
      </c>
    </row>
    <row r="178" spans="1:10">
      <c r="A178" s="4" t="s">
        <v>212</v>
      </c>
      <c r="B178" s="4" t="s">
        <v>288</v>
      </c>
      <c r="C178" s="4" t="s">
        <v>288</v>
      </c>
      <c r="D178" s="4" t="s">
        <v>288</v>
      </c>
      <c r="E178" s="4" t="s">
        <v>288</v>
      </c>
      <c r="F178" s="4" t="s">
        <v>523</v>
      </c>
      <c r="G178" s="4" t="s">
        <v>524</v>
      </c>
      <c r="H178" s="4" t="s">
        <v>572</v>
      </c>
      <c r="I178" s="4" t="s">
        <v>575</v>
      </c>
      <c r="J178" s="13" t="s">
        <v>769</v>
      </c>
    </row>
    <row r="179" spans="1:10">
      <c r="A179" s="4" t="s">
        <v>245</v>
      </c>
      <c r="B179" s="4" t="s">
        <v>288</v>
      </c>
      <c r="C179" s="4" t="s">
        <v>288</v>
      </c>
      <c r="D179" s="4" t="s">
        <v>288</v>
      </c>
      <c r="E179" s="4" t="s">
        <v>288</v>
      </c>
      <c r="F179" s="4" t="s">
        <v>523</v>
      </c>
      <c r="G179" s="4" t="s">
        <v>524</v>
      </c>
      <c r="H179" s="4" t="s">
        <v>613</v>
      </c>
      <c r="I179" s="4" t="s">
        <v>614</v>
      </c>
      <c r="J179" s="13" t="s">
        <v>784</v>
      </c>
    </row>
    <row r="180" spans="1:10">
      <c r="A180" s="4" t="s">
        <v>4</v>
      </c>
      <c r="B180" s="4" t="s">
        <v>288</v>
      </c>
      <c r="C180" s="4" t="s">
        <v>288</v>
      </c>
      <c r="D180" s="4" t="s">
        <v>288</v>
      </c>
      <c r="E180" s="4" t="s">
        <v>288</v>
      </c>
      <c r="F180" s="4" t="s">
        <v>288</v>
      </c>
      <c r="G180" s="4" t="s">
        <v>288</v>
      </c>
      <c r="H180" s="4" t="s">
        <v>288</v>
      </c>
      <c r="I180" s="4" t="s">
        <v>288</v>
      </c>
      <c r="J180" s="13" t="s">
        <v>293</v>
      </c>
    </row>
    <row r="181" spans="1:10">
      <c r="A181" s="4" t="s">
        <v>18</v>
      </c>
      <c r="B181" s="4" t="s">
        <v>288</v>
      </c>
      <c r="C181" s="4" t="s">
        <v>288</v>
      </c>
      <c r="D181" s="4" t="s">
        <v>288</v>
      </c>
      <c r="E181" s="4" t="s">
        <v>288</v>
      </c>
      <c r="F181" s="4" t="s">
        <v>315</v>
      </c>
      <c r="G181" s="4" t="s">
        <v>316</v>
      </c>
      <c r="H181" s="4" t="s">
        <v>317</v>
      </c>
      <c r="I181" s="4" t="s">
        <v>318</v>
      </c>
      <c r="J181" s="13" t="s">
        <v>696</v>
      </c>
    </row>
    <row r="182" spans="1:10">
      <c r="A182" s="4" t="s">
        <v>21</v>
      </c>
      <c r="B182" s="4" t="s">
        <v>288</v>
      </c>
      <c r="C182" s="4" t="s">
        <v>288</v>
      </c>
      <c r="D182" s="4" t="s">
        <v>288</v>
      </c>
      <c r="E182" s="4" t="s">
        <v>288</v>
      </c>
      <c r="F182" s="4" t="s">
        <v>315</v>
      </c>
      <c r="G182" s="4" t="s">
        <v>316</v>
      </c>
      <c r="H182" s="4" t="s">
        <v>319</v>
      </c>
      <c r="I182" s="4" t="s">
        <v>318</v>
      </c>
      <c r="J182" s="13" t="s">
        <v>696</v>
      </c>
    </row>
    <row r="183" spans="1:10">
      <c r="A183" s="4" t="s">
        <v>23</v>
      </c>
      <c r="B183" s="4" t="s">
        <v>288</v>
      </c>
      <c r="C183" s="4" t="s">
        <v>288</v>
      </c>
      <c r="D183" s="4" t="s">
        <v>288</v>
      </c>
      <c r="E183" s="4" t="s">
        <v>288</v>
      </c>
      <c r="F183" s="4" t="s">
        <v>315</v>
      </c>
      <c r="G183" s="4" t="s">
        <v>316</v>
      </c>
      <c r="H183" s="4" t="s">
        <v>322</v>
      </c>
      <c r="I183" s="4" t="s">
        <v>318</v>
      </c>
      <c r="J183" s="13" t="s">
        <v>696</v>
      </c>
    </row>
    <row r="184" spans="1:10">
      <c r="A184" s="4" t="s">
        <v>27</v>
      </c>
      <c r="B184" s="4" t="s">
        <v>320</v>
      </c>
      <c r="C184" s="4" t="s">
        <v>321</v>
      </c>
      <c r="D184" s="4" t="s">
        <v>288</v>
      </c>
      <c r="E184" s="4" t="s">
        <v>288</v>
      </c>
      <c r="F184" s="4" t="s">
        <v>315</v>
      </c>
      <c r="G184" s="4" t="s">
        <v>316</v>
      </c>
      <c r="H184" s="4" t="s">
        <v>322</v>
      </c>
      <c r="I184" s="4" t="s">
        <v>318</v>
      </c>
      <c r="J184" s="13" t="s">
        <v>696</v>
      </c>
    </row>
    <row r="185" spans="1:10">
      <c r="A185" s="4" t="s">
        <v>28</v>
      </c>
      <c r="B185" s="4" t="s">
        <v>320</v>
      </c>
      <c r="C185" s="4" t="s">
        <v>321</v>
      </c>
      <c r="D185" s="4" t="s">
        <v>288</v>
      </c>
      <c r="E185" s="4" t="s">
        <v>288</v>
      </c>
      <c r="F185" s="4" t="s">
        <v>315</v>
      </c>
      <c r="G185" s="4" t="s">
        <v>316</v>
      </c>
      <c r="H185" s="4" t="s">
        <v>317</v>
      </c>
      <c r="I185" s="4" t="s">
        <v>318</v>
      </c>
      <c r="J185" s="13" t="s">
        <v>696</v>
      </c>
    </row>
    <row r="186" spans="1:10">
      <c r="A186" s="4" t="s">
        <v>29</v>
      </c>
      <c r="B186" s="4" t="s">
        <v>320</v>
      </c>
      <c r="C186" s="4" t="s">
        <v>321</v>
      </c>
      <c r="D186" s="4" t="s">
        <v>288</v>
      </c>
      <c r="E186" s="4" t="s">
        <v>288</v>
      </c>
      <c r="F186" s="4" t="s">
        <v>315</v>
      </c>
      <c r="G186" s="4" t="s">
        <v>316</v>
      </c>
      <c r="H186" s="4" t="s">
        <v>317</v>
      </c>
      <c r="I186" s="4" t="s">
        <v>318</v>
      </c>
      <c r="J186" s="13" t="s">
        <v>696</v>
      </c>
    </row>
    <row r="187" spans="1:10">
      <c r="A187" s="4" t="s">
        <v>30</v>
      </c>
      <c r="B187" s="4" t="s">
        <v>288</v>
      </c>
      <c r="C187" s="4" t="s">
        <v>288</v>
      </c>
      <c r="D187" s="4" t="s">
        <v>288</v>
      </c>
      <c r="E187" s="4" t="s">
        <v>288</v>
      </c>
      <c r="F187" s="4" t="s">
        <v>315</v>
      </c>
      <c r="G187" s="4" t="s">
        <v>316</v>
      </c>
      <c r="H187" s="4" t="s">
        <v>328</v>
      </c>
      <c r="I187" s="4" t="s">
        <v>329</v>
      </c>
      <c r="J187" s="13" t="s">
        <v>696</v>
      </c>
    </row>
    <row r="188" spans="1:10">
      <c r="A188" s="4" t="s">
        <v>41</v>
      </c>
      <c r="B188" s="4" t="s">
        <v>320</v>
      </c>
      <c r="C188" s="4" t="s">
        <v>321</v>
      </c>
      <c r="D188" s="4" t="s">
        <v>288</v>
      </c>
      <c r="E188" s="4" t="s">
        <v>288</v>
      </c>
      <c r="F188" s="4" t="s">
        <v>315</v>
      </c>
      <c r="G188" s="4" t="s">
        <v>316</v>
      </c>
      <c r="H188" s="4" t="s">
        <v>351</v>
      </c>
      <c r="I188" s="4" t="s">
        <v>318</v>
      </c>
      <c r="J188" s="13" t="s">
        <v>696</v>
      </c>
    </row>
    <row r="189" spans="1:10">
      <c r="A189" s="4" t="s">
        <v>45</v>
      </c>
      <c r="B189" s="4" t="s">
        <v>320</v>
      </c>
      <c r="C189" s="4" t="s">
        <v>321</v>
      </c>
      <c r="D189" s="4" t="s">
        <v>288</v>
      </c>
      <c r="E189" s="4" t="s">
        <v>288</v>
      </c>
      <c r="F189" s="4" t="s">
        <v>315</v>
      </c>
      <c r="G189" s="4" t="s">
        <v>316</v>
      </c>
      <c r="H189" s="4" t="s">
        <v>353</v>
      </c>
      <c r="I189" s="4" t="s">
        <v>318</v>
      </c>
      <c r="J189" s="13" t="s">
        <v>696</v>
      </c>
    </row>
    <row r="190" spans="1:10">
      <c r="A190" s="4" t="s">
        <v>47</v>
      </c>
      <c r="B190" s="4" t="s">
        <v>288</v>
      </c>
      <c r="C190" s="4" t="s">
        <v>288</v>
      </c>
      <c r="D190" s="4" t="s">
        <v>288</v>
      </c>
      <c r="E190" s="4" t="s">
        <v>288</v>
      </c>
      <c r="F190" s="4" t="s">
        <v>315</v>
      </c>
      <c r="G190" s="4" t="s">
        <v>316</v>
      </c>
      <c r="H190" s="4" t="s">
        <v>355</v>
      </c>
      <c r="I190" s="4" t="s">
        <v>318</v>
      </c>
      <c r="J190" s="13" t="s">
        <v>696</v>
      </c>
    </row>
    <row r="191" spans="1:10">
      <c r="A191" s="4" t="s">
        <v>49</v>
      </c>
      <c r="B191" s="4" t="s">
        <v>320</v>
      </c>
      <c r="C191" s="4" t="s">
        <v>321</v>
      </c>
      <c r="D191" s="4" t="s">
        <v>288</v>
      </c>
      <c r="E191" s="4" t="s">
        <v>288</v>
      </c>
      <c r="F191" s="4" t="s">
        <v>315</v>
      </c>
      <c r="G191" s="4" t="s">
        <v>316</v>
      </c>
      <c r="H191" s="4" t="s">
        <v>353</v>
      </c>
      <c r="I191" s="4" t="s">
        <v>318</v>
      </c>
      <c r="J191" s="13" t="s">
        <v>696</v>
      </c>
    </row>
    <row r="192" spans="1:10">
      <c r="A192" s="4" t="s">
        <v>45</v>
      </c>
      <c r="B192" s="4" t="s">
        <v>320</v>
      </c>
      <c r="C192" s="4" t="s">
        <v>321</v>
      </c>
      <c r="D192" s="4" t="s">
        <v>288</v>
      </c>
      <c r="E192" s="4" t="s">
        <v>288</v>
      </c>
      <c r="F192" s="4" t="s">
        <v>315</v>
      </c>
      <c r="G192" s="4" t="s">
        <v>316</v>
      </c>
      <c r="H192" s="4" t="s">
        <v>353</v>
      </c>
      <c r="I192" s="4" t="s">
        <v>318</v>
      </c>
      <c r="J192" s="13" t="s">
        <v>696</v>
      </c>
    </row>
    <row r="193" spans="1:10">
      <c r="A193" s="4" t="s">
        <v>47</v>
      </c>
      <c r="B193" s="4" t="s">
        <v>288</v>
      </c>
      <c r="C193" s="4" t="s">
        <v>288</v>
      </c>
      <c r="D193" s="4" t="s">
        <v>288</v>
      </c>
      <c r="E193" s="4" t="s">
        <v>288</v>
      </c>
      <c r="F193" s="4" t="s">
        <v>315</v>
      </c>
      <c r="G193" s="4" t="s">
        <v>316</v>
      </c>
      <c r="H193" s="4" t="s">
        <v>355</v>
      </c>
      <c r="I193" s="4" t="s">
        <v>318</v>
      </c>
      <c r="J193" s="13" t="s">
        <v>696</v>
      </c>
    </row>
    <row r="194" spans="1:10">
      <c r="A194" s="4" t="s">
        <v>49</v>
      </c>
      <c r="B194" s="4" t="s">
        <v>320</v>
      </c>
      <c r="C194" s="4" t="s">
        <v>321</v>
      </c>
      <c r="D194" s="4" t="s">
        <v>288</v>
      </c>
      <c r="E194" s="4" t="s">
        <v>288</v>
      </c>
      <c r="F194" s="4" t="s">
        <v>315</v>
      </c>
      <c r="G194" s="4" t="s">
        <v>316</v>
      </c>
      <c r="H194" s="4" t="s">
        <v>353</v>
      </c>
      <c r="I194" s="4" t="s">
        <v>318</v>
      </c>
      <c r="J194" s="13" t="s">
        <v>696</v>
      </c>
    </row>
    <row r="195" spans="1:10">
      <c r="A195" s="4" t="s">
        <v>41</v>
      </c>
      <c r="B195" s="4" t="s">
        <v>320</v>
      </c>
      <c r="C195" s="4" t="s">
        <v>321</v>
      </c>
      <c r="D195" s="4" t="s">
        <v>288</v>
      </c>
      <c r="E195" s="4" t="s">
        <v>288</v>
      </c>
      <c r="F195" s="4" t="s">
        <v>315</v>
      </c>
      <c r="G195" s="4" t="s">
        <v>316</v>
      </c>
      <c r="H195" s="4" t="s">
        <v>351</v>
      </c>
      <c r="I195" s="4" t="s">
        <v>318</v>
      </c>
      <c r="J195" s="13" t="s">
        <v>696</v>
      </c>
    </row>
    <row r="196" spans="1:10">
      <c r="A196" s="4" t="s">
        <v>47</v>
      </c>
      <c r="B196" s="4" t="s">
        <v>288</v>
      </c>
      <c r="C196" s="4" t="s">
        <v>288</v>
      </c>
      <c r="D196" s="4" t="s">
        <v>288</v>
      </c>
      <c r="E196" s="4" t="s">
        <v>288</v>
      </c>
      <c r="F196" s="4" t="s">
        <v>315</v>
      </c>
      <c r="G196" s="4" t="s">
        <v>316</v>
      </c>
      <c r="H196" s="4" t="s">
        <v>355</v>
      </c>
      <c r="I196" s="4" t="s">
        <v>318</v>
      </c>
      <c r="J196" s="13" t="s">
        <v>696</v>
      </c>
    </row>
    <row r="197" spans="1:10">
      <c r="A197" s="4" t="s">
        <v>46</v>
      </c>
      <c r="B197" s="4" t="s">
        <v>288</v>
      </c>
      <c r="C197" s="4" t="s">
        <v>288</v>
      </c>
      <c r="D197" s="4" t="s">
        <v>288</v>
      </c>
      <c r="E197" s="4" t="s">
        <v>288</v>
      </c>
      <c r="F197" s="4" t="s">
        <v>315</v>
      </c>
      <c r="G197" s="4" t="s">
        <v>316</v>
      </c>
      <c r="H197" s="4" t="s">
        <v>317</v>
      </c>
      <c r="I197" s="4" t="s">
        <v>318</v>
      </c>
      <c r="J197" s="13" t="s">
        <v>702</v>
      </c>
    </row>
    <row r="198" spans="1:10">
      <c r="A198" s="4" t="s">
        <v>50</v>
      </c>
      <c r="B198" s="4" t="s">
        <v>288</v>
      </c>
      <c r="C198" s="4" t="s">
        <v>288</v>
      </c>
      <c r="D198" s="4" t="s">
        <v>288</v>
      </c>
      <c r="E198" s="4" t="s">
        <v>288</v>
      </c>
      <c r="F198" s="4" t="s">
        <v>315</v>
      </c>
      <c r="G198" s="4" t="s">
        <v>316</v>
      </c>
      <c r="H198" s="4" t="s">
        <v>358</v>
      </c>
      <c r="I198" s="4" t="s">
        <v>318</v>
      </c>
      <c r="J198" s="13" t="s">
        <v>702</v>
      </c>
    </row>
    <row r="199" spans="1:10">
      <c r="A199" s="4" t="s">
        <v>50</v>
      </c>
      <c r="B199" s="4" t="s">
        <v>288</v>
      </c>
      <c r="C199" s="4" t="s">
        <v>288</v>
      </c>
      <c r="D199" s="4" t="s">
        <v>288</v>
      </c>
      <c r="E199" s="4" t="s">
        <v>288</v>
      </c>
      <c r="F199" s="4" t="s">
        <v>315</v>
      </c>
      <c r="G199" s="4" t="s">
        <v>316</v>
      </c>
      <c r="H199" s="4" t="s">
        <v>358</v>
      </c>
      <c r="I199" s="4" t="s">
        <v>318</v>
      </c>
      <c r="J199" s="13" t="s">
        <v>702</v>
      </c>
    </row>
    <row r="200" spans="1:10">
      <c r="A200" s="4" t="s">
        <v>46</v>
      </c>
      <c r="B200" s="4" t="s">
        <v>288</v>
      </c>
      <c r="C200" s="4" t="s">
        <v>288</v>
      </c>
      <c r="D200" s="4" t="s">
        <v>288</v>
      </c>
      <c r="E200" s="4" t="s">
        <v>288</v>
      </c>
      <c r="F200" s="4" t="s">
        <v>315</v>
      </c>
      <c r="G200" s="4" t="s">
        <v>316</v>
      </c>
      <c r="H200" s="4" t="s">
        <v>317</v>
      </c>
      <c r="I200" s="4" t="s">
        <v>318</v>
      </c>
      <c r="J200" s="13" t="s">
        <v>702</v>
      </c>
    </row>
    <row r="201" spans="1:10">
      <c r="A201" s="4" t="s">
        <v>79</v>
      </c>
      <c r="B201" s="4" t="s">
        <v>288</v>
      </c>
      <c r="C201" s="4" t="s">
        <v>288</v>
      </c>
      <c r="D201" s="4" t="s">
        <v>288</v>
      </c>
      <c r="E201" s="4" t="s">
        <v>288</v>
      </c>
      <c r="F201" s="4" t="s">
        <v>315</v>
      </c>
      <c r="G201" s="4" t="s">
        <v>316</v>
      </c>
      <c r="H201" s="4" t="s">
        <v>410</v>
      </c>
      <c r="I201" s="4" t="s">
        <v>318</v>
      </c>
      <c r="J201" s="13" t="s">
        <v>702</v>
      </c>
    </row>
    <row r="202" spans="1:10">
      <c r="A202" s="4" t="s">
        <v>46</v>
      </c>
      <c r="B202" s="4" t="s">
        <v>288</v>
      </c>
      <c r="C202" s="4" t="s">
        <v>288</v>
      </c>
      <c r="D202" s="4" t="s">
        <v>288</v>
      </c>
      <c r="E202" s="4" t="s">
        <v>288</v>
      </c>
      <c r="F202" s="4" t="s">
        <v>315</v>
      </c>
      <c r="G202" s="4" t="s">
        <v>316</v>
      </c>
      <c r="H202" s="4" t="s">
        <v>317</v>
      </c>
      <c r="I202" s="4" t="s">
        <v>318</v>
      </c>
      <c r="J202" s="13" t="s">
        <v>702</v>
      </c>
    </row>
    <row r="203" spans="1:10">
      <c r="A203" s="4" t="s">
        <v>50</v>
      </c>
      <c r="B203" s="4" t="s">
        <v>288</v>
      </c>
      <c r="C203" s="4" t="s">
        <v>288</v>
      </c>
      <c r="D203" s="4" t="s">
        <v>288</v>
      </c>
      <c r="E203" s="4" t="s">
        <v>288</v>
      </c>
      <c r="F203" s="4" t="s">
        <v>315</v>
      </c>
      <c r="G203" s="4" t="s">
        <v>316</v>
      </c>
      <c r="H203" s="4" t="s">
        <v>358</v>
      </c>
      <c r="I203" s="4" t="s">
        <v>318</v>
      </c>
      <c r="J203" s="13" t="s">
        <v>702</v>
      </c>
    </row>
    <row r="204" spans="1:10">
      <c r="A204" s="4" t="s">
        <v>46</v>
      </c>
      <c r="B204" s="4" t="s">
        <v>288</v>
      </c>
      <c r="C204" s="4" t="s">
        <v>288</v>
      </c>
      <c r="D204" s="4" t="s">
        <v>288</v>
      </c>
      <c r="E204" s="4" t="s">
        <v>288</v>
      </c>
      <c r="F204" s="4" t="s">
        <v>315</v>
      </c>
      <c r="G204" s="4" t="s">
        <v>316</v>
      </c>
      <c r="H204" s="4" t="s">
        <v>317</v>
      </c>
      <c r="I204" s="4" t="s">
        <v>318</v>
      </c>
      <c r="J204" s="13" t="s">
        <v>702</v>
      </c>
    </row>
    <row r="205" spans="1:10">
      <c r="A205" s="4" t="s">
        <v>50</v>
      </c>
      <c r="B205" s="4" t="s">
        <v>288</v>
      </c>
      <c r="C205" s="4" t="s">
        <v>288</v>
      </c>
      <c r="D205" s="4" t="s">
        <v>288</v>
      </c>
      <c r="E205" s="4" t="s">
        <v>288</v>
      </c>
      <c r="F205" s="4" t="s">
        <v>315</v>
      </c>
      <c r="G205" s="4" t="s">
        <v>316</v>
      </c>
      <c r="H205" s="4" t="s">
        <v>358</v>
      </c>
      <c r="I205" s="4" t="s">
        <v>318</v>
      </c>
      <c r="J205" s="13" t="s">
        <v>702</v>
      </c>
    </row>
    <row r="206" spans="1:10">
      <c r="A206" s="4" t="s">
        <v>44</v>
      </c>
      <c r="B206" s="4" t="s">
        <v>288</v>
      </c>
      <c r="C206" s="4" t="s">
        <v>288</v>
      </c>
      <c r="D206" s="4" t="s">
        <v>288</v>
      </c>
      <c r="E206" s="4" t="s">
        <v>288</v>
      </c>
      <c r="F206" s="4" t="s">
        <v>315</v>
      </c>
      <c r="G206" s="4" t="s">
        <v>316</v>
      </c>
      <c r="H206" s="4" t="s">
        <v>353</v>
      </c>
      <c r="I206" s="4" t="s">
        <v>318</v>
      </c>
      <c r="J206" s="13" t="s">
        <v>701</v>
      </c>
    </row>
    <row r="207" spans="1:10">
      <c r="A207" s="4" t="s">
        <v>44</v>
      </c>
      <c r="B207" s="4" t="s">
        <v>288</v>
      </c>
      <c r="C207" s="4" t="s">
        <v>288</v>
      </c>
      <c r="D207" s="4" t="s">
        <v>288</v>
      </c>
      <c r="E207" s="4" t="s">
        <v>288</v>
      </c>
      <c r="F207" s="4" t="s">
        <v>315</v>
      </c>
      <c r="G207" s="4" t="s">
        <v>316</v>
      </c>
      <c r="H207" s="4" t="s">
        <v>353</v>
      </c>
      <c r="I207" s="4" t="s">
        <v>318</v>
      </c>
      <c r="J207" s="13" t="s">
        <v>701</v>
      </c>
    </row>
    <row r="208" spans="1:10">
      <c r="A208" s="4" t="s">
        <v>44</v>
      </c>
      <c r="B208" s="4" t="s">
        <v>288</v>
      </c>
      <c r="C208" s="4" t="s">
        <v>288</v>
      </c>
      <c r="D208" s="4" t="s">
        <v>288</v>
      </c>
      <c r="E208" s="4" t="s">
        <v>288</v>
      </c>
      <c r="F208" s="4" t="s">
        <v>315</v>
      </c>
      <c r="G208" s="4" t="s">
        <v>316</v>
      </c>
      <c r="H208" s="4" t="s">
        <v>353</v>
      </c>
      <c r="I208" s="4" t="s">
        <v>318</v>
      </c>
      <c r="J208" s="13" t="s">
        <v>701</v>
      </c>
    </row>
    <row r="209" spans="1:10">
      <c r="A209" s="4" t="s">
        <v>51</v>
      </c>
      <c r="B209" s="4" t="s">
        <v>320</v>
      </c>
      <c r="C209" s="4" t="s">
        <v>321</v>
      </c>
      <c r="D209" s="4" t="s">
        <v>288</v>
      </c>
      <c r="E209" s="4" t="s">
        <v>288</v>
      </c>
      <c r="F209" s="4" t="s">
        <v>315</v>
      </c>
      <c r="G209" s="4" t="s">
        <v>316</v>
      </c>
      <c r="H209" s="4" t="s">
        <v>358</v>
      </c>
      <c r="I209" s="4" t="s">
        <v>318</v>
      </c>
      <c r="J209" s="13" t="s">
        <v>703</v>
      </c>
    </row>
    <row r="210" spans="1:10">
      <c r="A210" s="4" t="s">
        <v>51</v>
      </c>
      <c r="B210" s="4" t="s">
        <v>320</v>
      </c>
      <c r="C210" s="4" t="s">
        <v>321</v>
      </c>
      <c r="D210" s="4" t="s">
        <v>288</v>
      </c>
      <c r="E210" s="4" t="s">
        <v>288</v>
      </c>
      <c r="F210" s="4" t="s">
        <v>315</v>
      </c>
      <c r="G210" s="4" t="s">
        <v>316</v>
      </c>
      <c r="H210" s="4" t="s">
        <v>358</v>
      </c>
      <c r="I210" s="4" t="s">
        <v>318</v>
      </c>
      <c r="J210" s="13" t="s">
        <v>703</v>
      </c>
    </row>
    <row r="211" spans="1:10">
      <c r="A211" s="4" t="s">
        <v>22</v>
      </c>
      <c r="B211" s="4" t="s">
        <v>320</v>
      </c>
      <c r="C211" s="4" t="s">
        <v>321</v>
      </c>
      <c r="D211" s="4" t="s">
        <v>288</v>
      </c>
      <c r="E211" s="4" t="s">
        <v>288</v>
      </c>
      <c r="F211" s="4" t="s">
        <v>315</v>
      </c>
      <c r="G211" s="4" t="s">
        <v>316</v>
      </c>
      <c r="H211" s="4" t="s">
        <v>317</v>
      </c>
      <c r="I211" s="4" t="s">
        <v>318</v>
      </c>
      <c r="J211" s="13" t="s">
        <v>698</v>
      </c>
    </row>
    <row r="212" spans="1:10">
      <c r="A212" s="4" t="s">
        <v>26</v>
      </c>
      <c r="B212" s="4" t="s">
        <v>288</v>
      </c>
      <c r="C212" s="4" t="s">
        <v>288</v>
      </c>
      <c r="D212" s="4" t="s">
        <v>288</v>
      </c>
      <c r="E212" s="4" t="s">
        <v>288</v>
      </c>
      <c r="F212" s="4" t="s">
        <v>315</v>
      </c>
      <c r="G212" s="4" t="s">
        <v>316</v>
      </c>
      <c r="H212" s="4" t="s">
        <v>327</v>
      </c>
      <c r="I212" s="4" t="s">
        <v>318</v>
      </c>
      <c r="J212" s="13" t="s">
        <v>698</v>
      </c>
    </row>
    <row r="213" spans="1:10">
      <c r="A213" s="4" t="s">
        <v>48</v>
      </c>
      <c r="B213" s="4" t="s">
        <v>320</v>
      </c>
      <c r="C213" s="4" t="s">
        <v>321</v>
      </c>
      <c r="D213" s="4" t="s">
        <v>288</v>
      </c>
      <c r="E213" s="4" t="s">
        <v>288</v>
      </c>
      <c r="F213" s="4" t="s">
        <v>315</v>
      </c>
      <c r="G213" s="4" t="s">
        <v>316</v>
      </c>
      <c r="H213" s="4" t="s">
        <v>356</v>
      </c>
      <c r="I213" s="4" t="s">
        <v>357</v>
      </c>
      <c r="J213" s="13" t="s">
        <v>698</v>
      </c>
    </row>
    <row r="214" spans="1:10">
      <c r="A214" s="4" t="s">
        <v>52</v>
      </c>
      <c r="B214" s="4" t="s">
        <v>320</v>
      </c>
      <c r="C214" s="4" t="s">
        <v>321</v>
      </c>
      <c r="D214" s="4" t="s">
        <v>288</v>
      </c>
      <c r="E214" s="4" t="s">
        <v>288</v>
      </c>
      <c r="F214" s="4" t="s">
        <v>315</v>
      </c>
      <c r="G214" s="4" t="s">
        <v>316</v>
      </c>
      <c r="H214" s="4" t="s">
        <v>322</v>
      </c>
      <c r="I214" s="4" t="s">
        <v>318</v>
      </c>
      <c r="J214" s="13" t="s">
        <v>698</v>
      </c>
    </row>
    <row r="215" spans="1:10">
      <c r="A215" s="4" t="s">
        <v>74</v>
      </c>
      <c r="B215" s="4" t="s">
        <v>288</v>
      </c>
      <c r="C215" s="4" t="s">
        <v>288</v>
      </c>
      <c r="D215" s="4" t="s">
        <v>288</v>
      </c>
      <c r="E215" s="4" t="s">
        <v>288</v>
      </c>
      <c r="F215" s="4" t="s">
        <v>315</v>
      </c>
      <c r="G215" s="4" t="s">
        <v>316</v>
      </c>
      <c r="H215" s="4" t="s">
        <v>405</v>
      </c>
      <c r="I215" s="4" t="s">
        <v>288</v>
      </c>
      <c r="J215" s="13" t="s">
        <v>698</v>
      </c>
    </row>
    <row r="216" spans="1:10">
      <c r="A216" s="4" t="s">
        <v>77</v>
      </c>
      <c r="B216" s="4" t="s">
        <v>288</v>
      </c>
      <c r="C216" s="4" t="s">
        <v>288</v>
      </c>
      <c r="D216" s="4" t="s">
        <v>288</v>
      </c>
      <c r="E216" s="4" t="s">
        <v>288</v>
      </c>
      <c r="F216" s="4" t="s">
        <v>315</v>
      </c>
      <c r="G216" s="4" t="s">
        <v>316</v>
      </c>
      <c r="H216" s="4" t="s">
        <v>351</v>
      </c>
      <c r="I216" s="4" t="s">
        <v>318</v>
      </c>
      <c r="J216" s="13" t="s">
        <v>698</v>
      </c>
    </row>
    <row r="217" spans="1:10">
      <c r="A217" s="4" t="s">
        <v>80</v>
      </c>
      <c r="B217" s="4" t="s">
        <v>320</v>
      </c>
      <c r="C217" s="4" t="s">
        <v>321</v>
      </c>
      <c r="D217" s="4" t="s">
        <v>288</v>
      </c>
      <c r="E217" s="4" t="s">
        <v>288</v>
      </c>
      <c r="F217" s="4" t="s">
        <v>315</v>
      </c>
      <c r="G217" s="4" t="s">
        <v>316</v>
      </c>
      <c r="H217" s="4" t="s">
        <v>351</v>
      </c>
      <c r="I217" s="4" t="s">
        <v>411</v>
      </c>
      <c r="J217" s="13" t="s">
        <v>698</v>
      </c>
    </row>
    <row r="218" spans="1:10">
      <c r="A218" s="4" t="s">
        <v>52</v>
      </c>
      <c r="B218" s="4" t="s">
        <v>320</v>
      </c>
      <c r="C218" s="4" t="s">
        <v>321</v>
      </c>
      <c r="D218" s="4" t="s">
        <v>288</v>
      </c>
      <c r="E218" s="4" t="s">
        <v>288</v>
      </c>
      <c r="F218" s="4" t="s">
        <v>315</v>
      </c>
      <c r="G218" s="4" t="s">
        <v>316</v>
      </c>
      <c r="H218" s="4" t="s">
        <v>322</v>
      </c>
      <c r="I218" s="4" t="s">
        <v>318</v>
      </c>
      <c r="J218" s="13" t="s">
        <v>698</v>
      </c>
    </row>
    <row r="219" spans="1:10">
      <c r="A219" s="4" t="s">
        <v>235</v>
      </c>
      <c r="B219" s="4" t="s">
        <v>288</v>
      </c>
      <c r="C219" s="4" t="s">
        <v>288</v>
      </c>
      <c r="D219" s="4" t="s">
        <v>288</v>
      </c>
      <c r="E219" s="4" t="s">
        <v>288</v>
      </c>
      <c r="F219" s="4" t="s">
        <v>315</v>
      </c>
      <c r="G219" s="4" t="s">
        <v>316</v>
      </c>
      <c r="H219" s="4" t="s">
        <v>603</v>
      </c>
      <c r="I219" s="4" t="s">
        <v>318</v>
      </c>
      <c r="J219" s="13" t="s">
        <v>698</v>
      </c>
    </row>
    <row r="220" spans="1:10">
      <c r="A220" s="4" t="s">
        <v>265</v>
      </c>
      <c r="B220" s="4" t="s">
        <v>288</v>
      </c>
      <c r="C220" s="4" t="s">
        <v>288</v>
      </c>
      <c r="D220" s="4" t="s">
        <v>644</v>
      </c>
      <c r="E220" s="4" t="s">
        <v>645</v>
      </c>
      <c r="F220" s="4" t="s">
        <v>633</v>
      </c>
      <c r="G220" s="4" t="s">
        <v>634</v>
      </c>
      <c r="H220" s="4" t="s">
        <v>646</v>
      </c>
      <c r="I220" s="4" t="s">
        <v>647</v>
      </c>
      <c r="J220" s="13" t="s">
        <v>648</v>
      </c>
    </row>
    <row r="221" spans="1:10">
      <c r="A221" s="4" t="s">
        <v>253</v>
      </c>
      <c r="B221" s="4" t="s">
        <v>387</v>
      </c>
      <c r="C221" s="4" t="s">
        <v>388</v>
      </c>
      <c r="D221" s="4" t="s">
        <v>624</v>
      </c>
      <c r="E221" s="4" t="s">
        <v>625</v>
      </c>
      <c r="F221" s="4" t="s">
        <v>387</v>
      </c>
      <c r="G221" s="4" t="s">
        <v>388</v>
      </c>
      <c r="H221" s="4" t="s">
        <v>626</v>
      </c>
      <c r="I221" s="4" t="s">
        <v>627</v>
      </c>
      <c r="J221" s="13" t="s">
        <v>787</v>
      </c>
    </row>
    <row r="222" spans="1:10">
      <c r="A222" s="4" t="s">
        <v>146</v>
      </c>
      <c r="B222" s="4" t="s">
        <v>288</v>
      </c>
      <c r="C222" s="4" t="s">
        <v>288</v>
      </c>
      <c r="D222" s="5" t="s">
        <v>488</v>
      </c>
      <c r="E222" s="4" t="s">
        <v>288</v>
      </c>
      <c r="F222" s="4" t="s">
        <v>288</v>
      </c>
      <c r="G222" s="4" t="s">
        <v>288</v>
      </c>
      <c r="H222" s="4" t="s">
        <v>485</v>
      </c>
      <c r="I222" s="4" t="s">
        <v>489</v>
      </c>
      <c r="J222" s="13" t="s">
        <v>739</v>
      </c>
    </row>
    <row r="223" spans="1:10">
      <c r="A223" s="4" t="s">
        <v>143</v>
      </c>
      <c r="B223" s="4" t="s">
        <v>288</v>
      </c>
      <c r="C223" s="4" t="s">
        <v>288</v>
      </c>
      <c r="D223" s="4" t="s">
        <v>288</v>
      </c>
      <c r="E223" s="4" t="s">
        <v>288</v>
      </c>
      <c r="F223" s="4" t="s">
        <v>288</v>
      </c>
      <c r="G223" s="4" t="s">
        <v>288</v>
      </c>
      <c r="H223" s="4" t="s">
        <v>485</v>
      </c>
      <c r="I223" s="4" t="s">
        <v>486</v>
      </c>
      <c r="J223" s="13" t="s">
        <v>737</v>
      </c>
    </row>
    <row r="224" spans="1:10">
      <c r="A224" s="4" t="s">
        <v>143</v>
      </c>
      <c r="B224" s="4" t="s">
        <v>288</v>
      </c>
      <c r="C224" s="4" t="s">
        <v>288</v>
      </c>
      <c r="D224" s="4" t="s">
        <v>288</v>
      </c>
      <c r="E224" s="4" t="s">
        <v>288</v>
      </c>
      <c r="F224" s="4" t="s">
        <v>288</v>
      </c>
      <c r="G224" s="4" t="s">
        <v>288</v>
      </c>
      <c r="H224" s="4" t="s">
        <v>485</v>
      </c>
      <c r="I224" s="4" t="s">
        <v>486</v>
      </c>
      <c r="J224" s="13" t="s">
        <v>737</v>
      </c>
    </row>
    <row r="225" spans="1:10">
      <c r="A225" s="4" t="s">
        <v>143</v>
      </c>
      <c r="B225" s="4" t="s">
        <v>288</v>
      </c>
      <c r="C225" s="4" t="s">
        <v>288</v>
      </c>
      <c r="D225" s="4" t="s">
        <v>288</v>
      </c>
      <c r="E225" s="4" t="s">
        <v>288</v>
      </c>
      <c r="F225" s="4" t="s">
        <v>288</v>
      </c>
      <c r="G225" s="4" t="s">
        <v>288</v>
      </c>
      <c r="H225" s="4" t="s">
        <v>485</v>
      </c>
      <c r="I225" s="4" t="s">
        <v>486</v>
      </c>
      <c r="J225" s="13" t="s">
        <v>737</v>
      </c>
    </row>
    <row r="226" spans="1:10">
      <c r="A226" s="4" t="s">
        <v>143</v>
      </c>
      <c r="B226" s="4" t="s">
        <v>288</v>
      </c>
      <c r="C226" s="4" t="s">
        <v>288</v>
      </c>
      <c r="D226" s="4" t="s">
        <v>288</v>
      </c>
      <c r="E226" s="4" t="s">
        <v>288</v>
      </c>
      <c r="F226" s="4" t="s">
        <v>288</v>
      </c>
      <c r="G226" s="4" t="s">
        <v>288</v>
      </c>
      <c r="H226" s="4" t="s">
        <v>485</v>
      </c>
      <c r="I226" s="4" t="s">
        <v>486</v>
      </c>
      <c r="J226" s="13" t="s">
        <v>737</v>
      </c>
    </row>
    <row r="227" spans="1:10">
      <c r="A227" s="4" t="s">
        <v>145</v>
      </c>
      <c r="B227" s="4" t="s">
        <v>288</v>
      </c>
      <c r="C227" s="4" t="s">
        <v>288</v>
      </c>
      <c r="D227" s="4" t="s">
        <v>487</v>
      </c>
      <c r="E227" s="4" t="s">
        <v>288</v>
      </c>
      <c r="F227" s="4" t="s">
        <v>288</v>
      </c>
      <c r="G227" s="4" t="s">
        <v>288</v>
      </c>
      <c r="H227" s="4" t="s">
        <v>485</v>
      </c>
      <c r="I227" s="4" t="s">
        <v>486</v>
      </c>
      <c r="J227" s="13" t="s">
        <v>738</v>
      </c>
    </row>
    <row r="228" spans="1:10">
      <c r="A228" s="4" t="s">
        <v>145</v>
      </c>
      <c r="B228" s="4" t="s">
        <v>288</v>
      </c>
      <c r="C228" s="4" t="s">
        <v>288</v>
      </c>
      <c r="D228" s="4" t="s">
        <v>487</v>
      </c>
      <c r="E228" s="4" t="s">
        <v>288</v>
      </c>
      <c r="F228" s="4" t="s">
        <v>288</v>
      </c>
      <c r="G228" s="4" t="s">
        <v>288</v>
      </c>
      <c r="H228" s="4" t="s">
        <v>485</v>
      </c>
      <c r="I228" s="4" t="s">
        <v>486</v>
      </c>
      <c r="J228" s="13" t="s">
        <v>738</v>
      </c>
    </row>
    <row r="229" spans="1:10">
      <c r="A229" s="4" t="s">
        <v>145</v>
      </c>
      <c r="B229" s="4" t="s">
        <v>288</v>
      </c>
      <c r="C229" s="4" t="s">
        <v>288</v>
      </c>
      <c r="D229" s="4" t="s">
        <v>487</v>
      </c>
      <c r="E229" s="4" t="s">
        <v>288</v>
      </c>
      <c r="F229" s="4" t="s">
        <v>288</v>
      </c>
      <c r="G229" s="4" t="s">
        <v>288</v>
      </c>
      <c r="H229" s="4" t="s">
        <v>485</v>
      </c>
      <c r="I229" s="4" t="s">
        <v>486</v>
      </c>
      <c r="J229" s="13" t="s">
        <v>738</v>
      </c>
    </row>
    <row r="230" spans="1:10">
      <c r="A230" s="4" t="s">
        <v>145</v>
      </c>
      <c r="B230" s="4" t="s">
        <v>288</v>
      </c>
      <c r="C230" s="4" t="s">
        <v>288</v>
      </c>
      <c r="D230" s="4" t="s">
        <v>487</v>
      </c>
      <c r="E230" s="4" t="s">
        <v>288</v>
      </c>
      <c r="F230" s="4" t="s">
        <v>288</v>
      </c>
      <c r="G230" s="4" t="s">
        <v>288</v>
      </c>
      <c r="H230" s="4" t="s">
        <v>485</v>
      </c>
      <c r="I230" s="4" t="s">
        <v>486</v>
      </c>
      <c r="J230" s="13" t="s">
        <v>738</v>
      </c>
    </row>
    <row r="231" spans="1:10">
      <c r="A231" s="4" t="s">
        <v>170</v>
      </c>
      <c r="B231" s="4" t="s">
        <v>512</v>
      </c>
      <c r="C231" s="4" t="s">
        <v>288</v>
      </c>
      <c r="D231" s="4" t="s">
        <v>288</v>
      </c>
      <c r="E231" s="4" t="s">
        <v>513</v>
      </c>
      <c r="F231" s="4" t="s">
        <v>427</v>
      </c>
      <c r="G231" s="4" t="s">
        <v>428</v>
      </c>
      <c r="H231" s="4" t="s">
        <v>514</v>
      </c>
      <c r="I231" s="4" t="s">
        <v>515</v>
      </c>
      <c r="J231" s="13" t="s">
        <v>746</v>
      </c>
    </row>
    <row r="232" spans="1:10">
      <c r="A232" s="4" t="s">
        <v>98</v>
      </c>
      <c r="B232" s="4" t="s">
        <v>288</v>
      </c>
      <c r="C232" s="4" t="s">
        <v>288</v>
      </c>
      <c r="D232" s="4" t="s">
        <v>288</v>
      </c>
      <c r="E232" s="4" t="s">
        <v>288</v>
      </c>
      <c r="F232" s="4" t="s">
        <v>288</v>
      </c>
      <c r="G232" s="4" t="s">
        <v>288</v>
      </c>
      <c r="H232" s="4" t="s">
        <v>421</v>
      </c>
      <c r="I232" s="4" t="s">
        <v>424</v>
      </c>
      <c r="J232" s="13" t="s">
        <v>719</v>
      </c>
    </row>
    <row r="233" spans="1:10">
      <c r="A233" s="4" t="s">
        <v>98</v>
      </c>
      <c r="B233" s="4" t="s">
        <v>288</v>
      </c>
      <c r="C233" s="4" t="s">
        <v>288</v>
      </c>
      <c r="D233" s="4" t="s">
        <v>288</v>
      </c>
      <c r="E233" s="4" t="s">
        <v>288</v>
      </c>
      <c r="F233" s="4" t="s">
        <v>288</v>
      </c>
      <c r="G233" s="4" t="s">
        <v>288</v>
      </c>
      <c r="H233" s="4" t="s">
        <v>421</v>
      </c>
      <c r="I233" s="4" t="s">
        <v>424</v>
      </c>
      <c r="J233" s="13" t="s">
        <v>719</v>
      </c>
    </row>
    <row r="234" spans="1:10">
      <c r="A234" s="4" t="s">
        <v>98</v>
      </c>
      <c r="B234" s="4" t="s">
        <v>288</v>
      </c>
      <c r="C234" s="4" t="s">
        <v>288</v>
      </c>
      <c r="D234" s="4" t="s">
        <v>288</v>
      </c>
      <c r="E234" s="4" t="s">
        <v>288</v>
      </c>
      <c r="F234" s="4" t="s">
        <v>288</v>
      </c>
      <c r="G234" s="4" t="s">
        <v>288</v>
      </c>
      <c r="H234" s="4" t="s">
        <v>421</v>
      </c>
      <c r="I234" s="4" t="s">
        <v>424</v>
      </c>
      <c r="J234" s="13" t="s">
        <v>719</v>
      </c>
    </row>
    <row r="235" spans="1:10">
      <c r="A235" s="4" t="s">
        <v>98</v>
      </c>
      <c r="B235" s="4" t="s">
        <v>288</v>
      </c>
      <c r="C235" s="4" t="s">
        <v>288</v>
      </c>
      <c r="D235" s="4" t="s">
        <v>288</v>
      </c>
      <c r="E235" s="4" t="s">
        <v>288</v>
      </c>
      <c r="F235" s="4" t="s">
        <v>288</v>
      </c>
      <c r="G235" s="4" t="s">
        <v>288</v>
      </c>
      <c r="H235" s="4" t="s">
        <v>421</v>
      </c>
      <c r="I235" s="4" t="s">
        <v>424</v>
      </c>
      <c r="J235" s="13" t="s">
        <v>719</v>
      </c>
    </row>
    <row r="236" spans="1:10">
      <c r="A236" s="4" t="s">
        <v>98</v>
      </c>
      <c r="B236" s="4" t="s">
        <v>288</v>
      </c>
      <c r="C236" s="4" t="s">
        <v>288</v>
      </c>
      <c r="D236" s="4" t="s">
        <v>288</v>
      </c>
      <c r="E236" s="4" t="s">
        <v>288</v>
      </c>
      <c r="F236" s="4" t="s">
        <v>288</v>
      </c>
      <c r="G236" s="4" t="s">
        <v>288</v>
      </c>
      <c r="H236" s="4" t="s">
        <v>421</v>
      </c>
      <c r="I236" s="4" t="s">
        <v>424</v>
      </c>
      <c r="J236" s="13" t="s">
        <v>719</v>
      </c>
    </row>
    <row r="237" spans="1:10">
      <c r="A237" s="4" t="s">
        <v>95</v>
      </c>
      <c r="B237" s="4" t="s">
        <v>288</v>
      </c>
      <c r="C237" s="4" t="s">
        <v>288</v>
      </c>
      <c r="D237" s="4" t="s">
        <v>288</v>
      </c>
      <c r="E237" s="4" t="s">
        <v>288</v>
      </c>
      <c r="F237" s="4" t="s">
        <v>288</v>
      </c>
      <c r="G237" s="4" t="s">
        <v>288</v>
      </c>
      <c r="H237" s="4" t="s">
        <v>421</v>
      </c>
      <c r="I237" s="4" t="s">
        <v>422</v>
      </c>
      <c r="J237" s="13" t="s">
        <v>717</v>
      </c>
    </row>
    <row r="238" spans="1:10">
      <c r="A238" s="4" t="s">
        <v>95</v>
      </c>
      <c r="B238" s="4" t="s">
        <v>288</v>
      </c>
      <c r="C238" s="4" t="s">
        <v>288</v>
      </c>
      <c r="D238" s="4" t="s">
        <v>288</v>
      </c>
      <c r="E238" s="4" t="s">
        <v>288</v>
      </c>
      <c r="F238" s="4" t="s">
        <v>288</v>
      </c>
      <c r="G238" s="4" t="s">
        <v>288</v>
      </c>
      <c r="H238" s="4" t="s">
        <v>421</v>
      </c>
      <c r="I238" s="4" t="s">
        <v>422</v>
      </c>
      <c r="J238" s="13" t="s">
        <v>717</v>
      </c>
    </row>
    <row r="239" spans="1:10">
      <c r="A239" s="4" t="s">
        <v>95</v>
      </c>
      <c r="B239" s="4" t="s">
        <v>288</v>
      </c>
      <c r="C239" s="4" t="s">
        <v>288</v>
      </c>
      <c r="D239" s="4" t="s">
        <v>288</v>
      </c>
      <c r="E239" s="4" t="s">
        <v>288</v>
      </c>
      <c r="F239" s="4" t="s">
        <v>288</v>
      </c>
      <c r="G239" s="4" t="s">
        <v>288</v>
      </c>
      <c r="H239" s="4" t="s">
        <v>421</v>
      </c>
      <c r="I239" s="4" t="s">
        <v>422</v>
      </c>
      <c r="J239" s="13" t="s">
        <v>717</v>
      </c>
    </row>
    <row r="240" spans="1:10">
      <c r="A240" s="4" t="s">
        <v>95</v>
      </c>
      <c r="B240" s="4" t="s">
        <v>288</v>
      </c>
      <c r="C240" s="4" t="s">
        <v>288</v>
      </c>
      <c r="D240" s="4" t="s">
        <v>288</v>
      </c>
      <c r="E240" s="4" t="s">
        <v>288</v>
      </c>
      <c r="F240" s="4" t="s">
        <v>288</v>
      </c>
      <c r="G240" s="4" t="s">
        <v>288</v>
      </c>
      <c r="H240" s="4" t="s">
        <v>421</v>
      </c>
      <c r="I240" s="4" t="s">
        <v>422</v>
      </c>
      <c r="J240" s="13" t="s">
        <v>717</v>
      </c>
    </row>
    <row r="241" spans="1:10">
      <c r="A241" s="4" t="s">
        <v>95</v>
      </c>
      <c r="B241" s="4" t="s">
        <v>288</v>
      </c>
      <c r="C241" s="4" t="s">
        <v>288</v>
      </c>
      <c r="D241" s="4" t="s">
        <v>288</v>
      </c>
      <c r="E241" s="4" t="s">
        <v>288</v>
      </c>
      <c r="F241" s="4" t="s">
        <v>288</v>
      </c>
      <c r="G241" s="4" t="s">
        <v>288</v>
      </c>
      <c r="H241" s="4" t="s">
        <v>421</v>
      </c>
      <c r="I241" s="4" t="s">
        <v>422</v>
      </c>
      <c r="J241" s="13" t="s">
        <v>717</v>
      </c>
    </row>
    <row r="242" spans="1:10">
      <c r="A242" s="4" t="s">
        <v>99</v>
      </c>
      <c r="B242" s="4" t="s">
        <v>288</v>
      </c>
      <c r="C242" s="4" t="s">
        <v>288</v>
      </c>
      <c r="D242" s="4" t="s">
        <v>288</v>
      </c>
      <c r="E242" s="4" t="s">
        <v>288</v>
      </c>
      <c r="F242" s="4" t="s">
        <v>288</v>
      </c>
      <c r="G242" s="4" t="s">
        <v>288</v>
      </c>
      <c r="H242" s="4" t="s">
        <v>421</v>
      </c>
      <c r="I242" s="4" t="s">
        <v>425</v>
      </c>
      <c r="J242" s="13" t="s">
        <v>720</v>
      </c>
    </row>
    <row r="243" spans="1:10">
      <c r="A243" s="4" t="s">
        <v>99</v>
      </c>
      <c r="B243" s="4" t="s">
        <v>288</v>
      </c>
      <c r="C243" s="4" t="s">
        <v>288</v>
      </c>
      <c r="D243" s="4" t="s">
        <v>288</v>
      </c>
      <c r="E243" s="4" t="s">
        <v>288</v>
      </c>
      <c r="F243" s="4" t="s">
        <v>288</v>
      </c>
      <c r="G243" s="4" t="s">
        <v>288</v>
      </c>
      <c r="H243" s="4" t="s">
        <v>421</v>
      </c>
      <c r="I243" s="4" t="s">
        <v>425</v>
      </c>
      <c r="J243" s="13" t="s">
        <v>720</v>
      </c>
    </row>
    <row r="244" spans="1:10">
      <c r="A244" s="4" t="s">
        <v>99</v>
      </c>
      <c r="B244" s="4" t="s">
        <v>288</v>
      </c>
      <c r="C244" s="4" t="s">
        <v>288</v>
      </c>
      <c r="D244" s="4" t="s">
        <v>288</v>
      </c>
      <c r="E244" s="4" t="s">
        <v>288</v>
      </c>
      <c r="F244" s="4" t="s">
        <v>288</v>
      </c>
      <c r="G244" s="4" t="s">
        <v>288</v>
      </c>
      <c r="H244" s="4" t="s">
        <v>421</v>
      </c>
      <c r="I244" s="4" t="s">
        <v>425</v>
      </c>
      <c r="J244" s="13" t="s">
        <v>720</v>
      </c>
    </row>
    <row r="245" spans="1:10">
      <c r="A245" s="4" t="s">
        <v>99</v>
      </c>
      <c r="B245" s="4" t="s">
        <v>288</v>
      </c>
      <c r="C245" s="4" t="s">
        <v>288</v>
      </c>
      <c r="D245" s="4" t="s">
        <v>288</v>
      </c>
      <c r="E245" s="4" t="s">
        <v>288</v>
      </c>
      <c r="F245" s="4" t="s">
        <v>288</v>
      </c>
      <c r="G245" s="4" t="s">
        <v>288</v>
      </c>
      <c r="H245" s="4" t="s">
        <v>421</v>
      </c>
      <c r="I245" s="4" t="s">
        <v>425</v>
      </c>
      <c r="J245" s="13" t="s">
        <v>720</v>
      </c>
    </row>
    <row r="246" spans="1:10">
      <c r="A246" s="4" t="s">
        <v>99</v>
      </c>
      <c r="B246" s="4" t="s">
        <v>288</v>
      </c>
      <c r="C246" s="4" t="s">
        <v>288</v>
      </c>
      <c r="D246" s="4" t="s">
        <v>288</v>
      </c>
      <c r="E246" s="4" t="s">
        <v>288</v>
      </c>
      <c r="F246" s="4" t="s">
        <v>288</v>
      </c>
      <c r="G246" s="4" t="s">
        <v>288</v>
      </c>
      <c r="H246" s="4" t="s">
        <v>421</v>
      </c>
      <c r="I246" s="4" t="s">
        <v>425</v>
      </c>
      <c r="J246" s="13" t="s">
        <v>720</v>
      </c>
    </row>
    <row r="247" spans="1:10">
      <c r="A247" s="4" t="s">
        <v>97</v>
      </c>
      <c r="B247" s="4" t="s">
        <v>288</v>
      </c>
      <c r="C247" s="4" t="s">
        <v>288</v>
      </c>
      <c r="D247" s="4" t="s">
        <v>288</v>
      </c>
      <c r="E247" s="4" t="s">
        <v>288</v>
      </c>
      <c r="F247" s="4" t="s">
        <v>288</v>
      </c>
      <c r="G247" s="4" t="s">
        <v>288</v>
      </c>
      <c r="H247" s="4" t="s">
        <v>421</v>
      </c>
      <c r="I247" s="4" t="s">
        <v>423</v>
      </c>
      <c r="J247" s="13" t="s">
        <v>718</v>
      </c>
    </row>
    <row r="248" spans="1:10">
      <c r="A248" s="4" t="s">
        <v>100</v>
      </c>
      <c r="B248" s="4" t="s">
        <v>288</v>
      </c>
      <c r="C248" s="4" t="s">
        <v>288</v>
      </c>
      <c r="D248" s="4" t="s">
        <v>288</v>
      </c>
      <c r="E248" s="4" t="s">
        <v>288</v>
      </c>
      <c r="F248" s="4" t="s">
        <v>288</v>
      </c>
      <c r="G248" s="4" t="s">
        <v>288</v>
      </c>
      <c r="H248" s="4" t="s">
        <v>421</v>
      </c>
      <c r="I248" s="4" t="s">
        <v>423</v>
      </c>
      <c r="J248" s="13" t="s">
        <v>718</v>
      </c>
    </row>
    <row r="249" spans="1:10">
      <c r="A249" s="4" t="s">
        <v>100</v>
      </c>
      <c r="B249" s="4" t="s">
        <v>288</v>
      </c>
      <c r="C249" s="4" t="s">
        <v>288</v>
      </c>
      <c r="D249" s="4" t="s">
        <v>288</v>
      </c>
      <c r="E249" s="4" t="s">
        <v>288</v>
      </c>
      <c r="F249" s="4" t="s">
        <v>288</v>
      </c>
      <c r="G249" s="4" t="s">
        <v>288</v>
      </c>
      <c r="H249" s="4" t="s">
        <v>421</v>
      </c>
      <c r="I249" s="4" t="s">
        <v>423</v>
      </c>
      <c r="J249" s="13" t="s">
        <v>718</v>
      </c>
    </row>
    <row r="250" spans="1:10">
      <c r="A250" s="4" t="s">
        <v>97</v>
      </c>
      <c r="B250" s="4" t="s">
        <v>288</v>
      </c>
      <c r="C250" s="4" t="s">
        <v>288</v>
      </c>
      <c r="D250" s="4" t="s">
        <v>288</v>
      </c>
      <c r="E250" s="4" t="s">
        <v>288</v>
      </c>
      <c r="F250" s="4" t="s">
        <v>288</v>
      </c>
      <c r="G250" s="4" t="s">
        <v>288</v>
      </c>
      <c r="H250" s="4" t="s">
        <v>421</v>
      </c>
      <c r="I250" s="4" t="s">
        <v>423</v>
      </c>
      <c r="J250" s="13" t="s">
        <v>718</v>
      </c>
    </row>
    <row r="251" spans="1:10">
      <c r="A251" s="4" t="s">
        <v>100</v>
      </c>
      <c r="B251" s="4" t="s">
        <v>288</v>
      </c>
      <c r="C251" s="4" t="s">
        <v>288</v>
      </c>
      <c r="D251" s="4" t="s">
        <v>288</v>
      </c>
      <c r="E251" s="4" t="s">
        <v>288</v>
      </c>
      <c r="F251" s="4" t="s">
        <v>288</v>
      </c>
      <c r="G251" s="4" t="s">
        <v>288</v>
      </c>
      <c r="H251" s="4" t="s">
        <v>421</v>
      </c>
      <c r="I251" s="4" t="s">
        <v>423</v>
      </c>
      <c r="J251" s="13" t="s">
        <v>718</v>
      </c>
    </row>
    <row r="252" spans="1:10">
      <c r="A252" s="4" t="s">
        <v>97</v>
      </c>
      <c r="B252" s="4" t="s">
        <v>288</v>
      </c>
      <c r="C252" s="4" t="s">
        <v>288</v>
      </c>
      <c r="D252" s="4" t="s">
        <v>288</v>
      </c>
      <c r="E252" s="4" t="s">
        <v>288</v>
      </c>
      <c r="F252" s="4" t="s">
        <v>288</v>
      </c>
      <c r="G252" s="4" t="s">
        <v>288</v>
      </c>
      <c r="H252" s="4" t="s">
        <v>421</v>
      </c>
      <c r="I252" s="4" t="s">
        <v>423</v>
      </c>
      <c r="J252" s="13" t="s">
        <v>718</v>
      </c>
    </row>
    <row r="253" spans="1:10">
      <c r="A253" s="4" t="s">
        <v>97</v>
      </c>
      <c r="B253" s="4" t="s">
        <v>288</v>
      </c>
      <c r="C253" s="4" t="s">
        <v>288</v>
      </c>
      <c r="D253" s="4" t="s">
        <v>288</v>
      </c>
      <c r="E253" s="4" t="s">
        <v>288</v>
      </c>
      <c r="F253" s="4" t="s">
        <v>288</v>
      </c>
      <c r="G253" s="4" t="s">
        <v>288</v>
      </c>
      <c r="H253" s="4" t="s">
        <v>421</v>
      </c>
      <c r="I253" s="4" t="s">
        <v>423</v>
      </c>
      <c r="J253" s="13" t="s">
        <v>718</v>
      </c>
    </row>
    <row r="254" spans="1:10">
      <c r="A254" s="4" t="s">
        <v>100</v>
      </c>
      <c r="B254" s="4" t="s">
        <v>288</v>
      </c>
      <c r="C254" s="4" t="s">
        <v>288</v>
      </c>
      <c r="D254" s="4" t="s">
        <v>288</v>
      </c>
      <c r="E254" s="4" t="s">
        <v>288</v>
      </c>
      <c r="F254" s="4" t="s">
        <v>288</v>
      </c>
      <c r="G254" s="4" t="s">
        <v>288</v>
      </c>
      <c r="H254" s="4" t="s">
        <v>421</v>
      </c>
      <c r="I254" s="4" t="s">
        <v>423</v>
      </c>
      <c r="J254" s="13" t="s">
        <v>718</v>
      </c>
    </row>
    <row r="255" spans="1:10">
      <c r="A255" s="4" t="s">
        <v>100</v>
      </c>
      <c r="B255" s="4" t="s">
        <v>288</v>
      </c>
      <c r="C255" s="4" t="s">
        <v>288</v>
      </c>
      <c r="D255" s="4" t="s">
        <v>288</v>
      </c>
      <c r="E255" s="4" t="s">
        <v>288</v>
      </c>
      <c r="F255" s="4" t="s">
        <v>288</v>
      </c>
      <c r="G255" s="4" t="s">
        <v>288</v>
      </c>
      <c r="H255" s="4" t="s">
        <v>421</v>
      </c>
      <c r="I255" s="4" t="s">
        <v>423</v>
      </c>
      <c r="J255" s="13" t="s">
        <v>718</v>
      </c>
    </row>
    <row r="256" spans="1:10">
      <c r="A256" s="4" t="s">
        <v>97</v>
      </c>
      <c r="B256" s="4" t="s">
        <v>288</v>
      </c>
      <c r="C256" s="4" t="s">
        <v>288</v>
      </c>
      <c r="D256" s="4" t="s">
        <v>288</v>
      </c>
      <c r="E256" s="4" t="s">
        <v>288</v>
      </c>
      <c r="F256" s="4" t="s">
        <v>288</v>
      </c>
      <c r="G256" s="4" t="s">
        <v>288</v>
      </c>
      <c r="H256" s="4" t="s">
        <v>421</v>
      </c>
      <c r="I256" s="4" t="s">
        <v>423</v>
      </c>
      <c r="J256" s="13" t="s">
        <v>718</v>
      </c>
    </row>
    <row r="257" spans="1:10">
      <c r="A257" s="4" t="s">
        <v>101</v>
      </c>
      <c r="B257" s="4" t="s">
        <v>288</v>
      </c>
      <c r="C257" s="4" t="s">
        <v>288</v>
      </c>
      <c r="D257" s="4" t="s">
        <v>288</v>
      </c>
      <c r="E257" s="4" t="s">
        <v>288</v>
      </c>
      <c r="F257" s="4" t="s">
        <v>288</v>
      </c>
      <c r="G257" s="4" t="s">
        <v>288</v>
      </c>
      <c r="H257" s="4" t="s">
        <v>421</v>
      </c>
      <c r="I257" s="4" t="s">
        <v>426</v>
      </c>
      <c r="J257" s="13" t="s">
        <v>721</v>
      </c>
    </row>
    <row r="258" spans="1:10">
      <c r="A258" s="4" t="s">
        <v>101</v>
      </c>
      <c r="B258" s="4" t="s">
        <v>288</v>
      </c>
      <c r="C258" s="4" t="s">
        <v>288</v>
      </c>
      <c r="D258" s="4" t="s">
        <v>288</v>
      </c>
      <c r="E258" s="4" t="s">
        <v>288</v>
      </c>
      <c r="F258" s="4" t="s">
        <v>288</v>
      </c>
      <c r="G258" s="4" t="s">
        <v>288</v>
      </c>
      <c r="H258" s="4" t="s">
        <v>421</v>
      </c>
      <c r="I258" s="4" t="s">
        <v>426</v>
      </c>
      <c r="J258" s="13" t="s">
        <v>721</v>
      </c>
    </row>
    <row r="259" spans="1:10">
      <c r="A259" s="4" t="s">
        <v>101</v>
      </c>
      <c r="B259" s="4" t="s">
        <v>288</v>
      </c>
      <c r="C259" s="4" t="s">
        <v>288</v>
      </c>
      <c r="D259" s="4" t="s">
        <v>288</v>
      </c>
      <c r="E259" s="4" t="s">
        <v>288</v>
      </c>
      <c r="F259" s="4" t="s">
        <v>288</v>
      </c>
      <c r="G259" s="4" t="s">
        <v>288</v>
      </c>
      <c r="H259" s="4" t="s">
        <v>421</v>
      </c>
      <c r="I259" s="4" t="s">
        <v>426</v>
      </c>
      <c r="J259" s="13" t="s">
        <v>721</v>
      </c>
    </row>
    <row r="260" spans="1:10">
      <c r="A260" s="4" t="s">
        <v>101</v>
      </c>
      <c r="B260" s="4" t="s">
        <v>288</v>
      </c>
      <c r="C260" s="4" t="s">
        <v>288</v>
      </c>
      <c r="D260" s="4" t="s">
        <v>288</v>
      </c>
      <c r="E260" s="4" t="s">
        <v>288</v>
      </c>
      <c r="F260" s="4" t="s">
        <v>288</v>
      </c>
      <c r="G260" s="4" t="s">
        <v>288</v>
      </c>
      <c r="H260" s="4" t="s">
        <v>421</v>
      </c>
      <c r="I260" s="4" t="s">
        <v>426</v>
      </c>
      <c r="J260" s="13" t="s">
        <v>721</v>
      </c>
    </row>
    <row r="261" spans="1:10">
      <c r="A261" s="4" t="s">
        <v>101</v>
      </c>
      <c r="B261" s="4" t="s">
        <v>288</v>
      </c>
      <c r="C261" s="4" t="s">
        <v>288</v>
      </c>
      <c r="D261" s="4" t="s">
        <v>288</v>
      </c>
      <c r="E261" s="4" t="s">
        <v>288</v>
      </c>
      <c r="F261" s="4" t="s">
        <v>288</v>
      </c>
      <c r="G261" s="4" t="s">
        <v>288</v>
      </c>
      <c r="H261" s="4" t="s">
        <v>421</v>
      </c>
      <c r="I261" s="4" t="s">
        <v>426</v>
      </c>
      <c r="J261" s="13" t="s">
        <v>721</v>
      </c>
    </row>
    <row r="262" spans="1:10">
      <c r="A262" s="4" t="s">
        <v>5</v>
      </c>
      <c r="B262" s="4" t="s">
        <v>294</v>
      </c>
      <c r="C262" s="4" t="s">
        <v>295</v>
      </c>
      <c r="D262" s="4" t="s">
        <v>296</v>
      </c>
      <c r="E262" s="4" t="s">
        <v>297</v>
      </c>
      <c r="F262" s="4" t="s">
        <v>288</v>
      </c>
      <c r="G262" s="4" t="s">
        <v>288</v>
      </c>
      <c r="H262" s="4" t="s">
        <v>298</v>
      </c>
      <c r="I262" s="4" t="s">
        <v>299</v>
      </c>
      <c r="J262" s="13" t="s">
        <v>300</v>
      </c>
    </row>
    <row r="263" spans="1:10">
      <c r="A263" s="4" t="s">
        <v>62</v>
      </c>
      <c r="B263" s="4" t="s">
        <v>387</v>
      </c>
      <c r="C263" s="4" t="s">
        <v>388</v>
      </c>
      <c r="D263" s="5" t="s">
        <v>389</v>
      </c>
      <c r="E263" s="4" t="s">
        <v>288</v>
      </c>
      <c r="F263" s="4" t="s">
        <v>288</v>
      </c>
      <c r="G263" s="4" t="s">
        <v>288</v>
      </c>
      <c r="H263" s="4" t="s">
        <v>390</v>
      </c>
      <c r="I263" s="4" t="s">
        <v>391</v>
      </c>
      <c r="J263" s="13" t="s">
        <v>708</v>
      </c>
    </row>
    <row r="264" spans="1:10">
      <c r="A264" s="4" t="s">
        <v>8</v>
      </c>
      <c r="B264" s="4" t="s">
        <v>288</v>
      </c>
      <c r="C264" s="4" t="s">
        <v>288</v>
      </c>
      <c r="D264" s="5" t="s">
        <v>301</v>
      </c>
      <c r="E264" s="4" t="s">
        <v>288</v>
      </c>
      <c r="F264" s="4" t="s">
        <v>288</v>
      </c>
      <c r="G264" s="4" t="s">
        <v>288</v>
      </c>
      <c r="H264" s="4" t="s">
        <v>302</v>
      </c>
      <c r="I264" s="4" t="s">
        <v>305</v>
      </c>
      <c r="J264" s="13" t="s">
        <v>306</v>
      </c>
    </row>
    <row r="265" spans="1:10">
      <c r="A265" s="4" t="s">
        <v>10</v>
      </c>
      <c r="B265" s="4" t="s">
        <v>288</v>
      </c>
      <c r="C265" s="4" t="s">
        <v>288</v>
      </c>
      <c r="D265" s="5" t="s">
        <v>301</v>
      </c>
      <c r="E265" s="4" t="s">
        <v>288</v>
      </c>
      <c r="F265" s="4" t="s">
        <v>288</v>
      </c>
      <c r="G265" s="4" t="s">
        <v>288</v>
      </c>
      <c r="H265" s="4" t="s">
        <v>302</v>
      </c>
      <c r="I265" s="4" t="s">
        <v>303</v>
      </c>
      <c r="J265" s="13" t="s">
        <v>306</v>
      </c>
    </row>
    <row r="266" spans="1:10">
      <c r="A266" s="4" t="s">
        <v>8</v>
      </c>
      <c r="B266" s="4" t="s">
        <v>288</v>
      </c>
      <c r="C266" s="4" t="s">
        <v>288</v>
      </c>
      <c r="D266" s="5" t="s">
        <v>301</v>
      </c>
      <c r="E266" s="4" t="s">
        <v>288</v>
      </c>
      <c r="F266" s="4" t="s">
        <v>288</v>
      </c>
      <c r="G266" s="4" t="s">
        <v>288</v>
      </c>
      <c r="H266" s="4" t="s">
        <v>302</v>
      </c>
      <c r="I266" s="4" t="s">
        <v>305</v>
      </c>
      <c r="J266" s="13" t="s">
        <v>306</v>
      </c>
    </row>
    <row r="267" spans="1:10">
      <c r="A267" s="4" t="s">
        <v>10</v>
      </c>
      <c r="B267" s="4" t="s">
        <v>288</v>
      </c>
      <c r="C267" s="4" t="s">
        <v>288</v>
      </c>
      <c r="D267" s="5" t="s">
        <v>301</v>
      </c>
      <c r="E267" s="4" t="s">
        <v>288</v>
      </c>
      <c r="F267" s="4" t="s">
        <v>288</v>
      </c>
      <c r="G267" s="4" t="s">
        <v>288</v>
      </c>
      <c r="H267" s="4" t="s">
        <v>302</v>
      </c>
      <c r="I267" s="4" t="s">
        <v>303</v>
      </c>
      <c r="J267" s="13" t="s">
        <v>306</v>
      </c>
    </row>
    <row r="268" spans="1:10">
      <c r="A268" s="4" t="s">
        <v>8</v>
      </c>
      <c r="B268" s="4" t="s">
        <v>288</v>
      </c>
      <c r="C268" s="4" t="s">
        <v>288</v>
      </c>
      <c r="D268" s="5" t="s">
        <v>301</v>
      </c>
      <c r="E268" s="4" t="s">
        <v>288</v>
      </c>
      <c r="F268" s="4" t="s">
        <v>288</v>
      </c>
      <c r="G268" s="4" t="s">
        <v>288</v>
      </c>
      <c r="H268" s="4" t="s">
        <v>302</v>
      </c>
      <c r="I268" s="4" t="s">
        <v>305</v>
      </c>
      <c r="J268" s="13" t="s">
        <v>306</v>
      </c>
    </row>
    <row r="269" spans="1:10">
      <c r="A269" s="4" t="s">
        <v>10</v>
      </c>
      <c r="B269" s="4" t="s">
        <v>288</v>
      </c>
      <c r="C269" s="4" t="s">
        <v>288</v>
      </c>
      <c r="D269" s="5" t="s">
        <v>301</v>
      </c>
      <c r="E269" s="4" t="s">
        <v>288</v>
      </c>
      <c r="F269" s="4" t="s">
        <v>288</v>
      </c>
      <c r="G269" s="4" t="s">
        <v>288</v>
      </c>
      <c r="H269" s="4" t="s">
        <v>302</v>
      </c>
      <c r="I269" s="4" t="s">
        <v>303</v>
      </c>
      <c r="J269" s="13" t="s">
        <v>306</v>
      </c>
    </row>
    <row r="270" spans="1:10">
      <c r="A270" s="4" t="s">
        <v>8</v>
      </c>
      <c r="B270" s="4" t="s">
        <v>288</v>
      </c>
      <c r="C270" s="4" t="s">
        <v>288</v>
      </c>
      <c r="D270" s="5" t="s">
        <v>301</v>
      </c>
      <c r="E270" s="4" t="s">
        <v>288</v>
      </c>
      <c r="F270" s="4" t="s">
        <v>288</v>
      </c>
      <c r="G270" s="4" t="s">
        <v>288</v>
      </c>
      <c r="H270" s="4" t="s">
        <v>302</v>
      </c>
      <c r="I270" s="4" t="s">
        <v>305</v>
      </c>
      <c r="J270" s="13" t="s">
        <v>306</v>
      </c>
    </row>
    <row r="271" spans="1:10">
      <c r="A271" s="4" t="s">
        <v>10</v>
      </c>
      <c r="B271" s="4" t="s">
        <v>288</v>
      </c>
      <c r="C271" s="4" t="s">
        <v>288</v>
      </c>
      <c r="D271" s="5" t="s">
        <v>301</v>
      </c>
      <c r="E271" s="4" t="s">
        <v>288</v>
      </c>
      <c r="F271" s="4" t="s">
        <v>288</v>
      </c>
      <c r="G271" s="4" t="s">
        <v>288</v>
      </c>
      <c r="H271" s="4" t="s">
        <v>302</v>
      </c>
      <c r="I271" s="4" t="s">
        <v>303</v>
      </c>
      <c r="J271" s="13" t="s">
        <v>306</v>
      </c>
    </row>
    <row r="272" spans="1:10">
      <c r="A272" s="4" t="s">
        <v>6</v>
      </c>
      <c r="B272" s="4" t="s">
        <v>288</v>
      </c>
      <c r="C272" s="4" t="s">
        <v>288</v>
      </c>
      <c r="D272" s="5" t="s">
        <v>301</v>
      </c>
      <c r="E272" s="4" t="s">
        <v>288</v>
      </c>
      <c r="F272" s="4" t="s">
        <v>288</v>
      </c>
      <c r="G272" s="4" t="s">
        <v>288</v>
      </c>
      <c r="H272" s="4" t="s">
        <v>302</v>
      </c>
      <c r="I272" s="4" t="s">
        <v>303</v>
      </c>
      <c r="J272" s="13" t="s">
        <v>304</v>
      </c>
    </row>
    <row r="273" spans="1:10">
      <c r="A273" s="4" t="s">
        <v>6</v>
      </c>
      <c r="B273" s="4" t="s">
        <v>288</v>
      </c>
      <c r="C273" s="4" t="s">
        <v>288</v>
      </c>
      <c r="D273" s="5" t="s">
        <v>301</v>
      </c>
      <c r="E273" s="4" t="s">
        <v>288</v>
      </c>
      <c r="F273" s="4" t="s">
        <v>288</v>
      </c>
      <c r="G273" s="4" t="s">
        <v>288</v>
      </c>
      <c r="H273" s="4" t="s">
        <v>302</v>
      </c>
      <c r="I273" s="4" t="s">
        <v>303</v>
      </c>
      <c r="J273" s="13" t="s">
        <v>304</v>
      </c>
    </row>
    <row r="274" spans="1:10">
      <c r="A274" s="4" t="s">
        <v>6</v>
      </c>
      <c r="B274" s="4" t="s">
        <v>288</v>
      </c>
      <c r="C274" s="4" t="s">
        <v>288</v>
      </c>
      <c r="D274" s="5" t="s">
        <v>301</v>
      </c>
      <c r="E274" s="4" t="s">
        <v>288</v>
      </c>
      <c r="F274" s="4" t="s">
        <v>288</v>
      </c>
      <c r="G274" s="4" t="s">
        <v>288</v>
      </c>
      <c r="H274" s="4" t="s">
        <v>302</v>
      </c>
      <c r="I274" s="4" t="s">
        <v>303</v>
      </c>
      <c r="J274" s="13" t="s">
        <v>304</v>
      </c>
    </row>
    <row r="275" spans="1:10">
      <c r="A275" s="4" t="s">
        <v>6</v>
      </c>
      <c r="B275" s="4" t="s">
        <v>288</v>
      </c>
      <c r="C275" s="4" t="s">
        <v>288</v>
      </c>
      <c r="D275" s="5" t="s">
        <v>301</v>
      </c>
      <c r="E275" s="4" t="s">
        <v>288</v>
      </c>
      <c r="F275" s="4" t="s">
        <v>288</v>
      </c>
      <c r="G275" s="4" t="s">
        <v>288</v>
      </c>
      <c r="H275" s="4" t="s">
        <v>302</v>
      </c>
      <c r="I275" s="4" t="s">
        <v>303</v>
      </c>
      <c r="J275" s="13" t="s">
        <v>304</v>
      </c>
    </row>
    <row r="276" spans="1:10">
      <c r="A276" s="4" t="s">
        <v>6</v>
      </c>
      <c r="B276" s="4" t="s">
        <v>288</v>
      </c>
      <c r="C276" s="4" t="s">
        <v>288</v>
      </c>
      <c r="D276" s="5" t="s">
        <v>301</v>
      </c>
      <c r="E276" s="4" t="s">
        <v>288</v>
      </c>
      <c r="F276" s="4" t="s">
        <v>288</v>
      </c>
      <c r="G276" s="4" t="s">
        <v>288</v>
      </c>
      <c r="H276" s="4" t="s">
        <v>302</v>
      </c>
      <c r="I276" s="4" t="s">
        <v>303</v>
      </c>
      <c r="J276" s="13" t="s">
        <v>304</v>
      </c>
    </row>
    <row r="277" spans="1:10">
      <c r="A277" s="4" t="s">
        <v>6</v>
      </c>
      <c r="B277" s="4" t="s">
        <v>288</v>
      </c>
      <c r="C277" s="4" t="s">
        <v>288</v>
      </c>
      <c r="D277" s="5" t="s">
        <v>301</v>
      </c>
      <c r="E277" s="4" t="s">
        <v>288</v>
      </c>
      <c r="F277" s="4" t="s">
        <v>288</v>
      </c>
      <c r="G277" s="4" t="s">
        <v>288</v>
      </c>
      <c r="H277" s="4" t="s">
        <v>302</v>
      </c>
      <c r="I277" s="4" t="s">
        <v>303</v>
      </c>
      <c r="J277" s="13" t="s">
        <v>304</v>
      </c>
    </row>
    <row r="278" spans="1:10">
      <c r="A278" s="4" t="s">
        <v>11</v>
      </c>
      <c r="B278" s="4" t="s">
        <v>288</v>
      </c>
      <c r="C278" s="4" t="s">
        <v>288</v>
      </c>
      <c r="D278" s="4" t="s">
        <v>288</v>
      </c>
      <c r="E278" s="4" t="s">
        <v>288</v>
      </c>
      <c r="F278" s="4" t="s">
        <v>288</v>
      </c>
      <c r="G278" s="4" t="s">
        <v>288</v>
      </c>
      <c r="H278" s="4" t="s">
        <v>302</v>
      </c>
      <c r="I278" s="4" t="s">
        <v>308</v>
      </c>
      <c r="J278" s="13" t="s">
        <v>309</v>
      </c>
    </row>
    <row r="279" spans="1:10">
      <c r="A279" s="4" t="s">
        <v>11</v>
      </c>
      <c r="B279" s="4" t="s">
        <v>288</v>
      </c>
      <c r="C279" s="4" t="s">
        <v>288</v>
      </c>
      <c r="D279" s="4" t="s">
        <v>288</v>
      </c>
      <c r="E279" s="4" t="s">
        <v>288</v>
      </c>
      <c r="F279" s="4" t="s">
        <v>288</v>
      </c>
      <c r="G279" s="4" t="s">
        <v>288</v>
      </c>
      <c r="H279" s="4" t="s">
        <v>302</v>
      </c>
      <c r="I279" s="4" t="s">
        <v>308</v>
      </c>
      <c r="J279" s="13" t="s">
        <v>309</v>
      </c>
    </row>
    <row r="280" spans="1:10">
      <c r="A280" s="4" t="s">
        <v>11</v>
      </c>
      <c r="B280" s="4" t="s">
        <v>288</v>
      </c>
      <c r="C280" s="4" t="s">
        <v>288</v>
      </c>
      <c r="D280" s="4" t="s">
        <v>288</v>
      </c>
      <c r="E280" s="4" t="s">
        <v>288</v>
      </c>
      <c r="F280" s="4" t="s">
        <v>288</v>
      </c>
      <c r="G280" s="4" t="s">
        <v>288</v>
      </c>
      <c r="H280" s="4" t="s">
        <v>302</v>
      </c>
      <c r="I280" s="4" t="s">
        <v>308</v>
      </c>
      <c r="J280" s="13" t="s">
        <v>309</v>
      </c>
    </row>
    <row r="281" spans="1:10">
      <c r="A281" s="4" t="s">
        <v>11</v>
      </c>
      <c r="B281" s="4" t="s">
        <v>288</v>
      </c>
      <c r="C281" s="4" t="s">
        <v>288</v>
      </c>
      <c r="D281" s="4" t="s">
        <v>288</v>
      </c>
      <c r="E281" s="4" t="s">
        <v>288</v>
      </c>
      <c r="F281" s="4" t="s">
        <v>288</v>
      </c>
      <c r="G281" s="4" t="s">
        <v>288</v>
      </c>
      <c r="H281" s="4" t="s">
        <v>302</v>
      </c>
      <c r="I281" s="4" t="s">
        <v>308</v>
      </c>
      <c r="J281" s="13" t="s">
        <v>309</v>
      </c>
    </row>
    <row r="282" spans="1:10">
      <c r="A282" s="4" t="s">
        <v>14</v>
      </c>
      <c r="B282" s="4" t="s">
        <v>288</v>
      </c>
      <c r="C282" s="4" t="s">
        <v>288</v>
      </c>
      <c r="D282" s="5" t="s">
        <v>310</v>
      </c>
      <c r="E282" s="4" t="s">
        <v>288</v>
      </c>
      <c r="F282" s="4" t="s">
        <v>288</v>
      </c>
      <c r="G282" s="4" t="s">
        <v>288</v>
      </c>
      <c r="H282" s="4" t="s">
        <v>302</v>
      </c>
      <c r="I282" s="4" t="s">
        <v>303</v>
      </c>
      <c r="J282" s="13" t="s">
        <v>311</v>
      </c>
    </row>
    <row r="283" spans="1:10">
      <c r="A283" s="4" t="s">
        <v>14</v>
      </c>
      <c r="B283" s="4" t="s">
        <v>288</v>
      </c>
      <c r="C283" s="4" t="s">
        <v>288</v>
      </c>
      <c r="D283" s="5" t="s">
        <v>310</v>
      </c>
      <c r="E283" s="4" t="s">
        <v>288</v>
      </c>
      <c r="F283" s="4" t="s">
        <v>288</v>
      </c>
      <c r="G283" s="4" t="s">
        <v>288</v>
      </c>
      <c r="H283" s="4" t="s">
        <v>302</v>
      </c>
      <c r="I283" s="4" t="s">
        <v>303</v>
      </c>
      <c r="J283" s="13" t="s">
        <v>311</v>
      </c>
    </row>
    <row r="284" spans="1:10">
      <c r="A284" s="4" t="s">
        <v>14</v>
      </c>
      <c r="B284" s="4" t="s">
        <v>288</v>
      </c>
      <c r="C284" s="4" t="s">
        <v>288</v>
      </c>
      <c r="D284" s="5" t="s">
        <v>310</v>
      </c>
      <c r="E284" s="4" t="s">
        <v>288</v>
      </c>
      <c r="F284" s="4" t="s">
        <v>288</v>
      </c>
      <c r="G284" s="4" t="s">
        <v>288</v>
      </c>
      <c r="H284" s="4" t="s">
        <v>302</v>
      </c>
      <c r="I284" s="4" t="s">
        <v>303</v>
      </c>
      <c r="J284" s="13" t="s">
        <v>311</v>
      </c>
    </row>
    <row r="285" spans="1:10">
      <c r="A285" s="4" t="s">
        <v>53</v>
      </c>
      <c r="B285" s="4" t="s">
        <v>294</v>
      </c>
      <c r="C285" s="4" t="s">
        <v>295</v>
      </c>
      <c r="D285" s="4" t="s">
        <v>359</v>
      </c>
      <c r="E285" s="4" t="s">
        <v>288</v>
      </c>
      <c r="F285" s="4" t="s">
        <v>294</v>
      </c>
      <c r="G285" s="4" t="s">
        <v>295</v>
      </c>
      <c r="H285" s="4" t="s">
        <v>360</v>
      </c>
      <c r="I285" s="4" t="s">
        <v>361</v>
      </c>
      <c r="J285" s="13" t="s">
        <v>362</v>
      </c>
    </row>
    <row r="286" spans="1:10">
      <c r="A286" s="4" t="s">
        <v>107</v>
      </c>
      <c r="B286" s="4" t="s">
        <v>288</v>
      </c>
      <c r="C286" s="4" t="s">
        <v>288</v>
      </c>
      <c r="D286" s="4" t="s">
        <v>288</v>
      </c>
      <c r="E286" s="4" t="s">
        <v>288</v>
      </c>
      <c r="F286" s="4" t="s">
        <v>288</v>
      </c>
      <c r="G286" s="4" t="s">
        <v>288</v>
      </c>
      <c r="H286" s="4" t="s">
        <v>432</v>
      </c>
      <c r="I286" s="4" t="s">
        <v>433</v>
      </c>
      <c r="J286" s="13" t="s">
        <v>434</v>
      </c>
    </row>
    <row r="287" spans="1:10">
      <c r="A287" s="4" t="s">
        <v>13</v>
      </c>
      <c r="B287" s="4" t="s">
        <v>288</v>
      </c>
      <c r="C287" s="4" t="s">
        <v>288</v>
      </c>
      <c r="D287" s="4" t="s">
        <v>288</v>
      </c>
      <c r="E287" s="4" t="s">
        <v>288</v>
      </c>
      <c r="F287" s="4" t="s">
        <v>288</v>
      </c>
      <c r="G287" s="4" t="s">
        <v>288</v>
      </c>
      <c r="H287" s="4" t="s">
        <v>302</v>
      </c>
      <c r="I287" s="4" t="s">
        <v>308</v>
      </c>
      <c r="J287" s="13" t="s">
        <v>693</v>
      </c>
    </row>
    <row r="288" spans="1:10">
      <c r="A288" s="4" t="s">
        <v>13</v>
      </c>
      <c r="B288" s="4" t="s">
        <v>288</v>
      </c>
      <c r="C288" s="4" t="s">
        <v>288</v>
      </c>
      <c r="D288" s="4" t="s">
        <v>288</v>
      </c>
      <c r="E288" s="4" t="s">
        <v>288</v>
      </c>
      <c r="F288" s="4" t="s">
        <v>288</v>
      </c>
      <c r="G288" s="4" t="s">
        <v>288</v>
      </c>
      <c r="H288" s="4" t="s">
        <v>302</v>
      </c>
      <c r="I288" s="4" t="s">
        <v>308</v>
      </c>
      <c r="J288" s="13" t="s">
        <v>693</v>
      </c>
    </row>
    <row r="289" spans="1:10">
      <c r="A289" s="4" t="s">
        <v>13</v>
      </c>
      <c r="B289" s="4" t="s">
        <v>288</v>
      </c>
      <c r="C289" s="4" t="s">
        <v>288</v>
      </c>
      <c r="D289" s="4" t="s">
        <v>288</v>
      </c>
      <c r="E289" s="4" t="s">
        <v>288</v>
      </c>
      <c r="F289" s="4" t="s">
        <v>288</v>
      </c>
      <c r="G289" s="4" t="s">
        <v>288</v>
      </c>
      <c r="H289" s="4" t="s">
        <v>302</v>
      </c>
      <c r="I289" s="4" t="s">
        <v>308</v>
      </c>
      <c r="J289" s="13" t="s">
        <v>693</v>
      </c>
    </row>
    <row r="290" spans="1:10">
      <c r="A290" s="4" t="s">
        <v>13</v>
      </c>
      <c r="B290" s="4" t="s">
        <v>288</v>
      </c>
      <c r="C290" s="4" t="s">
        <v>288</v>
      </c>
      <c r="D290" s="4" t="s">
        <v>288</v>
      </c>
      <c r="E290" s="4" t="s">
        <v>288</v>
      </c>
      <c r="F290" s="4" t="s">
        <v>288</v>
      </c>
      <c r="G290" s="4" t="s">
        <v>288</v>
      </c>
      <c r="H290" s="4" t="s">
        <v>302</v>
      </c>
      <c r="I290" s="4" t="s">
        <v>308</v>
      </c>
      <c r="J290" s="13" t="s">
        <v>693</v>
      </c>
    </row>
    <row r="291" spans="1:10">
      <c r="A291" s="4" t="s">
        <v>12</v>
      </c>
      <c r="B291" s="4" t="s">
        <v>288</v>
      </c>
      <c r="C291" s="4" t="s">
        <v>288</v>
      </c>
      <c r="D291" s="4" t="s">
        <v>288</v>
      </c>
      <c r="E291" s="4" t="s">
        <v>288</v>
      </c>
      <c r="F291" s="4" t="s">
        <v>288</v>
      </c>
      <c r="G291" s="4" t="s">
        <v>288</v>
      </c>
      <c r="H291" s="4" t="s">
        <v>302</v>
      </c>
      <c r="I291" s="4" t="s">
        <v>305</v>
      </c>
      <c r="J291" s="13" t="s">
        <v>692</v>
      </c>
    </row>
    <row r="292" spans="1:10">
      <c r="A292" s="4" t="s">
        <v>12</v>
      </c>
      <c r="B292" s="4" t="s">
        <v>288</v>
      </c>
      <c r="C292" s="4" t="s">
        <v>288</v>
      </c>
      <c r="D292" s="4" t="s">
        <v>288</v>
      </c>
      <c r="E292" s="4" t="s">
        <v>288</v>
      </c>
      <c r="F292" s="4" t="s">
        <v>288</v>
      </c>
      <c r="G292" s="4" t="s">
        <v>288</v>
      </c>
      <c r="H292" s="4" t="s">
        <v>302</v>
      </c>
      <c r="I292" s="4" t="s">
        <v>305</v>
      </c>
      <c r="J292" s="13" t="s">
        <v>692</v>
      </c>
    </row>
    <row r="293" spans="1:10">
      <c r="A293" s="4" t="s">
        <v>12</v>
      </c>
      <c r="B293" s="4" t="s">
        <v>288</v>
      </c>
      <c r="C293" s="4" t="s">
        <v>288</v>
      </c>
      <c r="D293" s="4" t="s">
        <v>288</v>
      </c>
      <c r="E293" s="4" t="s">
        <v>288</v>
      </c>
      <c r="F293" s="4" t="s">
        <v>288</v>
      </c>
      <c r="G293" s="4" t="s">
        <v>288</v>
      </c>
      <c r="H293" s="4" t="s">
        <v>302</v>
      </c>
      <c r="I293" s="4" t="s">
        <v>305</v>
      </c>
      <c r="J293" s="13" t="s">
        <v>692</v>
      </c>
    </row>
    <row r="294" spans="1:10">
      <c r="A294" s="4" t="s">
        <v>227</v>
      </c>
      <c r="B294" s="4" t="s">
        <v>315</v>
      </c>
      <c r="C294" s="4" t="s">
        <v>316</v>
      </c>
      <c r="D294" s="4" t="s">
        <v>592</v>
      </c>
      <c r="E294" s="4" t="s">
        <v>288</v>
      </c>
      <c r="F294" s="4" t="s">
        <v>500</v>
      </c>
      <c r="G294" s="4" t="s">
        <v>501</v>
      </c>
      <c r="H294" s="4" t="s">
        <v>593</v>
      </c>
      <c r="I294" s="4" t="s">
        <v>594</v>
      </c>
      <c r="J294" s="13" t="s">
        <v>776</v>
      </c>
    </row>
    <row r="295" spans="1:10">
      <c r="A295" s="4" t="s">
        <v>81</v>
      </c>
      <c r="B295" s="4" t="s">
        <v>288</v>
      </c>
      <c r="C295" s="4" t="s">
        <v>288</v>
      </c>
      <c r="D295" s="4" t="s">
        <v>288</v>
      </c>
      <c r="E295" s="4" t="s">
        <v>288</v>
      </c>
      <c r="F295" s="4" t="s">
        <v>288</v>
      </c>
      <c r="G295" s="4" t="s">
        <v>288</v>
      </c>
      <c r="H295" s="4" t="s">
        <v>412</v>
      </c>
      <c r="I295" s="4" t="s">
        <v>288</v>
      </c>
      <c r="J295" s="13" t="s">
        <v>413</v>
      </c>
    </row>
    <row r="296" spans="1:10">
      <c r="A296" s="4" t="s">
        <v>85</v>
      </c>
      <c r="B296" s="4" t="s">
        <v>288</v>
      </c>
      <c r="C296" s="4" t="s">
        <v>288</v>
      </c>
      <c r="D296" s="4" t="s">
        <v>288</v>
      </c>
      <c r="E296" s="4" t="s">
        <v>288</v>
      </c>
      <c r="F296" s="4" t="s">
        <v>288</v>
      </c>
      <c r="G296" s="4" t="s">
        <v>288</v>
      </c>
      <c r="H296" s="4" t="s">
        <v>412</v>
      </c>
      <c r="I296" s="4" t="s">
        <v>288</v>
      </c>
      <c r="J296" s="13" t="s">
        <v>413</v>
      </c>
    </row>
    <row r="297" spans="1:10">
      <c r="A297" s="4" t="s">
        <v>86</v>
      </c>
      <c r="B297" s="4" t="s">
        <v>288</v>
      </c>
      <c r="C297" s="4" t="s">
        <v>288</v>
      </c>
      <c r="D297" s="4" t="s">
        <v>288</v>
      </c>
      <c r="E297" s="4" t="s">
        <v>288</v>
      </c>
      <c r="F297" s="4" t="s">
        <v>288</v>
      </c>
      <c r="G297" s="4" t="s">
        <v>288</v>
      </c>
      <c r="H297" s="4" t="s">
        <v>415</v>
      </c>
      <c r="I297" s="4" t="s">
        <v>288</v>
      </c>
      <c r="J297" s="13" t="s">
        <v>413</v>
      </c>
    </row>
    <row r="298" spans="1:10">
      <c r="A298" s="4" t="s">
        <v>272</v>
      </c>
      <c r="B298" s="4" t="s">
        <v>288</v>
      </c>
      <c r="C298" s="4" t="s">
        <v>288</v>
      </c>
      <c r="D298" s="4" t="s">
        <v>288</v>
      </c>
      <c r="E298" s="4" t="s">
        <v>288</v>
      </c>
      <c r="F298" s="4" t="s">
        <v>288</v>
      </c>
      <c r="G298" s="4" t="s">
        <v>288</v>
      </c>
      <c r="H298" s="4" t="s">
        <v>288</v>
      </c>
      <c r="I298" s="4" t="s">
        <v>658</v>
      </c>
      <c r="J298" s="13" t="s">
        <v>795</v>
      </c>
    </row>
    <row r="299" spans="1:10">
      <c r="A299" s="4" t="s">
        <v>153</v>
      </c>
      <c r="B299" s="4" t="s">
        <v>496</v>
      </c>
      <c r="C299" s="4" t="s">
        <v>288</v>
      </c>
      <c r="D299" s="4" t="s">
        <v>288</v>
      </c>
      <c r="E299" s="4" t="s">
        <v>288</v>
      </c>
      <c r="F299" s="4" t="s">
        <v>288</v>
      </c>
      <c r="G299" s="4" t="s">
        <v>288</v>
      </c>
      <c r="H299" s="4" t="s">
        <v>497</v>
      </c>
      <c r="I299" s="4" t="s">
        <v>498</v>
      </c>
      <c r="J299" s="13" t="s">
        <v>741</v>
      </c>
    </row>
    <row r="300" spans="1:10">
      <c r="A300" s="4" t="s">
        <v>153</v>
      </c>
      <c r="B300" s="4" t="s">
        <v>496</v>
      </c>
      <c r="C300" s="4" t="s">
        <v>288</v>
      </c>
      <c r="D300" s="4" t="s">
        <v>288</v>
      </c>
      <c r="E300" s="4" t="s">
        <v>288</v>
      </c>
      <c r="F300" s="4" t="s">
        <v>288</v>
      </c>
      <c r="G300" s="4" t="s">
        <v>288</v>
      </c>
      <c r="H300" s="4" t="s">
        <v>497</v>
      </c>
      <c r="I300" s="4" t="s">
        <v>498</v>
      </c>
      <c r="J300" s="13" t="s">
        <v>741</v>
      </c>
    </row>
    <row r="301" spans="1:10">
      <c r="A301" s="4" t="s">
        <v>228</v>
      </c>
      <c r="B301" s="4" t="s">
        <v>288</v>
      </c>
      <c r="C301" s="4" t="s">
        <v>288</v>
      </c>
      <c r="D301" s="4" t="s">
        <v>288</v>
      </c>
      <c r="E301" s="4" t="s">
        <v>288</v>
      </c>
      <c r="F301" s="4" t="s">
        <v>595</v>
      </c>
      <c r="G301" s="4" t="s">
        <v>596</v>
      </c>
      <c r="H301" s="4" t="s">
        <v>288</v>
      </c>
      <c r="I301" s="4" t="s">
        <v>288</v>
      </c>
      <c r="J301" s="13" t="s">
        <v>777</v>
      </c>
    </row>
    <row r="302" spans="1:10">
      <c r="A302" s="4" t="s">
        <v>140</v>
      </c>
      <c r="B302" s="4" t="s">
        <v>288</v>
      </c>
      <c r="C302" s="4" t="s">
        <v>288</v>
      </c>
      <c r="D302" s="4" t="s">
        <v>288</v>
      </c>
      <c r="E302" s="4" t="s">
        <v>288</v>
      </c>
      <c r="F302" s="4" t="s">
        <v>455</v>
      </c>
      <c r="G302" s="4" t="s">
        <v>456</v>
      </c>
      <c r="H302" s="4" t="s">
        <v>481</v>
      </c>
      <c r="I302" s="4" t="s">
        <v>288</v>
      </c>
      <c r="J302" s="13" t="s">
        <v>735</v>
      </c>
    </row>
    <row r="303" spans="1:10">
      <c r="A303" s="4" t="s">
        <v>275</v>
      </c>
      <c r="B303" s="4" t="s">
        <v>288</v>
      </c>
      <c r="C303" s="4" t="s">
        <v>288</v>
      </c>
      <c r="D303" s="4" t="s">
        <v>288</v>
      </c>
      <c r="E303" s="4" t="s">
        <v>288</v>
      </c>
      <c r="F303" s="4" t="s">
        <v>288</v>
      </c>
      <c r="G303" s="4" t="s">
        <v>288</v>
      </c>
      <c r="H303" s="4" t="s">
        <v>288</v>
      </c>
      <c r="I303" s="4" t="s">
        <v>288</v>
      </c>
      <c r="J303" s="13" t="s">
        <v>796</v>
      </c>
    </row>
    <row r="304" spans="1:10">
      <c r="A304" s="4" t="s">
        <v>275</v>
      </c>
      <c r="B304" s="4" t="s">
        <v>288</v>
      </c>
      <c r="C304" s="4" t="s">
        <v>288</v>
      </c>
      <c r="D304" s="4" t="s">
        <v>288</v>
      </c>
      <c r="E304" s="4" t="s">
        <v>288</v>
      </c>
      <c r="F304" s="4" t="s">
        <v>288</v>
      </c>
      <c r="G304" s="4" t="s">
        <v>288</v>
      </c>
      <c r="H304" s="4" t="s">
        <v>288</v>
      </c>
      <c r="I304" s="4" t="s">
        <v>288</v>
      </c>
      <c r="J304" s="13" t="s">
        <v>796</v>
      </c>
    </row>
    <row r="305" spans="1:10">
      <c r="A305" s="4" t="s">
        <v>15</v>
      </c>
      <c r="B305" s="4" t="s">
        <v>288</v>
      </c>
      <c r="C305" s="4" t="s">
        <v>288</v>
      </c>
      <c r="D305" s="4" t="s">
        <v>288</v>
      </c>
      <c r="E305" s="4" t="s">
        <v>288</v>
      </c>
      <c r="F305" s="4" t="s">
        <v>288</v>
      </c>
      <c r="G305" s="4" t="s">
        <v>288</v>
      </c>
      <c r="H305" s="4" t="s">
        <v>288</v>
      </c>
      <c r="I305" s="4" t="s">
        <v>288</v>
      </c>
      <c r="J305" s="13" t="s">
        <v>694</v>
      </c>
    </row>
    <row r="306" spans="1:10">
      <c r="A306" s="4" t="s">
        <v>15</v>
      </c>
      <c r="B306" s="4" t="s">
        <v>288</v>
      </c>
      <c r="C306" s="4" t="s">
        <v>288</v>
      </c>
      <c r="D306" s="4" t="s">
        <v>288</v>
      </c>
      <c r="E306" s="4" t="s">
        <v>288</v>
      </c>
      <c r="F306" s="4" t="s">
        <v>288</v>
      </c>
      <c r="G306" s="4" t="s">
        <v>288</v>
      </c>
      <c r="H306" s="4" t="s">
        <v>288</v>
      </c>
      <c r="I306" s="4" t="s">
        <v>288</v>
      </c>
      <c r="J306" s="13" t="s">
        <v>694</v>
      </c>
    </row>
    <row r="307" spans="1:10">
      <c r="A307" s="4" t="s">
        <v>15</v>
      </c>
      <c r="B307" s="4" t="s">
        <v>288</v>
      </c>
      <c r="C307" s="4" t="s">
        <v>288</v>
      </c>
      <c r="D307" s="4" t="s">
        <v>288</v>
      </c>
      <c r="E307" s="4" t="s">
        <v>288</v>
      </c>
      <c r="F307" s="4" t="s">
        <v>288</v>
      </c>
      <c r="G307" s="4" t="s">
        <v>288</v>
      </c>
      <c r="H307" s="4" t="s">
        <v>288</v>
      </c>
      <c r="I307" s="4" t="s">
        <v>288</v>
      </c>
      <c r="J307" s="13" t="s">
        <v>694</v>
      </c>
    </row>
    <row r="308" spans="1:10">
      <c r="A308" s="4" t="s">
        <v>187</v>
      </c>
      <c r="B308" s="4" t="s">
        <v>288</v>
      </c>
      <c r="C308" s="4" t="s">
        <v>288</v>
      </c>
      <c r="D308" s="4" t="s">
        <v>288</v>
      </c>
      <c r="E308" s="4" t="s">
        <v>288</v>
      </c>
      <c r="F308" s="4" t="s">
        <v>315</v>
      </c>
      <c r="G308" s="4" t="s">
        <v>316</v>
      </c>
      <c r="H308" s="4" t="s">
        <v>288</v>
      </c>
      <c r="I308" s="4" t="s">
        <v>288</v>
      </c>
      <c r="J308" s="13" t="s">
        <v>757</v>
      </c>
    </row>
    <row r="309" spans="1:10">
      <c r="A309" s="4" t="s">
        <v>157</v>
      </c>
      <c r="B309" s="4" t="s">
        <v>288</v>
      </c>
      <c r="C309" s="4" t="s">
        <v>288</v>
      </c>
      <c r="D309" s="4" t="s">
        <v>288</v>
      </c>
      <c r="E309" s="4" t="s">
        <v>288</v>
      </c>
      <c r="F309" s="4" t="s">
        <v>288</v>
      </c>
      <c r="G309" s="4" t="s">
        <v>288</v>
      </c>
      <c r="H309" s="4" t="s">
        <v>504</v>
      </c>
      <c r="I309" s="4" t="s">
        <v>288</v>
      </c>
      <c r="J309" s="13" t="s">
        <v>686</v>
      </c>
    </row>
    <row r="310" spans="1:10">
      <c r="A310" s="4" t="s">
        <v>271</v>
      </c>
      <c r="B310" s="4" t="s">
        <v>654</v>
      </c>
      <c r="C310" s="4" t="s">
        <v>288</v>
      </c>
      <c r="D310" s="5" t="s">
        <v>655</v>
      </c>
      <c r="E310" s="4" t="s">
        <v>288</v>
      </c>
      <c r="F310" s="4" t="s">
        <v>288</v>
      </c>
      <c r="G310" s="4" t="s">
        <v>288</v>
      </c>
      <c r="H310" s="4" t="s">
        <v>656</v>
      </c>
      <c r="I310" s="4" t="s">
        <v>657</v>
      </c>
      <c r="J310" s="13" t="s">
        <v>794</v>
      </c>
    </row>
    <row r="311" spans="1:10">
      <c r="A311" s="4" t="s">
        <v>271</v>
      </c>
      <c r="B311" s="4" t="s">
        <v>654</v>
      </c>
      <c r="C311" s="4" t="s">
        <v>288</v>
      </c>
      <c r="D311" s="5" t="s">
        <v>655</v>
      </c>
      <c r="E311" s="4" t="s">
        <v>288</v>
      </c>
      <c r="F311" s="4" t="s">
        <v>288</v>
      </c>
      <c r="G311" s="4" t="s">
        <v>288</v>
      </c>
      <c r="H311" s="4" t="s">
        <v>656</v>
      </c>
      <c r="I311" s="4" t="s">
        <v>657</v>
      </c>
      <c r="J311" s="13" t="s">
        <v>794</v>
      </c>
    </row>
    <row r="312" spans="1:10">
      <c r="A312" s="4" t="s">
        <v>271</v>
      </c>
      <c r="B312" s="4" t="s">
        <v>654</v>
      </c>
      <c r="C312" s="4" t="s">
        <v>288</v>
      </c>
      <c r="D312" s="5" t="s">
        <v>655</v>
      </c>
      <c r="E312" s="4" t="s">
        <v>288</v>
      </c>
      <c r="F312" s="4" t="s">
        <v>288</v>
      </c>
      <c r="G312" s="4" t="s">
        <v>288</v>
      </c>
      <c r="H312" s="4" t="s">
        <v>656</v>
      </c>
      <c r="I312" s="4" t="s">
        <v>657</v>
      </c>
      <c r="J312" s="13" t="s">
        <v>794</v>
      </c>
    </row>
    <row r="313" spans="1:10">
      <c r="A313" s="4" t="s">
        <v>268</v>
      </c>
      <c r="B313" s="4" t="s">
        <v>288</v>
      </c>
      <c r="C313" s="4" t="s">
        <v>288</v>
      </c>
      <c r="D313" s="4" t="s">
        <v>288</v>
      </c>
      <c r="E313" s="4" t="s">
        <v>288</v>
      </c>
      <c r="F313" s="4" t="s">
        <v>387</v>
      </c>
      <c r="G313" s="4" t="s">
        <v>388</v>
      </c>
      <c r="H313" s="4" t="s">
        <v>651</v>
      </c>
      <c r="I313" s="4" t="s">
        <v>288</v>
      </c>
      <c r="J313" s="13" t="s">
        <v>792</v>
      </c>
    </row>
    <row r="314" spans="1:10">
      <c r="A314" s="4" t="s">
        <v>268</v>
      </c>
      <c r="B314" s="4" t="s">
        <v>288</v>
      </c>
      <c r="C314" s="4" t="s">
        <v>288</v>
      </c>
      <c r="D314" s="4" t="s">
        <v>288</v>
      </c>
      <c r="E314" s="4" t="s">
        <v>288</v>
      </c>
      <c r="F314" s="4" t="s">
        <v>387</v>
      </c>
      <c r="G314" s="4" t="s">
        <v>388</v>
      </c>
      <c r="H314" s="4" t="s">
        <v>651</v>
      </c>
      <c r="I314" s="4" t="s">
        <v>288</v>
      </c>
      <c r="J314" s="13" t="s">
        <v>792</v>
      </c>
    </row>
    <row r="315" spans="1:10">
      <c r="A315" s="4" t="s">
        <v>268</v>
      </c>
      <c r="B315" s="4" t="s">
        <v>288</v>
      </c>
      <c r="C315" s="4" t="s">
        <v>288</v>
      </c>
      <c r="D315" s="4" t="s">
        <v>288</v>
      </c>
      <c r="E315" s="4" t="s">
        <v>288</v>
      </c>
      <c r="F315" s="4" t="s">
        <v>387</v>
      </c>
      <c r="G315" s="4" t="s">
        <v>388</v>
      </c>
      <c r="H315" s="4" t="s">
        <v>651</v>
      </c>
      <c r="I315" s="4" t="s">
        <v>288</v>
      </c>
      <c r="J315" s="13" t="s">
        <v>792</v>
      </c>
    </row>
    <row r="316" spans="1:10">
      <c r="A316" s="4" t="s">
        <v>123</v>
      </c>
      <c r="B316" s="4" t="s">
        <v>288</v>
      </c>
      <c r="C316" s="4" t="s">
        <v>288</v>
      </c>
      <c r="D316" s="4" t="s">
        <v>466</v>
      </c>
      <c r="E316" s="4" t="s">
        <v>288</v>
      </c>
      <c r="F316" s="4" t="s">
        <v>288</v>
      </c>
      <c r="G316" s="4" t="s">
        <v>288</v>
      </c>
      <c r="H316" s="4" t="s">
        <v>467</v>
      </c>
      <c r="I316" s="4" t="s">
        <v>288</v>
      </c>
      <c r="J316" s="13" t="s">
        <v>682</v>
      </c>
    </row>
    <row r="317" spans="1:10">
      <c r="A317" s="4" t="s">
        <v>83</v>
      </c>
      <c r="B317" s="4" t="s">
        <v>288</v>
      </c>
      <c r="C317" s="4" t="s">
        <v>288</v>
      </c>
      <c r="D317" s="4" t="s">
        <v>288</v>
      </c>
      <c r="E317" s="4" t="s">
        <v>288</v>
      </c>
      <c r="F317" s="4" t="s">
        <v>288</v>
      </c>
      <c r="G317" s="4" t="s">
        <v>288</v>
      </c>
      <c r="H317" s="4" t="s">
        <v>412</v>
      </c>
      <c r="I317" s="4" t="s">
        <v>288</v>
      </c>
      <c r="J317" s="13" t="s">
        <v>714</v>
      </c>
    </row>
    <row r="318" spans="1:10">
      <c r="A318" s="4" t="s">
        <v>87</v>
      </c>
      <c r="B318" s="4" t="s">
        <v>288</v>
      </c>
      <c r="C318" s="4" t="s">
        <v>288</v>
      </c>
      <c r="D318" s="4" t="s">
        <v>288</v>
      </c>
      <c r="E318" s="4" t="s">
        <v>288</v>
      </c>
      <c r="F318" s="4" t="s">
        <v>288</v>
      </c>
      <c r="G318" s="4" t="s">
        <v>288</v>
      </c>
      <c r="H318" s="4" t="s">
        <v>415</v>
      </c>
      <c r="I318" s="4" t="s">
        <v>288</v>
      </c>
      <c r="J318" s="13" t="s">
        <v>714</v>
      </c>
    </row>
    <row r="319" spans="1:10">
      <c r="A319" s="4" t="s">
        <v>223</v>
      </c>
      <c r="B319" s="4" t="s">
        <v>288</v>
      </c>
      <c r="C319" s="4" t="s">
        <v>288</v>
      </c>
      <c r="D319" s="4" t="s">
        <v>288</v>
      </c>
      <c r="E319" s="4" t="s">
        <v>288</v>
      </c>
      <c r="F319" s="4" t="s">
        <v>288</v>
      </c>
      <c r="G319" s="4" t="s">
        <v>288</v>
      </c>
      <c r="H319" s="4" t="s">
        <v>587</v>
      </c>
      <c r="I319" s="4" t="s">
        <v>288</v>
      </c>
      <c r="J319" s="13" t="s">
        <v>774</v>
      </c>
    </row>
    <row r="320" spans="1:10">
      <c r="A320" s="4" t="s">
        <v>106</v>
      </c>
      <c r="B320" s="4" t="s">
        <v>288</v>
      </c>
      <c r="C320" s="4" t="s">
        <v>288</v>
      </c>
      <c r="D320" s="4" t="s">
        <v>288</v>
      </c>
      <c r="E320" s="4" t="s">
        <v>288</v>
      </c>
      <c r="F320" s="4" t="s">
        <v>288</v>
      </c>
      <c r="G320" s="4" t="s">
        <v>288</v>
      </c>
      <c r="H320" s="4" t="s">
        <v>288</v>
      </c>
      <c r="I320" s="4" t="s">
        <v>288</v>
      </c>
      <c r="J320" s="13" t="s">
        <v>723</v>
      </c>
    </row>
    <row r="321" spans="1:10">
      <c r="A321" s="4" t="s">
        <v>106</v>
      </c>
      <c r="B321" s="4" t="s">
        <v>288</v>
      </c>
      <c r="C321" s="4" t="s">
        <v>288</v>
      </c>
      <c r="D321" s="4" t="s">
        <v>288</v>
      </c>
      <c r="E321" s="4" t="s">
        <v>288</v>
      </c>
      <c r="F321" s="4" t="s">
        <v>288</v>
      </c>
      <c r="G321" s="4" t="s">
        <v>288</v>
      </c>
      <c r="H321" s="4" t="s">
        <v>288</v>
      </c>
      <c r="I321" s="4" t="s">
        <v>288</v>
      </c>
      <c r="J321" s="13" t="s">
        <v>723</v>
      </c>
    </row>
    <row r="322" spans="1:10">
      <c r="A322" s="4" t="s">
        <v>225</v>
      </c>
      <c r="B322" s="4" t="s">
        <v>288</v>
      </c>
      <c r="C322" s="4" t="s">
        <v>288</v>
      </c>
      <c r="D322" s="4" t="s">
        <v>288</v>
      </c>
      <c r="E322" s="4" t="s">
        <v>288</v>
      </c>
      <c r="F322" s="4" t="s">
        <v>288</v>
      </c>
      <c r="G322" s="4" t="s">
        <v>288</v>
      </c>
      <c r="H322" s="4" t="s">
        <v>588</v>
      </c>
      <c r="I322" s="4" t="s">
        <v>288</v>
      </c>
      <c r="J322" s="13" t="s">
        <v>775</v>
      </c>
    </row>
    <row r="323" spans="1:10">
      <c r="A323" s="4" t="s">
        <v>56</v>
      </c>
      <c r="B323" s="4" t="s">
        <v>288</v>
      </c>
      <c r="C323" s="4" t="s">
        <v>288</v>
      </c>
      <c r="D323" s="4" t="s">
        <v>288</v>
      </c>
      <c r="E323" s="4" t="s">
        <v>288</v>
      </c>
      <c r="F323" s="4" t="s">
        <v>288</v>
      </c>
      <c r="G323" s="4" t="s">
        <v>288</v>
      </c>
      <c r="H323" s="4" t="s">
        <v>288</v>
      </c>
      <c r="I323" s="4" t="s">
        <v>288</v>
      </c>
      <c r="J323" s="13" t="s">
        <v>704</v>
      </c>
    </row>
    <row r="324" spans="1:10">
      <c r="A324" s="4" t="s">
        <v>84</v>
      </c>
      <c r="B324" s="4" t="s">
        <v>288</v>
      </c>
      <c r="C324" s="4" t="s">
        <v>288</v>
      </c>
      <c r="D324" s="4" t="s">
        <v>414</v>
      </c>
      <c r="E324" s="4" t="s">
        <v>288</v>
      </c>
      <c r="F324" s="4" t="s">
        <v>288</v>
      </c>
      <c r="G324" s="4" t="s">
        <v>288</v>
      </c>
      <c r="H324" s="4" t="s">
        <v>412</v>
      </c>
      <c r="I324" s="4" t="s">
        <v>288</v>
      </c>
      <c r="J324" s="13" t="s">
        <v>715</v>
      </c>
    </row>
    <row r="325" spans="1:10">
      <c r="A325" s="4" t="s">
        <v>164</v>
      </c>
      <c r="B325" s="4" t="s">
        <v>288</v>
      </c>
      <c r="C325" s="4" t="s">
        <v>288</v>
      </c>
      <c r="D325" s="4" t="s">
        <v>288</v>
      </c>
      <c r="E325" s="4" t="s">
        <v>288</v>
      </c>
      <c r="F325" s="4" t="s">
        <v>288</v>
      </c>
      <c r="G325" s="4" t="s">
        <v>288</v>
      </c>
      <c r="H325" s="4" t="s">
        <v>288</v>
      </c>
      <c r="I325" s="4" t="s">
        <v>288</v>
      </c>
      <c r="J325" s="13" t="s">
        <v>745</v>
      </c>
    </row>
    <row r="326" spans="1:10">
      <c r="A326" s="4" t="s">
        <v>166</v>
      </c>
      <c r="B326" s="4" t="s">
        <v>288</v>
      </c>
      <c r="C326" s="4" t="s">
        <v>288</v>
      </c>
      <c r="D326" s="4" t="s">
        <v>288</v>
      </c>
      <c r="E326" s="4" t="s">
        <v>288</v>
      </c>
      <c r="F326" s="4" t="s">
        <v>288</v>
      </c>
      <c r="G326" s="4" t="s">
        <v>288</v>
      </c>
      <c r="H326" s="4" t="s">
        <v>288</v>
      </c>
      <c r="I326" s="4" t="s">
        <v>288</v>
      </c>
      <c r="J326" s="13" t="s">
        <v>745</v>
      </c>
    </row>
    <row r="327" spans="1:10">
      <c r="A327" s="4" t="s">
        <v>261</v>
      </c>
      <c r="B327" s="4" t="s">
        <v>288</v>
      </c>
      <c r="C327" s="4" t="s">
        <v>288</v>
      </c>
      <c r="D327" s="4" t="s">
        <v>288</v>
      </c>
      <c r="E327" s="4" t="s">
        <v>288</v>
      </c>
      <c r="F327" s="4" t="s">
        <v>288</v>
      </c>
      <c r="G327" s="4" t="s">
        <v>288</v>
      </c>
      <c r="H327" s="4" t="s">
        <v>288</v>
      </c>
      <c r="I327" s="4" t="s">
        <v>288</v>
      </c>
      <c r="J327" s="13" t="s">
        <v>790</v>
      </c>
    </row>
    <row r="328" spans="1:10">
      <c r="A328" s="4" t="s">
        <v>31</v>
      </c>
      <c r="B328" s="4" t="s">
        <v>288</v>
      </c>
      <c r="C328" s="4" t="s">
        <v>288</v>
      </c>
      <c r="D328" s="4" t="s">
        <v>288</v>
      </c>
      <c r="E328" s="4" t="s">
        <v>288</v>
      </c>
      <c r="F328" s="4" t="s">
        <v>315</v>
      </c>
      <c r="G328" s="4" t="s">
        <v>316</v>
      </c>
      <c r="H328" s="4" t="s">
        <v>322</v>
      </c>
      <c r="I328" s="4" t="s">
        <v>318</v>
      </c>
      <c r="J328" s="13" t="s">
        <v>330</v>
      </c>
    </row>
  </sheetData>
  <sortState ref="A2:J328">
    <sortCondition ref="J1"/>
  </sortState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03"/>
  <sheetViews>
    <sheetView topLeftCell="Q43" zoomScaleNormal="100" workbookViewId="0">
      <selection activeCell="X18" sqref="X18"/>
    </sheetView>
  </sheetViews>
  <sheetFormatPr defaultColWidth="9" defaultRowHeight="15"/>
  <cols>
    <col min="1" max="1" width="18.5703125" customWidth="1"/>
    <col min="2" max="2" width="9.42578125"/>
    <col min="3" max="4" width="9.42578125" style="25"/>
    <col min="5" max="5" width="12.42578125" style="25" customWidth="1"/>
    <col min="6" max="6" width="12.140625" style="25" customWidth="1"/>
    <col min="7" max="8" width="12.28515625" style="25" customWidth="1"/>
    <col min="9" max="9" width="11.42578125" style="25" customWidth="1"/>
    <col min="10" max="10" width="11.85546875" style="25" customWidth="1"/>
    <col min="11" max="11" width="11.28515625" style="25" customWidth="1"/>
    <col min="12" max="12" width="11.140625" style="25" customWidth="1"/>
    <col min="13" max="13" width="11.42578125" style="25" customWidth="1"/>
    <col min="14" max="14" width="20.7109375" style="29" customWidth="1"/>
    <col min="15" max="15" width="6.42578125" customWidth="1"/>
    <col min="16" max="16" width="17.42578125" customWidth="1"/>
    <col min="17" max="17" width="8.5703125" customWidth="1"/>
    <col min="18" max="18" width="8.42578125" customWidth="1"/>
    <col min="19" max="19" width="7" customWidth="1"/>
    <col min="20" max="20" width="21.28515625" customWidth="1"/>
    <col min="22" max="22" width="13.5703125" customWidth="1"/>
    <col min="23" max="23" width="73.85546875" style="10" customWidth="1"/>
  </cols>
  <sheetData>
    <row r="1" spans="1:23" s="17" customFormat="1" ht="18" customHeight="1">
      <c r="A1" s="18" t="s">
        <v>661</v>
      </c>
      <c r="B1" s="18" t="s">
        <v>662</v>
      </c>
      <c r="C1" s="22" t="s">
        <v>663</v>
      </c>
      <c r="D1" s="22" t="s">
        <v>664</v>
      </c>
      <c r="E1" s="22" t="s">
        <v>665</v>
      </c>
      <c r="F1" s="22" t="s">
        <v>666</v>
      </c>
      <c r="G1" s="22" t="s">
        <v>667</v>
      </c>
      <c r="H1" s="22" t="s">
        <v>668</v>
      </c>
      <c r="I1" s="22" t="s">
        <v>669</v>
      </c>
      <c r="J1" s="22" t="s">
        <v>670</v>
      </c>
      <c r="K1" s="22" t="s">
        <v>671</v>
      </c>
      <c r="L1" s="22" t="s">
        <v>672</v>
      </c>
      <c r="M1" s="22" t="s">
        <v>673</v>
      </c>
      <c r="N1" s="26" t="s">
        <v>1</v>
      </c>
      <c r="O1" s="20" t="s">
        <v>279</v>
      </c>
      <c r="P1" s="20" t="s">
        <v>280</v>
      </c>
      <c r="Q1" s="20" t="s">
        <v>281</v>
      </c>
      <c r="R1" s="20" t="s">
        <v>282</v>
      </c>
      <c r="S1" s="20" t="s">
        <v>283</v>
      </c>
      <c r="T1" s="20" t="s">
        <v>284</v>
      </c>
      <c r="U1" s="20" t="s">
        <v>285</v>
      </c>
      <c r="V1" s="20" t="s">
        <v>286</v>
      </c>
      <c r="W1" s="21" t="s">
        <v>287</v>
      </c>
    </row>
    <row r="2" spans="1:23">
      <c r="A2" s="2" t="s">
        <v>42</v>
      </c>
      <c r="B2" s="2">
        <v>8.319E-2</v>
      </c>
      <c r="C2" s="23">
        <v>8.5946999999999996E-2</v>
      </c>
      <c r="D2" s="23">
        <v>8.1063999999999997E-2</v>
      </c>
      <c r="E2" s="23">
        <v>8.7340000000000004E-3</v>
      </c>
      <c r="F2" s="23">
        <v>1.586E-3</v>
      </c>
      <c r="G2" s="23">
        <v>2.1919999999999999E-2</v>
      </c>
      <c r="H2" s="23">
        <v>5.1723999999999999E-2</v>
      </c>
      <c r="I2" s="23">
        <v>1.5306E-2</v>
      </c>
      <c r="J2" s="23">
        <v>5.6994999999999997E-2</v>
      </c>
      <c r="K2" s="23">
        <v>0.883212</v>
      </c>
      <c r="L2" s="23">
        <v>0.96350400000000003</v>
      </c>
      <c r="M2" s="23">
        <v>0.91</v>
      </c>
      <c r="N2" s="27" t="str">
        <f>VLOOKUP(A2,'miRNA and target'!A:B,2,FALSE)</f>
        <v>conservative_1_46954</v>
      </c>
      <c r="O2" s="1" t="str">
        <f>VLOOKUP(A2,'miRNA target annotation'!A:J,2,FALSE)</f>
        <v>[S]</v>
      </c>
      <c r="P2" s="1" t="str">
        <f>VLOOKUP(A2,'miRNA target annotation'!A:J,3,FALSE)</f>
        <v xml:space="preserve">Function unknown </v>
      </c>
      <c r="Q2" s="1" t="str">
        <f>VLOOKUP(A2,'miRNA target annotation'!A:J,4,FALSE)</f>
        <v>--</v>
      </c>
      <c r="R2" s="1" t="str">
        <f>VLOOKUP(A2,'miRNA target annotation'!A:J,5,FALSE)</f>
        <v>--</v>
      </c>
      <c r="S2" s="1" t="str">
        <f>VLOOKUP(A2,'miRNA target annotation'!A:J,6,FALSE)</f>
        <v>[R]</v>
      </c>
      <c r="T2" s="1" t="str">
        <f>VLOOKUP(A2,'miRNA target annotation'!A:J,7,FALSE)</f>
        <v xml:space="preserve">General function prediction only </v>
      </c>
      <c r="U2" s="1" t="str">
        <f>VLOOKUP(A2,'miRNA target annotation'!A:J,8,FALSE)</f>
        <v>Leucine rich repeat;; Leucine Rich repeats (2 copies);; Leucine Rich Repeat;; Leucine Rich repeat;; Leucine rich repeat;; Leucine rich repeat N-terminal domain</v>
      </c>
      <c r="V2" s="1" t="str">
        <f>VLOOKUP(A2,'miRNA target annotation'!A:J,9,FALSE)</f>
        <v>Receptor-like protein 12 (Precursor) GN=RLP12 OS=Arabidopsis thaliana (Mouse-ear cress) PE=2 SV=2</v>
      </c>
      <c r="W2" s="9" t="str">
        <f>VLOOKUP(A2,'miRNA target annotation'!A:J,10,FALSE)</f>
        <v>9A [Solanum pimpinellifolium]</v>
      </c>
    </row>
    <row r="3" spans="1:23">
      <c r="A3" s="2" t="s">
        <v>258</v>
      </c>
      <c r="B3" s="2">
        <v>3.4221000000000001E-2</v>
      </c>
      <c r="C3" s="23">
        <v>3.0561000000000001E-2</v>
      </c>
      <c r="D3" s="23">
        <v>6.6060999999999995E-2</v>
      </c>
      <c r="E3" s="23">
        <v>7.293E-3</v>
      </c>
      <c r="F3" s="23">
        <v>1.0277E-2</v>
      </c>
      <c r="G3" s="23">
        <v>1.8182E-2</v>
      </c>
      <c r="H3" s="23">
        <v>4.5250000000000004E-3</v>
      </c>
      <c r="I3" s="23">
        <v>1.0928999999999999E-2</v>
      </c>
      <c r="J3" s="23">
        <v>8.6293999999999996E-2</v>
      </c>
      <c r="K3" s="23">
        <v>0.17307700000000001</v>
      </c>
      <c r="L3" s="23">
        <v>0.123506</v>
      </c>
      <c r="M3" s="23">
        <v>0.23825499999999999</v>
      </c>
      <c r="N3" s="27" t="str">
        <f>VLOOKUP(A3,'miRNA and target'!A:B,2,FALSE)</f>
        <v>sly-miR9472-3p</v>
      </c>
      <c r="O3" s="1" t="str">
        <f>VLOOKUP(A3,'miRNA target annotation'!A:J,2,FALSE)</f>
        <v>[J]</v>
      </c>
      <c r="P3" s="1" t="str">
        <f>VLOOKUP(A3,'miRNA target annotation'!A:J,3,FALSE)</f>
        <v xml:space="preserve">Translation, ribosomal structure and biogenesis </v>
      </c>
      <c r="Q3" s="1" t="str">
        <f>VLOOKUP(A3,'miRNA target annotation'!A:J,4,FALSE)</f>
        <v xml:space="preserve">Molecular Function: ATP binding (GO:0005524);; Biological Process: tRNA processing (GO:0008033);; Molecular Function: transferase activity (GO:0016740);; </v>
      </c>
      <c r="R3" s="1" t="str">
        <f>VLOOKUP(A3,'miRNA target annotation'!A:J,5,FALSE)</f>
        <v>K10760|1e-108|vvi:100249482|hypothetical protein LOC100249482</v>
      </c>
      <c r="S3" s="1" t="str">
        <f>VLOOKUP(A3,'miRNA target annotation'!A:J,6,FALSE)</f>
        <v>[J]</v>
      </c>
      <c r="T3" s="1" t="str">
        <f>VLOOKUP(A3,'miRNA target annotation'!A:J,7,FALSE)</f>
        <v xml:space="preserve">Translation, ribosomal structure and biogenesis </v>
      </c>
      <c r="U3" s="1" t="str">
        <f>VLOOKUP(A3,'miRNA target annotation'!A:J,8,FALSE)</f>
        <v>IPP transferase;; Isopentenyl transferase</v>
      </c>
      <c r="V3" s="1" t="str">
        <f>VLOOKUP(A3,'miRNA target annotation'!A:J,9,FALSE)</f>
        <v>Adenylate isopentenyltransferase 5, chloroplastic (Precursor) GN=IPT5 OS=Arabidopsis thaliana (Mouse-ear cress) PE=1 SV=2</v>
      </c>
      <c r="W3" s="9" t="str">
        <f>VLOOKUP(A3,'miRNA target annotation'!A:J,10,FALSE)</f>
        <v xml:space="preserve">adenylate isopentenyltransferase 5, chloroplastic-like [Solanum lycopersicum] </v>
      </c>
    </row>
    <row r="4" spans="1:23" s="8" customFormat="1">
      <c r="A4" s="6" t="s">
        <v>69</v>
      </c>
      <c r="B4" s="6">
        <v>1.3072E-2</v>
      </c>
      <c r="C4" s="24">
        <v>1.9094E-2</v>
      </c>
      <c r="D4" s="24">
        <v>1.7181999999999999E-2</v>
      </c>
      <c r="E4" s="24">
        <v>6.0359999999999997E-3</v>
      </c>
      <c r="F4" s="24">
        <v>1.0303E-2</v>
      </c>
      <c r="G4" s="24">
        <v>4.274E-3</v>
      </c>
      <c r="H4" s="24">
        <v>2.1401E-2</v>
      </c>
      <c r="I4" s="24">
        <v>1.9096999999999999E-2</v>
      </c>
      <c r="J4" s="24">
        <v>1.8966E-2</v>
      </c>
      <c r="K4" s="24">
        <v>4.7718000000000003E-2</v>
      </c>
      <c r="L4" s="24">
        <v>8.0679000000000001E-2</v>
      </c>
      <c r="M4" s="24">
        <v>0.10177</v>
      </c>
      <c r="N4" s="28" t="str">
        <f>VLOOKUP(A4,'miRNA and target'!A:B,2,FALSE)</f>
        <v>conservative_4_19356</v>
      </c>
      <c r="O4" s="7" t="str">
        <f>VLOOKUP(A4,'miRNA target annotation'!A:J,2,FALSE)</f>
        <v>--</v>
      </c>
      <c r="P4" s="7" t="str">
        <f>VLOOKUP(A4,'miRNA target annotation'!A:J,3,FALSE)</f>
        <v>--</v>
      </c>
      <c r="Q4" s="7" t="str">
        <f>VLOOKUP(A4,'miRNA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v>
      </c>
      <c r="R4" s="7" t="str">
        <f>VLOOKUP(A4,'miRNA target annotation'!A:J,5,FALSE)</f>
        <v>K09284|0.0|vvi:100268051|AP2</v>
      </c>
      <c r="S4" s="7" t="str">
        <f>VLOOKUP(A4,'miRNA target annotation'!A:J,6,FALSE)</f>
        <v>--</v>
      </c>
      <c r="T4" s="7" t="str">
        <f>VLOOKUP(A4,'miRNA target annotation'!A:J,7,FALSE)</f>
        <v>--</v>
      </c>
      <c r="U4" s="7" t="str">
        <f>VLOOKUP(A4,'miRNA target annotation'!A:J,8,FALSE)</f>
        <v>AP2 domain</v>
      </c>
      <c r="V4" s="7" t="str">
        <f>VLOOKUP(A4,'miRNA target annotation'!A:J,9,FALSE)</f>
        <v>Floral homeotic protein APETALA 2 GN=AP2 OS=Arabidopsis thaliana (Mouse-ear cress) PE=1 SV=1</v>
      </c>
      <c r="W4" s="11" t="str">
        <f>VLOOKUP(A4,'miRNA target annotation'!A:J,10,FALSE)</f>
        <v>AP2 transcription factor SlAP2b isoform X1 [Solanum lycopersicum]</v>
      </c>
    </row>
    <row r="5" spans="1:23" s="8" customFormat="1">
      <c r="A5" s="6" t="s">
        <v>71</v>
      </c>
      <c r="B5" s="6">
        <v>7.7689999999999999E-3</v>
      </c>
      <c r="C5" s="24">
        <v>1.3247E-2</v>
      </c>
      <c r="D5" s="24">
        <v>9.7289999999999998E-3</v>
      </c>
      <c r="E5" s="24">
        <v>4.4939999999999997E-3</v>
      </c>
      <c r="F5" s="24">
        <v>2.7260000000000001E-3</v>
      </c>
      <c r="G5" s="24">
        <v>9.1699999999999995E-4</v>
      </c>
      <c r="H5" s="24">
        <v>0</v>
      </c>
      <c r="I5" s="24">
        <v>6.757E-3</v>
      </c>
      <c r="J5" s="24">
        <v>4.3670000000000002E-3</v>
      </c>
      <c r="K5" s="24">
        <v>3.7463999999999997E-2</v>
      </c>
      <c r="L5" s="24">
        <v>7.6294000000000001E-2</v>
      </c>
      <c r="M5" s="24">
        <v>6.3980999999999996E-2</v>
      </c>
      <c r="N5" s="28" t="str">
        <f>VLOOKUP(A5,'miRNA and target'!A:B,2,FALSE)</f>
        <v>conservative_4_19356</v>
      </c>
      <c r="O5" s="7" t="str">
        <f>VLOOKUP(A5,'miRNA target annotation'!A:J,2,FALSE)</f>
        <v>--</v>
      </c>
      <c r="P5" s="7" t="str">
        <f>VLOOKUP(A5,'miRNA target annotation'!A:J,3,FALSE)</f>
        <v>--</v>
      </c>
      <c r="Q5" s="7" t="str">
        <f>VLOOKUP(A5,'miRNA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v>
      </c>
      <c r="R5" s="7" t="str">
        <f>VLOOKUP(A5,'miRNA target annotation'!A:J,5,FALSE)</f>
        <v>K09284|0.0|vvi:100268051|AP2</v>
      </c>
      <c r="S5" s="7" t="str">
        <f>VLOOKUP(A5,'miRNA target annotation'!A:J,6,FALSE)</f>
        <v>--</v>
      </c>
      <c r="T5" s="7" t="str">
        <f>VLOOKUP(A5,'miRNA target annotation'!A:J,7,FALSE)</f>
        <v>--</v>
      </c>
      <c r="U5" s="7" t="str">
        <f>VLOOKUP(A5,'miRNA target annotation'!A:J,8,FALSE)</f>
        <v>AP2 domain</v>
      </c>
      <c r="V5" s="7" t="str">
        <f>VLOOKUP(A5,'miRNA target annotation'!A:J,9,FALSE)</f>
        <v>Floral homeotic protein APETALA 2 GN=AP2 OS=Arabidopsis thaliana (Mouse-ear cress) PE=1 SV=1</v>
      </c>
      <c r="W5" s="11" t="str">
        <f>VLOOKUP(A5,'miRNA target annotation'!A:J,10,FALSE)</f>
        <v xml:space="preserve">AP2 transcription factor SlAP2c [Solanum lycopersicum] </v>
      </c>
    </row>
    <row r="6" spans="1:23" s="8" customFormat="1">
      <c r="A6" s="6" t="s">
        <v>72</v>
      </c>
      <c r="B6" s="6">
        <v>9.2511999999999997E-2</v>
      </c>
      <c r="C6" s="24">
        <v>0.11543299999999999</v>
      </c>
      <c r="D6" s="24">
        <v>0.101036</v>
      </c>
      <c r="E6" s="24">
        <v>3.1074999999999998E-2</v>
      </c>
      <c r="F6" s="24">
        <v>2.2634999999999999E-2</v>
      </c>
      <c r="G6" s="24">
        <v>1.8069999999999999E-2</v>
      </c>
      <c r="H6" s="24">
        <v>7.2196999999999997E-2</v>
      </c>
      <c r="I6" s="24">
        <v>6.9482000000000002E-2</v>
      </c>
      <c r="J6" s="24">
        <v>3.0508E-2</v>
      </c>
      <c r="K6" s="24">
        <v>0.30906099999999997</v>
      </c>
      <c r="L6" s="24">
        <v>0.45431100000000002</v>
      </c>
      <c r="M6" s="24">
        <v>0.42491299999999999</v>
      </c>
      <c r="N6" s="28" t="str">
        <f>VLOOKUP(A6,'miRNA and target'!A:B,2,FALSE)</f>
        <v>conservative_4_19356</v>
      </c>
      <c r="O6" s="7" t="str">
        <f>VLOOKUP(A6,'miRNA target annotation'!A:J,2,FALSE)</f>
        <v>--</v>
      </c>
      <c r="P6" s="7" t="str">
        <f>VLOOKUP(A6,'miRNA target annotation'!A:J,3,FALSE)</f>
        <v>--</v>
      </c>
      <c r="Q6" s="7" t="str">
        <f>VLOOKUP(A6,'miRNA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v>
      </c>
      <c r="R6" s="7" t="str">
        <f>VLOOKUP(A6,'miRNA target annotation'!A:J,5,FALSE)</f>
        <v>K09284|0.0|vvi:100246815|hypothetical protein LOC100246815</v>
      </c>
      <c r="S6" s="7" t="str">
        <f>VLOOKUP(A6,'miRNA target annotation'!A:J,6,FALSE)</f>
        <v>--</v>
      </c>
      <c r="T6" s="7" t="str">
        <f>VLOOKUP(A6,'miRNA target annotation'!A:J,7,FALSE)</f>
        <v>--</v>
      </c>
      <c r="U6" s="7" t="str">
        <f>VLOOKUP(A6,'miRNA target annotation'!A:J,8,FALSE)</f>
        <v>AP2 domain</v>
      </c>
      <c r="V6" s="7" t="str">
        <f>VLOOKUP(A6,'miRNA target annotation'!A:J,9,FALSE)</f>
        <v>Ethylene-responsive transcription factor RAP2-7 GN=T17D12.11 OS=Arabidopsis thaliana (Mouse-ear cress) PE=2 SV=2</v>
      </c>
      <c r="W6" s="11" t="str">
        <f>VLOOKUP(A6,'miRNA target annotation'!A:J,10,FALSE)</f>
        <v>AP2 transcription factor SlAP2d isoform X1 [Solanum lycopersicum]</v>
      </c>
    </row>
    <row r="7" spans="1:23" s="8" customFormat="1">
      <c r="A7" s="6" t="s">
        <v>67</v>
      </c>
      <c r="B7" s="6">
        <v>2.7578999999999999E-2</v>
      </c>
      <c r="C7" s="24">
        <v>2.8621000000000001E-2</v>
      </c>
      <c r="D7" s="24">
        <v>2.4650999999999999E-2</v>
      </c>
      <c r="E7" s="24">
        <v>5.4289999999999998E-3</v>
      </c>
      <c r="F7" s="24">
        <v>5.9670000000000001E-3</v>
      </c>
      <c r="G7" s="24">
        <v>4.5919999999999997E-3</v>
      </c>
      <c r="H7" s="24">
        <v>8.1630000000000001E-3</v>
      </c>
      <c r="I7" s="24">
        <v>7.1170000000000001E-3</v>
      </c>
      <c r="J7" s="24">
        <v>2.2680000000000001E-3</v>
      </c>
      <c r="K7" s="24">
        <v>0.224638</v>
      </c>
      <c r="L7" s="24">
        <v>0.20489299999999999</v>
      </c>
      <c r="M7" s="24">
        <v>0.20318700000000001</v>
      </c>
      <c r="N7" s="28" t="str">
        <f>VLOOKUP(A7,'miRNA and target'!A:B,2,FALSE)</f>
        <v>conservative_4_19356</v>
      </c>
      <c r="O7" s="7" t="str">
        <f>VLOOKUP(A7,'miRNA target annotation'!A:J,2,FALSE)</f>
        <v>--</v>
      </c>
      <c r="P7" s="7" t="str">
        <f>VLOOKUP(A7,'miRNA target annotation'!A:J,3,FALSE)</f>
        <v>--</v>
      </c>
      <c r="Q7" s="7" t="str">
        <f>VLOOKUP(A7,'miRNA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v>
      </c>
      <c r="R7" s="7" t="str">
        <f>VLOOKUP(A7,'miRNA target annotation'!A:J,5,FALSE)</f>
        <v>K09284|1e-159|rcu:RCOM_0328910|Protein AINTEGUMENTA, putative (EC:1.3.1.74)</v>
      </c>
      <c r="S7" s="7" t="str">
        <f>VLOOKUP(A7,'miRNA target annotation'!A:J,6,FALSE)</f>
        <v>--</v>
      </c>
      <c r="T7" s="7" t="str">
        <f>VLOOKUP(A7,'miRNA target annotation'!A:J,7,FALSE)</f>
        <v>--</v>
      </c>
      <c r="U7" s="7" t="str">
        <f>VLOOKUP(A7,'miRNA target annotation'!A:J,8,FALSE)</f>
        <v>AP2 domain</v>
      </c>
      <c r="V7" s="7" t="str">
        <f>VLOOKUP(A7,'miRNA target annotation'!A:J,9,FALSE)</f>
        <v>Ethylene-responsive transcription factor RAP2-7 GN=T17D12.11 OS=Arabidopsis thaliana (Mouse-ear cress) PE=2 SV=2</v>
      </c>
      <c r="W7" s="11" t="str">
        <f>VLOOKUP(A7,'miRNA target annotation'!A:J,10,FALSE)</f>
        <v xml:space="preserve">AP2 transcription factor SlAP2e [Solanum lycopersicum] </v>
      </c>
    </row>
    <row r="8" spans="1:23" s="8" customFormat="1">
      <c r="A8" s="6" t="s">
        <v>88</v>
      </c>
      <c r="B8" s="6">
        <v>7.8097E-2</v>
      </c>
      <c r="C8" s="24">
        <v>6.9620000000000001E-2</v>
      </c>
      <c r="D8" s="24">
        <v>7.5098999999999999E-2</v>
      </c>
      <c r="E8" s="24">
        <v>5.0951999999999997E-2</v>
      </c>
      <c r="F8" s="24">
        <v>4.2340000000000003E-2</v>
      </c>
      <c r="G8" s="24">
        <v>3.5626999999999999E-2</v>
      </c>
      <c r="H8" s="24">
        <v>0.241176</v>
      </c>
      <c r="I8" s="24">
        <v>0.16417899999999999</v>
      </c>
      <c r="J8" s="24">
        <v>0.111111</v>
      </c>
      <c r="K8" s="24">
        <v>0.15441199999999999</v>
      </c>
      <c r="L8" s="24">
        <v>0.22449</v>
      </c>
      <c r="M8" s="24">
        <v>0.34259299999999998</v>
      </c>
      <c r="N8" s="28" t="str">
        <f>VLOOKUP(A8,'miRNA and target'!A:B,2,FALSE)</f>
        <v>conservative_8_15272</v>
      </c>
      <c r="O8" s="7" t="str">
        <f>VLOOKUP(A8,'miRNA target annotation'!A:J,2,FALSE)</f>
        <v>--</v>
      </c>
      <c r="P8" s="7" t="str">
        <f>VLOOKUP(A8,'miRNA target annotation'!A:J,3,FALSE)</f>
        <v>--</v>
      </c>
      <c r="Q8" s="7" t="str">
        <f>VLOOKUP(A8,'miRNA target annotation'!A:J,4,FALSE)</f>
        <v>--</v>
      </c>
      <c r="R8" s="7" t="str">
        <f>VLOOKUP(A8,'miRNA target annotation'!A:J,5,FALSE)</f>
        <v>K09287|2e-99|vvi:100250084|hypothetical protein LOC100250084</v>
      </c>
      <c r="S8" s="7" t="str">
        <f>VLOOKUP(A8,'miRNA target annotation'!A:J,6,FALSE)</f>
        <v>--</v>
      </c>
      <c r="T8" s="7" t="str">
        <f>VLOOKUP(A8,'miRNA target annotation'!A:J,7,FALSE)</f>
        <v>--</v>
      </c>
      <c r="U8" s="7" t="str">
        <f>VLOOKUP(A8,'miRNA target annotation'!A:J,8,FALSE)</f>
        <v>B3 DNA binding domain;; AP2 domain</v>
      </c>
      <c r="V8" s="7" t="str">
        <f>VLOOKUP(A8,'miRNA target annotation'!A:J,9,FALSE)</f>
        <v>AP2/ERF and B3 domain-containing transcription factor At1g51120 GN=At1g51120 OS=Arabidopsis thaliana (Mouse-ear cress) PE=2 SV=1</v>
      </c>
      <c r="W8" s="11" t="str">
        <f>VLOOKUP(A8,'miRNA target annotation'!A:J,10,FALSE)</f>
        <v>AP2/ERF and B3 domain-containing transcription factor At1g51120-like [Solanum lycopersicum]</v>
      </c>
    </row>
    <row r="9" spans="1:23" s="8" customFormat="1">
      <c r="A9" s="6" t="s">
        <v>73</v>
      </c>
      <c r="B9" s="6">
        <v>5.3476999999999997E-2</v>
      </c>
      <c r="C9" s="24">
        <v>4.6154000000000001E-2</v>
      </c>
      <c r="D9" s="24">
        <v>4.8143999999999999E-2</v>
      </c>
      <c r="E9" s="24">
        <v>5.078E-3</v>
      </c>
      <c r="F9" s="24">
        <v>2.1090000000000002E-3</v>
      </c>
      <c r="G9" s="24">
        <v>4.5890000000000002E-3</v>
      </c>
      <c r="H9" s="24">
        <v>4.4580000000000002E-3</v>
      </c>
      <c r="I9" s="24">
        <v>9.5689999999999994E-3</v>
      </c>
      <c r="J9" s="24">
        <v>4.4580000000000002E-3</v>
      </c>
      <c r="K9" s="24">
        <v>0.47074500000000002</v>
      </c>
      <c r="L9" s="24">
        <v>0.379581</v>
      </c>
      <c r="M9" s="24">
        <v>0.40211599999999997</v>
      </c>
      <c r="N9" s="28" t="str">
        <f>VLOOKUP(A9,'miRNA and target'!A:B,2,FALSE)</f>
        <v>conservative_4_19356</v>
      </c>
      <c r="O9" s="7" t="str">
        <f>VLOOKUP(A9,'miRNA target annotation'!A:J,2,FALSE)</f>
        <v>--</v>
      </c>
      <c r="P9" s="7" t="str">
        <f>VLOOKUP(A9,'miRNA target annotation'!A:J,3,FALSE)</f>
        <v>--</v>
      </c>
      <c r="Q9" s="7" t="str">
        <f>VLOOKUP(A9,'miRNA target annotation'!A:J,4,FALSE)</f>
        <v xml:space="preserve">Biological Process: transcription, DNA-templated (GO:0006351);; </v>
      </c>
      <c r="R9" s="7" t="str">
        <f>VLOOKUP(A9,'miRNA target annotation'!A:J,5,FALSE)</f>
        <v>--</v>
      </c>
      <c r="S9" s="7" t="str">
        <f>VLOOKUP(A9,'miRNA target annotation'!A:J,6,FALSE)</f>
        <v>--</v>
      </c>
      <c r="T9" s="7" t="str">
        <f>VLOOKUP(A9,'miRNA target annotation'!A:J,7,FALSE)</f>
        <v>--</v>
      </c>
      <c r="U9" s="7" t="str">
        <f>VLOOKUP(A9,'miRNA target annotation'!A:J,8,FALSE)</f>
        <v>AP2 domain</v>
      </c>
      <c r="V9" s="7" t="str">
        <f>VLOOKUP(A9,'miRNA target annotation'!A:J,9,FALSE)</f>
        <v>Floral homeotic protein APETALA 2 GN=AP2 OS=Arabidopsis thaliana (Mouse-ear cress) PE=1 SV=1</v>
      </c>
      <c r="W9" s="11" t="str">
        <f>VLOOKUP(A9,'miRNA target annotation'!A:J,10,FALSE)</f>
        <v>AP2-like ethylene-responsive transcription factor TOE3 [Solanum lycopersicum]</v>
      </c>
    </row>
    <row r="10" spans="1:23" s="8" customFormat="1">
      <c r="A10" s="6" t="s">
        <v>68</v>
      </c>
      <c r="B10" s="6">
        <v>2.3341000000000001E-2</v>
      </c>
      <c r="C10" s="24">
        <v>2.4621000000000001E-2</v>
      </c>
      <c r="D10" s="24">
        <v>1.83E-2</v>
      </c>
      <c r="E10" s="24">
        <v>2.0645E-2</v>
      </c>
      <c r="F10" s="24">
        <v>2.0551E-2</v>
      </c>
      <c r="G10" s="24">
        <v>1.6067999999999999E-2</v>
      </c>
      <c r="H10" s="24">
        <v>2.8609999999999998E-3</v>
      </c>
      <c r="I10" s="24">
        <v>8.9960000000000005E-3</v>
      </c>
      <c r="J10" s="24">
        <v>7.8130000000000005E-3</v>
      </c>
      <c r="K10" s="24">
        <v>6.2139E-2</v>
      </c>
      <c r="L10" s="24">
        <v>7.0116999999999999E-2</v>
      </c>
      <c r="M10" s="24">
        <v>4.3277000000000003E-2</v>
      </c>
      <c r="N10" s="28" t="str">
        <f>VLOOKUP(A10,'miRNA and target'!A:B,2,FALSE)</f>
        <v>conservative_4_19356</v>
      </c>
      <c r="O10" s="7" t="str">
        <f>VLOOKUP(A10,'miRNA target annotation'!A:J,2,FALSE)</f>
        <v>--</v>
      </c>
      <c r="P10" s="7" t="str">
        <f>VLOOKUP(A10,'miRNA target annotation'!A:J,3,FALSE)</f>
        <v>--</v>
      </c>
      <c r="Q10" s="7" t="str">
        <f>VLOOKUP(A10,'miRNA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v>
      </c>
      <c r="R10" s="7" t="str">
        <f>VLOOKUP(A10,'miRNA target annotation'!A:J,5,FALSE)</f>
        <v>K09284|1e-159|vvi:100268051|AP2</v>
      </c>
      <c r="S10" s="7" t="str">
        <f>VLOOKUP(A10,'miRNA target annotation'!A:J,6,FALSE)</f>
        <v>--</v>
      </c>
      <c r="T10" s="7" t="str">
        <f>VLOOKUP(A10,'miRNA target annotation'!A:J,7,FALSE)</f>
        <v>--</v>
      </c>
      <c r="U10" s="7" t="str">
        <f>VLOOKUP(A10,'miRNA target annotation'!A:J,8,FALSE)</f>
        <v>AP2 domain</v>
      </c>
      <c r="V10" s="7" t="str">
        <f>VLOOKUP(A10,'miRNA target annotation'!A:J,9,FALSE)</f>
        <v>Floral homeotic protein APETALA 2 GN=AP2 OS=Arabidopsis thaliana (Mouse-ear cress) PE=1 SV=1</v>
      </c>
      <c r="W10" s="11" t="str">
        <f>VLOOKUP(A10,'miRNA target annotation'!A:J,10,FALSE)</f>
        <v xml:space="preserve">APETALA2-like protein [Solanum lycopersicum] </v>
      </c>
    </row>
    <row r="11" spans="1:23">
      <c r="A11" s="2" t="s">
        <v>221</v>
      </c>
      <c r="B11" s="2">
        <v>0.15151500000000001</v>
      </c>
      <c r="C11" s="23">
        <v>0.16302700000000001</v>
      </c>
      <c r="D11" s="23">
        <v>0.115457</v>
      </c>
      <c r="E11" s="23">
        <v>2.1588E-2</v>
      </c>
      <c r="F11" s="23">
        <v>2.6246999999999999E-2</v>
      </c>
      <c r="G11" s="23">
        <v>1.2063000000000001E-2</v>
      </c>
      <c r="H11" s="23">
        <v>0.52147200000000005</v>
      </c>
      <c r="I11" s="23">
        <v>0.41563800000000001</v>
      </c>
      <c r="J11" s="23">
        <v>0.22134400000000001</v>
      </c>
      <c r="K11" s="23">
        <v>0.84076399999999996</v>
      </c>
      <c r="L11" s="23">
        <v>0.89108900000000002</v>
      </c>
      <c r="M11" s="23">
        <v>0.80094799999999999</v>
      </c>
      <c r="N11" s="27" t="str">
        <f>VLOOKUP(A11,'miRNA and target'!A:B,2,FALSE)</f>
        <v>sly-miR5302b-5p</v>
      </c>
      <c r="O11" s="1" t="str">
        <f>VLOOKUP(A11,'miRNA target annotation'!A:J,2,FALSE)</f>
        <v>--</v>
      </c>
      <c r="P11" s="1" t="str">
        <f>VLOOKUP(A11,'miRNA target annotation'!A:J,3,FALSE)</f>
        <v>--</v>
      </c>
      <c r="Q11" s="1" t="str">
        <f>VLOOKUP(A11,'miRNA target annotation'!A:J,4,FALSE)</f>
        <v>--</v>
      </c>
      <c r="R11" s="1" t="str">
        <f>VLOOKUP(A11,'miRNA target annotation'!A:J,5,FALSE)</f>
        <v>--</v>
      </c>
      <c r="S11" s="1" t="str">
        <f>VLOOKUP(A11,'miRNA target annotation'!A:J,6,FALSE)</f>
        <v>[O]</v>
      </c>
      <c r="T11" s="1" t="str">
        <f>VLOOKUP(A11,'miRNA target annotation'!A:J,7,FALSE)</f>
        <v xml:space="preserve">Posttranslational modification, protein turnover, chaperones </v>
      </c>
      <c r="U11" s="1" t="str">
        <f>VLOOKUP(A11,'miRNA target annotation'!A:J,8,FALSE)</f>
        <v>Xylanase inhibitor N-terminal;; Xylanase inhibitor C-terminal;; Eukaryotic aspartyl protease</v>
      </c>
      <c r="V11" s="1" t="str">
        <f>VLOOKUP(A11,'miRNA target annotation'!A:J,9,FALSE)</f>
        <v>Aspartic proteinase CDR1 (Precursor) GN=CDR1 OS=Arabidopsis thaliana (Mouse-ear cress) PE=1 SV=1</v>
      </c>
      <c r="W11" s="9" t="str">
        <f>VLOOKUP(A11,'miRNA target annotation'!A:J,10,FALSE)</f>
        <v>aspartic proteinase CDR1-like [Solanum lycopersicum]</v>
      </c>
    </row>
    <row r="12" spans="1:23">
      <c r="A12" s="2" t="s">
        <v>36</v>
      </c>
      <c r="B12" s="2">
        <v>2.2420000000000001E-3</v>
      </c>
      <c r="C12" s="23">
        <v>2.513E-3</v>
      </c>
      <c r="D12" s="23">
        <v>4.2560000000000002E-3</v>
      </c>
      <c r="E12" s="23">
        <v>2.1649999999999998E-3</v>
      </c>
      <c r="F12" s="23">
        <v>2.186E-3</v>
      </c>
      <c r="G12" s="23">
        <v>4.8170000000000001E-3</v>
      </c>
      <c r="H12" s="23">
        <v>3.137E-3</v>
      </c>
      <c r="I12" s="23">
        <v>4.2659999999999998E-3</v>
      </c>
      <c r="J12" s="23">
        <v>3.094E-3</v>
      </c>
      <c r="K12" s="23">
        <v>1.8420000000000001E-3</v>
      </c>
      <c r="L12" s="23">
        <v>2.6619999999999999E-3</v>
      </c>
      <c r="M12" s="23">
        <v>2.294E-3</v>
      </c>
      <c r="N12" s="27" t="str">
        <f>VLOOKUP(A12,'miRNA and target'!A:B,2,FALSE)</f>
        <v>conservative_1_44838</v>
      </c>
      <c r="O12" s="1" t="str">
        <f>VLOOKUP(A12,'miRNA target annotation'!A:J,2,FALSE)</f>
        <v>[C]</v>
      </c>
      <c r="P12" s="1" t="str">
        <f>VLOOKUP(A12,'miRNA target annotation'!A:J,3,FALSE)</f>
        <v xml:space="preserve">Energy production and conversion </v>
      </c>
      <c r="Q12" s="1" t="str">
        <f>VLOOKUP(A12,'miRNA target annotation'!A:J,4,FALSE)</f>
        <v xml:space="preserve">Cellular Component: mitochondrial inner membrane (GO:0005743);; Molecular Function: hydrogen ion transmembrane transporter activity (GO:0015078);; Biological Process: ATP synthesis coupled proton transport (GO:0015986);; Cellular Component: proton-transporting ATP synthase complex, coupling factor F(o) (GO:0045263);; </v>
      </c>
      <c r="R12" s="1" t="str">
        <f>VLOOKUP(A12,'miRNA target annotation'!A:J,5,FALSE)</f>
        <v>K02126|1e-113|vvi:7498515|atp6</v>
      </c>
      <c r="S12" s="1" t="str">
        <f>VLOOKUP(A12,'miRNA target annotation'!A:J,6,FALSE)</f>
        <v>[C]</v>
      </c>
      <c r="T12" s="1" t="str">
        <f>VLOOKUP(A12,'miRNA target annotation'!A:J,7,FALSE)</f>
        <v xml:space="preserve">Energy production and conversion </v>
      </c>
      <c r="U12" s="1" t="str">
        <f>VLOOKUP(A12,'miRNA target annotation'!A:J,8,FALSE)</f>
        <v>ATP synthase A chain</v>
      </c>
      <c r="V12" s="1" t="str">
        <f>VLOOKUP(A12,'miRNA target annotation'!A:J,9,FALSE)</f>
        <v>ATP synthase subunit a GN=ATP6 OS=Nicotiana tabacum (Common tobacco) PE=3 SV=1</v>
      </c>
      <c r="W12" s="9" t="str">
        <f>VLOOKUP(A12,'miRNA target annotation'!A:J,10,FALSE)</f>
        <v xml:space="preserve">ATP synthase F0 subunit 6 (mitochondrion) [Capsicum annuum] </v>
      </c>
    </row>
    <row r="13" spans="1:23">
      <c r="A13" s="2" t="s">
        <v>35</v>
      </c>
      <c r="B13" s="2">
        <v>0.17741899999999999</v>
      </c>
      <c r="C13" s="23">
        <v>0.23214299999999999</v>
      </c>
      <c r="D13" s="23">
        <v>0.33333299999999999</v>
      </c>
      <c r="E13" s="23">
        <v>7.2727E-2</v>
      </c>
      <c r="F13" s="23">
        <v>0.14285700000000001</v>
      </c>
      <c r="G13" s="23">
        <v>0.288136</v>
      </c>
      <c r="H13" s="23">
        <v>1</v>
      </c>
      <c r="I13" s="23">
        <v>0.85714299999999999</v>
      </c>
      <c r="J13" s="23">
        <v>0.71428599999999998</v>
      </c>
      <c r="K13" s="23" t="s">
        <v>674</v>
      </c>
      <c r="L13" s="23" t="s">
        <v>674</v>
      </c>
      <c r="M13" s="23" t="s">
        <v>674</v>
      </c>
      <c r="N13" s="27" t="str">
        <f>VLOOKUP(A13,'miRNA and target'!A:B,2,FALSE)</f>
        <v>conservative_1_44838</v>
      </c>
      <c r="O13" s="1" t="str">
        <f>VLOOKUP(A13,'miRNA target annotation'!A:J,2,FALSE)</f>
        <v>[C]</v>
      </c>
      <c r="P13" s="1" t="str">
        <f>VLOOKUP(A13,'miRNA target annotation'!A:J,3,FALSE)</f>
        <v xml:space="preserve">Energy production and conversion </v>
      </c>
      <c r="Q13" s="1" t="str">
        <f>VLOOKUP(A13,'miRNA target annotation'!A:J,4,FALSE)</f>
        <v xml:space="preserve">Cellular Component: mitochondrial inner membrane (GO:0005743);; Molecular Function: hydrogen ion transmembrane transporter activity (GO:0015078);; Biological Process: ATP synthesis coupled proton transport (GO:0015986);; Cellular Component: integral component of membrane (GO:0016021);; Cellular Component: proton-transporting ATP synthase complex, coupling factor F(o) (GO:0045263);; </v>
      </c>
      <c r="R13" s="1" t="str">
        <f>VLOOKUP(A13,'miRNA target annotation'!A:J,5,FALSE)</f>
        <v>K02126|1e-39|pop:POPTR_593312|hypothetical protein</v>
      </c>
      <c r="S13" s="1" t="str">
        <f>VLOOKUP(A13,'miRNA target annotation'!A:J,6,FALSE)</f>
        <v>[C]</v>
      </c>
      <c r="T13" s="1" t="str">
        <f>VLOOKUP(A13,'miRNA target annotation'!A:J,7,FALSE)</f>
        <v xml:space="preserve">Energy production and conversion </v>
      </c>
      <c r="U13" s="1" t="str">
        <f>VLOOKUP(A13,'miRNA target annotation'!A:J,8,FALSE)</f>
        <v>ATP synthase A chain</v>
      </c>
      <c r="V13" s="1" t="str">
        <f>VLOOKUP(A13,'miRNA target annotation'!A:J,9,FALSE)</f>
        <v>ATP synthase subunit a GN=ATP6 OS=Nicotiana tabacum (Common tobacco) PE=3 SV=1</v>
      </c>
      <c r="W13" s="9" t="str">
        <f>VLOOKUP(A13,'miRNA target annotation'!A:J,10,FALSE)</f>
        <v>ATPase subunit 6, partial (mitochondrion) [Hibbertia cuneiformis]</v>
      </c>
    </row>
    <row r="14" spans="1:23" s="8" customFormat="1">
      <c r="A14" s="6" t="s">
        <v>114</v>
      </c>
      <c r="B14" s="6">
        <v>4.8744000000000003E-2</v>
      </c>
      <c r="C14" s="24">
        <v>5.4219000000000003E-2</v>
      </c>
      <c r="D14" s="24">
        <v>4.829E-2</v>
      </c>
      <c r="E14" s="24">
        <v>3.5790000000000001E-3</v>
      </c>
      <c r="F14" s="24">
        <v>5.9719999999999999E-3</v>
      </c>
      <c r="G14" s="24">
        <v>5.7190000000000001E-3</v>
      </c>
      <c r="H14" s="24">
        <v>1.1720000000000001E-3</v>
      </c>
      <c r="I14" s="24">
        <v>5.9740000000000001E-3</v>
      </c>
      <c r="J14" s="24">
        <v>3.797E-3</v>
      </c>
      <c r="K14" s="24">
        <v>0.52525299999999997</v>
      </c>
      <c r="L14" s="24">
        <v>0.59479599999999999</v>
      </c>
      <c r="M14" s="24">
        <v>0.53505499999999995</v>
      </c>
      <c r="N14" s="28" t="str">
        <f>VLOOKUP(A14,'miRNA and target'!A:B,2,FALSE)</f>
        <v>sly-miR160a</v>
      </c>
      <c r="O14" s="7" t="str">
        <f>VLOOKUP(A14,'miRNA target annotation'!A:J,2,FALSE)</f>
        <v>--</v>
      </c>
      <c r="P14" s="7" t="str">
        <f>VLOOKUP(A14,'miRNA target annotation'!A:J,3,FALSE)</f>
        <v>--</v>
      </c>
      <c r="Q14" s="7" t="str">
        <f>VLOOKUP(A14,'miRNA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pattern specification process (GO:0007389);; Biological Process: auxin-activated signaling pathway (GO:0009734);; Biological Process: abscisic acid-activated signaling pathway (GO:0009738);; Biological Process: response to carbohydrate (GO:0009743);; Biological Process: fruit development (GO:0010154);; Biological Process: regulation of anthocyanin biosynthetic process (GO:0031540);; Molecular Function: miRNA binding (GO:0035198);; Molecular Function: protein dimerization activity (GO:0046983);; Biological Process: leaf development (GO:0048366);; Biological Process: petal development (GO:0048441);; Biological Process: sepal development (GO:0048442);; Biological Process: developmental growth (GO:0048589);; Biological Process: root cap development (GO:0048829);; Biological Process: cell division (GO:0051301);; </v>
      </c>
      <c r="R14" s="7" t="str">
        <f>VLOOKUP(A14,'miRNA target annotation'!A:J,5,FALSE)</f>
        <v>--</v>
      </c>
      <c r="S14" s="7" t="str">
        <f>VLOOKUP(A14,'miRNA target annotation'!A:J,6,FALSE)</f>
        <v>--</v>
      </c>
      <c r="T14" s="7" t="str">
        <f>VLOOKUP(A14,'miRNA target annotation'!A:J,7,FALSE)</f>
        <v>--</v>
      </c>
      <c r="U14" s="7" t="str">
        <f>VLOOKUP(A14,'miRNA target annotation'!A:J,8,FALSE)</f>
        <v>Auxin response factor;; B3 DNA binding domain;; AUX/IAA family</v>
      </c>
      <c r="V14" s="7" t="str">
        <f>VLOOKUP(A14,'miRNA target annotation'!A:J,9,FALSE)</f>
        <v>Auxin response factor 18 OS=Oryza sativa subsp. japonica (Rice) PE=2 SV=1</v>
      </c>
      <c r="W14" s="11" t="str">
        <f>VLOOKUP(A14,'miRNA target annotation'!A:J,10,FALSE)</f>
        <v xml:space="preserve">auxin response factor 10 isoform X1 [Solanum lycopersicum] </v>
      </c>
    </row>
    <row r="15" spans="1:23" s="8" customFormat="1">
      <c r="A15" s="6" t="s">
        <v>116</v>
      </c>
      <c r="B15" s="6">
        <v>2.5808999999999999E-2</v>
      </c>
      <c r="C15" s="24">
        <v>2.4691000000000001E-2</v>
      </c>
      <c r="D15" s="24">
        <v>3.9653000000000001E-2</v>
      </c>
      <c r="E15" s="24">
        <v>2.1549999999999998E-3</v>
      </c>
      <c r="F15" s="24">
        <v>3.1059999999999998E-3</v>
      </c>
      <c r="G15" s="24">
        <v>4.4929999999999996E-3</v>
      </c>
      <c r="H15" s="24">
        <v>4.6800000000000001E-3</v>
      </c>
      <c r="I15" s="24">
        <v>4.8079999999999998E-3</v>
      </c>
      <c r="J15" s="24">
        <v>2.7469999999999999E-3</v>
      </c>
      <c r="K15" s="24">
        <v>0.20948600000000001</v>
      </c>
      <c r="L15" s="24">
        <v>0.17090900000000001</v>
      </c>
      <c r="M15" s="24">
        <v>0.26519300000000001</v>
      </c>
      <c r="N15" s="28" t="str">
        <f>VLOOKUP(A15,'miRNA and target'!A:B,2,FALSE)</f>
        <v>sly-miR160a</v>
      </c>
      <c r="O15" s="7" t="str">
        <f>VLOOKUP(A15,'miRNA target annotation'!A:J,2,FALSE)</f>
        <v>--</v>
      </c>
      <c r="P15" s="7" t="str">
        <f>VLOOKUP(A15,'miRNA target annotation'!A:J,3,FALSE)</f>
        <v>--</v>
      </c>
      <c r="Q15" s="7" t="str">
        <f>VLOOKUP(A15,'miRNA target annotation'!A:J,4,FALSE)</f>
        <v xml:space="preserve">Molecular Function: DNA binding (GO:0003677);; Cellular Component: nucleus (GO:0005634);; Biological Process: regulation of transcription, DNA-templated (GO:0006355);; Biological Process: auxin-activated signaling pathway (GO:0009734);; Molecular Function: protein dimerization activity (GO:0046983);; Biological Process: floral organ development (GO:0048437);; Biological Process: floral whorl development (GO:0048438);; Biological Process: phyllome development (GO:0048827);; Biological Process: response to oxygen-containing compound (GO:1901700);; </v>
      </c>
      <c r="R15" s="7" t="str">
        <f>VLOOKUP(A15,'miRNA target annotation'!A:J,5,FALSE)</f>
        <v>--</v>
      </c>
      <c r="S15" s="7" t="str">
        <f>VLOOKUP(A15,'miRNA target annotation'!A:J,6,FALSE)</f>
        <v>--</v>
      </c>
      <c r="T15" s="7" t="str">
        <f>VLOOKUP(A15,'miRNA target annotation'!A:J,7,FALSE)</f>
        <v>--</v>
      </c>
      <c r="U15" s="7" t="str">
        <f>VLOOKUP(A15,'miRNA target annotation'!A:J,8,FALSE)</f>
        <v>Auxin response factor;; B3 DNA binding domain;; AUX/IAA family</v>
      </c>
      <c r="V15" s="7" t="str">
        <f>VLOOKUP(A15,'miRNA target annotation'!A:J,9,FALSE)</f>
        <v>Auxin response factor 18 OS=Oryza sativa subsp. japonica (Rice) PE=2 SV=1</v>
      </c>
      <c r="W15" s="11" t="str">
        <f>VLOOKUP(A15,'miRNA target annotation'!A:J,10,FALSE)</f>
        <v xml:space="preserve">auxin response factor 16 [Solanum lycopersicum] </v>
      </c>
    </row>
    <row r="16" spans="1:23" s="8" customFormat="1">
      <c r="A16" s="6" t="s">
        <v>115</v>
      </c>
      <c r="B16" s="6">
        <v>0.128133</v>
      </c>
      <c r="C16" s="24">
        <v>0.17257900000000001</v>
      </c>
      <c r="D16" s="24">
        <v>0.18229600000000001</v>
      </c>
      <c r="E16" s="24">
        <v>1.3126000000000001E-2</v>
      </c>
      <c r="F16" s="24">
        <v>2.8433E-2</v>
      </c>
      <c r="G16" s="24">
        <v>3.252E-2</v>
      </c>
      <c r="H16" s="24">
        <v>4.0486000000000001E-2</v>
      </c>
      <c r="I16" s="24">
        <v>0.22631599999999999</v>
      </c>
      <c r="J16" s="24">
        <v>0.22629299999999999</v>
      </c>
      <c r="K16" s="24">
        <v>0.90460499999999999</v>
      </c>
      <c r="L16" s="24">
        <v>0.88257600000000003</v>
      </c>
      <c r="M16" s="24">
        <v>0.89915999999999996</v>
      </c>
      <c r="N16" s="28" t="str">
        <f>VLOOKUP(A16,'miRNA and target'!A:B,2,FALSE)</f>
        <v>sly-miR160a</v>
      </c>
      <c r="O16" s="7" t="str">
        <f>VLOOKUP(A16,'miRNA target annotation'!A:J,2,FALSE)</f>
        <v>--</v>
      </c>
      <c r="P16" s="7" t="str">
        <f>VLOOKUP(A16,'miRNA target annotation'!A:J,3,FALSE)</f>
        <v>--</v>
      </c>
      <c r="Q16" s="7" t="str">
        <f>VLOOKUP(A16,'miRNA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Biological Process: pollen development (GO:0009555);; Biological Process: anatomical structure morphogenesis (GO:0009653);; Biological Process: auxin-activated signaling pathway (GO:0009734);; Biological Process: adventitious root development (GO:0048830);; </v>
      </c>
      <c r="R16" s="7" t="str">
        <f>VLOOKUP(A16,'miRNA target annotation'!A:J,5,FALSE)</f>
        <v>--</v>
      </c>
      <c r="S16" s="7" t="str">
        <f>VLOOKUP(A16,'miRNA target annotation'!A:J,6,FALSE)</f>
        <v>--</v>
      </c>
      <c r="T16" s="7" t="str">
        <f>VLOOKUP(A16,'miRNA target annotation'!A:J,7,FALSE)</f>
        <v>--</v>
      </c>
      <c r="U16" s="7" t="str">
        <f>VLOOKUP(A16,'miRNA target annotation'!A:J,8,FALSE)</f>
        <v>Cornifin (SPRR) family;; Cornifin (SPRR) family</v>
      </c>
      <c r="V16" s="7" t="str">
        <f>VLOOKUP(A16,'miRNA target annotation'!A:J,9,FALSE)</f>
        <v>Auxin response factor 17 GN=ARF17 OS=Arabidopsis thaliana (Mouse-ear cress) PE=2 SV=1</v>
      </c>
      <c r="W16" s="11" t="str">
        <f>VLOOKUP(A16,'miRNA target annotation'!A:J,10,FALSE)</f>
        <v>auxin response factor 17 isoform X1 [Solanum lycopersicum]</v>
      </c>
    </row>
    <row r="17" spans="1:23" s="8" customFormat="1">
      <c r="A17" s="6" t="s">
        <v>117</v>
      </c>
      <c r="B17" s="6">
        <v>5.803E-3</v>
      </c>
      <c r="C17" s="24">
        <v>3.4220000000000001E-3</v>
      </c>
      <c r="D17" s="24">
        <v>5.0509999999999999E-3</v>
      </c>
      <c r="E17" s="24">
        <v>9.9299999999999996E-4</v>
      </c>
      <c r="F17" s="24">
        <v>2.0790000000000001E-3</v>
      </c>
      <c r="G17" s="24">
        <v>3.9410000000000001E-3</v>
      </c>
      <c r="H17" s="24">
        <v>3.7880000000000001E-3</v>
      </c>
      <c r="I17" s="24">
        <v>8.4749999999999999E-3</v>
      </c>
      <c r="J17" s="24">
        <v>1.1583E-2</v>
      </c>
      <c r="K17" s="24">
        <v>2.5000000000000001E-2</v>
      </c>
      <c r="L17" s="24">
        <v>3.8019999999999998E-3</v>
      </c>
      <c r="M17" s="24">
        <v>3.2260000000000001E-3</v>
      </c>
      <c r="N17" s="28" t="str">
        <f>VLOOKUP(A17,'miRNA and target'!A:B,2,FALSE)</f>
        <v>sly-miR160a</v>
      </c>
      <c r="O17" s="7" t="str">
        <f>VLOOKUP(A17,'miRNA target annotation'!A:J,2,FALSE)</f>
        <v>--</v>
      </c>
      <c r="P17" s="7" t="str">
        <f>VLOOKUP(A17,'miRNA target annotation'!A:J,3,FALSE)</f>
        <v>--</v>
      </c>
      <c r="Q17" s="7" t="str">
        <f>VLOOKUP(A17,'miRNA target annotation'!A:J,4,FALSE)</f>
        <v xml:space="preserve">Molecular Function: DNA binding (GO:0003677);; Cellular Component: nucleus (GO:0005634);; Biological Process: regulation of transcription, DNA-templated (GO:0006355);; Biological Process: response to hormone (GO:0009725);; </v>
      </c>
      <c r="R17" s="7" t="str">
        <f>VLOOKUP(A17,'miRNA target annotation'!A:J,5,FALSE)</f>
        <v>--</v>
      </c>
      <c r="S17" s="7" t="str">
        <f>VLOOKUP(A17,'miRNA target annotation'!A:J,6,FALSE)</f>
        <v>--</v>
      </c>
      <c r="T17" s="7" t="str">
        <f>VLOOKUP(A17,'miRNA target annotation'!A:J,7,FALSE)</f>
        <v>--</v>
      </c>
      <c r="U17" s="7" t="str">
        <f>VLOOKUP(A17,'miRNA target annotation'!A:J,8,FALSE)</f>
        <v>Auxin response factor;; B3 DNA binding domain</v>
      </c>
      <c r="V17" s="7" t="str">
        <f>VLOOKUP(A17,'miRNA target annotation'!A:J,9,FALSE)</f>
        <v>Auxin response factor 18 OS=Oryza sativa subsp. japonica (Rice) PE=2 SV=1</v>
      </c>
      <c r="W17" s="11" t="str">
        <f>VLOOKUP(A17,'miRNA target annotation'!A:J,10,FALSE)</f>
        <v>auxin response factor 18-like [Solanum tuberosum]</v>
      </c>
    </row>
    <row r="18" spans="1:23" s="8" customFormat="1">
      <c r="A18" s="6" t="s">
        <v>112</v>
      </c>
      <c r="B18" s="6">
        <v>0.12634000000000001</v>
      </c>
      <c r="C18" s="24">
        <v>0.12352299999999999</v>
      </c>
      <c r="D18" s="24">
        <v>0.106184</v>
      </c>
      <c r="E18" s="24">
        <v>8.3850000000000001E-3</v>
      </c>
      <c r="F18" s="24">
        <v>4.6730000000000001E-3</v>
      </c>
      <c r="G18" s="24">
        <v>4.2209999999999999E-3</v>
      </c>
      <c r="H18" s="24">
        <v>7.3530000000000002E-3</v>
      </c>
      <c r="I18" s="24">
        <v>3.9760000000000004E-3</v>
      </c>
      <c r="J18" s="24">
        <v>9.6460000000000001E-3</v>
      </c>
      <c r="K18" s="24">
        <v>0.81584199999999996</v>
      </c>
      <c r="L18" s="24">
        <v>0.76960799999999996</v>
      </c>
      <c r="M18" s="24">
        <v>0.72544600000000004</v>
      </c>
      <c r="N18" s="28" t="str">
        <f>VLOOKUP(A18,'miRNA and target'!A:B,2,FALSE)</f>
        <v>sly-miR160a</v>
      </c>
      <c r="O18" s="7" t="str">
        <f>VLOOKUP(A18,'miRNA target annotation'!A:J,2,FALSE)</f>
        <v>--</v>
      </c>
      <c r="P18" s="7" t="str">
        <f>VLOOKUP(A18,'miRNA target annotation'!A:J,3,FALSE)</f>
        <v>--</v>
      </c>
      <c r="Q18" s="7" t="str">
        <f>VLOOKUP(A18,'miRNA target annotation'!A:J,4,FALSE)</f>
        <v>--</v>
      </c>
      <c r="R18" s="7" t="str">
        <f>VLOOKUP(A18,'miRNA target annotation'!A:J,5,FALSE)</f>
        <v>--</v>
      </c>
      <c r="S18" s="7" t="str">
        <f>VLOOKUP(A18,'miRNA target annotation'!A:J,6,FALSE)</f>
        <v>--</v>
      </c>
      <c r="T18" s="7" t="str">
        <f>VLOOKUP(A18,'miRNA target annotation'!A:J,7,FALSE)</f>
        <v>--</v>
      </c>
      <c r="U18" s="7" t="str">
        <f>VLOOKUP(A18,'miRNA target annotation'!A:J,8,FALSE)</f>
        <v>Auxin response factor;; B3 DNA binding domain;; AUX/IAA family</v>
      </c>
      <c r="V18" s="7" t="str">
        <f>VLOOKUP(A18,'miRNA target annotation'!A:J,9,FALSE)</f>
        <v>Auxin response factor 18 OS=Oryza sativa subsp. japonica (Rice) PE=2 SV=1</v>
      </c>
      <c r="W18" s="11" t="str">
        <f>VLOOKUP(A18,'miRNA target annotation'!A:J,10,FALSE)</f>
        <v>auxin response factor 18-like isoform X1 [Solanum lycopersicum]</v>
      </c>
    </row>
    <row r="19" spans="1:23">
      <c r="A19" s="2" t="s">
        <v>252</v>
      </c>
      <c r="B19" s="2">
        <v>5.2832999999999998E-2</v>
      </c>
      <c r="C19" s="23">
        <v>4.9192E-2</v>
      </c>
      <c r="D19" s="23">
        <v>5.5350999999999997E-2</v>
      </c>
      <c r="E19" s="23">
        <v>3.4940000000000001E-3</v>
      </c>
      <c r="F19" s="23">
        <v>3.1459999999999999E-3</v>
      </c>
      <c r="G19" s="23">
        <v>2.3930000000000002E-3</v>
      </c>
      <c r="H19" s="23">
        <v>7.2769999999999996E-3</v>
      </c>
      <c r="I19" s="23">
        <v>1.1329999999999999E-3</v>
      </c>
      <c r="J19" s="23">
        <v>7.6779999999999999E-3</v>
      </c>
      <c r="K19" s="23">
        <v>0.568245</v>
      </c>
      <c r="L19" s="23">
        <v>0.55847999999999998</v>
      </c>
      <c r="M19" s="23">
        <v>0.58397900000000003</v>
      </c>
      <c r="N19" s="27" t="str">
        <f>VLOOKUP(A19,'miRNA and target'!A:B,2,FALSE)</f>
        <v>sly-miR9470-3p</v>
      </c>
      <c r="O19" s="1" t="str">
        <f>VLOOKUP(A19,'miRNA target annotation'!A:J,2,FALSE)</f>
        <v>[H]</v>
      </c>
      <c r="P19" s="1" t="str">
        <f>VLOOKUP(A19,'miRNA target annotation'!A:J,3,FALSE)</f>
        <v xml:space="preserve">Coenzyme transport and metabolism </v>
      </c>
      <c r="Q19" s="1" t="str">
        <f>VLOOKUP(A19,'miRNA target annotation'!A:J,4,FALSE)</f>
        <v xml:space="preserve">Molecular Function: methenyltetrahydrofolate cyclohydrolase activity (GO:0004477);; Molecular Function: methylenetetrahydrofolate dehydrogenase (NADP+) activity (GO:0004488);; Biological Process: folic acid-containing compound biosynthetic process (GO:0009396);; Biological Process: oxidation-reduction process (GO:0055114);; </v>
      </c>
      <c r="R19" s="1" t="str">
        <f>VLOOKUP(A19,'miRNA target annotation'!A:J,5,FALSE)</f>
        <v>--</v>
      </c>
      <c r="S19" s="1" t="str">
        <f>VLOOKUP(A19,'miRNA target annotation'!A:J,6,FALSE)</f>
        <v>[H]</v>
      </c>
      <c r="T19" s="1" t="str">
        <f>VLOOKUP(A19,'miRNA target annotation'!A:J,7,FALSE)</f>
        <v xml:space="preserve">Coenzyme transport and metabolism </v>
      </c>
      <c r="U19" s="1" t="str">
        <f>VLOOKUP(A19,'miRNA target annotation'!A:J,8,FALSE)</f>
        <v>Tetrahydrofolate dehydrogenase/cyclohydrolase, NAD(P)-binding domain;; Tetrahydrofolate dehydrogenase/cyclohydrolase, catalytic domain</v>
      </c>
      <c r="V19" s="1" t="str">
        <f>VLOOKUP(A19,'miRNA target annotation'!A:J,9,FALSE)</f>
        <v>Methenyltetrahydrofolate cyclohydrolase GN=F28J15.8 OS=Arabidopsis thaliana (Mouse-ear cress) PE=2 SV=1</v>
      </c>
      <c r="W19" s="9" t="str">
        <f>VLOOKUP(A19,'miRNA target annotation'!A:J,10,FALSE)</f>
        <v xml:space="preserve">bifunctional protein FolD 2 [Solanum lycopersicum] </v>
      </c>
    </row>
    <row r="20" spans="1:23">
      <c r="A20" s="2" t="s">
        <v>61</v>
      </c>
      <c r="B20" s="2">
        <v>0.11702899999999999</v>
      </c>
      <c r="C20" s="23">
        <v>0.12689400000000001</v>
      </c>
      <c r="D20" s="23">
        <v>0.11515300000000001</v>
      </c>
      <c r="E20" s="23">
        <v>7.2389999999999998E-3</v>
      </c>
      <c r="F20" s="23">
        <v>1.6618999999999998E-2</v>
      </c>
      <c r="G20" s="23">
        <v>7.4840000000000002E-3</v>
      </c>
      <c r="H20" s="23">
        <v>5.8824000000000001E-2</v>
      </c>
      <c r="I20" s="23">
        <v>6.0484000000000003E-2</v>
      </c>
      <c r="J20" s="23">
        <v>5.4053999999999998E-2</v>
      </c>
      <c r="K20" s="23">
        <v>0.81381999999999999</v>
      </c>
      <c r="L20" s="23">
        <v>0.846715</v>
      </c>
      <c r="M20" s="23">
        <v>0.83931100000000003</v>
      </c>
      <c r="N20" s="27" t="str">
        <f>VLOOKUP(A20,'miRNA and target'!A:B,2,FALSE)</f>
        <v>conservative_3_26116</v>
      </c>
      <c r="O20" s="1" t="str">
        <f>VLOOKUP(A20,'miRNA target annotation'!A:J,2,FALSE)</f>
        <v>[P]</v>
      </c>
      <c r="P20" s="1" t="str">
        <f>VLOOKUP(A20,'miRNA target annotation'!A:J,3,FALSE)</f>
        <v xml:space="preserve">Inorganic ion transport and metabolism </v>
      </c>
      <c r="Q20" s="1" t="str">
        <f>VLOOKUP(A20,'miRNA target annotation'!A:J,4,FALSE)</f>
        <v>--</v>
      </c>
      <c r="R20" s="1" t="str">
        <f>VLOOKUP(A20,'miRNA target annotation'!A:J,5,FALSE)</f>
        <v>--</v>
      </c>
      <c r="S20" s="1" t="str">
        <f>VLOOKUP(A20,'miRNA target annotation'!A:J,6,FALSE)</f>
        <v>[P]</v>
      </c>
      <c r="T20" s="1" t="str">
        <f>VLOOKUP(A20,'miRNA target annotation'!A:J,7,FALSE)</f>
        <v xml:space="preserve">Inorganic ion transport and metabolism </v>
      </c>
      <c r="U20" s="1" t="str">
        <f>VLOOKUP(A20,'miRNA target annotation'!A:J,8,FALSE)</f>
        <v>Sodium/hydrogen exchanger family;; Universal stress protein family</v>
      </c>
      <c r="V20" s="1" t="str">
        <f>VLOOKUP(A20,'miRNA target annotation'!A:J,9,FALSE)</f>
        <v>Cation/H(+) antiporter 18 GN=CHX18 OS=Arabidopsis thaliana (Mouse-ear cress) PE=2 SV=1</v>
      </c>
      <c r="W20" s="9" t="str">
        <f>VLOOKUP(A20,'miRNA target annotation'!A:J,10,FALSE)</f>
        <v>cation/H(+) antiporter 18-like [Solanum lycopersicum]</v>
      </c>
    </row>
    <row r="21" spans="1:23">
      <c r="A21" s="2" t="s">
        <v>9</v>
      </c>
      <c r="B21" s="2">
        <v>5.1019999999999998E-3</v>
      </c>
      <c r="C21" s="23">
        <v>0</v>
      </c>
      <c r="D21" s="23">
        <v>3.8760000000000001E-3</v>
      </c>
      <c r="E21" s="23">
        <v>3.9220000000000001E-3</v>
      </c>
      <c r="F21" s="23">
        <v>0</v>
      </c>
      <c r="G21" s="23">
        <v>2.9499999999999999E-3</v>
      </c>
      <c r="H21" s="23">
        <v>0</v>
      </c>
      <c r="I21" s="23">
        <v>0</v>
      </c>
      <c r="J21" s="23">
        <v>6.8970000000000004E-3</v>
      </c>
      <c r="K21" s="23">
        <v>3.7037E-2</v>
      </c>
      <c r="L21" s="23">
        <v>0</v>
      </c>
      <c r="M21" s="23">
        <v>0</v>
      </c>
      <c r="N21" s="27" t="str">
        <f>VLOOKUP(A21,'miRNA and target'!A:B,2,FALSE)</f>
        <v>conservative_12_37187</v>
      </c>
      <c r="O21" s="1" t="str">
        <f>VLOOKUP(A21,'miRNA target annotation'!A:J,2,FALSE)</f>
        <v>--</v>
      </c>
      <c r="P21" s="1" t="str">
        <f>VLOOKUP(A21,'miRNA target annotation'!A:J,3,FALSE)</f>
        <v>--</v>
      </c>
      <c r="Q21" s="1" t="str">
        <f>VLOOKUP(A21,'miRNA target annotation'!A:J,4,FALSE)</f>
        <v xml:space="preserve">Biological Process: defense response (GO:0006952);; Biological Process: signal transduction (GO:0007165);; Biological Process: biosynthetic process (GO:0009058);; Biological Process: post-embryonic development (GO:0009791);; Biological Process: cellular component organization (GO:0016043);; Biological Process: regulation of cellular metabolic process (GO:0031323);; Biological Process: cellular macromolecule metabolic process (GO:0044260);; Biological Process: reproductive structure development (GO:0048608);; Biological Process: phyllome development (GO:0048827);; Biological Process: regulation of macromolecule metabolic process (GO:0060255);; Biological Process: regulation of primary metabolic process (GO:0080090);; </v>
      </c>
      <c r="R21" s="1" t="str">
        <f>VLOOKUP(A21,'miRNA target annotation'!A:J,5,FALSE)</f>
        <v>--</v>
      </c>
      <c r="S21" s="1" t="str">
        <f>VLOOKUP(A21,'miRNA target annotation'!A:J,6,FALSE)</f>
        <v>--</v>
      </c>
      <c r="T21" s="1" t="str">
        <f>VLOOKUP(A21,'miRNA target annotation'!A:J,7,FALSE)</f>
        <v>--</v>
      </c>
      <c r="U21" s="1" t="str">
        <f>VLOOKUP(A21,'miRNA target annotation'!A:J,8,FALSE)</f>
        <v>TCP family transcription factor</v>
      </c>
      <c r="V21" s="1" t="str">
        <f>VLOOKUP(A21,'miRNA target annotation'!A:J,9,FALSE)</f>
        <v>Transcription factor TCP4 GN=K15M2.17 OS=Arabidopsis thaliana (Mouse-ear cress) PE=2 SV=1</v>
      </c>
      <c r="W21" s="9" t="str">
        <f>VLOOKUP(A21,'miRNA target annotation'!A:J,10,FALSE)</f>
        <v xml:space="preserve">cycloidea [Solanum lycopersicum] </v>
      </c>
    </row>
    <row r="22" spans="1:23">
      <c r="A22" s="2" t="s">
        <v>250</v>
      </c>
      <c r="B22" s="2">
        <v>5.1240000000000001E-3</v>
      </c>
      <c r="C22" s="23">
        <v>8.3920000000000002E-3</v>
      </c>
      <c r="D22" s="23">
        <v>1.7210000000000001E-3</v>
      </c>
      <c r="E22" s="23">
        <v>5.28E-3</v>
      </c>
      <c r="F22" s="23">
        <v>2.6319999999999998E-3</v>
      </c>
      <c r="G22" s="23">
        <v>1.091E-3</v>
      </c>
      <c r="H22" s="23">
        <v>0</v>
      </c>
      <c r="I22" s="23">
        <v>7.1939999999999999E-3</v>
      </c>
      <c r="J22" s="23">
        <v>0</v>
      </c>
      <c r="K22" s="23">
        <v>8.4030000000000007E-3</v>
      </c>
      <c r="L22" s="23">
        <v>5.2979999999999999E-2</v>
      </c>
      <c r="M22" s="23">
        <v>7.2459999999999998E-3</v>
      </c>
      <c r="N22" s="27" t="str">
        <f>VLOOKUP(A22,'miRNA and target'!A:B,2,FALSE)</f>
        <v>sly-miR9470-3p</v>
      </c>
      <c r="O22" s="1" t="str">
        <f>VLOOKUP(A22,'miRNA target annotation'!A:J,2,FALSE)</f>
        <v>--</v>
      </c>
      <c r="P22" s="1" t="str">
        <f>VLOOKUP(A22,'miRNA target annotation'!A:J,3,FALSE)</f>
        <v>--</v>
      </c>
      <c r="Q22" s="1" t="str">
        <f>VLOOKUP(A22,'miRNA target annotation'!A:J,4,FALSE)</f>
        <v>--</v>
      </c>
      <c r="R22" s="1" t="str">
        <f>VLOOKUP(A22,'miRNA target annotation'!A:J,5,FALSE)</f>
        <v>--</v>
      </c>
      <c r="S22" s="1" t="str">
        <f>VLOOKUP(A22,'miRNA target annotation'!A:J,6,FALSE)</f>
        <v>--</v>
      </c>
      <c r="T22" s="1" t="str">
        <f>VLOOKUP(A22,'miRNA target annotation'!A:J,7,FALSE)</f>
        <v>--</v>
      </c>
      <c r="U22" s="1" t="str">
        <f>VLOOKUP(A22,'miRNA target annotation'!A:J,8,FALSE)</f>
        <v>--</v>
      </c>
      <c r="V22" s="1" t="str">
        <f>VLOOKUP(A22,'miRNA target annotation'!A:J,9,FALSE)</f>
        <v>Dehydration-responsive element-binding protein 2D GN=F10A5.29 OS=Arabidopsis thaliana (Mouse-ear cress) PE=2 SV=1</v>
      </c>
      <c r="W22" s="9" t="str">
        <f>VLOOKUP(A22,'miRNA target annotation'!A:J,10,FALSE)</f>
        <v xml:space="preserve">dehydration-responsive element-binding protein 2D-like [Nicotiana sylvestris] </v>
      </c>
    </row>
    <row r="23" spans="1:23">
      <c r="A23" s="2" t="s">
        <v>241</v>
      </c>
      <c r="B23" s="2">
        <v>7.7404000000000001E-2</v>
      </c>
      <c r="C23" s="23">
        <v>6.5734000000000001E-2</v>
      </c>
      <c r="D23" s="23">
        <v>7.1183999999999997E-2</v>
      </c>
      <c r="E23" s="23">
        <v>1.5251000000000001E-2</v>
      </c>
      <c r="F23" s="23">
        <v>9.391E-3</v>
      </c>
      <c r="G23" s="23">
        <v>1.4485E-2</v>
      </c>
      <c r="H23" s="23">
        <v>7.5397000000000006E-2</v>
      </c>
      <c r="I23" s="23">
        <v>2.3511000000000001E-2</v>
      </c>
      <c r="J23" s="23">
        <v>2.9817E-2</v>
      </c>
      <c r="K23" s="23">
        <v>0.65895999999999999</v>
      </c>
      <c r="L23" s="23">
        <v>0.70909100000000003</v>
      </c>
      <c r="M23" s="23">
        <v>0.64018699999999995</v>
      </c>
      <c r="N23" s="27" t="str">
        <f>VLOOKUP(A23,'miRNA and target'!A:B,2,FALSE)</f>
        <v>sly-miR6024</v>
      </c>
      <c r="O23" s="1" t="str">
        <f>VLOOKUP(A23,'miRNA target annotation'!A:J,2,FALSE)</f>
        <v>--</v>
      </c>
      <c r="P23" s="1" t="str">
        <f>VLOOKUP(A23,'miRNA target annotation'!A:J,3,FALSE)</f>
        <v>--</v>
      </c>
      <c r="Q23" s="1" t="str">
        <f>VLOOKUP(A23,'miRNA target annotation'!A:J,4,FALSE)</f>
        <v xml:space="preserve">Biological Process: defense response (GO:0006952);; Molecular Function: kinase activity (GO:0016301);; Biological Process: phosphorylation (GO:0016310);; Molecular Function: ADP binding (GO:0043531);; </v>
      </c>
      <c r="R23" s="1" t="str">
        <f>VLOOKUP(A23,'miRNA target annotation'!A:J,5,FALSE)</f>
        <v>--</v>
      </c>
      <c r="S23" s="1" t="str">
        <f>VLOOKUP(A23,'miRNA target annotation'!A:J,6,FALSE)</f>
        <v>[T]</v>
      </c>
      <c r="T23" s="1" t="str">
        <f>VLOOKUP(A23,'miRNA target annotation'!A:J,7,FALSE)</f>
        <v xml:space="preserve">Signal transduction mechanisms </v>
      </c>
      <c r="U23" s="1" t="str">
        <f>VLOOKUP(A23,'miRNA target annotation'!A:J,8,FALSE)</f>
        <v>NB-ARC domain;; Leucine Rich repeats (2 copies);; Leucine rich repeat</v>
      </c>
      <c r="V23" s="1" t="str">
        <f>VLOOKUP(A23,'miRNA target annotation'!A:J,9,FALSE)</f>
        <v>Putative disease resistance RPP13-like protein 1 GN=RPPL1 OS=Arabidopsis thaliana (Mouse-ear cress) PE=3 SV=1</v>
      </c>
      <c r="W23" s="9" t="str">
        <f>VLOOKUP(A23,'miRNA target annotation'!A:J,10,FALSE)</f>
        <v>disease resistance protein, partial [Solanum habrochaites]</v>
      </c>
    </row>
    <row r="24" spans="1:23">
      <c r="A24" s="2" t="s">
        <v>189</v>
      </c>
      <c r="B24" s="2">
        <v>6.8554000000000004E-2</v>
      </c>
      <c r="C24" s="23">
        <v>6.6044000000000005E-2</v>
      </c>
      <c r="D24" s="23">
        <v>6.4845E-2</v>
      </c>
      <c r="E24" s="23">
        <v>1.2661E-2</v>
      </c>
      <c r="F24" s="23">
        <v>9.2809999999999993E-3</v>
      </c>
      <c r="G24" s="23">
        <v>5.5929999999999999E-3</v>
      </c>
      <c r="H24" s="23">
        <v>6.6670000000000002E-3</v>
      </c>
      <c r="I24" s="23">
        <v>6.352E-3</v>
      </c>
      <c r="J24" s="23">
        <v>2.513E-3</v>
      </c>
      <c r="K24" s="23">
        <v>0.855263</v>
      </c>
      <c r="L24" s="23">
        <v>0.87967899999999999</v>
      </c>
      <c r="M24" s="23">
        <v>0.88834999999999997</v>
      </c>
      <c r="N24" s="27" t="str">
        <f>VLOOKUP(A24,'miRNA and target'!A:B,2,FALSE)</f>
        <v>sly-miR396b</v>
      </c>
      <c r="O24" s="1" t="str">
        <f>VLOOKUP(A24,'miRNA target annotation'!A:J,2,FALSE)</f>
        <v>--</v>
      </c>
      <c r="P24" s="1" t="str">
        <f>VLOOKUP(A24,'miRNA target annotation'!A:J,3,FALSE)</f>
        <v>--</v>
      </c>
      <c r="Q24" s="1" t="str">
        <f>VLOOKUP(A24,'miRNA target annotation'!A:J,4,FALSE)</f>
        <v xml:space="preserve">Molecular Function: DNA binding (GO:0003677);; Molecular Function: DNA (cytosine-5-)-methyltransferase activity (GO:0003886);; Biological Process: C-5 methylation of cytosine (GO:0090116);; </v>
      </c>
      <c r="R24" s="1" t="str">
        <f>VLOOKUP(A24,'miRNA target annotation'!A:J,5,FALSE)</f>
        <v>--</v>
      </c>
      <c r="S24" s="1" t="str">
        <f>VLOOKUP(A24,'miRNA target annotation'!A:J,6,FALSE)</f>
        <v>--</v>
      </c>
      <c r="T24" s="1" t="str">
        <f>VLOOKUP(A24,'miRNA target annotation'!A:J,7,FALSE)</f>
        <v>--</v>
      </c>
      <c r="U24" s="1" t="str">
        <f>VLOOKUP(A24,'miRNA target annotation'!A:J,8,FALSE)</f>
        <v>C-5 cytosine-specific DNA methylase</v>
      </c>
      <c r="V24" s="1" t="str">
        <f>VLOOKUP(A24,'miRNA target annotation'!A:J,9,FALSE)</f>
        <v>DNA (cytosine-5)-methyltransferase DRM2 GN=T15N1.110/T15N1.120 OS=Arabidopsis thaliana (Mouse-ear cress) PE=1 SV=1</v>
      </c>
      <c r="W24" s="9" t="str">
        <f>VLOOKUP(A24,'miRNA target annotation'!A:J,10,FALSE)</f>
        <v xml:space="preserve">DNA cytosine 5-methyltransferase-like [Solanum lycopersicum] </v>
      </c>
    </row>
    <row r="25" spans="1:23">
      <c r="A25" s="2" t="s">
        <v>105</v>
      </c>
      <c r="B25" s="2">
        <v>7.6520000000000005E-2</v>
      </c>
      <c r="C25" s="23">
        <v>7.8111E-2</v>
      </c>
      <c r="D25" s="23">
        <v>7.9930000000000001E-2</v>
      </c>
      <c r="E25" s="23">
        <v>5.9630000000000004E-3</v>
      </c>
      <c r="F25" s="23">
        <v>7.9900000000000006E-3</v>
      </c>
      <c r="G25" s="23">
        <v>8.3389999999999992E-3</v>
      </c>
      <c r="H25" s="23">
        <v>1.1318999999999999E-2</v>
      </c>
      <c r="I25" s="23">
        <v>2.3229E-2</v>
      </c>
      <c r="J25" s="23">
        <v>1.4576E-2</v>
      </c>
      <c r="K25" s="23">
        <v>0.869919</v>
      </c>
      <c r="L25" s="23">
        <v>0.86559799999999998</v>
      </c>
      <c r="M25" s="23">
        <v>0.87459500000000001</v>
      </c>
      <c r="N25" s="27" t="str">
        <f>VLOOKUP(A25,'miRNA and target'!A:B,2,FALSE)</f>
        <v>sly-miR156d-5p</v>
      </c>
      <c r="O25" s="1" t="str">
        <f>VLOOKUP(A25,'miRNA target annotation'!A:J,2,FALSE)</f>
        <v>[L]</v>
      </c>
      <c r="P25" s="1" t="str">
        <f>VLOOKUP(A25,'miRNA target annotation'!A:J,3,FALSE)</f>
        <v xml:space="preserve">Replication, recombination and repair </v>
      </c>
      <c r="Q25" s="1" t="str">
        <f>VLOOKUP(A25,'miRNA target annotation'!A:J,4,FALSE)</f>
        <v>--</v>
      </c>
      <c r="R25" s="1" t="str">
        <f>VLOOKUP(A25,'miRNA target annotation'!A:J,5,FALSE)</f>
        <v>K03165|0.0|vvi:100260076|hypothetical protein LOC100260076</v>
      </c>
      <c r="S25" s="1" t="str">
        <f>VLOOKUP(A25,'miRNA target annotation'!A:J,6,FALSE)</f>
        <v>[L]</v>
      </c>
      <c r="T25" s="1" t="str">
        <f>VLOOKUP(A25,'miRNA target annotation'!A:J,7,FALSE)</f>
        <v xml:space="preserve">Replication, recombination and repair </v>
      </c>
      <c r="U25" s="1" t="str">
        <f>VLOOKUP(A25,'miRNA target annotation'!A:J,8,FALSE)</f>
        <v>DNA topoisomerase;; Toprim domain</v>
      </c>
      <c r="V25" s="1" t="str">
        <f>VLOOKUP(A25,'miRNA target annotation'!A:J,9,FALSE)</f>
        <v>DNA topoisomerase 3-beta GN=At2g32000 OS=Arabidopsis thaliana (Mouse-ear cress) PE=2 SV=1</v>
      </c>
      <c r="W25" s="9" t="str">
        <f>VLOOKUP(A25,'miRNA target annotation'!A:J,10,FALSE)</f>
        <v>DNA topoisomerase 3-beta isoform X1 [Solanum lycopersicum]</v>
      </c>
    </row>
    <row r="26" spans="1:23">
      <c r="A26" s="2" t="s">
        <v>118</v>
      </c>
      <c r="B26" s="2">
        <v>7.8684000000000004E-2</v>
      </c>
      <c r="C26" s="23">
        <v>7.2503999999999999E-2</v>
      </c>
      <c r="D26" s="23">
        <v>8.2872000000000001E-2</v>
      </c>
      <c r="E26" s="23">
        <v>4.006E-3</v>
      </c>
      <c r="F26" s="23">
        <v>4.0940000000000004E-3</v>
      </c>
      <c r="G26" s="23">
        <v>3.3240000000000001E-3</v>
      </c>
      <c r="H26" s="23">
        <v>3.98E-3</v>
      </c>
      <c r="I26" s="23">
        <v>2.8809999999999999E-3</v>
      </c>
      <c r="J26" s="23">
        <v>6.9459999999999999E-3</v>
      </c>
      <c r="K26" s="23">
        <v>0.88441800000000004</v>
      </c>
      <c r="L26" s="23">
        <v>0.85885199999999995</v>
      </c>
      <c r="M26" s="23">
        <v>0.90255399999999997</v>
      </c>
      <c r="N26" s="27" t="str">
        <f>VLOOKUP(A26,'miRNA and target'!A:B,2,FALSE)</f>
        <v>sly-miR162</v>
      </c>
      <c r="O26" s="1" t="str">
        <f>VLOOKUP(A26,'miRNA target annotation'!A:J,2,FALSE)</f>
        <v>[L]</v>
      </c>
      <c r="P26" s="1" t="str">
        <f>VLOOKUP(A26,'miRNA target annotation'!A:J,3,FALSE)</f>
        <v xml:space="preserve">Replication, recombination and repair </v>
      </c>
      <c r="Q26" s="1" t="str">
        <f>VLOOKUP(A26,'miRNA target annotation'!A:J,4,FALSE)</f>
        <v xml:space="preserve">Molecular Function: RNA binding (GO:0003723);; Molecular Function: ribonuclease III activity (GO:0004525);; Molecular Function: ATP binding (GO:0005524);; Biological Process: RNA processing (GO:0006396);; Molecular Function: ATP-dependent helicase activity (GO:0008026);; </v>
      </c>
      <c r="R26" s="1" t="str">
        <f>VLOOKUP(A26,'miRNA target annotation'!A:J,5,FALSE)</f>
        <v>K11592|0.0|vvi:100264308|hypothetical protein LOC100264308</v>
      </c>
      <c r="S26" s="1" t="str">
        <f>VLOOKUP(A26,'miRNA target annotation'!A:J,6,FALSE)</f>
        <v>[A]</v>
      </c>
      <c r="T26" s="1" t="str">
        <f>VLOOKUP(A26,'miRNA target annotation'!A:J,7,FALSE)</f>
        <v xml:space="preserve">RNA processing and modification </v>
      </c>
      <c r="U26" s="1" t="str">
        <f>VLOOKUP(A26,'miRNA target annotation'!A:J,8,FALSE)</f>
        <v>Ribonuclease III domain;; PAZ domain;; Dicer dimerisation domain;; Ribonuclease-III-like;; Double-stranded RNA binding motif;; double strand RNA binding domain from DEAD END PROTEIN 1;; Helicase conserved C-terminal domain;; DEAD/DEAH box helicase;; Type III restriction enzyme, res subunit;; SNF2 family N-terminal domain</v>
      </c>
      <c r="V26" s="1" t="str">
        <f>VLOOKUP(A26,'miRNA target annotation'!A:J,9,FALSE)</f>
        <v>Endoribonuclease Dicer homolog 1 GN=T25K16.4 OS=Arabidopsis thaliana (Mouse-ear cress) PE=1 SV=2</v>
      </c>
      <c r="W26" s="41" t="str">
        <f>VLOOKUP(A26,'miRNA target annotation'!A:J,10,FALSE)</f>
        <v xml:space="preserve">endoribonuclease Dicer homolog 1 [Solanum lycopersicum] </v>
      </c>
    </row>
    <row r="27" spans="1:23" s="8" customFormat="1">
      <c r="A27" s="6" t="s">
        <v>70</v>
      </c>
      <c r="B27" s="6">
        <v>3.6444999999999998E-2</v>
      </c>
      <c r="C27" s="24">
        <v>4.3788000000000001E-2</v>
      </c>
      <c r="D27" s="24">
        <v>3.1923E-2</v>
      </c>
      <c r="E27" s="24">
        <v>8.0879999999999997E-3</v>
      </c>
      <c r="F27" s="24">
        <v>3.0660000000000001E-3</v>
      </c>
      <c r="G27" s="24">
        <v>5.208E-3</v>
      </c>
      <c r="H27" s="24">
        <v>9.3170000000000006E-3</v>
      </c>
      <c r="I27" s="24">
        <v>0</v>
      </c>
      <c r="J27" s="24">
        <v>1.681E-3</v>
      </c>
      <c r="K27" s="24">
        <v>0.24840799999999999</v>
      </c>
      <c r="L27" s="24">
        <v>0.394231</v>
      </c>
      <c r="M27" s="24">
        <v>0.26353799999999999</v>
      </c>
      <c r="N27" s="28" t="str">
        <f>VLOOKUP(A27,'miRNA and target'!A:B,2,FALSE)</f>
        <v>conservative_4_19356</v>
      </c>
      <c r="O27" s="7" t="str">
        <f>VLOOKUP(A27,'miRNA target annotation'!A:J,2,FALSE)</f>
        <v>--</v>
      </c>
      <c r="P27" s="7" t="str">
        <f>VLOOKUP(A27,'miRNA target annotation'!A:J,3,FALSE)</f>
        <v>--</v>
      </c>
      <c r="Q27" s="7" t="str">
        <f>VLOOKUP(A27,'miRNA target annotation'!A:J,4,FALSE)</f>
        <v>--</v>
      </c>
      <c r="R27" s="7" t="str">
        <f>VLOOKUP(A27,'miRNA target annotation'!A:J,5,FALSE)</f>
        <v>K09284|1e-124|vvi:100246815|hypothetical protein LOC100246815</v>
      </c>
      <c r="S27" s="7" t="str">
        <f>VLOOKUP(A27,'miRNA target annotation'!A:J,6,FALSE)</f>
        <v>--</v>
      </c>
      <c r="T27" s="7" t="str">
        <f>VLOOKUP(A27,'miRNA target annotation'!A:J,7,FALSE)</f>
        <v>--</v>
      </c>
      <c r="U27" s="7" t="str">
        <f>VLOOKUP(A27,'miRNA target annotation'!A:J,8,FALSE)</f>
        <v>AP2 domain</v>
      </c>
      <c r="V27" s="7" t="str">
        <f>VLOOKUP(A27,'miRNA target annotation'!A:J,9,FALSE)</f>
        <v>Ethylene-responsive transcription factor RAP2-7 GN=T17D12.11 OS=Arabidopsis thaliana (Mouse-ear cress) PE=2 SV=2</v>
      </c>
      <c r="W27" s="11" t="str">
        <f>VLOOKUP(A27,'miRNA target annotation'!A:J,10,FALSE)</f>
        <v>ethylene-responsive transcription factor RAP2-7-like [Solanum lycopersicum]</v>
      </c>
    </row>
    <row r="28" spans="1:23" s="8" customFormat="1">
      <c r="A28" s="6" t="s">
        <v>65</v>
      </c>
      <c r="B28" s="6">
        <v>7.5462000000000001E-2</v>
      </c>
      <c r="C28" s="24">
        <v>8.1792000000000004E-2</v>
      </c>
      <c r="D28" s="24">
        <v>7.9466999999999996E-2</v>
      </c>
      <c r="E28" s="24">
        <v>8.9250000000000006E-3</v>
      </c>
      <c r="F28" s="24">
        <v>9.4540000000000006E-3</v>
      </c>
      <c r="G28" s="24">
        <v>6.9760000000000004E-3</v>
      </c>
      <c r="H28" s="24">
        <v>2.4910000000000002E-3</v>
      </c>
      <c r="I28" s="24">
        <v>1.0787E-2</v>
      </c>
      <c r="J28" s="24">
        <v>1.0810999999999999E-2</v>
      </c>
      <c r="K28" s="24">
        <v>0.37518000000000001</v>
      </c>
      <c r="L28" s="24">
        <v>0.46875</v>
      </c>
      <c r="M28" s="24">
        <v>0.42753600000000003</v>
      </c>
      <c r="N28" s="28" t="str">
        <f>VLOOKUP(A28,'miRNA and target'!A:B,2,FALSE)</f>
        <v>conservative_4_19356</v>
      </c>
      <c r="O28" s="7" t="str">
        <f>VLOOKUP(A28,'miRNA target annotation'!A:J,2,FALSE)</f>
        <v>--</v>
      </c>
      <c r="P28" s="7" t="str">
        <f>VLOOKUP(A28,'miRNA target annotation'!A:J,3,FALSE)</f>
        <v>--</v>
      </c>
      <c r="Q28" s="7" t="str">
        <f>VLOOKUP(A28,'miRNA target annotation'!A:J,4,FALSE)</f>
        <v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v>
      </c>
      <c r="R28" s="7" t="str">
        <f>VLOOKUP(A28,'miRNA target annotation'!A:J,5,FALSE)</f>
        <v>K09284|1e-150|vvi:100246815|hypothetical protein LOC100246815</v>
      </c>
      <c r="S28" s="7" t="str">
        <f>VLOOKUP(A28,'miRNA target annotation'!A:J,6,FALSE)</f>
        <v>--</v>
      </c>
      <c r="T28" s="7" t="str">
        <f>VLOOKUP(A28,'miRNA target annotation'!A:J,7,FALSE)</f>
        <v>--</v>
      </c>
      <c r="U28" s="7" t="str">
        <f>VLOOKUP(A28,'miRNA target annotation'!A:J,8,FALSE)</f>
        <v>AP2 domain</v>
      </c>
      <c r="V28" s="7" t="str">
        <f>VLOOKUP(A28,'miRNA target annotation'!A:J,9,FALSE)</f>
        <v>Ethylene-responsive transcription factor RAP2-7 GN=T17D12.11 OS=Arabidopsis thaliana (Mouse-ear cress) PE=2 SV=2</v>
      </c>
      <c r="W28" s="11" t="str">
        <f>VLOOKUP(A28,'miRNA target annotation'!A:J,10,FALSE)</f>
        <v>ethylene-responsive transcription factor RAP2-7-like isoform X2 [Solanum lycopersicum]</v>
      </c>
    </row>
    <row r="29" spans="1:23">
      <c r="A29" s="2" t="s">
        <v>32</v>
      </c>
      <c r="B29" s="2">
        <v>0.40265499999999999</v>
      </c>
      <c r="C29" s="23">
        <v>0.29739100000000002</v>
      </c>
      <c r="D29" s="23">
        <v>0.25230200000000003</v>
      </c>
      <c r="E29" s="23">
        <v>0.212425</v>
      </c>
      <c r="F29" s="23">
        <v>0.13189400000000001</v>
      </c>
      <c r="G29" s="23">
        <v>0.123393</v>
      </c>
      <c r="H29" s="23">
        <v>0.90789500000000001</v>
      </c>
      <c r="I29" s="23">
        <v>0.70149300000000003</v>
      </c>
      <c r="J29" s="23">
        <v>0.61643800000000004</v>
      </c>
      <c r="K29" s="23">
        <v>0.95145599999999997</v>
      </c>
      <c r="L29" s="23">
        <v>0.75824199999999997</v>
      </c>
      <c r="M29" s="23">
        <v>0.54320999999999997</v>
      </c>
      <c r="N29" s="27" t="str">
        <f>VLOOKUP(A29,'miRNA and target'!A:B,2,FALSE)</f>
        <v>conservative_1_44838</v>
      </c>
      <c r="O29" s="1" t="str">
        <f>VLOOKUP(A29,'miRNA target annotation'!A:J,2,FALSE)</f>
        <v>[C]</v>
      </c>
      <c r="P29" s="1" t="str">
        <f>VLOOKUP(A29,'miRNA target annotation'!A:J,3,FALSE)</f>
        <v xml:space="preserve">Energy production and conversion </v>
      </c>
      <c r="Q29" s="1" t="str">
        <f>VLOOKUP(A29,'miRNA target annotation'!A:J,4,FALSE)</f>
        <v xml:space="preserve">Cellular Component: mitochondrial inner membrane (GO:0005743);; Molecular Function: hydrogen ion transmembrane transporter activity (GO:0015078);; Biological Process: ATP synthesis coupled proton transport (GO:0015986);; Cellular Component: integral component of membrane (GO:0016021);; Cellular Component: proton-transporting ATP synthase complex, coupling factor F(o) (GO:0045263);; </v>
      </c>
      <c r="R29" s="1" t="str">
        <f>VLOOKUP(A29,'miRNA target annotation'!A:J,5,FALSE)</f>
        <v>K02126|3e-72|vvi:7498515|atp6</v>
      </c>
      <c r="S29" s="1" t="str">
        <f>VLOOKUP(A29,'miRNA target annotation'!A:J,6,FALSE)</f>
        <v>[C]</v>
      </c>
      <c r="T29" s="1" t="str">
        <f>VLOOKUP(A29,'miRNA target annotation'!A:J,7,FALSE)</f>
        <v xml:space="preserve">Energy production and conversion </v>
      </c>
      <c r="U29" s="1" t="str">
        <f>VLOOKUP(A29,'miRNA target annotation'!A:J,8,FALSE)</f>
        <v>ATP synthase A chain</v>
      </c>
      <c r="V29" s="1" t="str">
        <f>VLOOKUP(A29,'miRNA target annotation'!A:J,9,FALSE)</f>
        <v>ATP synthase subunit a GN=ATP6 OS=Nicotiana tabacum (Common tobacco) PE=3 SV=1</v>
      </c>
      <c r="W29" s="9" t="str">
        <f>VLOOKUP(A29,'miRNA target annotation'!A:J,10,FALSE)</f>
        <v>F0-ATPase subunit 6 [Capsicum annuum]</v>
      </c>
    </row>
    <row r="30" spans="1:23" s="8" customFormat="1">
      <c r="A30" s="6" t="s">
        <v>178</v>
      </c>
      <c r="B30" s="6">
        <v>0.120268</v>
      </c>
      <c r="C30" s="24">
        <v>0.12023200000000001</v>
      </c>
      <c r="D30" s="24">
        <v>0.111445</v>
      </c>
      <c r="E30" s="24">
        <v>1.0777E-2</v>
      </c>
      <c r="F30" s="24">
        <v>1.4798E-2</v>
      </c>
      <c r="G30" s="24">
        <v>1.4997E-2</v>
      </c>
      <c r="H30" s="24">
        <v>0.12940299999999999</v>
      </c>
      <c r="I30" s="24">
        <v>0.12900800000000001</v>
      </c>
      <c r="J30" s="24">
        <v>0.150112</v>
      </c>
      <c r="K30" s="24">
        <v>0.83608499999999997</v>
      </c>
      <c r="L30" s="24">
        <v>0.83580200000000004</v>
      </c>
      <c r="M30" s="24">
        <v>0.79551799999999995</v>
      </c>
      <c r="N30" s="28" t="str">
        <f>VLOOKUP(A30,'miRNA and target'!A:B,2,FALSE)</f>
        <v>sly-miR394-5p</v>
      </c>
      <c r="O30" s="7" t="str">
        <f>VLOOKUP(A30,'miRNA target annotation'!A:J,2,FALSE)</f>
        <v>--</v>
      </c>
      <c r="P30" s="7" t="str">
        <f>VLOOKUP(A30,'miRNA target annotation'!A:J,3,FALSE)</f>
        <v>--</v>
      </c>
      <c r="Q30" s="7" t="str">
        <f>VLOOKUP(A30,'miRNA target annotation'!A:J,4,FALSE)</f>
        <v>--</v>
      </c>
      <c r="R30" s="7" t="str">
        <f>VLOOKUP(A30,'miRNA target annotation'!A:J,5,FALSE)</f>
        <v>--</v>
      </c>
      <c r="S30" s="7" t="str">
        <f>VLOOKUP(A30,'miRNA target annotation'!A:J,6,FALSE)</f>
        <v>--</v>
      </c>
      <c r="T30" s="7" t="str">
        <f>VLOOKUP(A30,'miRNA target annotation'!A:J,7,FALSE)</f>
        <v>--</v>
      </c>
      <c r="U30" s="7" t="str">
        <f>VLOOKUP(A30,'miRNA target annotation'!A:J,8,FALSE)</f>
        <v>F-box domain;; Kelch motif</v>
      </c>
      <c r="V30" s="7" t="str">
        <f>VLOOKUP(A30,'miRNA target annotation'!A:J,9,FALSE)</f>
        <v>F-box only protein 6 GN=FBX6 OS=Arabidopsis thaliana (Mouse-ear cress) PE=2 SV=1</v>
      </c>
      <c r="W30" s="11" t="str">
        <f>VLOOKUP(A30,'miRNA target annotation'!A:J,10,FALSE)</f>
        <v>F-box only protein 6 [Solanum lycopersicum]</v>
      </c>
    </row>
    <row r="31" spans="1:23" s="8" customFormat="1">
      <c r="A31" s="6" t="s">
        <v>276</v>
      </c>
      <c r="B31" s="6">
        <v>0.20369200000000001</v>
      </c>
      <c r="C31" s="24">
        <v>0.208649</v>
      </c>
      <c r="D31" s="24">
        <v>0.169547</v>
      </c>
      <c r="E31" s="24">
        <v>3.7879000000000003E-2</v>
      </c>
      <c r="F31" s="24">
        <v>3.5786999999999999E-2</v>
      </c>
      <c r="G31" s="24">
        <v>2.2800999999999998E-2</v>
      </c>
      <c r="H31" s="24">
        <v>0.50362300000000004</v>
      </c>
      <c r="I31" s="24">
        <v>0.59523800000000004</v>
      </c>
      <c r="J31" s="24">
        <v>0.483871</v>
      </c>
      <c r="K31" s="24">
        <v>0.91304300000000005</v>
      </c>
      <c r="L31" s="24">
        <v>0.88461500000000004</v>
      </c>
      <c r="M31" s="24">
        <v>0.87963000000000002</v>
      </c>
      <c r="N31" s="28" t="str">
        <f>VLOOKUP(A31,'miRNA and target'!A:B,2,FALSE)</f>
        <v>unconservative_5_31040</v>
      </c>
      <c r="O31" s="7" t="str">
        <f>VLOOKUP(A31,'miRNA target annotation'!A:J,2,FALSE)</f>
        <v>--</v>
      </c>
      <c r="P31" s="7" t="str">
        <f>VLOOKUP(A31,'miRNA target annotation'!A:J,3,FALSE)</f>
        <v>--</v>
      </c>
      <c r="Q31" s="7" t="str">
        <f>VLOOKUP(A31,'miRNA target annotation'!A:J,4,FALSE)</f>
        <v>--</v>
      </c>
      <c r="R31" s="7" t="str">
        <f>VLOOKUP(A31,'miRNA target annotation'!A:J,5,FALSE)</f>
        <v>--</v>
      </c>
      <c r="S31" s="7" t="str">
        <f>VLOOKUP(A31,'miRNA target annotation'!A:J,6,FALSE)</f>
        <v>--</v>
      </c>
      <c r="T31" s="7" t="str">
        <f>VLOOKUP(A31,'miRNA target annotation'!A:J,7,FALSE)</f>
        <v>--</v>
      </c>
      <c r="U31" s="7" t="str">
        <f>VLOOKUP(A31,'miRNA target annotation'!A:J,8,FALSE)</f>
        <v>F-box-like;; F-box associated;; F-box domain;; F-box associated domain</v>
      </c>
      <c r="V31" s="7" t="str">
        <f>VLOOKUP(A31,'miRNA target annotation'!A:J,9,FALSE)</f>
        <v>F-box protein At3g07870 GN=At3g07870 OS=Arabidopsis thaliana (Mouse-ear cress) PE=2 SV=1</v>
      </c>
      <c r="W31" s="11" t="str">
        <f>VLOOKUP(A31,'miRNA target annotation'!A:J,10,FALSE)</f>
        <v>F-box protein At3g07870-like [Solanum lycopersicum]</v>
      </c>
    </row>
    <row r="32" spans="1:23">
      <c r="A32" s="2" t="s">
        <v>159</v>
      </c>
      <c r="B32" s="2">
        <v>0.181316</v>
      </c>
      <c r="C32" s="23">
        <v>0.190083</v>
      </c>
      <c r="D32" s="23">
        <v>0.153255</v>
      </c>
      <c r="E32" s="23">
        <v>0.14096</v>
      </c>
      <c r="F32" s="23">
        <v>0.15181900000000001</v>
      </c>
      <c r="G32" s="23">
        <v>0.112874</v>
      </c>
      <c r="H32" s="23">
        <v>0.20138900000000001</v>
      </c>
      <c r="I32" s="23">
        <v>0.24787500000000001</v>
      </c>
      <c r="J32" s="23">
        <v>0.19753100000000001</v>
      </c>
      <c r="K32" s="23">
        <v>0.591503</v>
      </c>
      <c r="L32" s="23">
        <v>0.559091</v>
      </c>
      <c r="M32" s="23">
        <v>0.51459900000000003</v>
      </c>
      <c r="N32" s="27" t="str">
        <f>VLOOKUP(A32,'miRNA and target'!A:B,2,FALSE)</f>
        <v>sly-miR1919a</v>
      </c>
      <c r="O32" s="1" t="str">
        <f>VLOOKUP(A32,'miRNA target annotation'!A:J,2,FALSE)</f>
        <v>--</v>
      </c>
      <c r="P32" s="1" t="str">
        <f>VLOOKUP(A32,'miRNA target annotation'!A:J,3,FALSE)</f>
        <v>--</v>
      </c>
      <c r="Q32" s="1" t="str">
        <f>VLOOKUP(A32,'miRNA target annotation'!A:J,4,FALSE)</f>
        <v xml:space="preserve">Cellular Component: vacuole (GO:0005773);; Cellular Component: plasma membrane (GO:0005886);; </v>
      </c>
      <c r="R32" s="1" t="str">
        <f>VLOOKUP(A32,'miRNA target annotation'!A:J,5,FALSE)</f>
        <v>--</v>
      </c>
      <c r="S32" s="1" t="str">
        <f>VLOOKUP(A32,'miRNA target annotation'!A:J,6,FALSE)</f>
        <v>[UZ]</v>
      </c>
      <c r="T32" s="1" t="str">
        <f>VLOOKUP(A32,'miRNA target annotation'!A:J,7,FALSE)</f>
        <v>--</v>
      </c>
      <c r="U32" s="1" t="str">
        <f>VLOOKUP(A32,'miRNA target annotation'!A:J,8,FALSE)</f>
        <v>SPFH domain / Band 7 family</v>
      </c>
      <c r="V32" s="1" t="str">
        <f>VLOOKUP(A32,'miRNA target annotation'!A:J,9,FALSE)</f>
        <v>Flotillin-like protein 3 GN=FLOT3 OS=Medicago truncatula (Barrel medic) PE=2 SV=1</v>
      </c>
      <c r="W32" s="9" t="str">
        <f>VLOOKUP(A32,'miRNA target annotation'!A:J,10,FALSE)</f>
        <v>flotillin-like protein 4 [Solanum lycopersicum]</v>
      </c>
    </row>
    <row r="33" spans="1:23" s="8" customFormat="1">
      <c r="A33" s="6" t="s">
        <v>109</v>
      </c>
      <c r="B33" s="6">
        <v>9.4277E-2</v>
      </c>
      <c r="C33" s="24">
        <v>8.0442E-2</v>
      </c>
      <c r="D33" s="24">
        <v>8.6511000000000005E-2</v>
      </c>
      <c r="E33" s="24">
        <v>1.7857000000000001E-2</v>
      </c>
      <c r="F33" s="24">
        <v>4.9189999999999998E-3</v>
      </c>
      <c r="G33" s="24">
        <v>1.1757999999999999E-2</v>
      </c>
      <c r="H33" s="24">
        <v>1.4670000000000001E-2</v>
      </c>
      <c r="I33" s="24">
        <v>6.7869999999999996E-3</v>
      </c>
      <c r="J33" s="24">
        <v>7.8130000000000005E-3</v>
      </c>
      <c r="K33" s="24">
        <v>0.89701900000000001</v>
      </c>
      <c r="L33" s="24">
        <v>0.88144299999999998</v>
      </c>
      <c r="M33" s="24">
        <v>0.88811200000000001</v>
      </c>
      <c r="N33" s="28" t="str">
        <f>VLOOKUP(A33,'miRNA and target'!A:B,2,FALSE)</f>
        <v>sly-miR159</v>
      </c>
      <c r="O33" s="7" t="str">
        <f>VLOOKUP(A33,'miRNA target annotation'!A:J,2,FALSE)</f>
        <v>[KAD]</v>
      </c>
      <c r="P33" s="7" t="str">
        <f>VLOOKUP(A33,'miRNA target annotation'!A:J,3,FALSE)</f>
        <v>--</v>
      </c>
      <c r="Q33" s="7" t="str">
        <f>VLOOKUP(A33,'miRNA target annotation'!A:J,4,FALSE)</f>
        <v xml:space="preserve">Molecular Function: DNA binding (GO:0003677);; Molecular Function: chromatin binding (GO:0003682);; </v>
      </c>
      <c r="R33" s="7" t="str">
        <f>VLOOKUP(A33,'miRNA target annotation'!A:J,5,FALSE)</f>
        <v>K09422|1e-126|pop:POPTR_768327|MYB157</v>
      </c>
      <c r="S33" s="7" t="str">
        <f>VLOOKUP(A33,'miRNA target annotation'!A:J,6,FALSE)</f>
        <v>[K]</v>
      </c>
      <c r="T33" s="7" t="str">
        <f>VLOOKUP(A33,'miRNA target annotation'!A:J,7,FALSE)</f>
        <v xml:space="preserve">Transcription </v>
      </c>
      <c r="U33" s="7" t="str">
        <f>VLOOKUP(A33,'miRNA target annotation'!A:J,8,FALSE)</f>
        <v>Myb-like DNA-binding domain;; Myb-like DNA-binding domain</v>
      </c>
      <c r="V33" s="7" t="str">
        <f>VLOOKUP(A33,'miRNA target annotation'!A:J,9,FALSE)</f>
        <v>Transcription factor GAMYB GN=GAM1 OS=Oryza sativa subsp. indica (Rice) PE=2 SV=1</v>
      </c>
      <c r="W33" s="11" t="str">
        <f>VLOOKUP(A33,'miRNA target annotation'!A:J,10,FALSE)</f>
        <v xml:space="preserve">GAMyb-like1 isoform X1 [Solanum lycopersicum] </v>
      </c>
    </row>
    <row r="34" spans="1:23" s="8" customFormat="1">
      <c r="A34" s="6" t="s">
        <v>111</v>
      </c>
      <c r="B34" s="6">
        <v>6.2101999999999997E-2</v>
      </c>
      <c r="C34" s="24">
        <v>6.6466999999999998E-2</v>
      </c>
      <c r="D34" s="24">
        <v>6.5085000000000004E-2</v>
      </c>
      <c r="E34" s="24">
        <v>5.215E-3</v>
      </c>
      <c r="F34" s="24">
        <v>4.6039999999999996E-3</v>
      </c>
      <c r="G34" s="24">
        <v>7.1939999999999999E-3</v>
      </c>
      <c r="H34" s="24">
        <v>2.0067000000000002E-2</v>
      </c>
      <c r="I34" s="24">
        <v>1.1429E-2</v>
      </c>
      <c r="J34" s="24">
        <v>1.8293E-2</v>
      </c>
      <c r="K34" s="24">
        <v>0.82043299999999997</v>
      </c>
      <c r="L34" s="24">
        <v>0.86626099999999995</v>
      </c>
      <c r="M34" s="24">
        <v>0.86622100000000002</v>
      </c>
      <c r="N34" s="28" t="str">
        <f>VLOOKUP(A34,'miRNA and target'!A:B,2,FALSE)</f>
        <v>sly-miR159</v>
      </c>
      <c r="O34" s="7" t="str">
        <f>VLOOKUP(A34,'miRNA target annotation'!A:J,2,FALSE)</f>
        <v>[KAD]</v>
      </c>
      <c r="P34" s="7" t="str">
        <f>VLOOKUP(A34,'miRNA target annotation'!A:J,3,FALSE)</f>
        <v>--</v>
      </c>
      <c r="Q34" s="7" t="str">
        <f>VLOOKUP(A34,'miRNA target annotation'!A:J,4,FALSE)</f>
        <v xml:space="preserve">Molecular Function: DNA binding (GO:0003677);; Molecular Function: chromatin binding (GO:0003682);; </v>
      </c>
      <c r="R34" s="7" t="str">
        <f>VLOOKUP(A34,'miRNA target annotation'!A:J,5,FALSE)</f>
        <v>K09422|1e-154|vvi:100248959|hypothetical protein LOC100248959</v>
      </c>
      <c r="S34" s="7" t="str">
        <f>VLOOKUP(A34,'miRNA target annotation'!A:J,6,FALSE)</f>
        <v>[K]</v>
      </c>
      <c r="T34" s="7" t="str">
        <f>VLOOKUP(A34,'miRNA target annotation'!A:J,7,FALSE)</f>
        <v xml:space="preserve">Transcription </v>
      </c>
      <c r="U34" s="7" t="str">
        <f>VLOOKUP(A34,'miRNA target annotation'!A:J,8,FALSE)</f>
        <v>Myb-like DNA-binding domain;; Myb-like DNA-binding domain</v>
      </c>
      <c r="V34" s="7" t="str">
        <f>VLOOKUP(A34,'miRNA target annotation'!A:J,9,FALSE)</f>
        <v>Transcription factor GAMYB GN=GAM1 OS=Oryza sativa subsp. indica (Rice) PE=2 SV=1</v>
      </c>
      <c r="W34" s="11" t="str">
        <f>VLOOKUP(A34,'miRNA target annotation'!A:J,10,FALSE)</f>
        <v>GAMYB-like2 isoform X1 [Solanum lycopersicum]</v>
      </c>
    </row>
    <row r="35" spans="1:23">
      <c r="A35" s="2" t="s">
        <v>2</v>
      </c>
      <c r="B35" s="2">
        <v>0.23499900000000001</v>
      </c>
      <c r="C35" s="23">
        <v>0.24383099999999999</v>
      </c>
      <c r="D35" s="23">
        <v>0.26089099999999998</v>
      </c>
      <c r="E35" s="23">
        <v>0.133216</v>
      </c>
      <c r="F35" s="23">
        <v>0.138741</v>
      </c>
      <c r="G35" s="23">
        <v>0.16197</v>
      </c>
      <c r="H35" s="23">
        <v>0.746305</v>
      </c>
      <c r="I35" s="23">
        <v>0.79462100000000002</v>
      </c>
      <c r="J35" s="23">
        <v>0.81034499999999998</v>
      </c>
      <c r="K35" s="23">
        <v>0.78231300000000004</v>
      </c>
      <c r="L35" s="23">
        <v>0.904192</v>
      </c>
      <c r="M35" s="23">
        <v>0.75471699999999997</v>
      </c>
      <c r="N35" s="27" t="str">
        <f>VLOOKUP(A35,'miRNA and target'!A:B,2,FALSE)</f>
        <v>conservative_0_896</v>
      </c>
      <c r="O35" s="1" t="str">
        <f>VLOOKUP(A35,'miRNA target annotation'!A:J,2,FALSE)</f>
        <v>--</v>
      </c>
      <c r="P35" s="1" t="str">
        <f>VLOOKUP(A35,'miRNA target annotation'!A:J,3,FALSE)</f>
        <v>--</v>
      </c>
      <c r="Q35" s="1" t="str">
        <f>VLOOKUP(A35,'miRNA target annotation'!A:J,4,FALSE)</f>
        <v xml:space="preserve">Molecular Function: transporter activity (GO:0005215);; Biological Process: transport (GO:0006810);; Cellular Component: integral component of membrane (GO:0016021);; </v>
      </c>
      <c r="R35" s="1" t="str">
        <f>VLOOKUP(A35,'miRNA target annotation'!A:J,5,FALSE)</f>
        <v>--</v>
      </c>
      <c r="S35" s="1" t="str">
        <f>VLOOKUP(A35,'miRNA target annotation'!A:J,6,FALSE)</f>
        <v>[GE]</v>
      </c>
      <c r="T35" s="1" t="str">
        <f>VLOOKUP(A35,'miRNA target annotation'!A:J,7,FALSE)</f>
        <v>--</v>
      </c>
      <c r="U35" s="1" t="str">
        <f>VLOOKUP(A35,'miRNA target annotation'!A:J,8,FALSE)</f>
        <v>Triose-phosphate Transporter family;; EamA-like transporter family;; UAA transporter family</v>
      </c>
      <c r="V35" s="1" t="str">
        <f>VLOOKUP(A35,'miRNA target annotation'!A:J,9,FALSE)</f>
        <v>Glucose-6-phosphate/phosphate translocator 2, chloroplastic (Precursor) GN=GPT2 OS=Arabidopsis thaliana (Mouse-ear cress) PE=2 SV=2</v>
      </c>
      <c r="W35" s="9" t="str">
        <f>VLOOKUP(A35,'miRNA target annotation'!A:J,10,FALSE)</f>
        <v>glucose-6-phosphate/phosphate translocator 2, chloroplastic [Solanum lycopersicum]</v>
      </c>
    </row>
    <row r="36" spans="1:23">
      <c r="A36" s="2" t="s">
        <v>37</v>
      </c>
      <c r="B36" s="2">
        <v>7.9365000000000005E-2</v>
      </c>
      <c r="C36" s="23">
        <v>8.4236000000000005E-2</v>
      </c>
      <c r="D36" s="23">
        <v>8.6479E-2</v>
      </c>
      <c r="E36" s="23">
        <v>3.1840000000000002E-3</v>
      </c>
      <c r="F36" s="23">
        <v>6.1919999999999996E-3</v>
      </c>
      <c r="G36" s="23">
        <v>4.7920000000000003E-3</v>
      </c>
      <c r="H36" s="23">
        <v>9.3499999999999996E-4</v>
      </c>
      <c r="I36" s="23">
        <v>5.9059999999999998E-3</v>
      </c>
      <c r="J36" s="23">
        <v>1.0271000000000001E-2</v>
      </c>
      <c r="K36" s="23">
        <v>0.88803100000000001</v>
      </c>
      <c r="L36" s="23">
        <v>0.88757399999999997</v>
      </c>
      <c r="M36" s="23">
        <v>0.87142900000000001</v>
      </c>
      <c r="N36" s="27" t="str">
        <f>VLOOKUP(A36,'miRNA and target'!A:B,2,FALSE)</f>
        <v>conservative_1_46441</v>
      </c>
      <c r="O36" s="1" t="str">
        <f>VLOOKUP(A36,'miRNA target annotation'!A:J,2,FALSE)</f>
        <v>[E]</v>
      </c>
      <c r="P36" s="1" t="str">
        <f>VLOOKUP(A36,'miRNA target annotation'!A:J,3,FALSE)</f>
        <v xml:space="preserve">Amino acid transport and metabolism </v>
      </c>
      <c r="Q36" s="1" t="str">
        <f>VLOOKUP(A36,'miRNA target annotation'!A:J,4,FALSE)</f>
        <v xml:space="preserve">Molecular Function: catalytic activity (GO:0003824);; Biological Process: biosynthetic process (GO:0009058);; Molecular Function: pyridoxal phosphate binding (GO:0030170);; </v>
      </c>
      <c r="R36" s="1" t="str">
        <f>VLOOKUP(A36,'miRNA target annotation'!A:J,5,FALSE)</f>
        <v>K00814|0.0|pop:POPTR_565169|alanine transaminase (EC:2.6.1.2)</v>
      </c>
      <c r="S36" s="1" t="str">
        <f>VLOOKUP(A36,'miRNA target annotation'!A:J,6,FALSE)</f>
        <v>[E]</v>
      </c>
      <c r="T36" s="1" t="str">
        <f>VLOOKUP(A36,'miRNA target annotation'!A:J,7,FALSE)</f>
        <v xml:space="preserve">Amino acid transport and metabolism </v>
      </c>
      <c r="U36" s="1" t="str">
        <f>VLOOKUP(A36,'miRNA target annotation'!A:J,8,FALSE)</f>
        <v>Aminotransferase class I and II</v>
      </c>
      <c r="V36" s="1" t="str">
        <f>VLOOKUP(A36,'miRNA target annotation'!A:J,9,FALSE)</f>
        <v>Glutamate--glyoxylate aminotransferase 2 OS=Arabidopsis thaliana (Mouse-ear cress) PE=1 SV=1</v>
      </c>
      <c r="W36" s="9" t="str">
        <f>VLOOKUP(A36,'miRNA target annotation'!A:J,10,FALSE)</f>
        <v>glutamate--glyoxylate aminotransferase 2 [Solanum lycopersicum]</v>
      </c>
    </row>
    <row r="37" spans="1:23" s="8" customFormat="1">
      <c r="A37" s="6" t="s">
        <v>188</v>
      </c>
      <c r="B37" s="6">
        <v>1.1299999999999999E-3</v>
      </c>
      <c r="C37" s="24">
        <v>3.0430000000000001E-3</v>
      </c>
      <c r="D37" s="24">
        <v>7.6920000000000001E-3</v>
      </c>
      <c r="E37" s="24">
        <v>1.4009999999999999E-3</v>
      </c>
      <c r="F37" s="24">
        <v>2.4780000000000002E-3</v>
      </c>
      <c r="G37" s="24">
        <v>7.136E-3</v>
      </c>
      <c r="H37" s="24">
        <v>0</v>
      </c>
      <c r="I37" s="24">
        <v>5.8479999999999999E-3</v>
      </c>
      <c r="J37" s="24">
        <v>1.0869999999999999E-2</v>
      </c>
      <c r="K37" s="24">
        <v>0</v>
      </c>
      <c r="L37" s="24">
        <v>0</v>
      </c>
      <c r="M37" s="24">
        <v>0</v>
      </c>
      <c r="N37" s="28" t="str">
        <f>VLOOKUP(A37,'miRNA and target'!A:B,2,FALSE)</f>
        <v>sly-miR396a-5p</v>
      </c>
      <c r="O37" s="7" t="str">
        <f>VLOOKUP(A37,'miRNA target annotation'!A:J,2,FALSE)</f>
        <v>--</v>
      </c>
      <c r="P37" s="7" t="str">
        <f>VLOOKUP(A37,'miRNA target annotation'!A:J,3,FALSE)</f>
        <v>--</v>
      </c>
      <c r="Q37" s="7" t="str">
        <f>VLOOKUP(A37,'miRNA target annotation'!A:J,4,FALSE)</f>
        <v>--</v>
      </c>
      <c r="R37" s="7" t="str">
        <f>VLOOKUP(A37,'miRNA target annotation'!A:J,5,FALSE)</f>
        <v>--</v>
      </c>
      <c r="S37" s="7" t="str">
        <f>VLOOKUP(A37,'miRNA target annotation'!A:J,6,FALSE)</f>
        <v>--</v>
      </c>
      <c r="T37" s="7" t="str">
        <f>VLOOKUP(A37,'miRNA target annotation'!A:J,7,FALSE)</f>
        <v>--</v>
      </c>
      <c r="U37" s="7" t="str">
        <f>VLOOKUP(A37,'miRNA target annotation'!A:J,8,FALSE)</f>
        <v>WRC;; QLQ</v>
      </c>
      <c r="V37" s="7" t="str">
        <f>VLOOKUP(A37,'miRNA target annotation'!A:J,9,FALSE)</f>
        <v>Growth-regulating factor 5 GN=GRF5 OS=Arabidopsis thaliana (Mouse-ear cress) PE=1 SV=1</v>
      </c>
      <c r="W37" s="11" t="str">
        <f>VLOOKUP(A37,'miRNA target annotation'!A:J,10,FALSE)</f>
        <v>growth-regulating factor 1-like [Solanum lycopersicum]</v>
      </c>
    </row>
    <row r="38" spans="1:23" s="8" customFormat="1">
      <c r="A38" s="6" t="s">
        <v>186</v>
      </c>
      <c r="B38" s="6">
        <v>0.13291700000000001</v>
      </c>
      <c r="C38" s="24">
        <v>0.136432</v>
      </c>
      <c r="D38" s="24">
        <v>0.138737</v>
      </c>
      <c r="E38" s="24">
        <v>9.9167000000000005E-2</v>
      </c>
      <c r="F38" s="24">
        <v>0.100345</v>
      </c>
      <c r="G38" s="24">
        <v>9.7049999999999997E-2</v>
      </c>
      <c r="H38" s="24">
        <v>9.6317E-2</v>
      </c>
      <c r="I38" s="24">
        <v>0.104972</v>
      </c>
      <c r="J38" s="24">
        <v>0.12631600000000001</v>
      </c>
      <c r="K38" s="24">
        <v>0.42900300000000002</v>
      </c>
      <c r="L38" s="24">
        <v>0.44705899999999998</v>
      </c>
      <c r="M38" s="24">
        <v>0.48731000000000002</v>
      </c>
      <c r="N38" s="28" t="str">
        <f>VLOOKUP(A38,'miRNA and target'!A:B,2,FALSE)</f>
        <v>sly-miR396a-5p</v>
      </c>
      <c r="O38" s="7" t="str">
        <f>VLOOKUP(A38,'miRNA target annotation'!A:J,2,FALSE)</f>
        <v>--</v>
      </c>
      <c r="P38" s="7" t="str">
        <f>VLOOKUP(A38,'miRNA target annotation'!A:J,3,FALSE)</f>
        <v>--</v>
      </c>
      <c r="Q38" s="7" t="str">
        <f>VLOOKUP(A38,'miRNA target annotation'!A:J,4,FALSE)</f>
        <v>--</v>
      </c>
      <c r="R38" s="7" t="str">
        <f>VLOOKUP(A38,'miRNA target annotation'!A:J,5,FALSE)</f>
        <v>--</v>
      </c>
      <c r="S38" s="7" t="str">
        <f>VLOOKUP(A38,'miRNA target annotation'!A:J,6,FALSE)</f>
        <v>--</v>
      </c>
      <c r="T38" s="7" t="str">
        <f>VLOOKUP(A38,'miRNA target annotation'!A:J,7,FALSE)</f>
        <v>--</v>
      </c>
      <c r="U38" s="7" t="str">
        <f>VLOOKUP(A38,'miRNA target annotation'!A:J,8,FALSE)</f>
        <v>WRC;; QLQ</v>
      </c>
      <c r="V38" s="7" t="str">
        <f>VLOOKUP(A38,'miRNA target annotation'!A:J,9,FALSE)</f>
        <v>Growth-regulating factor 4 GN=GRF4 OS=Arabidopsis thaliana (Mouse-ear cress) PE=2 SV=1</v>
      </c>
      <c r="W38" s="11" t="str">
        <f>VLOOKUP(A38,'miRNA target annotation'!A:J,10,FALSE)</f>
        <v>growth-regulating factor 3 [Solanum lycopersicum]</v>
      </c>
    </row>
    <row r="39" spans="1:23" s="8" customFormat="1">
      <c r="A39" s="6" t="s">
        <v>180</v>
      </c>
      <c r="B39" s="6">
        <v>1.2943E-2</v>
      </c>
      <c r="C39" s="24">
        <v>7.9030000000000003E-3</v>
      </c>
      <c r="D39" s="24">
        <v>1.6641E-2</v>
      </c>
      <c r="E39" s="24">
        <v>1.9550000000000001E-3</v>
      </c>
      <c r="F39" s="24">
        <v>2.2899999999999999E-3</v>
      </c>
      <c r="G39" s="24">
        <v>2.2000000000000001E-3</v>
      </c>
      <c r="H39" s="24">
        <v>9.7400000000000004E-3</v>
      </c>
      <c r="I39" s="24">
        <v>2.4810000000000001E-3</v>
      </c>
      <c r="J39" s="24">
        <v>0</v>
      </c>
      <c r="K39" s="24">
        <v>0.10219</v>
      </c>
      <c r="L39" s="24">
        <v>5.9458999999999998E-2</v>
      </c>
      <c r="M39" s="24">
        <v>0.14285700000000001</v>
      </c>
      <c r="N39" s="28" t="str">
        <f>VLOOKUP(A39,'miRNA and target'!A:B,2,FALSE)</f>
        <v>sly-miR396a-5p</v>
      </c>
      <c r="O39" s="7" t="str">
        <f>VLOOKUP(A39,'miRNA target annotation'!A:J,2,FALSE)</f>
        <v>--</v>
      </c>
      <c r="P39" s="7" t="str">
        <f>VLOOKUP(A39,'miRNA target annotation'!A:J,3,FALSE)</f>
        <v>--</v>
      </c>
      <c r="Q39" s="7" t="str">
        <f>VLOOKUP(A39,'miRNA target annotation'!A:J,4,FALSE)</f>
        <v>--</v>
      </c>
      <c r="R39" s="7" t="str">
        <f>VLOOKUP(A39,'miRNA target annotation'!A:J,5,FALSE)</f>
        <v>--</v>
      </c>
      <c r="S39" s="7" t="str">
        <f>VLOOKUP(A39,'miRNA target annotation'!A:J,6,FALSE)</f>
        <v>--</v>
      </c>
      <c r="T39" s="7" t="str">
        <f>VLOOKUP(A39,'miRNA target annotation'!A:J,7,FALSE)</f>
        <v>--</v>
      </c>
      <c r="U39" s="7" t="str">
        <f>VLOOKUP(A39,'miRNA target annotation'!A:J,8,FALSE)</f>
        <v>WRC;; QLQ</v>
      </c>
      <c r="V39" s="7" t="str">
        <f>VLOOKUP(A39,'miRNA target annotation'!A:J,9,FALSE)</f>
        <v>Growth-regulating factor 7 GN=GRF7 OS=Arabidopsis thaliana (Mouse-ear cress) PE=2 SV=1</v>
      </c>
      <c r="W39" s="11" t="str">
        <f>VLOOKUP(A39,'miRNA target annotation'!A:J,10,FALSE)</f>
        <v>growth-regulating factor 3-like [Solanum lycopersicum]</v>
      </c>
    </row>
    <row r="40" spans="1:23" s="8" customFormat="1">
      <c r="A40" s="6" t="s">
        <v>185</v>
      </c>
      <c r="B40" s="6">
        <v>7.1177000000000004E-2</v>
      </c>
      <c r="C40" s="24">
        <v>8.4810999999999998E-2</v>
      </c>
      <c r="D40" s="24">
        <v>7.5339000000000003E-2</v>
      </c>
      <c r="E40" s="24">
        <v>4.5640000000000003E-3</v>
      </c>
      <c r="F40" s="24">
        <v>2.2748000000000001E-2</v>
      </c>
      <c r="G40" s="24">
        <v>2.3640000000000002E-3</v>
      </c>
      <c r="H40" s="24">
        <v>1.506E-3</v>
      </c>
      <c r="I40" s="24">
        <v>1.4793000000000001E-2</v>
      </c>
      <c r="J40" s="24">
        <v>9.6500000000000006E-3</v>
      </c>
      <c r="K40" s="24">
        <v>0.79924200000000001</v>
      </c>
      <c r="L40" s="24">
        <v>0.75276799999999999</v>
      </c>
      <c r="M40" s="24">
        <v>0.81733699999999998</v>
      </c>
      <c r="N40" s="28" t="str">
        <f>VLOOKUP(A40,'miRNA and target'!A:B,2,FALSE)</f>
        <v>sly-miR396a-5p</v>
      </c>
      <c r="O40" s="7" t="str">
        <f>VLOOKUP(A40,'miRNA target annotation'!A:J,2,FALSE)</f>
        <v>--</v>
      </c>
      <c r="P40" s="7" t="str">
        <f>VLOOKUP(A40,'miRNA target annotation'!A:J,3,FALSE)</f>
        <v>--</v>
      </c>
      <c r="Q40" s="7" t="str">
        <f>VLOOKUP(A40,'miRNA target annotation'!A:J,4,FALSE)</f>
        <v>--</v>
      </c>
      <c r="R40" s="7" t="str">
        <f>VLOOKUP(A40,'miRNA target annotation'!A:J,5,FALSE)</f>
        <v>--</v>
      </c>
      <c r="S40" s="7" t="str">
        <f>VLOOKUP(A40,'miRNA target annotation'!A:J,6,FALSE)</f>
        <v>--</v>
      </c>
      <c r="T40" s="7" t="str">
        <f>VLOOKUP(A40,'miRNA target annotation'!A:J,7,FALSE)</f>
        <v>--</v>
      </c>
      <c r="U40" s="7" t="str">
        <f>VLOOKUP(A40,'miRNA target annotation'!A:J,8,FALSE)</f>
        <v>WRC;; QLQ</v>
      </c>
      <c r="V40" s="7" t="str">
        <f>VLOOKUP(A40,'miRNA target annotation'!A:J,9,FALSE)</f>
        <v>Growth-regulating factor 3 OS=Oryza sativa subsp. japonica (Rice) PE=3 SV=2</v>
      </c>
      <c r="W40" s="11" t="str">
        <f>VLOOKUP(A40,'miRNA target annotation'!A:J,10,FALSE)</f>
        <v>growth-regulating factor 4-like [Solanum lycopersicum]</v>
      </c>
    </row>
    <row r="41" spans="1:23" s="8" customFormat="1">
      <c r="A41" s="6" t="s">
        <v>183</v>
      </c>
      <c r="B41" s="6">
        <v>0.106377</v>
      </c>
      <c r="C41" s="24">
        <v>0.113132</v>
      </c>
      <c r="D41" s="24">
        <v>0.11670999999999999</v>
      </c>
      <c r="E41" s="24">
        <v>1.1828E-2</v>
      </c>
      <c r="F41" s="24">
        <v>1.7788000000000002E-2</v>
      </c>
      <c r="G41" s="24">
        <v>1.8138999999999999E-2</v>
      </c>
      <c r="H41" s="24">
        <v>1.2259000000000001E-2</v>
      </c>
      <c r="I41" s="24">
        <v>2.3723000000000001E-2</v>
      </c>
      <c r="J41" s="24">
        <v>5.7689999999999998E-3</v>
      </c>
      <c r="K41" s="24">
        <v>0.862155</v>
      </c>
      <c r="L41" s="24">
        <v>0.88281299999999996</v>
      </c>
      <c r="M41" s="24">
        <v>0.89168800000000004</v>
      </c>
      <c r="N41" s="28" t="str">
        <f>VLOOKUP(A41,'miRNA and target'!A:B,2,FALSE)</f>
        <v>sly-miR396a-5p</v>
      </c>
      <c r="O41" s="7" t="str">
        <f>VLOOKUP(A41,'miRNA target annotation'!A:J,2,FALSE)</f>
        <v>--</v>
      </c>
      <c r="P41" s="7" t="str">
        <f>VLOOKUP(A41,'miRNA target annotation'!A:J,3,FALSE)</f>
        <v>--</v>
      </c>
      <c r="Q41" s="7" t="str">
        <f>VLOOKUP(A41,'miRNA target annotation'!A:J,4,FALSE)</f>
        <v>--</v>
      </c>
      <c r="R41" s="7" t="str">
        <f>VLOOKUP(A41,'miRNA target annotation'!A:J,5,FALSE)</f>
        <v>--</v>
      </c>
      <c r="S41" s="7" t="str">
        <f>VLOOKUP(A41,'miRNA target annotation'!A:J,6,FALSE)</f>
        <v>--</v>
      </c>
      <c r="T41" s="7" t="str">
        <f>VLOOKUP(A41,'miRNA target annotation'!A:J,7,FALSE)</f>
        <v>--</v>
      </c>
      <c r="U41" s="7" t="str">
        <f>VLOOKUP(A41,'miRNA target annotation'!A:J,8,FALSE)</f>
        <v>WRC;; QLQ</v>
      </c>
      <c r="V41" s="7" t="str">
        <f>VLOOKUP(A41,'miRNA target annotation'!A:J,9,FALSE)</f>
        <v>Growth-regulating factor 4 OS=Oryza sativa subsp. japonica (Rice) PE=2 SV=1</v>
      </c>
      <c r="W41" s="11" t="str">
        <f>VLOOKUP(A41,'miRNA target annotation'!A:J,10,FALSE)</f>
        <v>growth-regulating factor 4-like isoform X1 [Solanum lycopersicum]</v>
      </c>
    </row>
    <row r="42" spans="1:23" s="8" customFormat="1">
      <c r="A42" s="6" t="s">
        <v>182</v>
      </c>
      <c r="B42" s="6">
        <v>9.5655000000000004E-2</v>
      </c>
      <c r="C42" s="24">
        <v>8.4219000000000002E-2</v>
      </c>
      <c r="D42" s="24">
        <v>8.8913000000000006E-2</v>
      </c>
      <c r="E42" s="24">
        <v>8.3630000000000006E-3</v>
      </c>
      <c r="F42" s="24">
        <v>3.1800000000000001E-3</v>
      </c>
      <c r="G42" s="24">
        <v>3.748E-3</v>
      </c>
      <c r="H42" s="24">
        <v>1.1016E-2</v>
      </c>
      <c r="I42" s="24">
        <v>8.8380000000000004E-3</v>
      </c>
      <c r="J42" s="24">
        <v>7.2639999999999996E-3</v>
      </c>
      <c r="K42" s="24">
        <v>0.68351600000000001</v>
      </c>
      <c r="L42" s="24">
        <v>0.66228100000000001</v>
      </c>
      <c r="M42" s="24">
        <v>0.67748900000000001</v>
      </c>
      <c r="N42" s="28" t="str">
        <f>VLOOKUP(A42,'miRNA and target'!A:B,2,FALSE)</f>
        <v>sly-miR396a-5p</v>
      </c>
      <c r="O42" s="7" t="str">
        <f>VLOOKUP(A42,'miRNA target annotation'!A:J,2,FALSE)</f>
        <v>--</v>
      </c>
      <c r="P42" s="7" t="str">
        <f>VLOOKUP(A42,'miRNA target annotation'!A:J,3,FALSE)</f>
        <v>--</v>
      </c>
      <c r="Q42" s="7" t="str">
        <f>VLOOKUP(A42,'miRNA target annotation'!A:J,4,FALSE)</f>
        <v>--</v>
      </c>
      <c r="R42" s="7" t="str">
        <f>VLOOKUP(A42,'miRNA target annotation'!A:J,5,FALSE)</f>
        <v>--</v>
      </c>
      <c r="S42" s="7" t="str">
        <f>VLOOKUP(A42,'miRNA target annotation'!A:J,6,FALSE)</f>
        <v>--</v>
      </c>
      <c r="T42" s="7" t="str">
        <f>VLOOKUP(A42,'miRNA target annotation'!A:J,7,FALSE)</f>
        <v>--</v>
      </c>
      <c r="U42" s="7" t="str">
        <f>VLOOKUP(A42,'miRNA target annotation'!A:J,8,FALSE)</f>
        <v>WRC;; QLQ</v>
      </c>
      <c r="V42" s="7" t="str">
        <f>VLOOKUP(A42,'miRNA target annotation'!A:J,9,FALSE)</f>
        <v>Growth-regulating factor 5 GN=OSJNBa0019F11.24 OS=Oryza sativa subsp. japonica (Rice) PE=2 SV=1</v>
      </c>
      <c r="W42" s="11" t="str">
        <f>VLOOKUP(A42,'miRNA target annotation'!A:J,10,FALSE)</f>
        <v>growth-regulating factor 4-like isoform X2 [Solanum lycopersicum]</v>
      </c>
    </row>
    <row r="43" spans="1:23" s="8" customFormat="1">
      <c r="A43" s="6" t="s">
        <v>184</v>
      </c>
      <c r="B43" s="6">
        <v>3.6885000000000001E-2</v>
      </c>
      <c r="C43" s="24">
        <v>1.6175999999999999E-2</v>
      </c>
      <c r="D43" s="24">
        <v>1.6157999999999999E-2</v>
      </c>
      <c r="E43" s="24">
        <v>4.202E-3</v>
      </c>
      <c r="F43" s="24">
        <v>2.2030000000000001E-3</v>
      </c>
      <c r="G43" s="24">
        <v>1.1556E-2</v>
      </c>
      <c r="H43" s="24">
        <v>5.9170000000000004E-3</v>
      </c>
      <c r="I43" s="24">
        <v>3.5339999999999998E-3</v>
      </c>
      <c r="J43" s="24">
        <v>1.1662E-2</v>
      </c>
      <c r="K43" s="24">
        <v>0.275862</v>
      </c>
      <c r="L43" s="24">
        <v>0.112426</v>
      </c>
      <c r="M43" s="24">
        <v>4.9260999999999999E-2</v>
      </c>
      <c r="N43" s="28" t="str">
        <f>VLOOKUP(A43,'miRNA and target'!A:B,2,FALSE)</f>
        <v>sly-miR396a-5p</v>
      </c>
      <c r="O43" s="7" t="str">
        <f>VLOOKUP(A43,'miRNA target annotation'!A:J,2,FALSE)</f>
        <v>--</v>
      </c>
      <c r="P43" s="7" t="str">
        <f>VLOOKUP(A43,'miRNA target annotation'!A:J,3,FALSE)</f>
        <v>--</v>
      </c>
      <c r="Q43" s="7" t="str">
        <f>VLOOKUP(A43,'miRNA target annotation'!A:J,4,FALSE)</f>
        <v>--</v>
      </c>
      <c r="R43" s="7" t="str">
        <f>VLOOKUP(A43,'miRNA target annotation'!A:J,5,FALSE)</f>
        <v>--</v>
      </c>
      <c r="S43" s="7" t="str">
        <f>VLOOKUP(A43,'miRNA target annotation'!A:J,6,FALSE)</f>
        <v>--</v>
      </c>
      <c r="T43" s="7" t="str">
        <f>VLOOKUP(A43,'miRNA target annotation'!A:J,7,FALSE)</f>
        <v>--</v>
      </c>
      <c r="U43" s="7" t="str">
        <f>VLOOKUP(A43,'miRNA target annotation'!A:J,8,FALSE)</f>
        <v>WRC;; QLQ</v>
      </c>
      <c r="V43" s="7" t="str">
        <f>VLOOKUP(A43,'miRNA target annotation'!A:J,9,FALSE)</f>
        <v>Growth-regulating factor 8 GN=GRF8 OS=Arabidopsis thaliana (Mouse-ear cress) PE=2 SV=1</v>
      </c>
      <c r="W43" s="11" t="str">
        <f>VLOOKUP(A43,'miRNA target annotation'!A:J,10,FALSE)</f>
        <v>growth-regulating factor 8-like [Solanum lycopersicum]</v>
      </c>
    </row>
    <row r="44" spans="1:23" s="8" customFormat="1">
      <c r="A44" s="6" t="s">
        <v>191</v>
      </c>
      <c r="B44" s="6">
        <v>5.5746999999999998E-2</v>
      </c>
      <c r="C44" s="24">
        <v>4.7009000000000002E-2</v>
      </c>
      <c r="D44" s="24">
        <v>7.1546999999999999E-2</v>
      </c>
      <c r="E44" s="24">
        <v>6.9300000000000004E-3</v>
      </c>
      <c r="F44" s="24">
        <v>1.3339999999999999E-3</v>
      </c>
      <c r="G44" s="24">
        <v>7.8860000000000006E-3</v>
      </c>
      <c r="H44" s="24">
        <v>2.392E-3</v>
      </c>
      <c r="I44" s="24">
        <v>4.7850000000000002E-3</v>
      </c>
      <c r="J44" s="24">
        <v>1.0248999999999999E-2</v>
      </c>
      <c r="K44" s="24">
        <v>0.61445799999999995</v>
      </c>
      <c r="L44" s="24">
        <v>0.50264600000000004</v>
      </c>
      <c r="M44" s="24">
        <v>0.65529000000000004</v>
      </c>
      <c r="N44" s="28" t="str">
        <f>VLOOKUP(A44,'miRNA and target'!A:B,2,FALSE)</f>
        <v>sly-miR396b</v>
      </c>
      <c r="O44" s="7" t="str">
        <f>VLOOKUP(A44,'miRNA target annotation'!A:J,2,FALSE)</f>
        <v>--</v>
      </c>
      <c r="P44" s="7" t="str">
        <f>VLOOKUP(A44,'miRNA target annotation'!A:J,3,FALSE)</f>
        <v>--</v>
      </c>
      <c r="Q44" s="7" t="str">
        <f>VLOOKUP(A44,'miRNA target annotation'!A:J,4,FALSE)</f>
        <v>--</v>
      </c>
      <c r="R44" s="7" t="str">
        <f>VLOOKUP(A44,'miRNA target annotation'!A:J,5,FALSE)</f>
        <v>--</v>
      </c>
      <c r="S44" s="7" t="str">
        <f>VLOOKUP(A44,'miRNA target annotation'!A:J,6,FALSE)</f>
        <v>--</v>
      </c>
      <c r="T44" s="7" t="str">
        <f>VLOOKUP(A44,'miRNA target annotation'!A:J,7,FALSE)</f>
        <v>--</v>
      </c>
      <c r="U44" s="7" t="str">
        <f>VLOOKUP(A44,'miRNA target annotation'!A:J,8,FALSE)</f>
        <v>WRC;; QLQ</v>
      </c>
      <c r="V44" s="7" t="str">
        <f>VLOOKUP(A44,'miRNA target annotation'!A:J,9,FALSE)</f>
        <v>Growth-regulating factor 12 OS=Oryza sativa subsp. japonica (Rice) PE=2 SV=1</v>
      </c>
      <c r="W44" s="11" t="str">
        <f>VLOOKUP(A44,'miRNA target annotation'!A:J,10,FALSE)</f>
        <v>growth-regulating factor 9 [Solanum lycopersicum]</v>
      </c>
    </row>
    <row r="45" spans="1:23" s="8" customFormat="1">
      <c r="A45" s="6" t="s">
        <v>17</v>
      </c>
      <c r="B45" s="6">
        <v>0.293715</v>
      </c>
      <c r="C45" s="24">
        <v>0.26461699999999999</v>
      </c>
      <c r="D45" s="24">
        <v>0.26158599999999999</v>
      </c>
      <c r="E45" s="24">
        <v>0.226877</v>
      </c>
      <c r="F45" s="24">
        <v>0.20719399999999999</v>
      </c>
      <c r="G45" s="24">
        <v>0.20224700000000001</v>
      </c>
      <c r="H45" s="24">
        <v>0.52903199999999995</v>
      </c>
      <c r="I45" s="24">
        <v>0.48615399999999998</v>
      </c>
      <c r="J45" s="24">
        <v>0.45180700000000001</v>
      </c>
      <c r="K45" s="24">
        <v>0.55497399999999997</v>
      </c>
      <c r="L45" s="24">
        <v>0.47767900000000002</v>
      </c>
      <c r="M45" s="24">
        <v>0.51293100000000003</v>
      </c>
      <c r="N45" s="28" t="str">
        <f>VLOOKUP(A45,'miRNA and target'!A:B,2,FALSE)</f>
        <v>conservative_12_37580</v>
      </c>
      <c r="O45" s="7" t="str">
        <f>VLOOKUP(A45,'miRNA target annotation'!A:J,2,FALSE)</f>
        <v>--</v>
      </c>
      <c r="P45" s="7" t="str">
        <f>VLOOKUP(A45,'miRNA target annotation'!A:J,3,FALSE)</f>
        <v>--</v>
      </c>
      <c r="Q45" s="7" t="str">
        <f>VLOOKUP(A45,'miRNA target annotation'!A:J,4,FALSE)</f>
        <v xml:space="preserve">Biological Process: transcription, DNA-templated (GO:0006351);; </v>
      </c>
      <c r="R45" s="7" t="str">
        <f>VLOOKUP(A45,'miRNA target annotation'!A:J,5,FALSE)</f>
        <v>--</v>
      </c>
      <c r="S45" s="7" t="str">
        <f>VLOOKUP(A45,'miRNA target annotation'!A:J,6,FALSE)</f>
        <v>--</v>
      </c>
      <c r="T45" s="7" t="str">
        <f>VLOOKUP(A45,'miRNA target annotation'!A:J,7,FALSE)</f>
        <v>--</v>
      </c>
      <c r="U45" s="7" t="str">
        <f>VLOOKUP(A45,'miRNA target annotation'!A:J,8,FALSE)</f>
        <v>WRC;; QLQ</v>
      </c>
      <c r="V45" s="7" t="str">
        <f>VLOOKUP(A45,'miRNA target annotation'!A:J,9,FALSE)</f>
        <v>Growth-regulating factor 12 OS=Oryza sativa subsp. japonica (Rice) PE=2 SV=1</v>
      </c>
      <c r="W45" s="11" t="str">
        <f>VLOOKUP(A45,'miRNA target annotation'!A:J,10,FALSE)</f>
        <v>growth-regulating factor 9-like [Solanum lycopersicum]</v>
      </c>
    </row>
    <row r="46" spans="1:23">
      <c r="A46" s="2" t="s">
        <v>154</v>
      </c>
      <c r="B46" s="2">
        <v>8.0182000000000003E-2</v>
      </c>
      <c r="C46" s="23">
        <v>8.4664000000000003E-2</v>
      </c>
      <c r="D46" s="23">
        <v>8.6438000000000001E-2</v>
      </c>
      <c r="E46" s="23">
        <v>6.574E-3</v>
      </c>
      <c r="F46" s="23">
        <v>2.4819999999999998E-3</v>
      </c>
      <c r="G46" s="23">
        <v>3.81E-3</v>
      </c>
      <c r="H46" s="23">
        <v>1.4E-2</v>
      </c>
      <c r="I46" s="23">
        <v>1.3613E-2</v>
      </c>
      <c r="J46" s="23">
        <v>1.2416E-2</v>
      </c>
      <c r="K46" s="23">
        <v>0.62745099999999998</v>
      </c>
      <c r="L46" s="23">
        <v>0.67857100000000004</v>
      </c>
      <c r="M46" s="23">
        <v>0.67647100000000004</v>
      </c>
      <c r="N46" s="27" t="str">
        <f>VLOOKUP(A46,'miRNA and target'!A:B,2,FALSE)</f>
        <v>sly-miR172a</v>
      </c>
      <c r="O46" s="1" t="str">
        <f>VLOOKUP(A46,'miRNA target annotation'!A:J,2,FALSE)</f>
        <v>[RTKL]</v>
      </c>
      <c r="P46" s="1" t="str">
        <f>VLOOKUP(A46,'miRNA target annotation'!A:J,3,FALSE)</f>
        <v>--</v>
      </c>
      <c r="Q46" s="1" t="str">
        <f>VLOOKUP(A46,'miRNA target annotation'!A:J,4,FALSE)</f>
        <v>--</v>
      </c>
      <c r="R46" s="1" t="str">
        <f>VLOOKUP(A46,'miRNA target annotation'!A:J,5,FALSE)</f>
        <v>--</v>
      </c>
      <c r="S46" s="1" t="str">
        <f>VLOOKUP(A46,'miRNA target annotation'!A:J,6,FALSE)</f>
        <v>--</v>
      </c>
      <c r="T46" s="1" t="str">
        <f>VLOOKUP(A46,'miRNA target annotation'!A:J,7,FALSE)</f>
        <v>--</v>
      </c>
      <c r="U46" s="1" t="str">
        <f>VLOOKUP(A46,'miRNA target annotation'!A:J,8,FALSE)</f>
        <v>Protein tyrosine kinase;; Protein kinase domain;; D-mannose binding lectin;; S-locus glycoprotein family;; PAN-like domain;; Domain of unknown function (DUF3403)</v>
      </c>
      <c r="V46" s="1" t="str">
        <f>VLOOKUP(A46,'miRNA target annotation'!A:J,9,FALSE)</f>
        <v>G-type lectin S-receptor-like serine/threonine-protein kinase At4g27290 (Precursor) GN=At4g27290 OS=Arabidopsis thaliana (Mouse-ear cress) PE=3 SV=4</v>
      </c>
      <c r="W46" s="9" t="str">
        <f>VLOOKUP(A46,'miRNA target annotation'!A:J,10,FALSE)</f>
        <v>G-type lectin S-receptor-like serine/threonine-protein kinase At4g27290 [Solanum lycopersicum]</v>
      </c>
    </row>
    <row r="47" spans="1:23">
      <c r="A47" s="2" t="s">
        <v>57</v>
      </c>
      <c r="B47" s="2">
        <v>6.2281000000000003E-2</v>
      </c>
      <c r="C47" s="23">
        <v>5.1334999999999999E-2</v>
      </c>
      <c r="D47" s="23">
        <v>6.2895999999999994E-2</v>
      </c>
      <c r="E47" s="23">
        <v>1.5351E-2</v>
      </c>
      <c r="F47" s="23">
        <v>7.4669999999999997E-3</v>
      </c>
      <c r="G47" s="23">
        <v>1.086E-2</v>
      </c>
      <c r="H47" s="23">
        <v>1.7059999999999999E-2</v>
      </c>
      <c r="I47" s="23">
        <v>9.3710000000000009E-3</v>
      </c>
      <c r="J47" s="23">
        <v>1.5677E-2</v>
      </c>
      <c r="K47" s="23">
        <v>0.530752</v>
      </c>
      <c r="L47" s="23">
        <v>0.45726499999999998</v>
      </c>
      <c r="M47" s="23">
        <v>0.584291</v>
      </c>
      <c r="N47" s="27" t="str">
        <f>VLOOKUP(A47,'miRNA and target'!A:B,2,FALSE)</f>
        <v>conservative_3_26116</v>
      </c>
      <c r="O47" s="1" t="str">
        <f>VLOOKUP(A47,'miRNA target annotation'!A:J,2,FALSE)</f>
        <v>[R]</v>
      </c>
      <c r="P47" s="1" t="str">
        <f>VLOOKUP(A47,'miRNA target annotation'!A:J,3,FALSE)</f>
        <v xml:space="preserve">General function prediction only </v>
      </c>
      <c r="Q47" s="1" t="str">
        <f>VLOOKUP(A47,'miRNA target annotation'!A:J,4,FALSE)</f>
        <v xml:space="preserve">Cellular Component: plasma membrane (GO:0005886);; Biological Process: metabolic process (GO:0008152);; Molecular Function: hydrolase activity (GO:0016787);; </v>
      </c>
      <c r="R47" s="1" t="str">
        <f>VLOOKUP(A47,'miRNA target annotation'!A:J,5,FALSE)</f>
        <v>--</v>
      </c>
      <c r="S47" s="1" t="str">
        <f>VLOOKUP(A47,'miRNA target annotation'!A:J,6,FALSE)</f>
        <v>[R]</v>
      </c>
      <c r="T47" s="1" t="str">
        <f>VLOOKUP(A47,'miRNA target annotation'!A:J,7,FALSE)</f>
        <v xml:space="preserve">General function prediction only </v>
      </c>
      <c r="U47" s="1" t="str">
        <f>VLOOKUP(A47,'miRNA target annotation'!A:J,8,FALSE)</f>
        <v>Haloacid dehalogenase-like hydrolase;; haloacid dehalogenase-like hydrolase;; HAD-hyrolase-like</v>
      </c>
      <c r="V47" s="1" t="str">
        <f>VLOOKUP(A47,'miRNA target annotation'!A:J,9,FALSE)</f>
        <v>Haloacid dehalogenase-like hydrolase domain-containing protein Sgpp GN=SGPP OS=Arabidopsis thaliana (Mouse-ear cress) PE=1 SV=2</v>
      </c>
      <c r="W47" s="9" t="str">
        <f>VLOOKUP(A47,'miRNA target annotation'!A:J,10,FALSE)</f>
        <v>haloacid dehalogenase-like hydrolase domain-containing protein Sgpp isoform X1 [Solanum lycopersicum]</v>
      </c>
    </row>
    <row r="48" spans="1:23">
      <c r="A48" s="2" t="s">
        <v>76</v>
      </c>
      <c r="B48" s="2">
        <v>0.13211400000000001</v>
      </c>
      <c r="C48" s="23">
        <v>0.100179</v>
      </c>
      <c r="D48" s="23">
        <v>0.14114099999999999</v>
      </c>
      <c r="E48" s="23">
        <v>6.0150000000000002E-2</v>
      </c>
      <c r="F48" s="23">
        <v>3.2258000000000002E-2</v>
      </c>
      <c r="G48" s="23">
        <v>5.7244999999999997E-2</v>
      </c>
      <c r="H48" s="23">
        <v>0.20754700000000001</v>
      </c>
      <c r="I48" s="23">
        <v>0.20930199999999999</v>
      </c>
      <c r="J48" s="23">
        <v>0.33333299999999999</v>
      </c>
      <c r="K48" s="23">
        <v>0.75</v>
      </c>
      <c r="L48" s="23">
        <v>0.62745099999999998</v>
      </c>
      <c r="M48" s="23">
        <v>0.80357100000000004</v>
      </c>
      <c r="N48" s="27" t="str">
        <f>VLOOKUP(A48,'miRNA and target'!A:B,2,FALSE)</f>
        <v>conservative_5_30265</v>
      </c>
      <c r="O48" s="1" t="str">
        <f>VLOOKUP(A48,'miRNA target annotation'!A:J,2,FALSE)</f>
        <v>--</v>
      </c>
      <c r="P48" s="1" t="str">
        <f>VLOOKUP(A48,'miRNA target annotation'!A:J,3,FALSE)</f>
        <v>--</v>
      </c>
      <c r="Q48" s="1" t="str">
        <f>VLOOKUP(A48,'miRNA target annotation'!A:J,4,FALSE)</f>
        <v>--</v>
      </c>
      <c r="R48" s="1" t="str">
        <f>VLOOKUP(A48,'miRNA target annotation'!A:J,5,FALSE)</f>
        <v>--</v>
      </c>
      <c r="S48" s="1" t="str">
        <f>VLOOKUP(A48,'miRNA target annotation'!A:J,6,FALSE)</f>
        <v>[R]</v>
      </c>
      <c r="T48" s="1" t="str">
        <f>VLOOKUP(A48,'miRNA target annotation'!A:J,7,FALSE)</f>
        <v xml:space="preserve">General function prediction only </v>
      </c>
      <c r="U48" s="1" t="str">
        <f>VLOOKUP(A48,'miRNA target annotation'!A:J,8,FALSE)</f>
        <v>Leucine Rich repeats (2 copies);; Leucine Rich Repeat;; Leucine rich repeat;; Leucine Rich repeat</v>
      </c>
      <c r="V48" s="1" t="str">
        <f>VLOOKUP(A48,'miRNA target annotation'!A:J,9,FALSE)</f>
        <v>Phytosulfokine receptor 1 (Precursor) GN=PSKR OS=Daucus carota (Wild carrot) PE=1 SV=1</v>
      </c>
      <c r="W48" s="9" t="str">
        <f>VLOOKUP(A48,'miRNA target annotation'!A:J,10,FALSE)</f>
        <v>Hcr9-OR2A [Solanum pimpinellifolium]</v>
      </c>
    </row>
    <row r="49" spans="1:23">
      <c r="A49" s="2" t="s">
        <v>39</v>
      </c>
      <c r="B49" s="2">
        <v>0.27752599999999999</v>
      </c>
      <c r="C49" s="23">
        <v>0.30003000000000002</v>
      </c>
      <c r="D49" s="23">
        <v>0.16430500000000001</v>
      </c>
      <c r="E49" s="23">
        <v>0.11996999999999999</v>
      </c>
      <c r="F49" s="23">
        <v>0.14280300000000001</v>
      </c>
      <c r="G49" s="23">
        <v>4.156E-2</v>
      </c>
      <c r="H49" s="23">
        <v>0.83861699999999995</v>
      </c>
      <c r="I49" s="23">
        <v>0.84438000000000002</v>
      </c>
      <c r="J49" s="23">
        <v>0.35802499999999998</v>
      </c>
      <c r="K49" s="23">
        <v>0.93712600000000001</v>
      </c>
      <c r="L49" s="23">
        <v>0.97050099999999995</v>
      </c>
      <c r="M49" s="23">
        <v>0.89542500000000003</v>
      </c>
      <c r="N49" s="27" t="str">
        <f>VLOOKUP(A49,'miRNA and target'!A:B,2,FALSE)</f>
        <v>conservative_1_46954</v>
      </c>
      <c r="O49" s="1" t="str">
        <f>VLOOKUP(A49,'miRNA target annotation'!A:J,2,FALSE)</f>
        <v>[S]</v>
      </c>
      <c r="P49" s="1" t="str">
        <f>VLOOKUP(A49,'miRNA target annotation'!A:J,3,FALSE)</f>
        <v xml:space="preserve">Function unknown </v>
      </c>
      <c r="Q49" s="1" t="str">
        <f>VLOOKUP(A49,'miRNA target annotation'!A:J,4,FALSE)</f>
        <v>--</v>
      </c>
      <c r="R49" s="1" t="str">
        <f>VLOOKUP(A49,'miRNA target annotation'!A:J,5,FALSE)</f>
        <v>--</v>
      </c>
      <c r="S49" s="1" t="str">
        <f>VLOOKUP(A49,'miRNA target annotation'!A:J,6,FALSE)</f>
        <v>[R]</v>
      </c>
      <c r="T49" s="1" t="str">
        <f>VLOOKUP(A49,'miRNA target annotation'!A:J,7,FALSE)</f>
        <v xml:space="preserve">General function prediction only </v>
      </c>
      <c r="U49" s="1" t="str">
        <f>VLOOKUP(A49,'miRNA target annotation'!A:J,8,FALSE)</f>
        <v>Leucine rich repeat;; Leucine Rich repeats (2 copies);; Leucine Rich Repeat;; Leucine Rich repeat;; Leucine rich repeat;; Leucine rich repeat N-terminal domain</v>
      </c>
      <c r="V49" s="1" t="str">
        <f>VLOOKUP(A49,'miRNA target annotation'!A:J,9,FALSE)</f>
        <v>Receptor-like protein 12 (Precursor) GN=RLP12 OS=Arabidopsis thaliana (Mouse-ear cress) PE=2 SV=2</v>
      </c>
      <c r="W49" s="9" t="str">
        <f>VLOOKUP(A49,'miRNA target annotation'!A:J,10,FALSE)</f>
        <v>Hcr9-OR2C [Solanum pimpinellifolium]</v>
      </c>
    </row>
    <row r="50" spans="1:23">
      <c r="A50" s="2" t="s">
        <v>233</v>
      </c>
      <c r="B50" s="2">
        <v>0.16427</v>
      </c>
      <c r="C50" s="23">
        <v>0.196213</v>
      </c>
      <c r="D50" s="23">
        <v>0.202543</v>
      </c>
      <c r="E50" s="23">
        <v>5.9818000000000003E-2</v>
      </c>
      <c r="F50" s="23">
        <v>9.0051999999999993E-2</v>
      </c>
      <c r="G50" s="23">
        <v>9.1144000000000003E-2</v>
      </c>
      <c r="H50" s="23">
        <v>0.54464299999999999</v>
      </c>
      <c r="I50" s="23">
        <v>0.76510100000000003</v>
      </c>
      <c r="J50" s="23">
        <v>0.72857099999999997</v>
      </c>
      <c r="K50" s="23">
        <v>0.91139199999999998</v>
      </c>
      <c r="L50" s="23">
        <v>0.858491</v>
      </c>
      <c r="M50" s="23">
        <v>0.87619000000000002</v>
      </c>
      <c r="N50" s="27" t="str">
        <f>VLOOKUP(A50,'miRNA and target'!A:B,2,FALSE)</f>
        <v>sly-miR6023</v>
      </c>
      <c r="O50" s="1" t="str">
        <f>VLOOKUP(A50,'miRNA target annotation'!A:J,2,FALSE)</f>
        <v>--</v>
      </c>
      <c r="P50" s="1" t="str">
        <f>VLOOKUP(A50,'miRNA target annotation'!A:J,3,FALSE)</f>
        <v>--</v>
      </c>
      <c r="Q50" s="1" t="str">
        <f>VLOOKUP(A50,'miRNA target annotation'!A:J,4,FALSE)</f>
        <v>--</v>
      </c>
      <c r="R50" s="1" t="str">
        <f>VLOOKUP(A50,'miRNA target annotation'!A:J,5,FALSE)</f>
        <v>--</v>
      </c>
      <c r="S50" s="1" t="str">
        <f>VLOOKUP(A50,'miRNA target annotation'!A:J,6,FALSE)</f>
        <v>[R]</v>
      </c>
      <c r="T50" s="1" t="str">
        <f>VLOOKUP(A50,'miRNA target annotation'!A:J,7,FALSE)</f>
        <v xml:space="preserve">General function prediction only </v>
      </c>
      <c r="U50" s="1" t="str">
        <f>VLOOKUP(A50,'miRNA target annotation'!A:J,8,FALSE)</f>
        <v>Leucine rich repeat;; Leucine Rich repeats (2 copies);; Leucine rich repeat N-terminal domain;; Leucine Rich Repeat</v>
      </c>
      <c r="V50" s="1" t="str">
        <f>VLOOKUP(A50,'miRNA target annotation'!A:J,9,FALSE)</f>
        <v>Receptor-like protein 12 (Precursor) GN=RLP12 OS=Arabidopsis thaliana (Mouse-ear cress) PE=2 SV=2</v>
      </c>
      <c r="W50" s="9" t="str">
        <f>VLOOKUP(A50,'miRNA target annotation'!A:J,10,FALSE)</f>
        <v>Hcr9-OR2C [Solanum pimpinellifolium]</v>
      </c>
    </row>
    <row r="51" spans="1:23">
      <c r="A51" s="2" t="s">
        <v>151</v>
      </c>
      <c r="B51" s="2">
        <v>2.9096E-2</v>
      </c>
      <c r="C51" s="23">
        <v>2.1767999999999999E-2</v>
      </c>
      <c r="D51" s="23">
        <v>1.8529E-2</v>
      </c>
      <c r="E51" s="23">
        <v>2.1033E-2</v>
      </c>
      <c r="F51" s="23">
        <v>1.0859000000000001E-2</v>
      </c>
      <c r="G51" s="23">
        <v>1.3514E-2</v>
      </c>
      <c r="H51" s="23">
        <v>3.9474000000000002E-2</v>
      </c>
      <c r="I51" s="23">
        <v>2.2363999999999998E-2</v>
      </c>
      <c r="J51" s="23">
        <v>2.1791999999999999E-2</v>
      </c>
      <c r="K51" s="23">
        <v>5.1948000000000001E-2</v>
      </c>
      <c r="L51" s="23">
        <v>7.8947000000000003E-2</v>
      </c>
      <c r="M51" s="23">
        <v>3.7815000000000001E-2</v>
      </c>
      <c r="N51" s="27" t="str">
        <f>VLOOKUP(A51,'miRNA and target'!A:B,2,FALSE)</f>
        <v>sly-miR172a</v>
      </c>
      <c r="O51" s="1" t="str">
        <f>VLOOKUP(A51,'miRNA target annotation'!A:J,2,FALSE)</f>
        <v>[K]</v>
      </c>
      <c r="P51" s="1" t="str">
        <f>VLOOKUP(A51,'miRNA target annotation'!A:J,3,FALSE)</f>
        <v xml:space="preserve">Transcription </v>
      </c>
      <c r="Q51" s="1" t="str">
        <f>VLOOKUP(A51,'miRNA target annotation'!A:J,4,FALSE)</f>
        <v xml:space="preserve">Molecular Function: transcription regulatory region sequence-specific DNA binding (GO:0000976);; Molecular Function: sequence-specific DNA binding transcription factor activity (GO:0003700);; Cellular Component: nucleus (GO:0005634);; Biological Process: cell proliferation (GO:0008283);; Biological Process: response to auxin (GO:0009733);; Biological Process: unidimensional cell growth (GO:0009826);; Biological Process: shoot system morphogenesis (GO:0010016);; Molecular Function: protein homodimerization activity (GO:0042803);; Biological Process: negative regulation of transcription, DNA-templated (GO:0045892);; Biological Process: root development (GO:0048364);; </v>
      </c>
      <c r="R51" s="1" t="str">
        <f>VLOOKUP(A51,'miRNA target annotation'!A:J,5,FALSE)</f>
        <v>--</v>
      </c>
      <c r="S51" s="1" t="str">
        <f>VLOOKUP(A51,'miRNA target annotation'!A:J,6,FALSE)</f>
        <v>[K]</v>
      </c>
      <c r="T51" s="1" t="str">
        <f>VLOOKUP(A51,'miRNA target annotation'!A:J,7,FALSE)</f>
        <v xml:space="preserve">Transcription </v>
      </c>
      <c r="U51" s="1" t="str">
        <f>VLOOKUP(A51,'miRNA target annotation'!A:J,8,FALSE)</f>
        <v>HD-ZIP protein N terminus;; Homeobox associated leucine zipper;; Homeobox domain</v>
      </c>
      <c r="V51" s="1" t="str">
        <f>VLOOKUP(A51,'miRNA target annotation'!A:J,9,FALSE)</f>
        <v>Homeobox-leucine zipper protein HAT3 GN=HAT3 OS=Arabidopsis thaliana (Mouse-ear cress) PE=2 SV=2</v>
      </c>
      <c r="W51" s="9" t="str">
        <f>VLOOKUP(A51,'miRNA target annotation'!A:J,10,FALSE)</f>
        <v xml:space="preserve">HD-ZIP protein [Solanum lycopersicum] </v>
      </c>
    </row>
    <row r="52" spans="1:23">
      <c r="A52" s="2" t="s">
        <v>206</v>
      </c>
      <c r="B52" s="2">
        <v>9.6343999999999999E-2</v>
      </c>
      <c r="C52" s="23">
        <v>9.1070999999999999E-2</v>
      </c>
      <c r="D52" s="23">
        <v>7.6052999999999996E-2</v>
      </c>
      <c r="E52" s="23">
        <v>6.0749999999999997E-3</v>
      </c>
      <c r="F52" s="23">
        <v>4.1110000000000001E-3</v>
      </c>
      <c r="G52" s="23">
        <v>3.3530000000000001E-3</v>
      </c>
      <c r="H52" s="23">
        <v>2.2676000000000002E-2</v>
      </c>
      <c r="I52" s="23">
        <v>0</v>
      </c>
      <c r="J52" s="23">
        <v>1.1194000000000001E-2</v>
      </c>
      <c r="K52" s="23">
        <v>0.89937100000000003</v>
      </c>
      <c r="L52" s="23">
        <v>0.85763900000000004</v>
      </c>
      <c r="M52" s="23">
        <v>0.80126200000000003</v>
      </c>
      <c r="N52" s="27" t="str">
        <f>VLOOKUP(A52,'miRNA and target'!A:B,2,FALSE)</f>
        <v>sly-miR482b</v>
      </c>
      <c r="O52" s="1" t="str">
        <f>VLOOKUP(A52,'miRNA target annotation'!A:J,2,FALSE)</f>
        <v>--</v>
      </c>
      <c r="P52" s="1" t="str">
        <f>VLOOKUP(A52,'miRNA target annotation'!A:J,3,FALSE)</f>
        <v>--</v>
      </c>
      <c r="Q52" s="1" t="str">
        <f>VLOOKUP(A52,'miRNA target annotation'!A:J,4,FALSE)</f>
        <v>--</v>
      </c>
      <c r="R52" s="1" t="str">
        <f>VLOOKUP(A52,'miRNA target annotation'!A:J,5,FALSE)</f>
        <v>--</v>
      </c>
      <c r="S52" s="1" t="str">
        <f>VLOOKUP(A52,'miRNA target annotation'!A:J,6,FALSE)</f>
        <v>[T]</v>
      </c>
      <c r="T52" s="1" t="str">
        <f>VLOOKUP(A52,'miRNA target annotation'!A:J,7,FALSE)</f>
        <v xml:space="preserve">Signal transduction mechanisms </v>
      </c>
      <c r="U52" s="1" t="str">
        <f>VLOOKUP(A52,'miRNA target annotation'!A:J,8,FALSE)</f>
        <v>NB-ARC domain</v>
      </c>
      <c r="V52" s="1" t="str">
        <f>VLOOKUP(A52,'miRNA target annotation'!A:J,9,FALSE)</f>
        <v>Disease resistance protein RPP13 GN=RPP13 OS=Arabidopsis thaliana (Mouse-ear cress) PE=2 SV=2</v>
      </c>
      <c r="W52" s="9" t="str">
        <f>VLOOKUP(A52,'miRNA target annotation'!A:J,10,FALSE)</f>
        <v>HJTR2GH1 protein [Solanum hjertingii]</v>
      </c>
    </row>
    <row r="53" spans="1:23">
      <c r="A53" s="2" t="s">
        <v>131</v>
      </c>
      <c r="B53" s="2">
        <v>6.0671000000000003E-2</v>
      </c>
      <c r="C53" s="23">
        <v>5.8185000000000001E-2</v>
      </c>
      <c r="D53" s="23">
        <v>5.4815999999999997E-2</v>
      </c>
      <c r="E53" s="23">
        <v>3.163E-3</v>
      </c>
      <c r="F53" s="23">
        <v>1.9430000000000001E-3</v>
      </c>
      <c r="G53" s="23">
        <v>3.3149999999999998E-3</v>
      </c>
      <c r="H53" s="23">
        <v>7.175E-3</v>
      </c>
      <c r="I53" s="23">
        <v>5.1650000000000003E-3</v>
      </c>
      <c r="J53" s="23">
        <v>4.045E-3</v>
      </c>
      <c r="K53" s="23">
        <v>0.91618500000000003</v>
      </c>
      <c r="L53" s="23">
        <v>0.87741899999999995</v>
      </c>
      <c r="M53" s="23">
        <v>0.84303799999999995</v>
      </c>
      <c r="N53" s="27" t="str">
        <f>VLOOKUP(A53,'miRNA and target'!A:B,2,FALSE)</f>
        <v>sly-miR166a</v>
      </c>
      <c r="O53" s="1" t="str">
        <f>VLOOKUP(A53,'miRNA target annotation'!A:J,2,FALSE)</f>
        <v>--</v>
      </c>
      <c r="P53" s="1" t="str">
        <f>VLOOKUP(A53,'miRNA target annotation'!A:J,3,FALSE)</f>
        <v>--</v>
      </c>
      <c r="Q53" s="1" t="str">
        <f>VLOOKUP(A53,'miRNA target annotation'!A:J,4,FALSE)</f>
        <v xml:space="preserve">Molecular Function: sequence-specific DNA binding transcription factor activity (GO:0003700);; Cellular Component: nucleus (GO:0005634);; Biological Process: regulation of transcription, DNA-templated (GO:0006355);; Biological Process: determination of bilateral symmetry (GO:0009855);; Biological Process: embryonic pattern specification (GO:0009880);; Biological Process: polarity specification of adaxial/abaxial axis (GO:0009944);; Biological Process: primary shoot apical meristem specification (GO:0010072);; Molecular Function: sequence-specific DNA binding (GO:0043565);; Biological Process: integument development (GO:0080060);; </v>
      </c>
      <c r="R53" s="1" t="str">
        <f>VLOOKUP(A53,'miRNA target annotation'!A:J,5,FALSE)</f>
        <v>--</v>
      </c>
      <c r="S53" s="1" t="str">
        <f>VLOOKUP(A53,'miRNA target annotation'!A:J,6,FALSE)</f>
        <v>--</v>
      </c>
      <c r="T53" s="1" t="str">
        <f>VLOOKUP(A53,'miRNA target annotation'!A:J,7,FALSE)</f>
        <v>--</v>
      </c>
      <c r="U53" s="1" t="str">
        <f>VLOOKUP(A53,'miRNA target annotation'!A:J,8,FALSE)</f>
        <v>MEKHLA domain;; START domain;; Homeobox domain;; bZIP transcription factor</v>
      </c>
      <c r="V53" s="1" t="str">
        <f>VLOOKUP(A53,'miRNA target annotation'!A:J,9,FALSE)</f>
        <v>Homeobox-leucine zipper protein ATHB-14 GN=T29F13.8 OS=Arabidopsis thaliana (Mouse-ear cress) PE=1 SV=1</v>
      </c>
      <c r="W53" s="9" t="str">
        <f>VLOOKUP(A53,'miRNA target annotation'!A:J,10,FALSE)</f>
        <v>homeobox-leucine zipper protein ATHB-14 isoform X2 [Solanum lycopersicum]</v>
      </c>
    </row>
    <row r="54" spans="1:23">
      <c r="A54" s="2" t="s">
        <v>128</v>
      </c>
      <c r="B54" s="2">
        <v>5.7411999999999998E-2</v>
      </c>
      <c r="C54" s="23">
        <v>5.3069999999999999E-2</v>
      </c>
      <c r="D54" s="23">
        <v>5.7331E-2</v>
      </c>
      <c r="E54" s="23">
        <v>6.4650000000000003E-3</v>
      </c>
      <c r="F54" s="23">
        <v>5.8050000000000003E-3</v>
      </c>
      <c r="G54" s="23">
        <v>8.5159999999999993E-3</v>
      </c>
      <c r="H54" s="23">
        <v>4.5960000000000003E-3</v>
      </c>
      <c r="I54" s="23">
        <v>7.835E-3</v>
      </c>
      <c r="J54" s="23">
        <v>8.8199999999999997E-3</v>
      </c>
      <c r="K54" s="23">
        <v>0.68965500000000002</v>
      </c>
      <c r="L54" s="23">
        <v>0.71662800000000004</v>
      </c>
      <c r="M54" s="23">
        <v>0.67542199999999997</v>
      </c>
      <c r="N54" s="27" t="str">
        <f>VLOOKUP(A54,'miRNA and target'!A:B,2,FALSE)</f>
        <v>sly-miR166a</v>
      </c>
      <c r="O54" s="1" t="str">
        <f>VLOOKUP(A54,'miRNA target annotation'!A:J,2,FALSE)</f>
        <v>--</v>
      </c>
      <c r="P54" s="1" t="str">
        <f>VLOOKUP(A54,'miRNA target annotation'!A:J,3,FALSE)</f>
        <v>--</v>
      </c>
      <c r="Q54" s="1" t="str">
        <f>VLOOKUP(A54,'miRNA target annotation'!A:J,4,FALSE)</f>
        <v xml:space="preserve">Molecular Function: sequence-specific DNA binding transcription factor activity (GO:0003700);; Cellular Component: nucleus (GO:0005634);; Biological Process: regulation of transcription, DNA-templated (GO:0006355);; Molecular Function: sequence-specific DNA binding (GO:0043565);; </v>
      </c>
      <c r="R54" s="1" t="str">
        <f>VLOOKUP(A54,'miRNA target annotation'!A:J,5,FALSE)</f>
        <v>--</v>
      </c>
      <c r="S54" s="1" t="str">
        <f>VLOOKUP(A54,'miRNA target annotation'!A:J,6,FALSE)</f>
        <v>--</v>
      </c>
      <c r="T54" s="1" t="str">
        <f>VLOOKUP(A54,'miRNA target annotation'!A:J,7,FALSE)</f>
        <v>--</v>
      </c>
      <c r="U54" s="1" t="str">
        <f>VLOOKUP(A54,'miRNA target annotation'!A:J,8,FALSE)</f>
        <v>MEKHLA domain;; START domain;; Homeobox domain</v>
      </c>
      <c r="V54" s="1" t="str">
        <f>VLOOKUP(A54,'miRNA target annotation'!A:J,9,FALSE)</f>
        <v>Homeobox-leucine zipper protein HOX32 GN=B1394A07.10 OS=Oryza sativa subsp. japonica (Rice) PE=2 SV=1</v>
      </c>
      <c r="W54" s="9" t="str">
        <f>VLOOKUP(A54,'miRNA target annotation'!A:J,10,FALSE)</f>
        <v>homeobox-leucine zipper protein ATHB-14-like [Solanum lycopersicum]</v>
      </c>
    </row>
    <row r="55" spans="1:23">
      <c r="A55" s="2" t="s">
        <v>132</v>
      </c>
      <c r="B55" s="2">
        <v>5.5461000000000003E-2</v>
      </c>
      <c r="C55" s="23">
        <v>5.8390999999999998E-2</v>
      </c>
      <c r="D55" s="23">
        <v>5.0321999999999999E-2</v>
      </c>
      <c r="E55" s="23">
        <v>7.1830000000000001E-3</v>
      </c>
      <c r="F55" s="23">
        <v>8.6049999999999998E-3</v>
      </c>
      <c r="G55" s="23">
        <v>4.4739999999999997E-3</v>
      </c>
      <c r="H55" s="23">
        <v>5.3379999999999999E-3</v>
      </c>
      <c r="I55" s="23">
        <v>6.1520000000000004E-3</v>
      </c>
      <c r="J55" s="23">
        <v>7.8740000000000008E-3</v>
      </c>
      <c r="K55" s="23">
        <v>0.73639500000000002</v>
      </c>
      <c r="L55" s="23">
        <v>0.66896599999999995</v>
      </c>
      <c r="M55" s="23">
        <v>0.71687800000000002</v>
      </c>
      <c r="N55" s="27" t="str">
        <f>VLOOKUP(A55,'miRNA and target'!A:B,2,FALSE)</f>
        <v>sly-miR166a</v>
      </c>
      <c r="O55" s="1" t="str">
        <f>VLOOKUP(A55,'miRNA target annotation'!A:J,2,FALSE)</f>
        <v>--</v>
      </c>
      <c r="P55" s="1" t="str">
        <f>VLOOKUP(A55,'miRNA target annotation'!A:J,3,FALSE)</f>
        <v>--</v>
      </c>
      <c r="Q55" s="1" t="str">
        <f>VLOOKUP(A55,'miRNA target annotation'!A:J,4,FALSE)</f>
        <v xml:space="preserve">Molecular Function: sequence-specific DNA binding transcription factor activity (GO:0003700);; Cellular Component: nucleus (GO:0005634);; Biological Process: regulation of transcription, DNA-templated (GO:0006355);; Biological Process: leaf morphogenesis (GO:0009965);; Biological Process: meristem initiation (GO:0010014);; Biological Process: regulation of meristem growth (GO:0010075);; Biological Process: phloem or xylem histogenesis (GO:0010087);; Molecular Function: sequence-specific DNA binding (GO:0043565);; Biological Process: determination of dorsal identity (GO:0048263);; Biological Process: integument development (GO:0080060);; </v>
      </c>
      <c r="R55" s="1" t="str">
        <f>VLOOKUP(A55,'miRNA target annotation'!A:J,5,FALSE)</f>
        <v>--</v>
      </c>
      <c r="S55" s="1" t="str">
        <f>VLOOKUP(A55,'miRNA target annotation'!A:J,6,FALSE)</f>
        <v>--</v>
      </c>
      <c r="T55" s="1" t="str">
        <f>VLOOKUP(A55,'miRNA target annotation'!A:J,7,FALSE)</f>
        <v>--</v>
      </c>
      <c r="U55" s="1" t="str">
        <f>VLOOKUP(A55,'miRNA target annotation'!A:J,8,FALSE)</f>
        <v>MEKHLA domain;; START domain;; Homeobox domain</v>
      </c>
      <c r="V55" s="1" t="str">
        <f>VLOOKUP(A55,'miRNA target annotation'!A:J,9,FALSE)</f>
        <v>Homeobox-leucine zipper protein ATHB-15 OS=Arabidopsis thaliana (Mouse-ear cress) PE=1 SV=1</v>
      </c>
      <c r="W55" s="9" t="str">
        <f>VLOOKUP(A55,'miRNA target annotation'!A:J,10,FALSE)</f>
        <v>homeobox-leucine zipper protein ATHB-15 [Solanum lycopersicum]</v>
      </c>
    </row>
    <row r="56" spans="1:23">
      <c r="A56" s="2" t="s">
        <v>126</v>
      </c>
      <c r="B56" s="2">
        <v>5.7568000000000001E-2</v>
      </c>
      <c r="C56" s="23">
        <v>6.3904000000000002E-2</v>
      </c>
      <c r="D56" s="23">
        <v>7.0744000000000001E-2</v>
      </c>
      <c r="E56" s="23">
        <v>5.0930000000000003E-3</v>
      </c>
      <c r="F56" s="23">
        <v>5.3880000000000004E-3</v>
      </c>
      <c r="G56" s="23">
        <v>4.6610000000000002E-3</v>
      </c>
      <c r="H56" s="23">
        <v>3.5639999999999999E-3</v>
      </c>
      <c r="I56" s="23">
        <v>5.2220000000000001E-3</v>
      </c>
      <c r="J56" s="23">
        <v>1.0795000000000001E-2</v>
      </c>
      <c r="K56" s="23">
        <v>0.65799300000000005</v>
      </c>
      <c r="L56" s="23">
        <v>0.72790299999999997</v>
      </c>
      <c r="M56" s="23">
        <v>0.75687400000000005</v>
      </c>
      <c r="N56" s="27" t="str">
        <f>VLOOKUP(A56,'miRNA and target'!A:B,2,FALSE)</f>
        <v>sly-miR166a</v>
      </c>
      <c r="O56" s="1" t="str">
        <f>VLOOKUP(A56,'miRNA target annotation'!A:J,2,FALSE)</f>
        <v>--</v>
      </c>
      <c r="P56" s="1" t="str">
        <f>VLOOKUP(A56,'miRNA target annotation'!A:J,3,FALSE)</f>
        <v>--</v>
      </c>
      <c r="Q56" s="1" t="str">
        <f>VLOOKUP(A56,'miRNA target annotation'!A:J,4,FALSE)</f>
        <v xml:space="preserve">Molecular Function: sequence-specific DNA binding transcription factor activity (GO:0003700);; Cellular Component: nucleus (GO:0005634);; Biological Process: regulation of transcription, DNA-templated (GO:0006355);; Biological Process: leaf morphogenesis (GO:0009965);; Biological Process: meristem initiation (GO:0010014);; Biological Process: regulation of meristem growth (GO:0010075);; Biological Process: phloem or xylem histogenesis (GO:0010087);; Molecular Function: sequence-specific DNA binding (GO:0043565);; Biological Process: determination of dorsal identity (GO:0048263);; Biological Process: integument development (GO:0080060);; </v>
      </c>
      <c r="R56" s="1" t="str">
        <f>VLOOKUP(A56,'miRNA target annotation'!A:J,5,FALSE)</f>
        <v>--</v>
      </c>
      <c r="S56" s="1" t="str">
        <f>VLOOKUP(A56,'miRNA target annotation'!A:J,6,FALSE)</f>
        <v>--</v>
      </c>
      <c r="T56" s="1" t="str">
        <f>VLOOKUP(A56,'miRNA target annotation'!A:J,7,FALSE)</f>
        <v>--</v>
      </c>
      <c r="U56" s="1" t="str">
        <f>VLOOKUP(A56,'miRNA target annotation'!A:J,8,FALSE)</f>
        <v>MEKHLA domain;; START domain;; Homeobox domain</v>
      </c>
      <c r="V56" s="1" t="str">
        <f>VLOOKUP(A56,'miRNA target annotation'!A:J,9,FALSE)</f>
        <v>Homeobox-leucine zipper protein ATHB-15 OS=Arabidopsis thaliana (Mouse-ear cress) PE=1 SV=1</v>
      </c>
      <c r="W56" s="9" t="str">
        <f>VLOOKUP(A56,'miRNA target annotation'!A:J,10,FALSE)</f>
        <v>homeobox-leucine zipper protein ATHB-15 [Solanum lycopersicum]</v>
      </c>
    </row>
    <row r="57" spans="1:23">
      <c r="A57" s="2" t="s">
        <v>130</v>
      </c>
      <c r="B57" s="2">
        <v>6.9416000000000005E-2</v>
      </c>
      <c r="C57" s="23">
        <v>6.0630000000000003E-2</v>
      </c>
      <c r="D57" s="23">
        <v>7.1294999999999997E-2</v>
      </c>
      <c r="E57" s="23">
        <v>6.1199999999999996E-3</v>
      </c>
      <c r="F57" s="23">
        <v>2.6280000000000001E-3</v>
      </c>
      <c r="G57" s="23">
        <v>2.9499999999999999E-3</v>
      </c>
      <c r="H57" s="23">
        <v>2.6280000000000001E-3</v>
      </c>
      <c r="I57" s="23">
        <v>4.0270000000000002E-3</v>
      </c>
      <c r="J57" s="23">
        <v>3.7690000000000002E-3</v>
      </c>
      <c r="K57" s="23">
        <v>0.690411</v>
      </c>
      <c r="L57" s="23">
        <v>0.551122</v>
      </c>
      <c r="M57" s="23">
        <v>0.67981400000000003</v>
      </c>
      <c r="N57" s="27" t="str">
        <f>VLOOKUP(A57,'miRNA and target'!A:B,2,FALSE)</f>
        <v>sly-miR166a</v>
      </c>
      <c r="O57" s="1" t="str">
        <f>VLOOKUP(A57,'miRNA target annotation'!A:J,2,FALSE)</f>
        <v>--</v>
      </c>
      <c r="P57" s="1" t="str">
        <f>VLOOKUP(A57,'miRNA target annotation'!A:J,3,FALSE)</f>
        <v>--</v>
      </c>
      <c r="Q57" s="1" t="str">
        <f>VLOOKUP(A57,'miRNA target annotation'!A:J,4,FALSE)</f>
        <v xml:space="preserve">Molecular Function: sequence-specific DNA binding transcription factor activity (GO:0003700);; Cellular Component: nucleus (GO:0005634);; Biological Process: regulation of transcription, DNA-templated (GO:0006355);; Biological Process: positive regulation of cell proliferation (GO:0008284);; Biological Process: response to auxin (GO:0009733);; Biological Process: procambium histogenesis (GO:0010067);; Biological Process: primary shoot apical meristem specification (GO:0010072);; Biological Process: xylem development (GO:0010089);; Molecular Function: sequence-specific DNA binding (GO:0043565);; Biological Process: positive regulation of cell differentiation (GO:0045597);; </v>
      </c>
      <c r="R57" s="1" t="str">
        <f>VLOOKUP(A57,'miRNA target annotation'!A:J,5,FALSE)</f>
        <v>--</v>
      </c>
      <c r="S57" s="1" t="str">
        <f>VLOOKUP(A57,'miRNA target annotation'!A:J,6,FALSE)</f>
        <v>--</v>
      </c>
      <c r="T57" s="1" t="str">
        <f>VLOOKUP(A57,'miRNA target annotation'!A:J,7,FALSE)</f>
        <v>--</v>
      </c>
      <c r="U57" s="1" t="str">
        <f>VLOOKUP(A57,'miRNA target annotation'!A:J,8,FALSE)</f>
        <v>MEKHLA domain;; START domain;; Homeobox domain</v>
      </c>
      <c r="V57" s="1" t="str">
        <f>VLOOKUP(A57,'miRNA target annotation'!A:J,9,FALSE)</f>
        <v>Homeobox-leucine zipper protein ATHB-15 OS=Arabidopsis thaliana (Mouse-ear cress) PE=1 SV=1</v>
      </c>
      <c r="W57" s="9" t="str">
        <f>VLOOKUP(A57,'miRNA target annotation'!A:J,10,FALSE)</f>
        <v>homeobox-leucine zipper protein ATHB-15 isoform X2 [Solanum lycopersicum]</v>
      </c>
    </row>
    <row r="58" spans="1:23">
      <c r="A58" s="2" t="s">
        <v>129</v>
      </c>
      <c r="B58" s="2">
        <v>8.0269999999999994E-2</v>
      </c>
      <c r="C58" s="23">
        <v>8.2962999999999995E-2</v>
      </c>
      <c r="D58" s="23">
        <v>7.8114000000000003E-2</v>
      </c>
      <c r="E58" s="23">
        <v>2.6329999999999999E-3</v>
      </c>
      <c r="F58" s="23">
        <v>3.6319999999999998E-3</v>
      </c>
      <c r="G58" s="23">
        <v>3.248E-3</v>
      </c>
      <c r="H58" s="23">
        <v>4.437E-3</v>
      </c>
      <c r="I58" s="23">
        <v>3.5690000000000001E-3</v>
      </c>
      <c r="J58" s="23">
        <v>3.666E-3</v>
      </c>
      <c r="K58" s="23">
        <v>0.79918</v>
      </c>
      <c r="L58" s="23">
        <v>0.77574799999999999</v>
      </c>
      <c r="M58" s="23">
        <v>0.777003</v>
      </c>
      <c r="N58" s="27" t="str">
        <f>VLOOKUP(A58,'miRNA and target'!A:B,2,FALSE)</f>
        <v>sly-miR166a</v>
      </c>
      <c r="O58" s="1" t="str">
        <f>VLOOKUP(A58,'miRNA target annotation'!A:J,2,FALSE)</f>
        <v>--</v>
      </c>
      <c r="P58" s="1" t="str">
        <f>VLOOKUP(A58,'miRNA target annotation'!A:J,3,FALSE)</f>
        <v>--</v>
      </c>
      <c r="Q58" s="1" t="str">
        <f>VLOOKUP(A58,'miRNA target annotation'!A:J,4,FALSE)</f>
        <v xml:space="preserve">Molecular Function: sequence-specific DNA binding transcription factor activity (GO:0003700);; Cellular Component: nucleus (GO:0005634);; Biological Process: regulation of transcription, DNA-templated (GO:0006355);; Biological Process: cell adhesion (GO:0007155);; Molecular Function: lipid binding (GO:0008289);; Biological Process: determination of bilateral symmetry (GO:0009855);; Biological Process: polarity specification of adaxial/abaxial axis (GO:0009944);; Biological Process: radial pattern formation (GO:0009956);; Biological Process: leaf morphogenesis (GO:0009965);; Biological Process: xylem and phloem pattern formation (GO:0010051);; Biological Process: primary shoot apical meristem specification (GO:0010072);; Biological Process: regulation of meristem growth (GO:0010075);; Biological Process: trichome morphogenesis (GO:0010090);; Biological Process: cell growth (GO:0016049);; Molecular Function: sequence-specific DNA binding (GO:0043565);; Biological Process: actin nucleation (GO:0045010);; Biological Process: regulation of cell differentiation (GO:0045595);; Biological Process: flower morphogenesis (GO:0048439);; Biological Process: negative regulation of biological process (GO:0048519);; Biological Process: root hair cell differentiation (GO:0048765);; Biological Process: cell wall organization (GO:0071555);; </v>
      </c>
      <c r="R58" s="1" t="str">
        <f>VLOOKUP(A58,'miRNA target annotation'!A:J,5,FALSE)</f>
        <v>--</v>
      </c>
      <c r="S58" s="1" t="str">
        <f>VLOOKUP(A58,'miRNA target annotation'!A:J,6,FALSE)</f>
        <v>--</v>
      </c>
      <c r="T58" s="1" t="str">
        <f>VLOOKUP(A58,'miRNA target annotation'!A:J,7,FALSE)</f>
        <v>--</v>
      </c>
      <c r="U58" s="1" t="str">
        <f>VLOOKUP(A58,'miRNA target annotation'!A:J,8,FALSE)</f>
        <v>MEKHLA domain;; START domain;; Homeobox domain</v>
      </c>
      <c r="V58" s="1" t="str">
        <f>VLOOKUP(A58,'miRNA target annotation'!A:J,9,FALSE)</f>
        <v>Homeobox-leucine zipper protein REVOLUTA GN=MUP24.16 OS=Arabidopsis thaliana (Mouse-ear cress) PE=1 SV=2</v>
      </c>
      <c r="W58" s="9" t="str">
        <f>VLOOKUP(A58,'miRNA target annotation'!A:J,10,FALSE)</f>
        <v>homeobox-leucine zipper protein REVOLUTA [Solanum lycopersicum]</v>
      </c>
    </row>
    <row r="59" spans="1:23">
      <c r="A59" s="2" t="s">
        <v>246</v>
      </c>
      <c r="B59" s="2">
        <v>0.15722900000000001</v>
      </c>
      <c r="C59" s="23">
        <v>0.15933900000000001</v>
      </c>
      <c r="D59" s="23">
        <v>0.15898899999999999</v>
      </c>
      <c r="E59" s="23">
        <v>4.2602000000000001E-2</v>
      </c>
      <c r="F59" s="23">
        <v>4.7157999999999999E-2</v>
      </c>
      <c r="G59" s="23">
        <v>4.9506000000000001E-2</v>
      </c>
      <c r="H59" s="23">
        <v>0.38616400000000001</v>
      </c>
      <c r="I59" s="23">
        <v>0.37133699999999997</v>
      </c>
      <c r="J59" s="23">
        <v>0.37439699999999998</v>
      </c>
      <c r="K59" s="23">
        <v>0.91268899999999997</v>
      </c>
      <c r="L59" s="23">
        <v>0.90854400000000002</v>
      </c>
      <c r="M59" s="23">
        <v>0.89382700000000004</v>
      </c>
      <c r="N59" s="27" t="str">
        <f>VLOOKUP(A59,'miRNA and target'!A:B,2,FALSE)</f>
        <v>sly-miR6026</v>
      </c>
      <c r="O59" s="1" t="str">
        <f>VLOOKUP(A59,'miRNA target annotation'!A:J,2,FALSE)</f>
        <v>--</v>
      </c>
      <c r="P59" s="1" t="str">
        <f>VLOOKUP(A59,'miRNA target annotation'!A:J,3,FALSE)</f>
        <v>--</v>
      </c>
      <c r="Q59" s="1" t="str">
        <f>VLOOKUP(A59,'miRNA target annotation'!A:J,4,FALSE)</f>
        <v xml:space="preserve">Molecular Function: sequence-specific DNA binding transcription factor activity (GO:0003700);; Biological Process: regulation of transcription, DNA-templated (GO:0006355);; Molecular Function: zinc ion binding (GO:0008270);; Molecular Function: sequence-specific DNA binding (GO:0043565);; </v>
      </c>
      <c r="R59" s="1" t="str">
        <f>VLOOKUP(A59,'miRNA target annotation'!A:J,5,FALSE)</f>
        <v>--</v>
      </c>
      <c r="S59" s="1" t="str">
        <f>VLOOKUP(A59,'miRNA target annotation'!A:J,6,FALSE)</f>
        <v>[K]</v>
      </c>
      <c r="T59" s="1" t="str">
        <f>VLOOKUP(A59,'miRNA target annotation'!A:J,7,FALSE)</f>
        <v xml:space="preserve">Transcription </v>
      </c>
      <c r="U59" s="1" t="str">
        <f>VLOOKUP(A59,'miRNA target annotation'!A:J,8,FALSE)</f>
        <v>CCT motif;; GATA zinc finger;; tify domain;; Divergent CCT motif</v>
      </c>
      <c r="V59" s="1" t="str">
        <f>VLOOKUP(A59,'miRNA target annotation'!A:J,9,FALSE)</f>
        <v>GATA transcription factor 24 GN=MXL8.2 OS=Arabidopsis thaliana (Mouse-ear cress) PE=2 SV=2</v>
      </c>
      <c r="W59" s="9" t="str">
        <f>VLOOKUP(A59,'miRNA target annotation'!A:J,10,FALSE)</f>
        <v xml:space="preserve">Hop-interacting protein THI008 [Solanum lycopersicum] </v>
      </c>
    </row>
    <row r="60" spans="1:23">
      <c r="A60" s="2" t="s">
        <v>256</v>
      </c>
      <c r="B60" s="2">
        <v>0.39234400000000003</v>
      </c>
      <c r="C60" s="23">
        <v>0.27376400000000001</v>
      </c>
      <c r="D60" s="23">
        <v>0.40476200000000001</v>
      </c>
      <c r="E60" s="23">
        <v>0.23899400000000001</v>
      </c>
      <c r="F60" s="23">
        <v>0.124378</v>
      </c>
      <c r="G60" s="23">
        <v>0.26262600000000003</v>
      </c>
      <c r="H60" s="23">
        <v>0.75</v>
      </c>
      <c r="I60" s="23">
        <v>0.68181800000000004</v>
      </c>
      <c r="J60" s="23">
        <v>0.75</v>
      </c>
      <c r="K60" s="23">
        <v>0.94117600000000001</v>
      </c>
      <c r="L60" s="23">
        <v>0.8</v>
      </c>
      <c r="M60" s="23">
        <v>1</v>
      </c>
      <c r="N60" s="27" t="str">
        <f>VLOOKUP(A60,'miRNA and target'!A:B,2,FALSE)</f>
        <v>sly-miR9472-3p</v>
      </c>
      <c r="O60" s="1" t="str">
        <f>VLOOKUP(A60,'miRNA target annotation'!A:J,2,FALSE)</f>
        <v>--</v>
      </c>
      <c r="P60" s="1" t="str">
        <f>VLOOKUP(A60,'miRNA target annotation'!A:J,3,FALSE)</f>
        <v>--</v>
      </c>
      <c r="Q60" s="1" t="str">
        <f>VLOOKUP(A60,'miRNA target annotation'!A:J,4,FALSE)</f>
        <v xml:space="preserve">Molecular Function: ATP binding (GO:0005524);; Cellular Component: chloroplast stroma (GO:0009570);; Cellular Component: chromoplast stroma (GO:0009575);; Molecular Function: nucleoside-triphosphatase activity (GO:0017111);; </v>
      </c>
      <c r="R60" s="1" t="str">
        <f>VLOOKUP(A60,'miRNA target annotation'!A:J,5,FALSE)</f>
        <v>--</v>
      </c>
      <c r="S60" s="1" t="str">
        <f>VLOOKUP(A60,'miRNA target annotation'!A:J,6,FALSE)</f>
        <v>--</v>
      </c>
      <c r="T60" s="1" t="str">
        <f>VLOOKUP(A60,'miRNA target annotation'!A:J,7,FALSE)</f>
        <v>--</v>
      </c>
      <c r="U60" s="1" t="str">
        <f>VLOOKUP(A60,'miRNA target annotation'!A:J,8,FALSE)</f>
        <v>--</v>
      </c>
      <c r="V60" s="1" t="str">
        <f>VLOOKUP(A60,'miRNA target annotation'!A:J,9,FALSE)</f>
        <v>Protein Ycf2 GN=ycf2-B OS=Solanum lycopersicum (Tomato) PE=2 SV=2</v>
      </c>
      <c r="W60" s="9" t="str">
        <f>VLOOKUP(A60,'miRNA target annotation'!A:J,10,FALSE)</f>
        <v>hypothetical protein (mitochondrion) [Capsicum annuum]</v>
      </c>
    </row>
    <row r="61" spans="1:23">
      <c r="A61" s="2" t="s">
        <v>94</v>
      </c>
      <c r="B61" s="2">
        <v>0.39502799999999999</v>
      </c>
      <c r="C61" s="23">
        <v>0.36111100000000002</v>
      </c>
      <c r="D61" s="23">
        <v>0.34084500000000001</v>
      </c>
      <c r="E61" s="23">
        <v>9.1345999999999997E-2</v>
      </c>
      <c r="F61" s="23">
        <v>9.0579999999999994E-2</v>
      </c>
      <c r="G61" s="23">
        <v>0.109524</v>
      </c>
      <c r="H61" s="23">
        <v>0.725275</v>
      </c>
      <c r="I61" s="23">
        <v>0.71900799999999998</v>
      </c>
      <c r="J61" s="23">
        <v>0.61904800000000004</v>
      </c>
      <c r="K61" s="23">
        <v>0.92063499999999998</v>
      </c>
      <c r="L61" s="23">
        <v>0.802817</v>
      </c>
      <c r="M61" s="23">
        <v>0.75409800000000005</v>
      </c>
      <c r="N61" s="27" t="str">
        <f>VLOOKUP(A61,'miRNA and target'!A:B,2,FALSE)</f>
        <v>conservative_9_44117</v>
      </c>
      <c r="O61" s="1" t="str">
        <f>VLOOKUP(A61,'miRNA target annotation'!A:J,2,FALSE)</f>
        <v>--</v>
      </c>
      <c r="P61" s="1" t="str">
        <f>VLOOKUP(A61,'miRNA target annotation'!A:J,3,FALSE)</f>
        <v>--</v>
      </c>
      <c r="Q61" s="1" t="str">
        <f>VLOOKUP(A61,'miRNA target annotation'!A:J,4,FALSE)</f>
        <v>--</v>
      </c>
      <c r="R61" s="1" t="str">
        <f>VLOOKUP(A61,'miRNA target annotation'!A:J,5,FALSE)</f>
        <v>--</v>
      </c>
      <c r="S61" s="1" t="str">
        <f>VLOOKUP(A61,'miRNA target annotation'!A:J,6,FALSE)</f>
        <v>--</v>
      </c>
      <c r="T61" s="1" t="str">
        <f>VLOOKUP(A61,'miRNA target annotation'!A:J,7,FALSE)</f>
        <v>--</v>
      </c>
      <c r="U61" s="1" t="str">
        <f>VLOOKUP(A61,'miRNA target annotation'!A:J,8,FALSE)</f>
        <v>--</v>
      </c>
      <c r="V61" s="1" t="str">
        <f>VLOOKUP(A61,'miRNA target annotation'!A:J,9,FALSE)</f>
        <v>--</v>
      </c>
      <c r="W61" s="9" t="str">
        <f>VLOOKUP(A61,'miRNA target annotation'!A:J,10,FALSE)</f>
        <v>hypothetical protein EUGRSUZ_J02069 [Eucalyptus grandis]</v>
      </c>
    </row>
    <row r="62" spans="1:23">
      <c r="A62" s="2" t="s">
        <v>91</v>
      </c>
      <c r="B62" s="2">
        <v>5.8035999999999997E-2</v>
      </c>
      <c r="C62" s="23">
        <v>4.2639000000000003E-2</v>
      </c>
      <c r="D62" s="23">
        <v>4.9346000000000001E-2</v>
      </c>
      <c r="E62" s="23">
        <v>2.8074000000000002E-2</v>
      </c>
      <c r="F62" s="23">
        <v>1.5984000000000002E-2</v>
      </c>
      <c r="G62" s="23">
        <v>2.8043999999999999E-2</v>
      </c>
      <c r="H62" s="23">
        <v>5.0955E-2</v>
      </c>
      <c r="I62" s="23">
        <v>1.7544000000000001E-2</v>
      </c>
      <c r="J62" s="23">
        <v>5.1136000000000001E-2</v>
      </c>
      <c r="K62" s="23">
        <v>0.26623400000000003</v>
      </c>
      <c r="L62" s="23">
        <v>0.27343800000000001</v>
      </c>
      <c r="M62" s="23">
        <v>0.23841100000000001</v>
      </c>
      <c r="N62" s="27" t="str">
        <f>VLOOKUP(A62,'miRNA and target'!A:B,2,FALSE)</f>
        <v>conservative_9_44117</v>
      </c>
      <c r="O62" s="1" t="str">
        <f>VLOOKUP(A62,'miRNA target annotation'!A:J,2,FALSE)</f>
        <v>--</v>
      </c>
      <c r="P62" s="1" t="str">
        <f>VLOOKUP(A62,'miRNA target annotation'!A:J,3,FALSE)</f>
        <v>--</v>
      </c>
      <c r="Q62" s="1" t="str">
        <f>VLOOKUP(A62,'miRNA target annotation'!A:J,4,FALSE)</f>
        <v>--</v>
      </c>
      <c r="R62" s="1" t="str">
        <f>VLOOKUP(A62,'miRNA target annotation'!A:J,5,FALSE)</f>
        <v>--</v>
      </c>
      <c r="S62" s="1" t="str">
        <f>VLOOKUP(A62,'miRNA target annotation'!A:J,6,FALSE)</f>
        <v>--</v>
      </c>
      <c r="T62" s="1" t="str">
        <f>VLOOKUP(A62,'miRNA target annotation'!A:J,7,FALSE)</f>
        <v>--</v>
      </c>
      <c r="U62" s="1" t="str">
        <f>VLOOKUP(A62,'miRNA target annotation'!A:J,8,FALSE)</f>
        <v>--</v>
      </c>
      <c r="V62" s="1" t="str">
        <f>VLOOKUP(A62,'miRNA target annotation'!A:J,9,FALSE)</f>
        <v>--</v>
      </c>
      <c r="W62" s="9" t="str">
        <f>VLOOKUP(A62,'miRNA target annotation'!A:J,10,FALSE)</f>
        <v>hypothetical protein EUGRSUZ_J02069 [Eucalyptus grandis]</v>
      </c>
    </row>
    <row r="63" spans="1:23">
      <c r="A63" s="2" t="s">
        <v>93</v>
      </c>
      <c r="B63" s="2">
        <v>0.40712900000000002</v>
      </c>
      <c r="C63" s="23">
        <v>0.40509299999999998</v>
      </c>
      <c r="D63" s="23">
        <v>0.436782</v>
      </c>
      <c r="E63" s="23">
        <v>0.10996599999999999</v>
      </c>
      <c r="F63" s="23">
        <v>0.10612199999999999</v>
      </c>
      <c r="G63" s="23">
        <v>0.15183199999999999</v>
      </c>
      <c r="H63" s="23">
        <v>0.72262800000000005</v>
      </c>
      <c r="I63" s="23">
        <v>0.73333300000000001</v>
      </c>
      <c r="J63" s="23">
        <v>0.68041200000000002</v>
      </c>
      <c r="K63" s="23">
        <v>0.819048</v>
      </c>
      <c r="L63" s="23">
        <v>0.91044800000000004</v>
      </c>
      <c r="M63" s="23">
        <v>0.95</v>
      </c>
      <c r="N63" s="27" t="str">
        <f>VLOOKUP(A63,'miRNA and target'!A:B,2,FALSE)</f>
        <v>conservative_9_44117</v>
      </c>
      <c r="O63" s="1" t="str">
        <f>VLOOKUP(A63,'miRNA target annotation'!A:J,2,FALSE)</f>
        <v>--</v>
      </c>
      <c r="P63" s="1" t="str">
        <f>VLOOKUP(A63,'miRNA target annotation'!A:J,3,FALSE)</f>
        <v>--</v>
      </c>
      <c r="Q63" s="1" t="str">
        <f>VLOOKUP(A63,'miRNA target annotation'!A:J,4,FALSE)</f>
        <v>--</v>
      </c>
      <c r="R63" s="1" t="str">
        <f>VLOOKUP(A63,'miRNA target annotation'!A:J,5,FALSE)</f>
        <v>--</v>
      </c>
      <c r="S63" s="1" t="str">
        <f>VLOOKUP(A63,'miRNA target annotation'!A:J,6,FALSE)</f>
        <v>--</v>
      </c>
      <c r="T63" s="1" t="str">
        <f>VLOOKUP(A63,'miRNA target annotation'!A:J,7,FALSE)</f>
        <v>--</v>
      </c>
      <c r="U63" s="1" t="str">
        <f>VLOOKUP(A63,'miRNA target annotation'!A:J,8,FALSE)</f>
        <v>--</v>
      </c>
      <c r="V63" s="1" t="str">
        <f>VLOOKUP(A63,'miRNA target annotation'!A:J,9,FALSE)</f>
        <v>--</v>
      </c>
      <c r="W63" s="9" t="str">
        <f>VLOOKUP(A63,'miRNA target annotation'!A:J,10,FALSE)</f>
        <v>hypothetical protein JCGZ_04064 [Jatropha curcas]</v>
      </c>
    </row>
    <row r="64" spans="1:23">
      <c r="A64" s="2" t="s">
        <v>24</v>
      </c>
      <c r="B64" s="2">
        <v>0.116422</v>
      </c>
      <c r="C64" s="23">
        <v>9.7521999999999998E-2</v>
      </c>
      <c r="D64" s="23">
        <v>0.14178399999999999</v>
      </c>
      <c r="E64" s="23">
        <v>9.1406000000000001E-2</v>
      </c>
      <c r="F64" s="23">
        <v>8.2411999999999999E-2</v>
      </c>
      <c r="G64" s="23">
        <v>0.10316500000000001</v>
      </c>
      <c r="H64" s="23">
        <v>0.21333299999999999</v>
      </c>
      <c r="I64" s="23">
        <v>0.15652199999999999</v>
      </c>
      <c r="J64" s="23">
        <v>0.263158</v>
      </c>
      <c r="K64" s="23">
        <v>0.20297000000000001</v>
      </c>
      <c r="L64" s="23">
        <v>0.156028</v>
      </c>
      <c r="M64" s="23">
        <v>0.32478600000000002</v>
      </c>
      <c r="N64" s="27" t="str">
        <f>VLOOKUP(A64,'miRNA and target'!A:B,2,FALSE)</f>
        <v>conservative_12_38654</v>
      </c>
      <c r="O64" s="1" t="str">
        <f>VLOOKUP(A64,'miRNA target annotation'!A:J,2,FALSE)</f>
        <v>[S]</v>
      </c>
      <c r="P64" s="1" t="str">
        <f>VLOOKUP(A64,'miRNA target annotation'!A:J,3,FALSE)</f>
        <v xml:space="preserve">Function unknown </v>
      </c>
      <c r="Q64" s="1" t="str">
        <f>VLOOKUP(A64,'miRNA target annotation'!A:J,4,FALSE)</f>
        <v xml:space="preserve">Biological Process: metabolic process (GO:0008152);; Molecular Function: transferase activity, transferring phosphorus-containing groups (GO:0016772);; </v>
      </c>
      <c r="R64" s="1" t="str">
        <f>VLOOKUP(A64,'miRNA target annotation'!A:J,5,FALSE)</f>
        <v>--</v>
      </c>
      <c r="S64" s="1" t="str">
        <f>VLOOKUP(A64,'miRNA target annotation'!A:J,6,FALSE)</f>
        <v>--</v>
      </c>
      <c r="T64" s="1" t="str">
        <f>VLOOKUP(A64,'miRNA target annotation'!A:J,7,FALSE)</f>
        <v>--</v>
      </c>
      <c r="U64" s="1" t="str">
        <f>VLOOKUP(A64,'miRNA target annotation'!A:J,8,FALSE)</f>
        <v>Leucine Rich repeats (2 copies);; Leucine rich repeat;; Leucine Rich Repeat;; Leucine rich repeat;; Leucine Rich repeat</v>
      </c>
      <c r="V64" s="1" t="str">
        <f>VLOOKUP(A64,'miRNA target annotation'!A:J,9,FALSE)</f>
        <v>Probable LRR receptor-like serine/threonine-protein kinase At2g16250 (Precursor) GN=At2g16250 OS=Arabidopsis thaliana (Mouse-ear cress) PE=2 SV=1</v>
      </c>
      <c r="W64" s="9" t="str">
        <f>VLOOKUP(A64,'miRNA target annotation'!A:J,10,FALSE)</f>
        <v xml:space="preserve">hypothetical protein PHAVU_009G023800g [Phaseolus vulgaris] </v>
      </c>
    </row>
    <row r="65" spans="1:23">
      <c r="A65" s="2" t="s">
        <v>259</v>
      </c>
      <c r="B65" s="2">
        <v>9.1286999999999993E-2</v>
      </c>
      <c r="C65" s="23">
        <v>0.110487</v>
      </c>
      <c r="D65" s="23">
        <v>0.116248</v>
      </c>
      <c r="E65" s="23">
        <v>1.4584E-2</v>
      </c>
      <c r="F65" s="23">
        <v>2.7508000000000001E-2</v>
      </c>
      <c r="G65" s="23">
        <v>2.5949E-2</v>
      </c>
      <c r="H65" s="23">
        <v>9.1389999999999999E-2</v>
      </c>
      <c r="I65" s="23">
        <v>0.132323</v>
      </c>
      <c r="J65" s="23">
        <v>0.136245</v>
      </c>
      <c r="K65" s="23">
        <v>0.91295700000000002</v>
      </c>
      <c r="L65" s="23">
        <v>0.92528699999999997</v>
      </c>
      <c r="M65" s="23">
        <v>0.93357900000000005</v>
      </c>
      <c r="N65" s="27" t="str">
        <f>VLOOKUP(A65,'miRNA and target'!A:B,2,FALSE)</f>
        <v>sly-miR9472-5p</v>
      </c>
      <c r="O65" s="1" t="str">
        <f>VLOOKUP(A65,'miRNA target annotation'!A:J,2,FALSE)</f>
        <v>--</v>
      </c>
      <c r="P65" s="1" t="str">
        <f>VLOOKUP(A65,'miRNA target annotation'!A:J,3,FALSE)</f>
        <v>--</v>
      </c>
      <c r="Q65" s="1" t="str">
        <f>VLOOKUP(A65,'miRNA target annotation'!A:J,4,FALSE)</f>
        <v xml:space="preserve">Molecular Function: microtubule motor activity (GO:0003777);; Molecular Function: ATP binding (GO:0005524);; Cellular Component: kinesin complex (GO:0005871);; Cellular Component: microtubule (GO:0005874);; Biological Process: microtubule-based movement (GO:0007018);; Molecular Function: microtubule binding (GO:0008017);; </v>
      </c>
      <c r="R65" s="1" t="str">
        <f>VLOOKUP(A65,'miRNA target annotation'!A:J,5,FALSE)</f>
        <v>--</v>
      </c>
      <c r="S65" s="1" t="str">
        <f>VLOOKUP(A65,'miRNA target annotation'!A:J,6,FALSE)</f>
        <v>[Z]</v>
      </c>
      <c r="T65" s="1" t="str">
        <f>VLOOKUP(A65,'miRNA target annotation'!A:J,7,FALSE)</f>
        <v xml:space="preserve">Cytoskeleton </v>
      </c>
      <c r="U65" s="1" t="str">
        <f>VLOOKUP(A65,'miRNA target annotation'!A:J,8,FALSE)</f>
        <v>zinc-binding in reverse transcriptase</v>
      </c>
      <c r="V65" s="1" t="str">
        <f>VLOOKUP(A65,'miRNA target annotation'!A:J,9,FALSE)</f>
        <v>--</v>
      </c>
      <c r="W65" s="9" t="str">
        <f>VLOOKUP(A65,'miRNA target annotation'!A:J,10,FALSE)</f>
        <v xml:space="preserve">kinesin-related protein 4-like [Solanum lycopersicum] </v>
      </c>
    </row>
    <row r="66" spans="1:23">
      <c r="A66" s="2" t="s">
        <v>203</v>
      </c>
      <c r="B66" s="2">
        <v>7.4202000000000004E-2</v>
      </c>
      <c r="C66" s="23">
        <v>7.5165999999999997E-2</v>
      </c>
      <c r="D66" s="23">
        <v>8.5412000000000002E-2</v>
      </c>
      <c r="E66" s="23">
        <v>4.7404000000000002E-2</v>
      </c>
      <c r="F66" s="23">
        <v>4.0437000000000001E-2</v>
      </c>
      <c r="G66" s="23">
        <v>5.5975999999999998E-2</v>
      </c>
      <c r="H66" s="23">
        <v>0.107822</v>
      </c>
      <c r="I66" s="23">
        <v>6.9549E-2</v>
      </c>
      <c r="J66" s="23">
        <v>0.117647</v>
      </c>
      <c r="K66" s="23">
        <v>0.23410400000000001</v>
      </c>
      <c r="L66" s="23">
        <v>0.33916800000000003</v>
      </c>
      <c r="M66" s="23">
        <v>0.29166700000000001</v>
      </c>
      <c r="N66" s="27" t="str">
        <f>VLOOKUP(A66,'miRNA and target'!A:B,2,FALSE)</f>
        <v>sly-miR397</v>
      </c>
      <c r="O66" s="1" t="str">
        <f>VLOOKUP(A66,'miRNA target annotation'!A:J,2,FALSE)</f>
        <v>[Q]</v>
      </c>
      <c r="P66" s="1" t="str">
        <f>VLOOKUP(A66,'miRNA target annotation'!A:J,3,FALSE)</f>
        <v xml:space="preserve">Secondary metabolites biosynthesis, transport and catabolism </v>
      </c>
      <c r="Q66" s="1" t="str">
        <f>VLOOKUP(A66,'miRNA target annotation'!A:J,4,FALSE)</f>
        <v xml:space="preserve">Molecular Function: copper ion binding (GO:0005507);; Biological Process: vegetative to reproductive phase transition of meristem (GO:0010228);; Biological Process: lignin catabolic process (GO:0046274);; Biological Process: response to copper ion (GO:0046688);; Cellular Component: apoplast (GO:0048046);; Molecular Function: hydroquinone:oxygen oxidoreductase activity (GO:0052716);; Biological Process: oxidation-reduction process (GO:0055114);; </v>
      </c>
      <c r="R66" s="1" t="str">
        <f>VLOOKUP(A66,'miRNA target annotation'!A:J,5,FALSE)</f>
        <v>--</v>
      </c>
      <c r="S66" s="1" t="str">
        <f>VLOOKUP(A66,'miRNA target annotation'!A:J,6,FALSE)</f>
        <v>[Q]</v>
      </c>
      <c r="T66" s="1" t="str">
        <f>VLOOKUP(A66,'miRNA target annotation'!A:J,7,FALSE)</f>
        <v xml:space="preserve">Secondary metabolites biosynthesis, transport and catabolism </v>
      </c>
      <c r="U66" s="1" t="str">
        <f>VLOOKUP(A66,'miRNA target annotation'!A:J,8,FALSE)</f>
        <v>Multicopper oxidase;; Multicopper oxidase;; Multicopper oxidase</v>
      </c>
      <c r="V66" s="1" t="str">
        <f>VLOOKUP(A66,'miRNA target annotation'!A:J,9,FALSE)</f>
        <v>Laccase-7 (Precursor) GN=LAC7 OS=Arabidopsis thaliana (Mouse-ear cress) PE=2 SV=1</v>
      </c>
      <c r="W66" s="9" t="str">
        <f>VLOOKUP(A66,'miRNA target annotation'!A:J,10,FALSE)</f>
        <v xml:space="preserve">laccase precursor [Solanum lycopersicum] </v>
      </c>
    </row>
    <row r="67" spans="1:23">
      <c r="A67" s="2" t="s">
        <v>196</v>
      </c>
      <c r="B67" s="2">
        <v>6.2049E-2</v>
      </c>
      <c r="C67" s="23">
        <v>6.1421999999999997E-2</v>
      </c>
      <c r="D67" s="23">
        <v>5.3324000000000003E-2</v>
      </c>
      <c r="E67" s="23">
        <v>6.711E-3</v>
      </c>
      <c r="F67" s="23">
        <v>1.8469999999999999E-3</v>
      </c>
      <c r="G67" s="23">
        <v>1.916E-3</v>
      </c>
      <c r="H67" s="23">
        <v>1.2048E-2</v>
      </c>
      <c r="I67" s="23">
        <v>7.7219999999999997E-3</v>
      </c>
      <c r="J67" s="23">
        <v>4.0980000000000001E-3</v>
      </c>
      <c r="K67" s="23">
        <v>0.80851099999999998</v>
      </c>
      <c r="L67" s="23">
        <v>0.79439300000000002</v>
      </c>
      <c r="M67" s="23">
        <v>0.86419800000000002</v>
      </c>
      <c r="N67" s="27" t="str">
        <f>VLOOKUP(A67,'miRNA and target'!A:B,2,FALSE)</f>
        <v>sly-miR397</v>
      </c>
      <c r="O67" s="1" t="str">
        <f>VLOOKUP(A67,'miRNA target annotation'!A:J,2,FALSE)</f>
        <v>[Q]</v>
      </c>
      <c r="P67" s="1" t="str">
        <f>VLOOKUP(A67,'miRNA target annotation'!A:J,3,FALSE)</f>
        <v xml:space="preserve">Secondary metabolites biosynthesis, transport and catabolism </v>
      </c>
      <c r="Q67" s="1" t="str">
        <f>VLOOKUP(A67,'miRNA target annotation'!A:J,4,FALSE)</f>
        <v xml:space="preserve">Molecular Function: copper ion binding (GO:0005507);; Biological Process: lignin catabolic process (GO:0046274);; Cellular Component: apoplast (GO:0048046);; Molecular Function: hydroquinone:oxygen oxidoreductase activity (GO:0052716);; Biological Process: oxidation-reduction process (GO:0055114);; </v>
      </c>
      <c r="R67" s="1" t="str">
        <f>VLOOKUP(A67,'miRNA target annotation'!A:J,5,FALSE)</f>
        <v>--</v>
      </c>
      <c r="S67" s="1" t="str">
        <f>VLOOKUP(A67,'miRNA target annotation'!A:J,6,FALSE)</f>
        <v>[Q]</v>
      </c>
      <c r="T67" s="1" t="str">
        <f>VLOOKUP(A67,'miRNA target annotation'!A:J,7,FALSE)</f>
        <v xml:space="preserve">Secondary metabolites biosynthesis, transport and catabolism </v>
      </c>
      <c r="U67" s="1" t="str">
        <f>VLOOKUP(A67,'miRNA target annotation'!A:J,8,FALSE)</f>
        <v>Multicopper oxidase;; Multicopper oxidase;; Multicopper oxidase</v>
      </c>
      <c r="V67" s="1" t="str">
        <f>VLOOKUP(A67,'miRNA target annotation'!A:J,9,FALSE)</f>
        <v>Laccase-11 (Precursor) OS=Arabidopsis thaliana (Mouse-ear cress) PE=2 SV=1</v>
      </c>
      <c r="W67" s="9" t="str">
        <f>VLOOKUP(A67,'miRNA target annotation'!A:J,10,FALSE)</f>
        <v>laccase-11 [Solanum lycopersicum]</v>
      </c>
    </row>
    <row r="68" spans="1:23">
      <c r="A68" s="2" t="s">
        <v>205</v>
      </c>
      <c r="B68" s="2">
        <v>3.5892E-2</v>
      </c>
      <c r="C68" s="23">
        <v>4.1616E-2</v>
      </c>
      <c r="D68" s="23">
        <v>4.0334000000000002E-2</v>
      </c>
      <c r="E68" s="23">
        <v>5.6129999999999999E-3</v>
      </c>
      <c r="F68" s="23">
        <v>7.5900000000000004E-3</v>
      </c>
      <c r="G68" s="23">
        <v>7.9679999999999994E-3</v>
      </c>
      <c r="H68" s="23">
        <v>4.1149999999999997E-3</v>
      </c>
      <c r="I68" s="23">
        <v>1.4553E-2</v>
      </c>
      <c r="J68" s="23">
        <v>2.3255999999999999E-2</v>
      </c>
      <c r="K68" s="23">
        <v>0.44927499999999998</v>
      </c>
      <c r="L68" s="23">
        <v>0.55500000000000005</v>
      </c>
      <c r="M68" s="23">
        <v>0.47058800000000001</v>
      </c>
      <c r="N68" s="27" t="str">
        <f>VLOOKUP(A68,'miRNA and target'!A:B,2,FALSE)</f>
        <v>sly-miR397</v>
      </c>
      <c r="O68" s="1" t="str">
        <f>VLOOKUP(A68,'miRNA target annotation'!A:J,2,FALSE)</f>
        <v>[Q]</v>
      </c>
      <c r="P68" s="1" t="str">
        <f>VLOOKUP(A68,'miRNA target annotation'!A:J,3,FALSE)</f>
        <v xml:space="preserve">Secondary metabolites biosynthesis, transport and catabolism </v>
      </c>
      <c r="Q68" s="1" t="str">
        <f>VLOOKUP(A68,'miRNA target annotation'!A:J,4,FALSE)</f>
        <v>--</v>
      </c>
      <c r="R68" s="1" t="str">
        <f>VLOOKUP(A68,'miRNA target annotation'!A:J,5,FALSE)</f>
        <v>--</v>
      </c>
      <c r="S68" s="1" t="str">
        <f>VLOOKUP(A68,'miRNA target annotation'!A:J,6,FALSE)</f>
        <v>[Q]</v>
      </c>
      <c r="T68" s="1" t="str">
        <f>VLOOKUP(A68,'miRNA target annotation'!A:J,7,FALSE)</f>
        <v xml:space="preserve">Secondary metabolites biosynthesis, transport and catabolism </v>
      </c>
      <c r="U68" s="1" t="str">
        <f>VLOOKUP(A68,'miRNA target annotation'!A:J,8,FALSE)</f>
        <v>Multicopper oxidase;; Multicopper oxidase;; Multicopper oxidase</v>
      </c>
      <c r="V68" s="1" t="str">
        <f>VLOOKUP(A68,'miRNA target annotation'!A:J,9,FALSE)</f>
        <v>Laccase-5 (Precursor) GN=T3G21.14 OS=Arabidopsis thaliana (Mouse-ear cress) PE=2 SV=1</v>
      </c>
      <c r="W68" s="9" t="str">
        <f>VLOOKUP(A68,'miRNA target annotation'!A:J,10,FALSE)</f>
        <v>laccase-12-like isoform X1 [Solanum lycopersicum]</v>
      </c>
    </row>
    <row r="69" spans="1:23">
      <c r="A69" s="2" t="s">
        <v>192</v>
      </c>
      <c r="B69" s="2">
        <v>0.21695500000000001</v>
      </c>
      <c r="C69" s="23">
        <v>0.32898699999999997</v>
      </c>
      <c r="D69" s="23">
        <v>0.24867300000000001</v>
      </c>
      <c r="E69" s="23">
        <v>9.9021999999999999E-2</v>
      </c>
      <c r="F69" s="23">
        <v>0.18926599999999999</v>
      </c>
      <c r="G69" s="23">
        <v>0.12899099999999999</v>
      </c>
      <c r="H69" s="23">
        <v>0.66187099999999999</v>
      </c>
      <c r="I69" s="23">
        <v>0.68862299999999999</v>
      </c>
      <c r="J69" s="23">
        <v>0.58857099999999996</v>
      </c>
      <c r="K69" s="23">
        <v>0.46428599999999998</v>
      </c>
      <c r="L69" s="23">
        <v>0.64754100000000003</v>
      </c>
      <c r="M69" s="23">
        <v>0.44767400000000002</v>
      </c>
      <c r="N69" s="27" t="str">
        <f>VLOOKUP(A69,'miRNA and target'!A:B,2,FALSE)</f>
        <v>sly-miR397</v>
      </c>
      <c r="O69" s="1" t="str">
        <f>VLOOKUP(A69,'miRNA target annotation'!A:J,2,FALSE)</f>
        <v>[Q]</v>
      </c>
      <c r="P69" s="1" t="str">
        <f>VLOOKUP(A69,'miRNA target annotation'!A:J,3,FALSE)</f>
        <v xml:space="preserve">Secondary metabolites biosynthesis, transport and catabolism </v>
      </c>
      <c r="Q69" s="1" t="str">
        <f>VLOOKUP(A69,'miRNA target annotation'!A:J,4,FALSE)</f>
        <v xml:space="preserve">Molecular Function: copper ion binding (GO:0005507);; Biological Process: lignin catabolic process (GO:0046274);; Cellular Component: apoplast (GO:0048046);; Molecular Function: hydroquinone:oxygen oxidoreductase activity (GO:0052716);; Biological Process: oxidation-reduction process (GO:0055114);; </v>
      </c>
      <c r="R69" s="1" t="str">
        <f>VLOOKUP(A69,'miRNA target annotation'!A:J,5,FALSE)</f>
        <v>--</v>
      </c>
      <c r="S69" s="1" t="str">
        <f>VLOOKUP(A69,'miRNA target annotation'!A:J,6,FALSE)</f>
        <v>[Q]</v>
      </c>
      <c r="T69" s="1" t="str">
        <f>VLOOKUP(A69,'miRNA target annotation'!A:J,7,FALSE)</f>
        <v xml:space="preserve">Secondary metabolites biosynthesis, transport and catabolism </v>
      </c>
      <c r="U69" s="1" t="str">
        <f>VLOOKUP(A69,'miRNA target annotation'!A:J,8,FALSE)</f>
        <v>Multicopper oxidase;; Multicopper oxidase</v>
      </c>
      <c r="V69" s="1" t="str">
        <f>VLOOKUP(A69,'miRNA target annotation'!A:J,9,FALSE)</f>
        <v>Laccase-17 (Precursor) GN=LAC17 OS=Arabidopsis thaliana (Mouse-ear cress) PE=2 SV=1</v>
      </c>
      <c r="W69" s="9" t="str">
        <f>VLOOKUP(A69,'miRNA target annotation'!A:J,10,FALSE)</f>
        <v>laccase-17-like [Solanum lycopersicum]</v>
      </c>
    </row>
    <row r="70" spans="1:23">
      <c r="A70" s="2" t="s">
        <v>200</v>
      </c>
      <c r="B70" s="2">
        <v>0.12504199999999999</v>
      </c>
      <c r="C70" s="23">
        <v>0.10516399999999999</v>
      </c>
      <c r="D70" s="23">
        <v>0.14480999999999999</v>
      </c>
      <c r="E70" s="23">
        <v>4.5393999999999997E-2</v>
      </c>
      <c r="F70" s="23">
        <v>2.8759E-2</v>
      </c>
      <c r="G70" s="23">
        <v>5.1464000000000003E-2</v>
      </c>
      <c r="H70" s="23">
        <v>0.13927600000000001</v>
      </c>
      <c r="I70" s="23">
        <v>0.10653799999999999</v>
      </c>
      <c r="J70" s="23">
        <v>0.116998</v>
      </c>
      <c r="K70" s="23">
        <v>0.66873099999999996</v>
      </c>
      <c r="L70" s="23">
        <v>0.63793100000000003</v>
      </c>
      <c r="M70" s="23">
        <v>0.77333300000000005</v>
      </c>
      <c r="N70" s="27" t="str">
        <f>VLOOKUP(A70,'miRNA and target'!A:B,2,FALSE)</f>
        <v>sly-miR397</v>
      </c>
      <c r="O70" s="1" t="str">
        <f>VLOOKUP(A70,'miRNA target annotation'!A:J,2,FALSE)</f>
        <v>[Q]</v>
      </c>
      <c r="P70" s="1" t="str">
        <f>VLOOKUP(A70,'miRNA target annotation'!A:J,3,FALSE)</f>
        <v xml:space="preserve">Secondary metabolites biosynthesis, transport and catabolism </v>
      </c>
      <c r="Q70" s="1" t="str">
        <f>VLOOKUP(A70,'miRNA target annotation'!A:J,4,FALSE)</f>
        <v xml:space="preserve">Molecular Function: copper ion binding (GO:0005507);;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0" s="1" t="str">
        <f>VLOOKUP(A70,'miRNA target annotation'!A:J,5,FALSE)</f>
        <v>--</v>
      </c>
      <c r="S70" s="1" t="str">
        <f>VLOOKUP(A70,'miRNA target annotation'!A:J,6,FALSE)</f>
        <v>[Q]</v>
      </c>
      <c r="T70" s="1" t="str">
        <f>VLOOKUP(A70,'miRNA target annotation'!A:J,7,FALSE)</f>
        <v xml:space="preserve">Secondary metabolites biosynthesis, transport and catabolism </v>
      </c>
      <c r="U70" s="1" t="str">
        <f>VLOOKUP(A70,'miRNA target annotation'!A:J,8,FALSE)</f>
        <v>Multicopper oxidase;; Multicopper oxidase;; Multicopper oxidase</v>
      </c>
      <c r="V70" s="1" t="str">
        <f>VLOOKUP(A70,'miRNA target annotation'!A:J,9,FALSE)</f>
        <v>Laccase-17 (Precursor) GN=LAC17 OS=Arabidopsis thaliana (Mouse-ear cress) PE=2 SV=1</v>
      </c>
      <c r="W70" s="9" t="str">
        <f>VLOOKUP(A70,'miRNA target annotation'!A:J,10,FALSE)</f>
        <v>laccase-17-like [Solanum lycopersicum]</v>
      </c>
    </row>
    <row r="71" spans="1:23">
      <c r="A71" s="2" t="s">
        <v>202</v>
      </c>
      <c r="B71" s="2">
        <v>0.25798100000000002</v>
      </c>
      <c r="C71" s="23">
        <v>0.29233199999999998</v>
      </c>
      <c r="D71" s="23">
        <v>0.25880900000000001</v>
      </c>
      <c r="E71" s="23">
        <v>0.11046499999999999</v>
      </c>
      <c r="F71" s="23">
        <v>0.158523</v>
      </c>
      <c r="G71" s="23">
        <v>0.11074100000000001</v>
      </c>
      <c r="H71" s="23">
        <v>0.73469399999999996</v>
      </c>
      <c r="I71" s="23">
        <v>0.69662900000000005</v>
      </c>
      <c r="J71" s="23">
        <v>0.67857100000000004</v>
      </c>
      <c r="K71" s="23">
        <v>0.631579</v>
      </c>
      <c r="L71" s="23">
        <v>0.62745099999999998</v>
      </c>
      <c r="M71" s="23">
        <v>0.63800900000000005</v>
      </c>
      <c r="N71" s="27" t="str">
        <f>VLOOKUP(A71,'miRNA and target'!A:B,2,FALSE)</f>
        <v>sly-miR397</v>
      </c>
      <c r="O71" s="1" t="str">
        <f>VLOOKUP(A71,'miRNA target annotation'!A:J,2,FALSE)</f>
        <v>[Q]</v>
      </c>
      <c r="P71" s="1" t="str">
        <f>VLOOKUP(A71,'miRNA target annotation'!A:J,3,FALSE)</f>
        <v xml:space="preserve">Secondary metabolites biosynthesis, transport and catabolism </v>
      </c>
      <c r="Q71" s="1" t="str">
        <f>VLOOKUP(A71,'miRNA target annotation'!A:J,4,FALSE)</f>
        <v xml:space="preserve">Molecular Function: copper ion binding (GO:0005507);;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1" s="1" t="str">
        <f>VLOOKUP(A71,'miRNA target annotation'!A:J,5,FALSE)</f>
        <v>--</v>
      </c>
      <c r="S71" s="1" t="str">
        <f>VLOOKUP(A71,'miRNA target annotation'!A:J,6,FALSE)</f>
        <v>[Q]</v>
      </c>
      <c r="T71" s="1" t="str">
        <f>VLOOKUP(A71,'miRNA target annotation'!A:J,7,FALSE)</f>
        <v xml:space="preserve">Secondary metabolites biosynthesis, transport and catabolism </v>
      </c>
      <c r="U71" s="1" t="str">
        <f>VLOOKUP(A71,'miRNA target annotation'!A:J,8,FALSE)</f>
        <v>Multicopper oxidase;; Multicopper oxidase</v>
      </c>
      <c r="V71" s="1" t="str">
        <f>VLOOKUP(A71,'miRNA target annotation'!A:J,9,FALSE)</f>
        <v>Laccase-17 (Precursor) GN=LAC17 OS=Arabidopsis thaliana (Mouse-ear cress) PE=2 SV=1</v>
      </c>
      <c r="W71" s="9" t="str">
        <f>VLOOKUP(A71,'miRNA target annotation'!A:J,10,FALSE)</f>
        <v>laccase-17-like [Solanum lycopersicum]</v>
      </c>
    </row>
    <row r="72" spans="1:23">
      <c r="A72" s="2" t="s">
        <v>199</v>
      </c>
      <c r="B72" s="2">
        <v>5.8728000000000002E-2</v>
      </c>
      <c r="C72" s="23">
        <v>7.3407E-2</v>
      </c>
      <c r="D72" s="23">
        <v>7.1614999999999998E-2</v>
      </c>
      <c r="E72" s="23">
        <v>2.0296999999999999E-2</v>
      </c>
      <c r="F72" s="23">
        <v>2.5974000000000001E-2</v>
      </c>
      <c r="G72" s="23">
        <v>3.1085999999999999E-2</v>
      </c>
      <c r="H72" s="23">
        <v>0.176923</v>
      </c>
      <c r="I72" s="23">
        <v>0.232019</v>
      </c>
      <c r="J72" s="23">
        <v>0.17233000000000001</v>
      </c>
      <c r="K72" s="23">
        <v>0.461538</v>
      </c>
      <c r="L72" s="23">
        <v>0.44711499999999998</v>
      </c>
      <c r="M72" s="23">
        <v>0.5</v>
      </c>
      <c r="N72" s="27" t="str">
        <f>VLOOKUP(A72,'miRNA and target'!A:B,2,FALSE)</f>
        <v>sly-miR397</v>
      </c>
      <c r="O72" s="1" t="str">
        <f>VLOOKUP(A72,'miRNA target annotation'!A:J,2,FALSE)</f>
        <v>[Q]</v>
      </c>
      <c r="P72" s="1" t="str">
        <f>VLOOKUP(A72,'miRNA target annotation'!A:J,3,FALSE)</f>
        <v xml:space="preserve">Secondary metabolites biosynthesis, transport and catabolism </v>
      </c>
      <c r="Q72" s="1" t="str">
        <f>VLOOKUP(A72,'miRNA target annotation'!A:J,4,FALSE)</f>
        <v xml:space="preserve">Molecular Function: copper ion binding (GO:0005507);; Biological Process: response to water deprivation (GO:0009414);;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2" s="1" t="str">
        <f>VLOOKUP(A72,'miRNA target annotation'!A:J,5,FALSE)</f>
        <v>--</v>
      </c>
      <c r="S72" s="1" t="str">
        <f>VLOOKUP(A72,'miRNA target annotation'!A:J,6,FALSE)</f>
        <v>[Q]</v>
      </c>
      <c r="T72" s="1" t="str">
        <f>VLOOKUP(A72,'miRNA target annotation'!A:J,7,FALSE)</f>
        <v xml:space="preserve">Secondary metabolites biosynthesis, transport and catabolism </v>
      </c>
      <c r="U72" s="1" t="str">
        <f>VLOOKUP(A72,'miRNA target annotation'!A:J,8,FALSE)</f>
        <v>Multicopper oxidase;; Multicopper oxidase;; Multicopper oxidase</v>
      </c>
      <c r="V72" s="1" t="str">
        <f>VLOOKUP(A72,'miRNA target annotation'!A:J,9,FALSE)</f>
        <v>Laccase-2 (Precursor) GN=LAC2 OS=Arabidopsis thaliana (Mouse-ear cress) PE=2 SV=1</v>
      </c>
      <c r="W72" s="9" t="str">
        <f>VLOOKUP(A72,'miRNA target annotation'!A:J,10,FALSE)</f>
        <v>laccase-2-like [Solanum lycopersicum]</v>
      </c>
    </row>
    <row r="73" spans="1:23">
      <c r="A73" s="2" t="s">
        <v>195</v>
      </c>
      <c r="B73" s="2">
        <v>9.3951999999999994E-2</v>
      </c>
      <c r="C73" s="23">
        <v>0.1009</v>
      </c>
      <c r="D73" s="23">
        <v>0.113208</v>
      </c>
      <c r="E73" s="23">
        <v>6.0294E-2</v>
      </c>
      <c r="F73" s="23">
        <v>5.7665000000000001E-2</v>
      </c>
      <c r="G73" s="23">
        <v>6.6225000000000006E-2</v>
      </c>
      <c r="H73" s="23">
        <v>6.3024999999999998E-2</v>
      </c>
      <c r="I73" s="23">
        <v>0.109524</v>
      </c>
      <c r="J73" s="23">
        <v>0.107527</v>
      </c>
      <c r="K73" s="23">
        <v>0.6</v>
      </c>
      <c r="L73" s="23">
        <v>0.62424199999999996</v>
      </c>
      <c r="M73" s="23">
        <v>0.51219499999999996</v>
      </c>
      <c r="N73" s="27" t="str">
        <f>VLOOKUP(A73,'miRNA and target'!A:B,2,FALSE)</f>
        <v>sly-miR397</v>
      </c>
      <c r="O73" s="1" t="str">
        <f>VLOOKUP(A73,'miRNA target annotation'!A:J,2,FALSE)</f>
        <v>[Q]</v>
      </c>
      <c r="P73" s="1" t="str">
        <f>VLOOKUP(A73,'miRNA target annotation'!A:J,3,FALSE)</f>
        <v xml:space="preserve">Secondary metabolites biosynthesis, transport and catabolism </v>
      </c>
      <c r="Q73" s="1" t="str">
        <f>VLOOKUP(A73,'miRNA target annotation'!A:J,4,FALSE)</f>
        <v xml:space="preserve">Molecular Function: copper ion binding (GO:0005507);; Molecular Function: L-ascorbate oxidase activity (GO:0008447);;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3" s="1" t="str">
        <f>VLOOKUP(A73,'miRNA target annotation'!A:J,5,FALSE)</f>
        <v>--</v>
      </c>
      <c r="S73" s="1" t="str">
        <f>VLOOKUP(A73,'miRNA target annotation'!A:J,6,FALSE)</f>
        <v>[Q]</v>
      </c>
      <c r="T73" s="1" t="str">
        <f>VLOOKUP(A73,'miRNA target annotation'!A:J,7,FALSE)</f>
        <v xml:space="preserve">Secondary metabolites biosynthesis, transport and catabolism </v>
      </c>
      <c r="U73" s="1" t="str">
        <f>VLOOKUP(A73,'miRNA target annotation'!A:J,8,FALSE)</f>
        <v>Multicopper oxidase;; Multicopper oxidase;; Multicopper oxidase</v>
      </c>
      <c r="V73" s="1" t="str">
        <f>VLOOKUP(A73,'miRNA target annotation'!A:J,9,FALSE)</f>
        <v>Laccase-3 (Precursor) GN=LAC3 OS=Arabidopsis thaliana (Mouse-ear cress) PE=2 SV=2</v>
      </c>
      <c r="W73" s="9" t="str">
        <f>VLOOKUP(A73,'miRNA target annotation'!A:J,10,FALSE)</f>
        <v>laccase-3-like [Solanum lycopersicum]</v>
      </c>
    </row>
    <row r="74" spans="1:23">
      <c r="A74" s="2" t="s">
        <v>204</v>
      </c>
      <c r="B74" s="2">
        <v>0.15820699999999999</v>
      </c>
      <c r="C74" s="23">
        <v>0.17537900000000001</v>
      </c>
      <c r="D74" s="23">
        <v>0.16434499999999999</v>
      </c>
      <c r="E74" s="23">
        <v>9.1216000000000005E-2</v>
      </c>
      <c r="F74" s="23">
        <v>0.12361900000000001</v>
      </c>
      <c r="G74" s="23">
        <v>0.104361</v>
      </c>
      <c r="H74" s="23">
        <v>0.22004899999999999</v>
      </c>
      <c r="I74" s="23">
        <v>0.18518499999999999</v>
      </c>
      <c r="J74" s="23">
        <v>0.17085400000000001</v>
      </c>
      <c r="K74" s="23">
        <v>0.67567600000000005</v>
      </c>
      <c r="L74" s="23">
        <v>0.68240299999999998</v>
      </c>
      <c r="M74" s="23">
        <v>0.73584899999999998</v>
      </c>
      <c r="N74" s="27" t="str">
        <f>VLOOKUP(A74,'miRNA and target'!A:B,2,FALSE)</f>
        <v>sly-miR397</v>
      </c>
      <c r="O74" s="1" t="str">
        <f>VLOOKUP(A74,'miRNA target annotation'!A:J,2,FALSE)</f>
        <v>[Q]</v>
      </c>
      <c r="P74" s="1" t="str">
        <f>VLOOKUP(A74,'miRNA target annotation'!A:J,3,FALSE)</f>
        <v xml:space="preserve">Secondary metabolites biosynthesis, transport and catabolism </v>
      </c>
      <c r="Q74" s="1" t="str">
        <f>VLOOKUP(A74,'miRNA target annotation'!A:J,4,FALSE)</f>
        <v xml:space="preserve">Molecular Function: copper ion binding (GO:0005507);; Biological Process: secondary cell wall biogenesis (GO:0009834);;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4" s="1" t="str">
        <f>VLOOKUP(A74,'miRNA target annotation'!A:J,5,FALSE)</f>
        <v>--</v>
      </c>
      <c r="S74" s="1" t="str">
        <f>VLOOKUP(A74,'miRNA target annotation'!A:J,6,FALSE)</f>
        <v>[Q]</v>
      </c>
      <c r="T74" s="1" t="str">
        <f>VLOOKUP(A74,'miRNA target annotation'!A:J,7,FALSE)</f>
        <v xml:space="preserve">Secondary metabolites biosynthesis, transport and catabolism </v>
      </c>
      <c r="U74" s="1" t="str">
        <f>VLOOKUP(A74,'miRNA target annotation'!A:J,8,FALSE)</f>
        <v>Multicopper oxidase;; Multicopper oxidase;; Multicopper oxidase</v>
      </c>
      <c r="V74" s="1" t="str">
        <f>VLOOKUP(A74,'miRNA target annotation'!A:J,9,FALSE)</f>
        <v>Laccase-4 (Precursor) GN=F16M14.1 OS=Arabidopsis thaliana (Mouse-ear cress) PE=2 SV=2</v>
      </c>
      <c r="W74" s="9" t="str">
        <f>VLOOKUP(A74,'miRNA target annotation'!A:J,10,FALSE)</f>
        <v>laccase-4 [Solanum lycopersicum]</v>
      </c>
    </row>
    <row r="75" spans="1:23">
      <c r="A75" s="2" t="s">
        <v>197</v>
      </c>
      <c r="B75" s="2">
        <v>0.106628</v>
      </c>
      <c r="C75" s="23">
        <v>0.101024</v>
      </c>
      <c r="D75" s="23">
        <v>0.113201</v>
      </c>
      <c r="E75" s="23">
        <v>3.7745000000000001E-2</v>
      </c>
      <c r="F75" s="23">
        <v>6.3113000000000002E-2</v>
      </c>
      <c r="G75" s="23">
        <v>6.1668000000000001E-2</v>
      </c>
      <c r="H75" s="23">
        <v>9.9125000000000005E-2</v>
      </c>
      <c r="I75" s="23">
        <v>9.0301000000000006E-2</v>
      </c>
      <c r="J75" s="23">
        <v>9.2545000000000002E-2</v>
      </c>
      <c r="K75" s="23">
        <v>0.47073799999999999</v>
      </c>
      <c r="L75" s="23">
        <v>0.30696200000000001</v>
      </c>
      <c r="M75" s="23">
        <v>0.395455</v>
      </c>
      <c r="N75" s="27" t="str">
        <f>VLOOKUP(A75,'miRNA and target'!A:B,2,FALSE)</f>
        <v>sly-miR397</v>
      </c>
      <c r="O75" s="1" t="str">
        <f>VLOOKUP(A75,'miRNA target annotation'!A:J,2,FALSE)</f>
        <v>[Q]</v>
      </c>
      <c r="P75" s="1" t="str">
        <f>VLOOKUP(A75,'miRNA target annotation'!A:J,3,FALSE)</f>
        <v xml:space="preserve">Secondary metabolites biosynthesis, transport and catabolism </v>
      </c>
      <c r="Q75" s="1" t="str">
        <f>VLOOKUP(A75,'miRNA target annotation'!A:J,4,FALSE)</f>
        <v xml:space="preserve">Molecular Function: copper ion binding (GO:0005507);; Biological Process: secondary cell wall biogenesis (GO:0009834);;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5" s="1" t="str">
        <f>VLOOKUP(A75,'miRNA target annotation'!A:J,5,FALSE)</f>
        <v>--</v>
      </c>
      <c r="S75" s="1" t="str">
        <f>VLOOKUP(A75,'miRNA target annotation'!A:J,6,FALSE)</f>
        <v>[Q]</v>
      </c>
      <c r="T75" s="1" t="str">
        <f>VLOOKUP(A75,'miRNA target annotation'!A:J,7,FALSE)</f>
        <v xml:space="preserve">Secondary metabolites biosynthesis, transport and catabolism </v>
      </c>
      <c r="U75" s="1" t="str">
        <f>VLOOKUP(A75,'miRNA target annotation'!A:J,8,FALSE)</f>
        <v>Multicopper oxidase;; Multicopper oxidase;; Multicopper oxidase</v>
      </c>
      <c r="V75" s="1" t="str">
        <f>VLOOKUP(A75,'miRNA target annotation'!A:J,9,FALSE)</f>
        <v>Laccase-4 (Precursor) GN=F16M14.1 OS=Arabidopsis thaliana (Mouse-ear cress) PE=2 SV=2</v>
      </c>
      <c r="W75" s="9" t="str">
        <f>VLOOKUP(A75,'miRNA target annotation'!A:J,10,FALSE)</f>
        <v>laccase-4-like [Solanum lycopersicum]</v>
      </c>
    </row>
    <row r="76" spans="1:23">
      <c r="A76" s="2" t="s">
        <v>201</v>
      </c>
      <c r="B76" s="2">
        <v>8.8507000000000002E-2</v>
      </c>
      <c r="C76" s="23">
        <v>8.0522999999999997E-2</v>
      </c>
      <c r="D76" s="23">
        <v>0.106224</v>
      </c>
      <c r="E76" s="23">
        <v>4.7454000000000003E-2</v>
      </c>
      <c r="F76" s="23">
        <v>4.6242999999999999E-2</v>
      </c>
      <c r="G76" s="23">
        <v>6.9640999999999995E-2</v>
      </c>
      <c r="H76" s="23">
        <v>0.207455</v>
      </c>
      <c r="I76" s="23">
        <v>0.18762100000000001</v>
      </c>
      <c r="J76" s="23">
        <v>0.220497</v>
      </c>
      <c r="K76" s="23">
        <v>0.358491</v>
      </c>
      <c r="L76" s="23">
        <v>0.335484</v>
      </c>
      <c r="M76" s="23">
        <v>0.34499999999999997</v>
      </c>
      <c r="N76" s="27" t="str">
        <f>VLOOKUP(A76,'miRNA and target'!A:B,2,FALSE)</f>
        <v>sly-miR397</v>
      </c>
      <c r="O76" s="1" t="str">
        <f>VLOOKUP(A76,'miRNA target annotation'!A:J,2,FALSE)</f>
        <v>[Q]</v>
      </c>
      <c r="P76" s="1" t="str">
        <f>VLOOKUP(A76,'miRNA target annotation'!A:J,3,FALSE)</f>
        <v xml:space="preserve">Secondary metabolites biosynthesis, transport and catabolism </v>
      </c>
      <c r="Q76" s="1" t="str">
        <f>VLOOKUP(A76,'miRNA target annotation'!A:J,4,FALSE)</f>
        <v xml:space="preserve">Molecular Function: copper ion binding (GO:0005507);; Molecular Function: L-ascorbate oxidase activity (GO:0008447);; Biological Process: secondary cell wall biogenesis (GO:0009834);; Biological Process: lignin catabolic process (GO:0046274);; Cellular Component: apoplast (GO:0048046);; Molecular Function: hydroquinone:oxygen oxidoreductase activity (GO:0052716);; Biological Process: oxidation-reduction process (GO:0055114);; </v>
      </c>
      <c r="R76" s="1" t="str">
        <f>VLOOKUP(A76,'miRNA target annotation'!A:J,5,FALSE)</f>
        <v>--</v>
      </c>
      <c r="S76" s="1" t="str">
        <f>VLOOKUP(A76,'miRNA target annotation'!A:J,6,FALSE)</f>
        <v>[Q]</v>
      </c>
      <c r="T76" s="1" t="str">
        <f>VLOOKUP(A76,'miRNA target annotation'!A:J,7,FALSE)</f>
        <v xml:space="preserve">Secondary metabolites biosynthesis, transport and catabolism </v>
      </c>
      <c r="U76" s="1" t="str">
        <f>VLOOKUP(A76,'miRNA target annotation'!A:J,8,FALSE)</f>
        <v>Multicopper oxidase;; Multicopper oxidase;; Multicopper oxidase</v>
      </c>
      <c r="V76" s="1" t="str">
        <f>VLOOKUP(A76,'miRNA target annotation'!A:J,9,FALSE)</f>
        <v>Laccase-4 (Precursor) GN=F16M14.1 OS=Arabidopsis thaliana (Mouse-ear cress) PE=2 SV=2</v>
      </c>
      <c r="W76" s="9" t="str">
        <f>VLOOKUP(A76,'miRNA target annotation'!A:J,10,FALSE)</f>
        <v>laccase-4-like [Solanum lycopersicum]</v>
      </c>
    </row>
    <row r="77" spans="1:23">
      <c r="A77" s="2" t="s">
        <v>198</v>
      </c>
      <c r="B77" s="2">
        <v>7.1956999999999993E-2</v>
      </c>
      <c r="C77" s="23">
        <v>7.1978E-2</v>
      </c>
      <c r="D77" s="23">
        <v>8.5730000000000001E-2</v>
      </c>
      <c r="E77" s="23">
        <v>4.3749999999999997E-2</v>
      </c>
      <c r="F77" s="23">
        <v>4.3321999999999999E-2</v>
      </c>
      <c r="G77" s="23">
        <v>4.7122999999999998E-2</v>
      </c>
      <c r="H77" s="23">
        <v>0.15085200000000001</v>
      </c>
      <c r="I77" s="23">
        <v>0.13073399999999999</v>
      </c>
      <c r="J77" s="23">
        <v>0.197849</v>
      </c>
      <c r="K77" s="23">
        <v>0.28939799999999999</v>
      </c>
      <c r="L77" s="23">
        <v>0.25531900000000002</v>
      </c>
      <c r="M77" s="23">
        <v>0.33473700000000001</v>
      </c>
      <c r="N77" s="27" t="str">
        <f>VLOOKUP(A77,'miRNA and target'!A:B,2,FALSE)</f>
        <v>sly-miR397</v>
      </c>
      <c r="O77" s="1" t="str">
        <f>VLOOKUP(A77,'miRNA target annotation'!A:J,2,FALSE)</f>
        <v>[Q]</v>
      </c>
      <c r="P77" s="1" t="str">
        <f>VLOOKUP(A77,'miRNA target annotation'!A:J,3,FALSE)</f>
        <v xml:space="preserve">Secondary metabolites biosynthesis, transport and catabolism </v>
      </c>
      <c r="Q77" s="1" t="str">
        <f>VLOOKUP(A77,'miRNA target annotation'!A:J,4,FALSE)</f>
        <v xml:space="preserve">Molecular Function: copper ion binding (GO:0005507);; Biological Process: vegetative to reproductive phase transition of meristem (GO:0010228);; Biological Process: lignin catabolic process (GO:0046274);; Biological Process: response to copper ion (GO:0046688);; Cellular Component: apoplast (GO:0048046);; Molecular Function: hydroquinone:oxygen oxidoreductase activity (GO:0052716);; Biological Process: oxidation-reduction process (GO:0055114);; </v>
      </c>
      <c r="R77" s="1" t="str">
        <f>VLOOKUP(A77,'miRNA target annotation'!A:J,5,FALSE)</f>
        <v>--</v>
      </c>
      <c r="S77" s="1" t="str">
        <f>VLOOKUP(A77,'miRNA target annotation'!A:J,6,FALSE)</f>
        <v>[Q]</v>
      </c>
      <c r="T77" s="1" t="str">
        <f>VLOOKUP(A77,'miRNA target annotation'!A:J,7,FALSE)</f>
        <v xml:space="preserve">Secondary metabolites biosynthesis, transport and catabolism </v>
      </c>
      <c r="U77" s="1" t="str">
        <f>VLOOKUP(A77,'miRNA target annotation'!A:J,8,FALSE)</f>
        <v>Multicopper oxidase;; Multicopper oxidase;; Multicopper oxidase</v>
      </c>
      <c r="V77" s="1" t="str">
        <f>VLOOKUP(A77,'miRNA target annotation'!A:J,9,FALSE)</f>
        <v>Laccase-7 (Precursor) GN=LAC7 OS=Arabidopsis thaliana (Mouse-ear cress) PE=2 SV=1</v>
      </c>
      <c r="W77" s="9" t="str">
        <f>VLOOKUP(A77,'miRNA target annotation'!A:J,10,FALSE)</f>
        <v>laccase-7-like [Solanum lycopersicum]</v>
      </c>
    </row>
    <row r="78" spans="1:23">
      <c r="A78" s="2" t="s">
        <v>172</v>
      </c>
      <c r="B78" s="2">
        <v>7.3683999999999999E-2</v>
      </c>
      <c r="C78" s="23">
        <v>6.336E-2</v>
      </c>
      <c r="D78" s="23">
        <v>5.9686000000000003E-2</v>
      </c>
      <c r="E78" s="23">
        <v>7.6109999999999997E-3</v>
      </c>
      <c r="F78" s="23">
        <v>3.444E-3</v>
      </c>
      <c r="G78" s="23">
        <v>5.6940000000000003E-3</v>
      </c>
      <c r="H78" s="23">
        <v>1.4583E-2</v>
      </c>
      <c r="I78" s="23">
        <v>4.2110000000000003E-3</v>
      </c>
      <c r="J78" s="23">
        <v>0</v>
      </c>
      <c r="K78" s="23">
        <v>0.82887699999999997</v>
      </c>
      <c r="L78" s="23">
        <v>0.79120900000000005</v>
      </c>
      <c r="M78" s="23">
        <v>0.80303000000000002</v>
      </c>
      <c r="N78" s="27" t="str">
        <f>VLOOKUP(A78,'miRNA and target'!A:B,2,FALSE)</f>
        <v>sly-miR319c-5p</v>
      </c>
      <c r="O78" s="1" t="str">
        <f>VLOOKUP(A78,'miRNA target annotation'!A:J,2,FALSE)</f>
        <v>[V]</v>
      </c>
      <c r="P78" s="1" t="str">
        <f>VLOOKUP(A78,'miRNA target annotation'!A:J,3,FALSE)</f>
        <v xml:space="preserve">Defense mechanisms </v>
      </c>
      <c r="Q78" s="1" t="str">
        <f>VLOOKUP(A78,'miRNA target annotation'!A:J,4,FALSE)</f>
        <v xml:space="preserve">Molecular Function: ATP binding (GO:0005524);; Biological Process: ATP catabolic process (GO:0006200);; Molecular Function: ATPase activity (GO:0016887);; </v>
      </c>
      <c r="R78" s="1" t="str">
        <f>VLOOKUP(A78,'miRNA target annotation'!A:J,5,FALSE)</f>
        <v>--</v>
      </c>
      <c r="S78" s="1" t="str">
        <f>VLOOKUP(A78,'miRNA target annotation'!A:J,6,FALSE)</f>
        <v>[IR]</v>
      </c>
      <c r="T78" s="1" t="str">
        <f>VLOOKUP(A78,'miRNA target annotation'!A:J,7,FALSE)</f>
        <v>--</v>
      </c>
      <c r="U78" s="1" t="str">
        <f>VLOOKUP(A78,'miRNA target annotation'!A:J,8,FALSE)</f>
        <v>AAA domain;; ABC transporter</v>
      </c>
      <c r="V78" s="1" t="str">
        <f>VLOOKUP(A78,'miRNA target annotation'!A:J,9,FALSE)</f>
        <v>ABC transporter A family member 2 GN=T23J7.60 OS=Arabidopsis thaliana (Mouse-ear cress) PE=2 SV=1</v>
      </c>
      <c r="W78" s="9" t="str">
        <f>VLOOKUP(A78,'miRNA target annotation'!A:J,10,FALSE)</f>
        <v>LOW QUALITY PROTEIN: ABC transporter A family member 2 [Solanum lycopersicum]</v>
      </c>
    </row>
    <row r="79" spans="1:23">
      <c r="A79" s="2" t="s">
        <v>173</v>
      </c>
      <c r="B79" s="2">
        <v>9.2701000000000006E-2</v>
      </c>
      <c r="C79" s="23">
        <v>7.3452000000000003E-2</v>
      </c>
      <c r="D79" s="23">
        <v>7.7435000000000004E-2</v>
      </c>
      <c r="E79" s="23">
        <v>6.3369999999999998E-3</v>
      </c>
      <c r="F79" s="23">
        <v>3.3170000000000001E-3</v>
      </c>
      <c r="G79" s="23">
        <v>3.5739999999999999E-3</v>
      </c>
      <c r="H79" s="23">
        <v>2.8249E-2</v>
      </c>
      <c r="I79" s="23">
        <v>1.7007000000000001E-2</v>
      </c>
      <c r="J79" s="23">
        <v>2.649E-2</v>
      </c>
      <c r="K79" s="23">
        <v>0.77650399999999997</v>
      </c>
      <c r="L79" s="23">
        <v>0.70725400000000005</v>
      </c>
      <c r="M79" s="23">
        <v>0.70149300000000003</v>
      </c>
      <c r="N79" s="27" t="str">
        <f>VLOOKUP(A79,'miRNA and target'!A:B,2,FALSE)</f>
        <v>sly-miR319c-5p</v>
      </c>
      <c r="O79" s="1" t="str">
        <f>VLOOKUP(A79,'miRNA target annotation'!A:J,2,FALSE)</f>
        <v>[TZDR]</v>
      </c>
      <c r="P79" s="1" t="str">
        <f>VLOOKUP(A79,'miRNA target annotation'!A:J,3,FALSE)</f>
        <v>--</v>
      </c>
      <c r="Q79" s="1" t="str">
        <f>VLOOKUP(A79,'miRNA target annotation'!A:J,4,FALSE)</f>
        <v xml:space="preserve">Molecular Function: calcium ion binding (GO:0005509);; Cellular Component: vacuole (GO:0005773);; Cellular Component: plasma membrane (GO:0005886);; Biological Process: pollen germination (GO:0009846);; Biological Process: regulation of photomorphogenesis (GO:0010099);; Biological Process: calcium-mediated signaling (GO:0019722);; </v>
      </c>
      <c r="R79" s="1" t="str">
        <f>VLOOKUP(A79,'miRNA target annotation'!A:J,5,FALSE)</f>
        <v>K02183|1e-104|vvi:100261610|hypothetical protein LOC100261610</v>
      </c>
      <c r="S79" s="1" t="str">
        <f>VLOOKUP(A79,'miRNA target annotation'!A:J,6,FALSE)</f>
        <v>[T]</v>
      </c>
      <c r="T79" s="1" t="str">
        <f>VLOOKUP(A79,'miRNA target annotation'!A:J,7,FALSE)</f>
        <v xml:space="preserve">Signal transduction mechanisms </v>
      </c>
      <c r="U79" s="1" t="str">
        <f>VLOOKUP(A79,'miRNA target annotation'!A:J,8,FALSE)</f>
        <v>EF hand;; EF-hand domain pair;; EF-hand domain pair;; EF-hand domain;; EF hand;; EF-hand domain;; Cytoskeletal-regulatory complex EF hand;; Secreted protein acidic and rich in cysteine Ca binding region;; Uncharacterised protein family (UPF0154);; Ca2+ insensitive EF hand</v>
      </c>
      <c r="V79" s="1" t="str">
        <f>VLOOKUP(A79,'miRNA target annotation'!A:J,9,FALSE)</f>
        <v>Calmodulin GN=CCM1 OS=Capsicum annuum (Bell pepper) PE=2 SV=3</v>
      </c>
      <c r="W79" s="9" t="str">
        <f>VLOOKUP(A79,'miRNA target annotation'!A:J,10,FALSE)</f>
        <v>LOW QUALITY PROTEIN: calmodulin [Brassica rapa]</v>
      </c>
    </row>
    <row r="80" spans="1:23">
      <c r="A80" s="2" t="s">
        <v>142</v>
      </c>
      <c r="B80" s="2">
        <v>6.0005999999999997E-2</v>
      </c>
      <c r="C80" s="23">
        <v>6.9773000000000002E-2</v>
      </c>
      <c r="D80" s="23">
        <v>5.5093000000000003E-2</v>
      </c>
      <c r="E80" s="23">
        <v>4.13E-3</v>
      </c>
      <c r="F80" s="23">
        <v>3.1970000000000002E-3</v>
      </c>
      <c r="G80" s="23">
        <v>2.6870000000000002E-3</v>
      </c>
      <c r="H80" s="23">
        <v>4.4349999999999997E-3</v>
      </c>
      <c r="I80" s="23">
        <v>5.7530000000000003E-3</v>
      </c>
      <c r="J80" s="23">
        <v>5.9170000000000004E-3</v>
      </c>
      <c r="K80" s="23">
        <v>0.487562</v>
      </c>
      <c r="L80" s="23">
        <v>0.56837599999999999</v>
      </c>
      <c r="M80" s="23">
        <v>0.45591399999999999</v>
      </c>
      <c r="N80" s="27" t="str">
        <f>VLOOKUP(A80,'miRNA and target'!A:B,2,FALSE)</f>
        <v>sly-miR169e-3p</v>
      </c>
      <c r="O80" s="1" t="str">
        <f>VLOOKUP(A80,'miRNA target annotation'!A:J,2,FALSE)</f>
        <v>[O]</v>
      </c>
      <c r="P80" s="1" t="str">
        <f>VLOOKUP(A80,'miRNA target annotation'!A:J,3,FALSE)</f>
        <v xml:space="preserve">Posttranslational modification, protein turnover, chaperones </v>
      </c>
      <c r="Q80" s="1" t="str">
        <f>VLOOKUP(A80,'miRNA target annotation'!A:J,4,FALSE)</f>
        <v xml:space="preserve">Molecular Function: ATP binding (GO:0005524);; Biological Process: ATP catabolic process (GO:0006200);; Biological Process: protein folding (GO:0006457);; Cellular Component: chloroplast stroma (GO:0009570);; Cellular Component: chloroplast envelope (GO:0009941);; Biological Process: heat acclimation (GO:0010286);; Molecular Function: ATPase activity (GO:0016887);; Biological Process: response to endoplasmic reticulum stress (GO:0034976);; Biological Process: protein unfolding (GO:0043335);; Biological Process: positive regulation of translation (GO:0045727);; </v>
      </c>
      <c r="R80" s="1" t="str">
        <f>VLOOKUP(A80,'miRNA target annotation'!A:J,5,FALSE)</f>
        <v>--</v>
      </c>
      <c r="S80" s="1" t="str">
        <f>VLOOKUP(A80,'miRNA target annotation'!A:J,6,FALSE)</f>
        <v>[O]</v>
      </c>
      <c r="T80" s="1" t="str">
        <f>VLOOKUP(A80,'miRNA target annotation'!A:J,7,FALSE)</f>
        <v xml:space="preserve">Posttranslational modification, protein turnover, chaperones </v>
      </c>
      <c r="U80" s="1" t="str">
        <f>VLOOKUP(A80,'miRNA target annotation'!A:J,8,FALSE)</f>
        <v>AAA domain (Cdc48 subfamily);; ATPase family associated with various cellular activities (AAA);; C-terminal, D2-small domain, of ClpB protein;; AAA domain (dynein-related subfamily);; Clp amino terminal domain;; AAA ATPase domain;; AAA domain;; Sigma-54 interaction domain;; AAA domain;; AAA domain;; AAA domain;; IstB-like ATP binding protein;; Zeta toxin;; Archaeal ATPase;; ATPase family associated with various cellular activities (AAA);; NACHT domain;; RNA helicase</v>
      </c>
      <c r="V80" s="1" t="str">
        <f>VLOOKUP(A80,'miRNA target annotation'!A:J,9,FALSE)</f>
        <v>Chaperone protein ClpB1 GN=F1O17.2 OS=Arabidopsis thaliana (Mouse-ear cress) PE=1 SV=2</v>
      </c>
      <c r="W80" s="9" t="str">
        <f>VLOOKUP(A80,'miRNA target annotation'!A:J,10,FALSE)</f>
        <v>LOW QUALITY PROTEIN: chaperone protein ClpB1-like [Solanum lycopersicum]</v>
      </c>
    </row>
    <row r="81" spans="1:23">
      <c r="A81" s="2" t="s">
        <v>220</v>
      </c>
      <c r="B81" s="2">
        <v>1.3691999999999999E-2</v>
      </c>
      <c r="C81" s="23">
        <v>1.9179999999999999E-2</v>
      </c>
      <c r="D81" s="23">
        <v>2.1160000000000002E-2</v>
      </c>
      <c r="E81" s="23">
        <v>2.5639999999999999E-3</v>
      </c>
      <c r="F81" s="23">
        <v>2.0920000000000001E-3</v>
      </c>
      <c r="G81" s="23">
        <v>2.728E-3</v>
      </c>
      <c r="H81" s="23">
        <v>4.7019999999999996E-3</v>
      </c>
      <c r="I81" s="23">
        <v>6.3090000000000004E-3</v>
      </c>
      <c r="J81" s="23">
        <v>7.7520000000000002E-3</v>
      </c>
      <c r="K81" s="23">
        <v>0.16988400000000001</v>
      </c>
      <c r="L81" s="23">
        <v>0.246032</v>
      </c>
      <c r="M81" s="23">
        <v>0.28626000000000001</v>
      </c>
      <c r="N81" s="27" t="str">
        <f>VLOOKUP(A81,'miRNA and target'!A:B,2,FALSE)</f>
        <v>sly-miR482e-3p</v>
      </c>
      <c r="O81" s="1" t="str">
        <f>VLOOKUP(A81,'miRNA target annotation'!A:J,2,FALSE)</f>
        <v>--</v>
      </c>
      <c r="P81" s="1" t="str">
        <f>VLOOKUP(A81,'miRNA target annotation'!A:J,3,FALSE)</f>
        <v>--</v>
      </c>
      <c r="Q81" s="1" t="str">
        <f>VLOOKUP(A81,'miRNA target annotation'!A:J,4,FALSE)</f>
        <v xml:space="preserve">Molecular Function: ATP binding (GO:0005524);; Biological Process: defense response (GO:0006952);; Molecular Function: ADP binding (GO:0043531);; </v>
      </c>
      <c r="R81" s="1" t="str">
        <f>VLOOKUP(A81,'miRNA target annotation'!A:J,5,FALSE)</f>
        <v>--</v>
      </c>
      <c r="S81" s="1" t="str">
        <f>VLOOKUP(A81,'miRNA target annotation'!A:J,6,FALSE)</f>
        <v>[T]</v>
      </c>
      <c r="T81" s="1" t="str">
        <f>VLOOKUP(A81,'miRNA target annotation'!A:J,7,FALSE)</f>
        <v xml:space="preserve">Signal transduction mechanisms </v>
      </c>
      <c r="U81" s="1" t="str">
        <f>VLOOKUP(A81,'miRNA target annotation'!A:J,8,FALSE)</f>
        <v>NB-ARC domain;; Leucine rich repeat;; Leucine Rich repeats (2 copies);; Leucine Rich Repeat;; AAA domain</v>
      </c>
      <c r="V81" s="1" t="str">
        <f>VLOOKUP(A81,'miRNA target annotation'!A:J,9,FALSE)</f>
        <v>Putative disease resistance protein RGA1 GN=RGA1 OS=Solanum bulbocastanum (Wild potato) PE=2 SV=2</v>
      </c>
      <c r="W81" s="9" t="str">
        <f>VLOOKUP(A81,'miRNA target annotation'!A:J,10,FALSE)</f>
        <v>LOW QUALITY PROTEIN: putative disease resistance protein RGA3 [Solanum lycopersicum]</v>
      </c>
    </row>
    <row r="82" spans="1:23">
      <c r="A82" s="2" t="s">
        <v>236</v>
      </c>
      <c r="B82" s="2">
        <v>1.9904000000000002E-2</v>
      </c>
      <c r="C82" s="23">
        <v>2.4282999999999999E-2</v>
      </c>
      <c r="D82" s="23">
        <v>2.6755999999999999E-2</v>
      </c>
      <c r="E82" s="23">
        <v>5.5490000000000001E-3</v>
      </c>
      <c r="F82" s="23">
        <v>7.718E-3</v>
      </c>
      <c r="G82" s="23">
        <v>6.0899999999999999E-3</v>
      </c>
      <c r="H82" s="23">
        <v>6.0239999999999998E-3</v>
      </c>
      <c r="I82" s="23">
        <v>3.8609999999999998E-3</v>
      </c>
      <c r="J82" s="23">
        <v>1.4354E-2</v>
      </c>
      <c r="K82" s="23">
        <v>9.8213999999999996E-2</v>
      </c>
      <c r="L82" s="23">
        <v>0.12953400000000001</v>
      </c>
      <c r="M82" s="23">
        <v>0.14457800000000001</v>
      </c>
      <c r="N82" s="27" t="str">
        <f>VLOOKUP(A82,'miRNA and target'!A:B,2,FALSE)</f>
        <v>sly-miR6024</v>
      </c>
      <c r="O82" s="1" t="str">
        <f>VLOOKUP(A82,'miRNA target annotation'!A:J,2,FALSE)</f>
        <v>--</v>
      </c>
      <c r="P82" s="1" t="str">
        <f>VLOOKUP(A82,'miRNA target annotation'!A:J,3,FALSE)</f>
        <v>--</v>
      </c>
      <c r="Q82" s="1" t="str">
        <f>VLOOKUP(A82,'miRNA target annotation'!A:J,4,FALSE)</f>
        <v xml:space="preserve">Biological Process: defense response (GO:0006952);; Molecular Function: kinase activity (GO:0016301);; Biological Process: phosphorylation (GO:0016310);; Molecular Function: ADP binding (GO:0043531);; </v>
      </c>
      <c r="R82" s="1" t="str">
        <f>VLOOKUP(A82,'miRNA target annotation'!A:J,5,FALSE)</f>
        <v>--</v>
      </c>
      <c r="S82" s="1" t="str">
        <f>VLOOKUP(A82,'miRNA target annotation'!A:J,6,FALSE)</f>
        <v>[T]</v>
      </c>
      <c r="T82" s="1" t="str">
        <f>VLOOKUP(A82,'miRNA target annotation'!A:J,7,FALSE)</f>
        <v xml:space="preserve">Signal transduction mechanisms </v>
      </c>
      <c r="U82" s="1" t="str">
        <f>VLOOKUP(A82,'miRNA target annotation'!A:J,8,FALSE)</f>
        <v>NB-ARC domain;; AAA ATPase domain</v>
      </c>
      <c r="V82" s="1" t="str">
        <f>VLOOKUP(A82,'miRNA target annotation'!A:J,9,FALSE)</f>
        <v>Putative disease resistance RPP13-like protein 1 GN=RPPL1 OS=Arabidopsis thaliana (Mouse-ear cress) PE=3 SV=1</v>
      </c>
      <c r="W82" s="9" t="str">
        <f>VLOOKUP(A82,'miRNA target annotation'!A:J,10,FALSE)</f>
        <v>LOW QUALITY PROTEIN: putative disease resistance RPP13-like protein 1 [Solanum lycopersicum]</v>
      </c>
    </row>
    <row r="83" spans="1:23">
      <c r="A83" s="2" t="s">
        <v>231</v>
      </c>
      <c r="B83" s="2">
        <v>0.17930499999999999</v>
      </c>
      <c r="C83" s="23">
        <v>0.200737</v>
      </c>
      <c r="D83" s="23">
        <v>0.16642100000000001</v>
      </c>
      <c r="E83" s="23">
        <v>8.9095999999999995E-2</v>
      </c>
      <c r="F83" s="23">
        <v>0.10577300000000001</v>
      </c>
      <c r="G83" s="23">
        <v>8.2956000000000002E-2</v>
      </c>
      <c r="H83" s="23">
        <v>0.35775899999999999</v>
      </c>
      <c r="I83" s="23">
        <v>0.38532100000000002</v>
      </c>
      <c r="J83" s="23">
        <v>0.36923099999999998</v>
      </c>
      <c r="K83" s="23">
        <v>0.91416299999999995</v>
      </c>
      <c r="L83" s="23">
        <v>0.87543300000000002</v>
      </c>
      <c r="M83" s="23">
        <v>0.88461500000000004</v>
      </c>
      <c r="N83" s="27" t="str">
        <f>VLOOKUP(A83,'miRNA and target'!A:B,2,FALSE)</f>
        <v>sly-miR6023</v>
      </c>
      <c r="O83" s="1" t="str">
        <f>VLOOKUP(A83,'miRNA target annotation'!A:J,2,FALSE)</f>
        <v>[G]</v>
      </c>
      <c r="P83" s="1" t="str">
        <f>VLOOKUP(A83,'miRNA target annotation'!A:J,3,FALSE)</f>
        <v xml:space="preserve">Carbohydrate transport and metabolism </v>
      </c>
      <c r="Q83" s="1" t="str">
        <f>VLOOKUP(A83,'miRNA target annotation'!A:J,4,FALSE)</f>
        <v xml:space="preserve">Cellular Component: extracellular region (GO:0005576);; Cellular Component: cell wall (GO:0005618);; Biological Process: carbohydrate metabolic process (GO:0005975);; Molecular Function: mannan endo-1,4-beta-mannosidase activity (GO:0016985);; </v>
      </c>
      <c r="R83" s="1" t="str">
        <f>VLOOKUP(A83,'miRNA target annotation'!A:J,5,FALSE)</f>
        <v>--</v>
      </c>
      <c r="S83" s="1" t="str">
        <f>VLOOKUP(A83,'miRNA target annotation'!A:J,6,FALSE)</f>
        <v>--</v>
      </c>
      <c r="T83" s="1" t="str">
        <f>VLOOKUP(A83,'miRNA target annotation'!A:J,7,FALSE)</f>
        <v>--</v>
      </c>
      <c r="U83" s="1" t="str">
        <f>VLOOKUP(A83,'miRNA target annotation'!A:J,8,FALSE)</f>
        <v>Cellulase (glycosyl hydrolase family 5)</v>
      </c>
      <c r="V83" s="1" t="str">
        <f>VLOOKUP(A83,'miRNA target annotation'!A:J,9,FALSE)</f>
        <v>Mannan endo-1,4-beta-mannosidase 4 (Precursor) GN=MAN4 OS=Solanum lycopersicum (Tomato) PE=1 SV=2</v>
      </c>
      <c r="W83" s="9" t="str">
        <f>VLOOKUP(A83,'miRNA target annotation'!A:J,10,FALSE)</f>
        <v xml:space="preserve">mannan endo-1,4-beta-mannosidase 4 precursor [Solanum lycopersicum] </v>
      </c>
    </row>
    <row r="84" spans="1:23">
      <c r="A84" s="2" t="s">
        <v>234</v>
      </c>
      <c r="B84" s="2">
        <v>0.186087</v>
      </c>
      <c r="C84" s="23">
        <v>0.19456999999999999</v>
      </c>
      <c r="D84" s="23">
        <v>0.23801700000000001</v>
      </c>
      <c r="E84" s="23">
        <v>5.7189999999999998E-2</v>
      </c>
      <c r="F84" s="23">
        <v>6.6491999999999996E-2</v>
      </c>
      <c r="G84" s="23">
        <v>0.113012</v>
      </c>
      <c r="H84" s="23">
        <v>0.53478300000000001</v>
      </c>
      <c r="I84" s="23">
        <v>0.546713</v>
      </c>
      <c r="J84" s="23">
        <v>0.55952400000000002</v>
      </c>
      <c r="K84" s="23">
        <v>0.85470100000000004</v>
      </c>
      <c r="L84" s="23">
        <v>0.83557000000000003</v>
      </c>
      <c r="M84" s="23">
        <v>0.85384599999999999</v>
      </c>
      <c r="N84" s="27" t="str">
        <f>VLOOKUP(A84,'miRNA and target'!A:B,2,FALSE)</f>
        <v>sly-miR6023</v>
      </c>
      <c r="O84" s="1" t="str">
        <f>VLOOKUP(A84,'miRNA target annotation'!A:J,2,FALSE)</f>
        <v>[G]</v>
      </c>
      <c r="P84" s="1" t="str">
        <f>VLOOKUP(A84,'miRNA target annotation'!A:J,3,FALSE)</f>
        <v xml:space="preserve">Carbohydrate transport and metabolism </v>
      </c>
      <c r="Q84" s="1" t="str">
        <f>VLOOKUP(A84,'miRNA target annotation'!A:J,4,FALSE)</f>
        <v xml:space="preserve">Cellular Component: extracellular region (GO:0005576);; Cellular Component: cell wall (GO:0005618);; Biological Process: carbohydrate metabolic process (GO:0005975);; Molecular Function: mannan endo-1,4-beta-mannosidase activity (GO:0016985);; </v>
      </c>
      <c r="R84" s="1" t="str">
        <f>VLOOKUP(A84,'miRNA target annotation'!A:J,5,FALSE)</f>
        <v>--</v>
      </c>
      <c r="S84" s="1" t="str">
        <f>VLOOKUP(A84,'miRNA target annotation'!A:J,6,FALSE)</f>
        <v>--</v>
      </c>
      <c r="T84" s="1" t="str">
        <f>VLOOKUP(A84,'miRNA target annotation'!A:J,7,FALSE)</f>
        <v>--</v>
      </c>
      <c r="U84" s="1" t="str">
        <f>VLOOKUP(A84,'miRNA target annotation'!A:J,8,FALSE)</f>
        <v>Cellulase (glycosyl hydrolase family 5);; Sugar-binding cellulase-like</v>
      </c>
      <c r="V84" s="1" t="str">
        <f>VLOOKUP(A84,'miRNA target annotation'!A:J,9,FALSE)</f>
        <v>Mannan endo-1,4-beta-mannosidase 4 (Precursor) GN=MAN4 OS=Solanum lycopersicum (Tomato) PE=1 SV=2</v>
      </c>
      <c r="W84" s="9" t="str">
        <f>VLOOKUP(A84,'miRNA target annotation'!A:J,10,FALSE)</f>
        <v>mannan endo-1,4-beta-mannosidase 4-like [Solanum lycopersicum]</v>
      </c>
    </row>
    <row r="85" spans="1:23">
      <c r="A85" s="2" t="s">
        <v>135</v>
      </c>
      <c r="B85" s="2">
        <v>8.9370000000000005E-3</v>
      </c>
      <c r="C85" s="23">
        <v>2.9459999999999998E-3</v>
      </c>
      <c r="D85" s="23">
        <v>2.849E-3</v>
      </c>
      <c r="E85" s="23">
        <v>4.1669999999999997E-3</v>
      </c>
      <c r="F85" s="23">
        <v>0</v>
      </c>
      <c r="G85" s="23">
        <v>4.444E-3</v>
      </c>
      <c r="H85" s="23">
        <v>0</v>
      </c>
      <c r="I85" s="23">
        <v>1.7240999999999999E-2</v>
      </c>
      <c r="J85" s="23">
        <v>0</v>
      </c>
      <c r="K85" s="23">
        <v>3.5000000000000003E-2</v>
      </c>
      <c r="L85" s="23">
        <v>0</v>
      </c>
      <c r="M85" s="23">
        <v>0</v>
      </c>
      <c r="N85" s="27" t="str">
        <f>VLOOKUP(A85,'miRNA and target'!A:B,2,FALSE)</f>
        <v>sly-miR167a</v>
      </c>
      <c r="O85" s="1" t="str">
        <f>VLOOKUP(A85,'miRNA target annotation'!A:J,2,FALSE)</f>
        <v>[V]</v>
      </c>
      <c r="P85" s="1" t="str">
        <f>VLOOKUP(A85,'miRNA target annotation'!A:J,3,FALSE)</f>
        <v xml:space="preserve">Defense mechanisms </v>
      </c>
      <c r="Q85" s="1" t="str">
        <f>VLOOKUP(A85,'miRNA target annotation'!A:J,4,FALSE)</f>
        <v xml:space="preserve">Biological Process: drug transmembrane transport (GO:0006855);; Molecular Function: drug transmembrane transporter activity (GO:0015238);; Molecular Function: antiporter activity (GO:0015297);; Cellular Component: membrane (GO:0016020);; </v>
      </c>
      <c r="R85" s="1" t="str">
        <f>VLOOKUP(A85,'miRNA target annotation'!A:J,5,FALSE)</f>
        <v>--</v>
      </c>
      <c r="S85" s="1" t="str">
        <f>VLOOKUP(A85,'miRNA target annotation'!A:J,6,FALSE)</f>
        <v>[R]</v>
      </c>
      <c r="T85" s="1" t="str">
        <f>VLOOKUP(A85,'miRNA target annotation'!A:J,7,FALSE)</f>
        <v xml:space="preserve">General function prediction only </v>
      </c>
      <c r="U85" s="1" t="str">
        <f>VLOOKUP(A85,'miRNA target annotation'!A:J,8,FALSE)</f>
        <v>MatE</v>
      </c>
      <c r="V85" s="1" t="str">
        <f>VLOOKUP(A85,'miRNA target annotation'!A:J,9,FALSE)</f>
        <v>MATE efflux family protein DTX1 GN=F3L12.13 OS=Arabidopsis thaliana (Mouse-ear cress) PE=2 SV=1</v>
      </c>
      <c r="W85" s="9" t="str">
        <f>VLOOKUP(A85,'miRNA target annotation'!A:J,10,FALSE)</f>
        <v>MATE efflux family protein 5-like [Solanum lycopersicum]</v>
      </c>
    </row>
    <row r="86" spans="1:23">
      <c r="A86" s="2" t="s">
        <v>270</v>
      </c>
      <c r="B86" s="2">
        <v>0.113993</v>
      </c>
      <c r="C86" s="23">
        <v>0.104042</v>
      </c>
      <c r="D86" s="23">
        <v>0.125085</v>
      </c>
      <c r="E86" s="23">
        <v>6.9685999999999998E-2</v>
      </c>
      <c r="F86" s="23">
        <v>6.8266999999999994E-2</v>
      </c>
      <c r="G86" s="23">
        <v>7.6378000000000001E-2</v>
      </c>
      <c r="H86" s="23">
        <v>0.32941199999999998</v>
      </c>
      <c r="I86" s="23">
        <v>0.36363600000000001</v>
      </c>
      <c r="J86" s="23">
        <v>0.5</v>
      </c>
      <c r="K86" s="23">
        <v>0.44202900000000001</v>
      </c>
      <c r="L86" s="23">
        <v>0.38016499999999998</v>
      </c>
      <c r="M86" s="23">
        <v>0.417323</v>
      </c>
      <c r="N86" s="27" t="str">
        <f>VLOOKUP(A86,'miRNA and target'!A:B,2,FALSE)</f>
        <v>unconservative_2_6620</v>
      </c>
      <c r="O86" s="1" t="str">
        <f>VLOOKUP(A86,'miRNA target annotation'!A:J,2,FALSE)</f>
        <v>[KAD]</v>
      </c>
      <c r="P86" s="1" t="str">
        <f>VLOOKUP(A86,'miRNA target annotation'!A:J,3,FALSE)</f>
        <v>--</v>
      </c>
      <c r="Q86" s="1" t="str">
        <f>VLOOKUP(A86,'miRNA target annotation'!A:J,4,FALSE)</f>
        <v>--</v>
      </c>
      <c r="R86" s="1" t="str">
        <f>VLOOKUP(A86,'miRNA target annotation'!A:J,5,FALSE)</f>
        <v>K09422|7e-76|vvi:100232899|MYBPA1</v>
      </c>
      <c r="S86" s="1" t="str">
        <f>VLOOKUP(A86,'miRNA target annotation'!A:J,6,FALSE)</f>
        <v>[K]</v>
      </c>
      <c r="T86" s="1" t="str">
        <f>VLOOKUP(A86,'miRNA target annotation'!A:J,7,FALSE)</f>
        <v xml:space="preserve">Transcription </v>
      </c>
      <c r="U86" s="1" t="str">
        <f>VLOOKUP(A86,'miRNA target annotation'!A:J,8,FALSE)</f>
        <v>Myb-like DNA-binding domain;; Myb-like DNA-binding domain</v>
      </c>
      <c r="V86" s="1" t="str">
        <f>VLOOKUP(A86,'miRNA target annotation'!A:J,9,FALSE)</f>
        <v>Transcription repressor MYB5 GN=MYB5 OS=Arabidopsis thaliana (Mouse-ear cress) PE=1 SV=1</v>
      </c>
      <c r="W86" s="9" t="str">
        <f>VLOOKUP(A86,'miRNA target annotation'!A:J,10,FALSE)</f>
        <v>myb-related protein 315-like [Solanum lycopersicum]</v>
      </c>
    </row>
    <row r="87" spans="1:23">
      <c r="A87" s="2" t="s">
        <v>120</v>
      </c>
      <c r="B87" s="2">
        <v>4.2319000000000002E-2</v>
      </c>
      <c r="C87" s="23">
        <v>7.6026999999999997E-2</v>
      </c>
      <c r="D87" s="23">
        <v>6.8944000000000005E-2</v>
      </c>
      <c r="E87" s="23">
        <v>3.3000000000000002E-2</v>
      </c>
      <c r="F87" s="23">
        <v>5.8788E-2</v>
      </c>
      <c r="G87" s="23">
        <v>5.0025E-2</v>
      </c>
      <c r="H87" s="23">
        <v>5.0847000000000003E-2</v>
      </c>
      <c r="I87" s="23">
        <v>0.118774</v>
      </c>
      <c r="J87" s="23">
        <v>0.130102</v>
      </c>
      <c r="K87" s="23">
        <v>0.122004</v>
      </c>
      <c r="L87" s="23">
        <v>0.1792</v>
      </c>
      <c r="M87" s="23">
        <v>0.189498</v>
      </c>
      <c r="N87" s="27" t="str">
        <f>VLOOKUP(A87,'miRNA and target'!A:B,2,FALSE)</f>
        <v>sly-miR164a-5p</v>
      </c>
      <c r="O87" s="1" t="str">
        <f>VLOOKUP(A87,'miRNA target annotation'!A:J,2,FALSE)</f>
        <v>--</v>
      </c>
      <c r="P87" s="1" t="str">
        <f>VLOOKUP(A87,'miRNA target annotation'!A:J,3,FALSE)</f>
        <v>--</v>
      </c>
      <c r="Q87" s="1" t="str">
        <f>VLOOKUP(A87,'miRNA target annotation'!A:J,4,FALSE)</f>
        <v xml:space="preserve">Molecular Function: DNA binding (GO:0003677);; Biological Process: regulation of transcription, DNA-templated (GO:0006355);; </v>
      </c>
      <c r="R87" s="1" t="str">
        <f>VLOOKUP(A87,'miRNA target annotation'!A:J,5,FALSE)</f>
        <v>--</v>
      </c>
      <c r="S87" s="1" t="str">
        <f>VLOOKUP(A87,'miRNA target annotation'!A:J,6,FALSE)</f>
        <v>--</v>
      </c>
      <c r="T87" s="1" t="str">
        <f>VLOOKUP(A87,'miRNA target annotation'!A:J,7,FALSE)</f>
        <v>--</v>
      </c>
      <c r="U87" s="1" t="str">
        <f>VLOOKUP(A87,'miRNA target annotation'!A:J,8,FALSE)</f>
        <v>No apical meristem (NAM) protein</v>
      </c>
      <c r="V87" s="1" t="str">
        <f>VLOOKUP(A87,'miRNA target annotation'!A:J,9,FALSE)</f>
        <v>NAC domain-containing protein 21/22 OS=Arabidopsis thaliana (Mouse-ear cress) PE=1 SV=2</v>
      </c>
      <c r="W87" s="9" t="str">
        <f>VLOOKUP(A87,'miRNA target annotation'!A:J,10,FALSE)</f>
        <v>NAC domain-containing protein 21/22 [Solanum lycopersicum]</v>
      </c>
    </row>
    <row r="88" spans="1:23">
      <c r="A88" s="2" t="s">
        <v>43</v>
      </c>
      <c r="B88" s="2">
        <v>8.362E-2</v>
      </c>
      <c r="C88" s="23">
        <v>8.3098000000000005E-2</v>
      </c>
      <c r="D88" s="23">
        <v>7.3784000000000002E-2</v>
      </c>
      <c r="E88" s="23">
        <v>1.1764999999999999E-2</v>
      </c>
      <c r="F88" s="23">
        <v>6.0390000000000001E-3</v>
      </c>
      <c r="G88" s="23">
        <v>6.1729999999999997E-3</v>
      </c>
      <c r="H88" s="23">
        <v>1.8293E-2</v>
      </c>
      <c r="I88" s="23">
        <v>2.3196000000000001E-2</v>
      </c>
      <c r="J88" s="23">
        <v>1.2526000000000001E-2</v>
      </c>
      <c r="K88" s="23">
        <v>0.75298799999999999</v>
      </c>
      <c r="L88" s="23">
        <v>0.76025200000000004</v>
      </c>
      <c r="M88" s="23">
        <v>0.69855100000000003</v>
      </c>
      <c r="N88" s="27" t="str">
        <f>VLOOKUP(A88,'miRNA and target'!A:B,2,FALSE)</f>
        <v>conservative_1_46954</v>
      </c>
      <c r="O88" s="1" t="str">
        <f>VLOOKUP(A88,'miRNA target annotation'!A:J,2,FALSE)</f>
        <v>--</v>
      </c>
      <c r="P88" s="1" t="str">
        <f>VLOOKUP(A88,'miRNA target annotation'!A:J,3,FALSE)</f>
        <v>--</v>
      </c>
      <c r="Q88" s="1" t="str">
        <f>VLOOKUP(A88,'miRNA target annotation'!A:J,4,FALSE)</f>
        <v>--</v>
      </c>
      <c r="R88" s="1" t="str">
        <f>VLOOKUP(A88,'miRNA target annotation'!A:J,5,FALSE)</f>
        <v>--</v>
      </c>
      <c r="S88" s="1" t="str">
        <f>VLOOKUP(A88,'miRNA target annotation'!A:J,6,FALSE)</f>
        <v>[R]</v>
      </c>
      <c r="T88" s="1" t="str">
        <f>VLOOKUP(A88,'miRNA target annotation'!A:J,7,FALSE)</f>
        <v xml:space="preserve">General function prediction only </v>
      </c>
      <c r="U88" s="1" t="str">
        <f>VLOOKUP(A88,'miRNA target annotation'!A:J,8,FALSE)</f>
        <v>Leucine Rich repeats (2 copies);; Leucine rich repeat;; Leucine Rich Repeat;; Leucine Rich repeat;; Leucine rich repeat N-terminal domain;; Leucine rich repeat</v>
      </c>
      <c r="V88" s="1" t="str">
        <f>VLOOKUP(A88,'miRNA target annotation'!A:J,9,FALSE)</f>
        <v>Receptor-like protein 12 (Precursor) GN=RLP12 OS=Arabidopsis thaliana (Mouse-ear cress) PE=2 SV=2</v>
      </c>
      <c r="W88" s="9" t="str">
        <f>VLOOKUP(A88,'miRNA target annotation'!A:J,10,FALSE)</f>
        <v>NL0C [Solanum lycopersicum]</v>
      </c>
    </row>
    <row r="89" spans="1:23">
      <c r="A89" s="2" t="s">
        <v>122</v>
      </c>
      <c r="B89" s="2">
        <v>5.2220000000000001E-3</v>
      </c>
      <c r="C89" s="23">
        <v>2.6749999999999999E-3</v>
      </c>
      <c r="D89" s="23">
        <v>4.3290000000000004E-3</v>
      </c>
      <c r="E89" s="23">
        <v>6.914E-3</v>
      </c>
      <c r="F89" s="23">
        <v>3.0300000000000001E-3</v>
      </c>
      <c r="G89" s="23">
        <v>6.2890000000000003E-3</v>
      </c>
      <c r="H89" s="23">
        <v>4.3860000000000001E-3</v>
      </c>
      <c r="I89" s="23">
        <v>1.887E-3</v>
      </c>
      <c r="J89" s="23">
        <v>0</v>
      </c>
      <c r="K89" s="23">
        <v>0</v>
      </c>
      <c r="L89" s="23">
        <v>2.545E-3</v>
      </c>
      <c r="M89" s="23">
        <v>3.46E-3</v>
      </c>
      <c r="N89" s="27" t="str">
        <f>VLOOKUP(A89,'miRNA and target'!A:B,2,FALSE)</f>
        <v>sly-miR164a-5p</v>
      </c>
      <c r="O89" s="1" t="str">
        <f>VLOOKUP(A89,'miRNA target annotation'!A:J,2,FALSE)</f>
        <v>--</v>
      </c>
      <c r="P89" s="1" t="str">
        <f>VLOOKUP(A89,'miRNA target annotation'!A:J,3,FALSE)</f>
        <v>--</v>
      </c>
      <c r="Q89" s="1" t="str">
        <f>VLOOKUP(A89,'miRNA target annotation'!A:J,4,FALSE)</f>
        <v xml:space="preserve">Molecular Function: DNA binding (GO:0003677);; Molecular Function: sequence-specific DNA binding transcription factor activity (GO:0003700);; Biological Process: regulation of transcription, DNA-templated (GO:0006355);; </v>
      </c>
      <c r="R89" s="1" t="str">
        <f>VLOOKUP(A89,'miRNA target annotation'!A:J,5,FALSE)</f>
        <v>--</v>
      </c>
      <c r="S89" s="1" t="str">
        <f>VLOOKUP(A89,'miRNA target annotation'!A:J,6,FALSE)</f>
        <v>--</v>
      </c>
      <c r="T89" s="1" t="str">
        <f>VLOOKUP(A89,'miRNA target annotation'!A:J,7,FALSE)</f>
        <v>--</v>
      </c>
      <c r="U89" s="1" t="str">
        <f>VLOOKUP(A89,'miRNA target annotation'!A:J,8,FALSE)</f>
        <v>No apical meristem (NAM) protein</v>
      </c>
      <c r="V89" s="1" t="str">
        <f>VLOOKUP(A89,'miRNA target annotation'!A:J,9,FALSE)</f>
        <v>Protein CUP-SHAPED COTYLEDON 2 GN=K19P17.12 OS=Arabidopsis thaliana (Mouse-ear cress) PE=1 SV=1</v>
      </c>
      <c r="W89" s="9" t="str">
        <f>VLOOKUP(A89,'miRNA target annotation'!A:J,10,FALSE)</f>
        <v xml:space="preserve">NO APICAL MERISTEM [Solanum lycopersicum] </v>
      </c>
    </row>
    <row r="90" spans="1:23">
      <c r="A90" s="2" t="s">
        <v>149</v>
      </c>
      <c r="B90" s="2">
        <v>9.4023999999999996E-2</v>
      </c>
      <c r="C90" s="23">
        <v>5.5108999999999998E-2</v>
      </c>
      <c r="D90" s="23">
        <v>6.3741999999999993E-2</v>
      </c>
      <c r="E90" s="23">
        <v>8.7392999999999998E-2</v>
      </c>
      <c r="F90" s="23">
        <v>4.4599E-2</v>
      </c>
      <c r="G90" s="23">
        <v>5.7665000000000001E-2</v>
      </c>
      <c r="H90" s="23">
        <v>0.15021499999999999</v>
      </c>
      <c r="I90" s="23">
        <v>0.108844</v>
      </c>
      <c r="J90" s="23">
        <v>0.10396</v>
      </c>
      <c r="K90" s="23">
        <v>6.7901000000000003E-2</v>
      </c>
      <c r="L90" s="23">
        <v>4.3279999999999999E-2</v>
      </c>
      <c r="M90" s="23">
        <v>5.0847000000000003E-2</v>
      </c>
      <c r="N90" s="27" t="str">
        <f>VLOOKUP(A90,'miRNA and target'!A:B,2,FALSE)</f>
        <v>sly-miR171d</v>
      </c>
      <c r="O90" s="1" t="str">
        <f>VLOOKUP(A90,'miRNA target annotation'!A:J,2,FALSE)</f>
        <v>--</v>
      </c>
      <c r="P90" s="1" t="str">
        <f>VLOOKUP(A90,'miRNA target annotation'!A:J,3,FALSE)</f>
        <v>--</v>
      </c>
      <c r="Q90" s="1" t="str">
        <f>VLOOKUP(A90,'miRNA target annotation'!A:J,4,FALSE)</f>
        <v xml:space="preserve">Molecular Function: sequence-specific DNA binding transcription factor activity (GO:0003700);; Biological Process: regulation of transcription, DNA-templated (GO:0006355);; </v>
      </c>
      <c r="R90" s="1" t="str">
        <f>VLOOKUP(A90,'miRNA target annotation'!A:J,5,FALSE)</f>
        <v>--</v>
      </c>
      <c r="S90" s="1" t="str">
        <f>VLOOKUP(A90,'miRNA target annotation'!A:J,6,FALSE)</f>
        <v>--</v>
      </c>
      <c r="T90" s="1" t="str">
        <f>VLOOKUP(A90,'miRNA target annotation'!A:J,7,FALSE)</f>
        <v>--</v>
      </c>
      <c r="U90" s="1" t="str">
        <f>VLOOKUP(A90,'miRNA target annotation'!A:J,8,FALSE)</f>
        <v>GRAS domain family</v>
      </c>
      <c r="V90" s="1" t="str">
        <f>VLOOKUP(A90,'miRNA target annotation'!A:J,9,FALSE)</f>
        <v>Nodulation-signaling pathway 2 protein GN=NSP2 OS=Medicago truncatula (Barrel medic) PE=1 SV=1</v>
      </c>
      <c r="W90" s="9" t="str">
        <f>VLOOKUP(A90,'miRNA target annotation'!A:J,10,FALSE)</f>
        <v>nodulation-signaling pathway 2 protein [Solanum lycopersicum]</v>
      </c>
    </row>
    <row r="91" spans="1:23">
      <c r="A91" s="2" t="s">
        <v>194</v>
      </c>
      <c r="B91" s="2">
        <v>7.5828999999999994E-2</v>
      </c>
      <c r="C91" s="23">
        <v>7.2960999999999998E-2</v>
      </c>
      <c r="D91" s="23">
        <v>8.3545999999999995E-2</v>
      </c>
      <c r="E91" s="23">
        <v>4.9459999999999999E-3</v>
      </c>
      <c r="F91" s="23">
        <v>2.441E-3</v>
      </c>
      <c r="G91" s="23">
        <v>2.7569999999999999E-3</v>
      </c>
      <c r="H91" s="23">
        <v>5.8580000000000004E-3</v>
      </c>
      <c r="I91" s="23">
        <v>5.7359999999999998E-3</v>
      </c>
      <c r="J91" s="23">
        <v>3.8679999999999999E-3</v>
      </c>
      <c r="K91" s="23">
        <v>0.91386599999999996</v>
      </c>
      <c r="L91" s="23">
        <v>0.87111099999999997</v>
      </c>
      <c r="M91" s="23">
        <v>0.94468099999999999</v>
      </c>
      <c r="N91" s="27" t="str">
        <f>VLOOKUP(A91,'miRNA and target'!A:B,2,FALSE)</f>
        <v>sly-miR397</v>
      </c>
      <c r="O91" s="1" t="str">
        <f>VLOOKUP(A91,'miRNA target annotation'!A:J,2,FALSE)</f>
        <v>--</v>
      </c>
      <c r="P91" s="1" t="str">
        <f>VLOOKUP(A91,'miRNA target annotation'!A:J,3,FALSE)</f>
        <v>--</v>
      </c>
      <c r="Q91" s="1" t="str">
        <f>VLOOKUP(A91,'miRNA target annotation'!A:J,4,FALSE)</f>
        <v>--</v>
      </c>
      <c r="R91" s="1" t="str">
        <f>VLOOKUP(A91,'miRNA target annotation'!A:J,5,FALSE)</f>
        <v>--</v>
      </c>
      <c r="S91" s="1" t="str">
        <f>VLOOKUP(A91,'miRNA target annotation'!A:J,6,FALSE)</f>
        <v>[R]</v>
      </c>
      <c r="T91" s="1" t="str">
        <f>VLOOKUP(A91,'miRNA target annotation'!A:J,7,FALSE)</f>
        <v xml:space="preserve">General function prediction only </v>
      </c>
      <c r="U91" s="1" t="str">
        <f>VLOOKUP(A91,'miRNA target annotation'!A:J,8,FALSE)</f>
        <v>PPR repeat family;; PPR repeat;; PPR repeat;; Pentatricopeptide repeat domain</v>
      </c>
      <c r="V91" s="1" t="str">
        <f>VLOOKUP(A91,'miRNA target annotation'!A:J,9,FALSE)</f>
        <v>Pentatricopeptide repeat-containing protein At1g80150, mitochondrial (Precursor) GN=At1g80150 OS=Arabidopsis thaliana (Mouse-ear cress) PE=2 SV=2</v>
      </c>
      <c r="W91" s="9" t="str">
        <f>VLOOKUP(A91,'miRNA target annotation'!A:J,10,FALSE)</f>
        <v>pentatricopeptide repeat-containing protein At1g80150, mitochondrial [Solanum lycopersicum]</v>
      </c>
    </row>
    <row r="92" spans="1:23">
      <c r="A92" s="2" t="s">
        <v>216</v>
      </c>
      <c r="B92" s="2">
        <v>5.7417999999999997E-2</v>
      </c>
      <c r="C92" s="23">
        <v>5.2537E-2</v>
      </c>
      <c r="D92" s="23">
        <v>5.9499000000000003E-2</v>
      </c>
      <c r="E92" s="23">
        <v>2.2720000000000001E-3</v>
      </c>
      <c r="F92" s="23">
        <v>5.0509999999999999E-3</v>
      </c>
      <c r="G92" s="23">
        <v>1.946E-3</v>
      </c>
      <c r="H92" s="23">
        <v>6.1980000000000004E-3</v>
      </c>
      <c r="I92" s="23">
        <v>0</v>
      </c>
      <c r="J92" s="23">
        <v>4.1749999999999999E-3</v>
      </c>
      <c r="K92" s="23">
        <v>0.77704899999999999</v>
      </c>
      <c r="L92" s="23">
        <v>0.75463000000000002</v>
      </c>
      <c r="M92" s="23">
        <v>0.79807700000000004</v>
      </c>
      <c r="N92" s="27" t="str">
        <f>VLOOKUP(A92,'miRNA and target'!A:B,2,FALSE)</f>
        <v>sly-miR482d-5p</v>
      </c>
      <c r="O92" s="1" t="str">
        <f>VLOOKUP(A92,'miRNA target annotation'!A:J,2,FALSE)</f>
        <v>--</v>
      </c>
      <c r="P92" s="1" t="str">
        <f>VLOOKUP(A92,'miRNA target annotation'!A:J,3,FALSE)</f>
        <v>--</v>
      </c>
      <c r="Q92" s="1" t="str">
        <f>VLOOKUP(A92,'miRNA target annotation'!A:J,4,FALSE)</f>
        <v>--</v>
      </c>
      <c r="R92" s="1" t="str">
        <f>VLOOKUP(A92,'miRNA target annotation'!A:J,5,FALSE)</f>
        <v>--</v>
      </c>
      <c r="S92" s="1" t="str">
        <f>VLOOKUP(A92,'miRNA target annotation'!A:J,6,FALSE)</f>
        <v>[R]</v>
      </c>
      <c r="T92" s="1" t="str">
        <f>VLOOKUP(A92,'miRNA target annotation'!A:J,7,FALSE)</f>
        <v xml:space="preserve">General function prediction only </v>
      </c>
      <c r="U92" s="1" t="str">
        <f>VLOOKUP(A92,'miRNA target annotation'!A:J,8,FALSE)</f>
        <v>PPR repeat family;; PPR repeat;; PPR repeat;; Pentatricopeptide repeat domain;; Region in Clathrin and VPS;; Mitochondrial 28S ribosomal protein S27;; Tetratricopeptide repeat;; Tetratricopeptide repeat</v>
      </c>
      <c r="V92" s="1" t="str">
        <f>VLOOKUP(A92,'miRNA target annotation'!A:J,9,FALSE)</f>
        <v>Pentatricopeptide repeat-containing protein At2g16880 GN=At2g16880 OS=Arabidopsis thaliana (Mouse-ear cress) PE=2 SV=1</v>
      </c>
      <c r="W92" s="9" t="str">
        <f>VLOOKUP(A92,'miRNA target annotation'!A:J,10,FALSE)</f>
        <v xml:space="preserve">pentatricopeptide repeat-containing protein At2g16880 [Solanum lycopersicum] </v>
      </c>
    </row>
    <row r="93" spans="1:23">
      <c r="A93" s="2" t="s">
        <v>226</v>
      </c>
      <c r="B93" s="2">
        <v>9.9675E-2</v>
      </c>
      <c r="C93" s="23">
        <v>0.111898</v>
      </c>
      <c r="D93" s="23">
        <v>9.6069000000000002E-2</v>
      </c>
      <c r="E93" s="23">
        <v>2.7499999999999998E-3</v>
      </c>
      <c r="F93" s="23">
        <v>6.0369999999999998E-3</v>
      </c>
      <c r="G93" s="23">
        <v>3.7919999999999998E-3</v>
      </c>
      <c r="H93" s="23">
        <v>8.3820000000000006E-3</v>
      </c>
      <c r="I93" s="23">
        <v>2.8731E-2</v>
      </c>
      <c r="J93" s="23">
        <v>1.1173000000000001E-2</v>
      </c>
      <c r="K93" s="23">
        <v>0.75141199999999997</v>
      </c>
      <c r="L93" s="23">
        <v>0.80906599999999995</v>
      </c>
      <c r="M93" s="23">
        <v>0.776335</v>
      </c>
      <c r="N93" s="27" t="str">
        <f>VLOOKUP(A93,'miRNA and target'!A:B,2,FALSE)</f>
        <v>sly-miR5303</v>
      </c>
      <c r="O93" s="1" t="str">
        <f>VLOOKUP(A93,'miRNA target annotation'!A:J,2,FALSE)</f>
        <v>--</v>
      </c>
      <c r="P93" s="1" t="str">
        <f>VLOOKUP(A93,'miRNA target annotation'!A:J,3,FALSE)</f>
        <v>--</v>
      </c>
      <c r="Q93" s="1" t="str">
        <f>VLOOKUP(A93,'miRNA target annotation'!A:J,4,FALSE)</f>
        <v xml:space="preserve">Biological Process: protein import into nucleus (GO:0006606);; Biological Process: embryo sac egg cell differentiation (GO:0009560);; </v>
      </c>
      <c r="R93" s="1" t="str">
        <f>VLOOKUP(A93,'miRNA target annotation'!A:J,5,FALSE)</f>
        <v>--</v>
      </c>
      <c r="S93" s="1" t="str">
        <f>VLOOKUP(A93,'miRNA target annotation'!A:J,6,FALSE)</f>
        <v>[R]</v>
      </c>
      <c r="T93" s="1" t="str">
        <f>VLOOKUP(A93,'miRNA target annotation'!A:J,7,FALSE)</f>
        <v xml:space="preserve">General function prediction only </v>
      </c>
      <c r="U93" s="1" t="str">
        <f>VLOOKUP(A93,'miRNA target annotation'!A:J,8,FALSE)</f>
        <v>PPR repeat family;; PPR repeat;; Pentatricopeptide repeat domain;; PPR repeat</v>
      </c>
      <c r="V93" s="1" t="str">
        <f>VLOOKUP(A93,'miRNA target annotation'!A:J,9,FALSE)</f>
        <v>Pentatricopeptide repeat-containing protein At4g02820, mitochondrial (Precursor) GN=At4g02820 OS=Arabidopsis thaliana (Mouse-ear cress) PE=2 SV=1</v>
      </c>
      <c r="W93" s="9" t="str">
        <f>VLOOKUP(A93,'miRNA target annotation'!A:J,10,FALSE)</f>
        <v>pentatricopeptide repeat-containing protein At4g02820, mitochondrial [Solanum lycopersicum]</v>
      </c>
    </row>
    <row r="94" spans="1:23">
      <c r="A94" s="2" t="s">
        <v>255</v>
      </c>
      <c r="B94" s="2">
        <v>8.7381E-2</v>
      </c>
      <c r="C94" s="23">
        <v>9.0234999999999996E-2</v>
      </c>
      <c r="D94" s="23">
        <v>8.7065000000000003E-2</v>
      </c>
      <c r="E94" s="23">
        <v>1.3162999999999999E-2</v>
      </c>
      <c r="F94" s="23">
        <v>1.3138E-2</v>
      </c>
      <c r="G94" s="23">
        <v>1.2333E-2</v>
      </c>
      <c r="H94" s="23">
        <v>2.9125999999999999E-2</v>
      </c>
      <c r="I94" s="23">
        <v>1.8373E-2</v>
      </c>
      <c r="J94" s="23">
        <v>1.1041E-2</v>
      </c>
      <c r="K94" s="23">
        <v>0.63678199999999996</v>
      </c>
      <c r="L94" s="23">
        <v>0.64556999999999998</v>
      </c>
      <c r="M94" s="23">
        <v>0.65738799999999997</v>
      </c>
      <c r="N94" s="27" t="str">
        <f>VLOOKUP(A94,'miRNA and target'!A:B,2,FALSE)</f>
        <v>sly-miR9470-5p</v>
      </c>
      <c r="O94" s="1" t="str">
        <f>VLOOKUP(A94,'miRNA target annotation'!A:J,2,FALSE)</f>
        <v>--</v>
      </c>
      <c r="P94" s="1" t="str">
        <f>VLOOKUP(A94,'miRNA target annotation'!A:J,3,FALSE)</f>
        <v>--</v>
      </c>
      <c r="Q94" s="1" t="str">
        <f>VLOOKUP(A94,'miRNA target annotation'!A:J,4,FALSE)</f>
        <v>--</v>
      </c>
      <c r="R94" s="1" t="str">
        <f>VLOOKUP(A94,'miRNA target annotation'!A:J,5,FALSE)</f>
        <v>--</v>
      </c>
      <c r="S94" s="1" t="str">
        <f>VLOOKUP(A94,'miRNA target annotation'!A:J,6,FALSE)</f>
        <v>[I]</v>
      </c>
      <c r="T94" s="1" t="str">
        <f>VLOOKUP(A94,'miRNA target annotation'!A:J,7,FALSE)</f>
        <v xml:space="preserve">Lipid transport and metabolism </v>
      </c>
      <c r="U94" s="1" t="str">
        <f>VLOOKUP(A94,'miRNA target annotation'!A:J,8,FALSE)</f>
        <v>CRAL/TRIO domain;; Divergent CRAL/TRIO domain</v>
      </c>
      <c r="V94" s="1" t="str">
        <f>VLOOKUP(A94,'miRNA target annotation'!A:J,9,FALSE)</f>
        <v>Phosphatidylinositol/phosphatidylcholine transfer protein SFH11 GN=SFH11 OS=Arabidopsis thaliana (Mouse-ear cress) PE=3 SV=1</v>
      </c>
      <c r="W94" s="9" t="str">
        <f>VLOOKUP(A94,'miRNA target annotation'!A:J,10,FALSE)</f>
        <v>phosphatidylinositol/phosphatidylcholine transfer protein SFH11 [Solanum lycopersicum]</v>
      </c>
    </row>
    <row r="95" spans="1:23">
      <c r="A95" s="2" t="s">
        <v>155</v>
      </c>
      <c r="B95" s="2">
        <v>5.6889000000000002E-2</v>
      </c>
      <c r="C95" s="23">
        <v>5.7754E-2</v>
      </c>
      <c r="D95" s="23">
        <v>4.3091999999999998E-2</v>
      </c>
      <c r="E95" s="23">
        <v>3.3084000000000002E-2</v>
      </c>
      <c r="F95" s="23">
        <v>2.7703999999999999E-2</v>
      </c>
      <c r="G95" s="23">
        <v>2.3297999999999999E-2</v>
      </c>
      <c r="H95" s="23">
        <v>8.0310999999999994E-2</v>
      </c>
      <c r="I95" s="23">
        <v>0.09</v>
      </c>
      <c r="J95" s="23">
        <v>6.4908999999999994E-2</v>
      </c>
      <c r="K95" s="23">
        <v>0.16666700000000001</v>
      </c>
      <c r="L95" s="23">
        <v>0.20277800000000001</v>
      </c>
      <c r="M95" s="23">
        <v>0.134078</v>
      </c>
      <c r="N95" s="27" t="str">
        <f>VLOOKUP(A95,'miRNA and target'!A:B,2,FALSE)</f>
        <v>sly-miR172a</v>
      </c>
      <c r="O95" s="1" t="str">
        <f>VLOOKUP(A95,'miRNA target annotation'!A:J,2,FALSE)</f>
        <v>--</v>
      </c>
      <c r="P95" s="1" t="str">
        <f>VLOOKUP(A95,'miRNA target annotation'!A:J,3,FALSE)</f>
        <v>--</v>
      </c>
      <c r="Q95" s="1" t="str">
        <f>VLOOKUP(A95,'miRNA target annotation'!A:J,4,FALSE)</f>
        <v>--</v>
      </c>
      <c r="R95" s="1" t="str">
        <f>VLOOKUP(A95,'miRNA target annotation'!A:J,5,FALSE)</f>
        <v>--</v>
      </c>
      <c r="S95" s="1" t="str">
        <f>VLOOKUP(A95,'miRNA target annotation'!A:J,6,FALSE)</f>
        <v>[I]</v>
      </c>
      <c r="T95" s="1" t="str">
        <f>VLOOKUP(A95,'miRNA target annotation'!A:J,7,FALSE)</f>
        <v xml:space="preserve">Lipid transport and metabolism </v>
      </c>
      <c r="U95" s="1" t="str">
        <f>VLOOKUP(A95,'miRNA target annotation'!A:J,8,FALSE)</f>
        <v>CRAL/TRIO domain</v>
      </c>
      <c r="V95" s="1" t="str">
        <f>VLOOKUP(A95,'miRNA target annotation'!A:J,9,FALSE)</f>
        <v>Phosphatidylinositol/phosphatidylcholine transfer protein SFH2 GN=SFH2 OS=Arabidopsis thaliana (Mouse-ear cress) PE=2 SV=1</v>
      </c>
      <c r="W95" s="9" t="str">
        <f>VLOOKUP(A95,'miRNA target annotation'!A:J,10,FALSE)</f>
        <v>phosphatidylinositol/phosphatidylcholine transfer protein SFH4 [Solanum lycopersicum]</v>
      </c>
    </row>
    <row r="96" spans="1:23">
      <c r="A96" s="2" t="s">
        <v>58</v>
      </c>
      <c r="B96" s="2">
        <v>6.9119999999999997E-3</v>
      </c>
      <c r="C96" s="23">
        <v>9.5180000000000004E-3</v>
      </c>
      <c r="D96" s="23">
        <v>1.1240999999999999E-2</v>
      </c>
      <c r="E96" s="23">
        <v>7.796E-3</v>
      </c>
      <c r="F96" s="23">
        <v>1.2007E-2</v>
      </c>
      <c r="G96" s="23">
        <v>9.0089999999999996E-3</v>
      </c>
      <c r="H96" s="23">
        <v>0</v>
      </c>
      <c r="I96" s="23">
        <v>4.6299999999999996E-3</v>
      </c>
      <c r="J96" s="23">
        <v>0</v>
      </c>
      <c r="K96" s="23">
        <v>9.3019999999999995E-3</v>
      </c>
      <c r="L96" s="23">
        <v>3.3440000000000002E-3</v>
      </c>
      <c r="M96" s="23">
        <v>2.7088000000000001E-2</v>
      </c>
      <c r="N96" s="27" t="str">
        <f>VLOOKUP(A96,'miRNA and target'!A:B,2,FALSE)</f>
        <v>conservative_3_26116</v>
      </c>
      <c r="O96" s="1" t="str">
        <f>VLOOKUP(A96,'miRNA target annotation'!A:J,2,FALSE)</f>
        <v>[GEPR]</v>
      </c>
      <c r="P96" s="1" t="str">
        <f>VLOOKUP(A96,'miRNA target annotation'!A:J,3,FALSE)</f>
        <v>--</v>
      </c>
      <c r="Q96" s="1" t="str">
        <f>VLOOKUP(A96,'miRNA target annotation'!A:J,4,FALSE)</f>
        <v xml:space="preserve">Biological Process: carbohydrate transport (GO:0008643);; Cellular Component: integral component of membrane (GO:0016021);; Molecular Function: substrate-specific transmembrane transporter activity (GO:0022891);; Molecular Function: 2-alkenal reductase [NAD(P)] activity (GO:0032440);; Biological Process: transmembrane transport (GO:0055085);; Biological Process: oxidation-reduction process (GO:0055114);; </v>
      </c>
      <c r="R96" s="1" t="str">
        <f>VLOOKUP(A96,'miRNA target annotation'!A:J,5,FALSE)</f>
        <v>--</v>
      </c>
      <c r="S96" s="1" t="str">
        <f>VLOOKUP(A96,'miRNA target annotation'!A:J,6,FALSE)</f>
        <v>[R]</v>
      </c>
      <c r="T96" s="1" t="str">
        <f>VLOOKUP(A96,'miRNA target annotation'!A:J,7,FALSE)</f>
        <v xml:space="preserve">General function prediction only </v>
      </c>
      <c r="U96" s="1" t="str">
        <f>VLOOKUP(A96,'miRNA target annotation'!A:J,8,FALSE)</f>
        <v>Sugar (and other) transporter;; Major Facilitator Superfamily</v>
      </c>
      <c r="V96" s="1" t="str">
        <f>VLOOKUP(A96,'miRNA target annotation'!A:J,9,FALSE)</f>
        <v>Polyol transporter 5 GN=PLT5 OS=Arabidopsis thaliana (Mouse-ear cress) PE=1 SV=2</v>
      </c>
      <c r="W96" s="9" t="str">
        <f>VLOOKUP(A96,'miRNA target annotation'!A:J,10,FALSE)</f>
        <v xml:space="preserve">polyol transporter 5-like [Solanum lycopersicum] </v>
      </c>
    </row>
    <row r="97" spans="1:23">
      <c r="A97" s="2" t="s">
        <v>210</v>
      </c>
      <c r="B97" s="2">
        <v>0.22936899999999999</v>
      </c>
      <c r="C97" s="23">
        <v>0.22615099999999999</v>
      </c>
      <c r="D97" s="23">
        <v>0.22917299999999999</v>
      </c>
      <c r="E97" s="23">
        <v>4.0326000000000001E-2</v>
      </c>
      <c r="F97" s="23">
        <v>3.5378E-2</v>
      </c>
      <c r="G97" s="23">
        <v>5.1559000000000001E-2</v>
      </c>
      <c r="H97" s="23">
        <v>0.584175</v>
      </c>
      <c r="I97" s="23">
        <v>0.62695900000000004</v>
      </c>
      <c r="J97" s="23">
        <v>0.55038799999999999</v>
      </c>
      <c r="K97" s="23">
        <v>0.94101100000000004</v>
      </c>
      <c r="L97" s="23">
        <v>0.93767699999999998</v>
      </c>
      <c r="M97" s="23">
        <v>0.965839</v>
      </c>
      <c r="N97" s="27" t="str">
        <f>VLOOKUP(A97,'miRNA and target'!A:B,2,FALSE)</f>
        <v>sly-miR482b</v>
      </c>
      <c r="O97" s="1" t="str">
        <f>VLOOKUP(A97,'miRNA target annotation'!A:J,2,FALSE)</f>
        <v>--</v>
      </c>
      <c r="P97" s="1" t="str">
        <f>VLOOKUP(A97,'miRNA target annotation'!A:J,3,FALSE)</f>
        <v>--</v>
      </c>
      <c r="Q97" s="1" t="str">
        <f>VLOOKUP(A97,'miRNA target annotation'!A:J,4,FALSE)</f>
        <v>--</v>
      </c>
      <c r="R97" s="1" t="str">
        <f>VLOOKUP(A97,'miRNA target annotation'!A:J,5,FALSE)</f>
        <v>--</v>
      </c>
      <c r="S97" s="1" t="str">
        <f>VLOOKUP(A97,'miRNA target annotation'!A:J,6,FALSE)</f>
        <v>[T]</v>
      </c>
      <c r="T97" s="1" t="str">
        <f>VLOOKUP(A97,'miRNA target annotation'!A:J,7,FALSE)</f>
        <v xml:space="preserve">Signal transduction mechanisms </v>
      </c>
      <c r="U97" s="1" t="str">
        <f>VLOOKUP(A97,'miRNA target annotation'!A:J,8,FALSE)</f>
        <v>NB-ARC domain;; AAA domain</v>
      </c>
      <c r="V97" s="1" t="str">
        <f>VLOOKUP(A97,'miRNA target annotation'!A:J,9,FALSE)</f>
        <v>Probable disease resistance protein At4g27220 GN=At4g27220 OS=Arabidopsis thaliana (Mouse-ear cress) PE=2 SV=1</v>
      </c>
      <c r="W97" s="9" t="str">
        <f>VLOOKUP(A97,'miRNA target annotation'!A:J,10,FALSE)</f>
        <v>probable disease resistance protein At4g27220 isoform X2 [Solanum lycopersicum]</v>
      </c>
    </row>
    <row r="98" spans="1:23">
      <c r="A98" s="2" t="s">
        <v>78</v>
      </c>
      <c r="B98" s="2">
        <v>8.0096000000000001E-2</v>
      </c>
      <c r="C98" s="23">
        <v>7.1221999999999994E-2</v>
      </c>
      <c r="D98" s="23">
        <v>7.5683E-2</v>
      </c>
      <c r="E98" s="23">
        <v>1.926E-3</v>
      </c>
      <c r="F98" s="23">
        <v>4.3420000000000004E-3</v>
      </c>
      <c r="G98" s="23">
        <v>2.4420000000000002E-3</v>
      </c>
      <c r="H98" s="23">
        <v>0</v>
      </c>
      <c r="I98" s="23">
        <v>6.8970000000000004E-3</v>
      </c>
      <c r="J98" s="23">
        <v>7.7520000000000002E-3</v>
      </c>
      <c r="K98" s="23">
        <v>0.82</v>
      </c>
      <c r="L98" s="23">
        <v>0.78977299999999995</v>
      </c>
      <c r="M98" s="23">
        <v>0.77884600000000004</v>
      </c>
      <c r="N98" s="27" t="str">
        <f>VLOOKUP(A98,'miRNA and target'!A:B,2,FALSE)</f>
        <v>conservative_5_30265</v>
      </c>
      <c r="O98" s="1" t="str">
        <f>VLOOKUP(A98,'miRNA target annotation'!A:J,2,FALSE)</f>
        <v>--</v>
      </c>
      <c r="P98" s="1" t="str">
        <f>VLOOKUP(A98,'miRNA target annotation'!A:J,3,FALSE)</f>
        <v>--</v>
      </c>
      <c r="Q98" s="1" t="str">
        <f>VLOOKUP(A98,'miRNA target annotation'!A:J,4,FALSE)</f>
        <v>--</v>
      </c>
      <c r="R98" s="1" t="str">
        <f>VLOOKUP(A98,'miRNA target annotation'!A:J,5,FALSE)</f>
        <v>--</v>
      </c>
      <c r="S98" s="1" t="str">
        <f>VLOOKUP(A98,'miRNA target annotation'!A:J,6,FALSE)</f>
        <v>[R]</v>
      </c>
      <c r="T98" s="1" t="str">
        <f>VLOOKUP(A98,'miRNA target annotation'!A:J,7,FALSE)</f>
        <v xml:space="preserve">General function prediction only </v>
      </c>
      <c r="U98" s="1" t="str">
        <f>VLOOKUP(A98,'miRNA target annotation'!A:J,8,FALSE)</f>
        <v>Leucine Rich repeats (2 copies);; Leucine rich repeat;; Leucine Rich Repeat;; Leucine Rich repeat;; Leucine rich repeat;; Leucine rich repeat N-terminal domain</v>
      </c>
      <c r="V98" s="1" t="str">
        <f>VLOOKUP(A98,'miRNA target annotation'!A:J,9,FALSE)</f>
        <v>Probable LRR receptor-like serine/threonine-protein kinase At4g08850 (Precursor) GN=At4g08850 OS=Arabidopsis thaliana (Mouse-ear cress) PE=2 SV=3</v>
      </c>
      <c r="W98" s="9" t="str">
        <f>VLOOKUP(A98,'miRNA target annotation'!A:J,10,FALSE)</f>
        <v>probable LRR receptor-like serine/threonine-protein kinase At4g08850 [Solanum lycopersicum]</v>
      </c>
    </row>
    <row r="99" spans="1:23">
      <c r="A99" s="2" t="s">
        <v>174</v>
      </c>
      <c r="B99" s="2">
        <v>7.3900999999999994E-2</v>
      </c>
      <c r="C99" s="23">
        <v>6.5848000000000004E-2</v>
      </c>
      <c r="D99" s="23">
        <v>7.2387000000000007E-2</v>
      </c>
      <c r="E99" s="23">
        <v>2.3760000000000001E-3</v>
      </c>
      <c r="F99" s="23">
        <v>4.0299999999999997E-3</v>
      </c>
      <c r="G99" s="23">
        <v>2.3340000000000001E-3</v>
      </c>
      <c r="H99" s="23">
        <v>5.4200000000000003E-3</v>
      </c>
      <c r="I99" s="23">
        <v>6.1729999999999997E-3</v>
      </c>
      <c r="J99" s="23">
        <v>4.1900000000000001E-3</v>
      </c>
      <c r="K99" s="23">
        <v>0.62465800000000005</v>
      </c>
      <c r="L99" s="23">
        <v>0.54785499999999998</v>
      </c>
      <c r="M99" s="23">
        <v>0.64553300000000002</v>
      </c>
      <c r="N99" s="27" t="str">
        <f>VLOOKUP(A99,'miRNA and target'!A:B,2,FALSE)</f>
        <v>sly-miR390a-5p</v>
      </c>
      <c r="O99" s="1" t="str">
        <f>VLOOKUP(A99,'miRNA target annotation'!A:J,2,FALSE)</f>
        <v>[RTKL]</v>
      </c>
      <c r="P99" s="1" t="str">
        <f>VLOOKUP(A99,'miRNA target annotation'!A:J,3,FALSE)</f>
        <v>--</v>
      </c>
      <c r="Q99" s="1" t="str">
        <f>VLOOKUP(A99,'miRNA target annotation'!A:J,4,FALSE)</f>
        <v xml:space="preserve">Biological Process: post-embryonic development (GO:0009791);; Molecular Function: kinase activity (GO:0016301);; Biological Process: cellular metabolic process (GO:0044237);; Biological Process: single-organism developmental process (GO:0044767);; Biological Process: organ development (GO:0048513);; Biological Process: reproductive structure development (GO:0048608);; </v>
      </c>
      <c r="R99" s="1" t="str">
        <f>VLOOKUP(A99,'miRNA target annotation'!A:J,5,FALSE)</f>
        <v>--</v>
      </c>
      <c r="S99" s="1" t="str">
        <f>VLOOKUP(A99,'miRNA target annotation'!A:J,6,FALSE)</f>
        <v>--</v>
      </c>
      <c r="T99" s="1" t="str">
        <f>VLOOKUP(A99,'miRNA target annotation'!A:J,7,FALSE)</f>
        <v>--</v>
      </c>
      <c r="U99" s="1" t="str">
        <f>VLOOKUP(A99,'miRNA target annotation'!A:J,8,FALSE)</f>
        <v>Protein kinase domain;; Protein tyrosine kinase;; Leucine Rich repeats (2 copies);; Leucine rich repeat;; Leucine Rich Repeat;; Leucine rich repeat N-terminal domain;; Leucine Rich repeat</v>
      </c>
      <c r="V99" s="1" t="str">
        <f>VLOOKUP(A99,'miRNA target annotation'!A:J,9,FALSE)</f>
        <v>LRR receptor-like serine/threonine-protein kinase RPK2 (Precursor) OS=Arabidopsis thaliana (Mouse-ear cress) PE=2 SV=1</v>
      </c>
      <c r="W99" s="9" t="str">
        <f>VLOOKUP(A99,'miRNA target annotation'!A:J,10,FALSE)</f>
        <v>probable LRR receptor-like serine/threonine-protein kinase RPK1 [Solanum lycopersicum]</v>
      </c>
    </row>
    <row r="100" spans="1:23">
      <c r="A100" s="2" t="s">
        <v>161</v>
      </c>
      <c r="B100" s="2">
        <v>6.25E-2</v>
      </c>
      <c r="C100" s="23">
        <v>6.3281000000000004E-2</v>
      </c>
      <c r="D100" s="23">
        <v>6.9393999999999997E-2</v>
      </c>
      <c r="E100" s="23">
        <v>6.6410000000000002E-3</v>
      </c>
      <c r="F100" s="23">
        <v>8.208E-3</v>
      </c>
      <c r="G100" s="23">
        <v>8.4919999999999995E-3</v>
      </c>
      <c r="H100" s="23">
        <v>1.0877E-2</v>
      </c>
      <c r="I100" s="23">
        <v>9.783E-3</v>
      </c>
      <c r="J100" s="23">
        <v>1.0165E-2</v>
      </c>
      <c r="K100" s="23">
        <v>0.87398399999999998</v>
      </c>
      <c r="L100" s="23">
        <v>0.89375000000000004</v>
      </c>
      <c r="M100" s="23">
        <v>0.894652</v>
      </c>
      <c r="N100" s="27" t="str">
        <f>VLOOKUP(A100,'miRNA and target'!A:B,2,FALSE)</f>
        <v>sly-miR1919a</v>
      </c>
      <c r="O100" s="1" t="str">
        <f>VLOOKUP(A100,'miRNA target annotation'!A:J,2,FALSE)</f>
        <v>--</v>
      </c>
      <c r="P100" s="1" t="str">
        <f>VLOOKUP(A100,'miRNA target annotation'!A:J,3,FALSE)</f>
        <v>--</v>
      </c>
      <c r="Q100" s="1" t="str">
        <f>VLOOKUP(A100,'miRNA target annotation'!A:J,4,FALSE)</f>
        <v xml:space="preserve">Cellular Component: integral component of membrane (GO:0016021);; </v>
      </c>
      <c r="R100" s="1" t="str">
        <f>VLOOKUP(A100,'miRNA target annotation'!A:J,5,FALSE)</f>
        <v>--</v>
      </c>
      <c r="S100" s="1" t="str">
        <f>VLOOKUP(A100,'miRNA target annotation'!A:J,6,FALSE)</f>
        <v>[GE]</v>
      </c>
      <c r="T100" s="1" t="str">
        <f>VLOOKUP(A100,'miRNA target annotation'!A:J,7,FALSE)</f>
        <v>--</v>
      </c>
      <c r="U100" s="1" t="str">
        <f>VLOOKUP(A100,'miRNA target annotation'!A:J,8,FALSE)</f>
        <v>Triose-phosphate Transporter family</v>
      </c>
      <c r="V100" s="1" t="str">
        <f>VLOOKUP(A100,'miRNA target annotation'!A:J,9,FALSE)</f>
        <v>Probable sugar phosphate/phosphate translocator At3g17430 GN=At3g17430 OS=Arabidopsis thaliana (Mouse-ear cress) PE=1 SV=1</v>
      </c>
      <c r="W100" s="9" t="str">
        <f>VLOOKUP(A100,'miRNA target annotation'!A:J,10,FALSE)</f>
        <v xml:space="preserve">probable sugar phosphate/phosphate translocator At3g17430 [Solanum lycopersicum] </v>
      </c>
    </row>
    <row r="101" spans="1:23">
      <c r="A101" s="2" t="s">
        <v>267</v>
      </c>
      <c r="B101" s="2">
        <v>2.5929999999999998E-3</v>
      </c>
      <c r="C101" s="23">
        <v>3.4450000000000001E-3</v>
      </c>
      <c r="D101" s="23">
        <v>1.9319999999999999E-3</v>
      </c>
      <c r="E101" s="23">
        <v>3.63E-3</v>
      </c>
      <c r="F101" s="23">
        <v>3.617E-3</v>
      </c>
      <c r="G101" s="23">
        <v>1.3439999999999999E-3</v>
      </c>
      <c r="H101" s="23">
        <v>0</v>
      </c>
      <c r="I101" s="23">
        <v>4.7169999999999998E-3</v>
      </c>
      <c r="J101" s="23">
        <v>0</v>
      </c>
      <c r="K101" s="23">
        <v>2.506E-3</v>
      </c>
      <c r="L101" s="23">
        <v>2.5249999999999999E-3</v>
      </c>
      <c r="M101" s="23">
        <v>3.8760000000000001E-3</v>
      </c>
      <c r="N101" s="27" t="str">
        <f>VLOOKUP(A101,'miRNA and target'!A:B,2,FALSE)</f>
        <v>unconservative_2_6009</v>
      </c>
      <c r="O101" s="1" t="str">
        <f>VLOOKUP(A101,'miRNA target annotation'!A:J,2,FALSE)</f>
        <v>--</v>
      </c>
      <c r="P101" s="1" t="str">
        <f>VLOOKUP(A101,'miRNA target annotation'!A:J,3,FALSE)</f>
        <v>--</v>
      </c>
      <c r="Q101" s="1" t="str">
        <f>VLOOKUP(A101,'miRNA target annotation'!A:J,4,FALSE)</f>
        <v>--</v>
      </c>
      <c r="R101" s="1" t="str">
        <f>VLOOKUP(A101,'miRNA target annotation'!A:J,5,FALSE)</f>
        <v>--</v>
      </c>
      <c r="S101" s="1" t="str">
        <f>VLOOKUP(A101,'miRNA target annotation'!A:J,6,FALSE)</f>
        <v>--</v>
      </c>
      <c r="T101" s="1" t="str">
        <f>VLOOKUP(A101,'miRNA target annotation'!A:J,7,FALSE)</f>
        <v>--</v>
      </c>
      <c r="U101" s="1" t="str">
        <f>VLOOKUP(A101,'miRNA target annotation'!A:J,8,FALSE)</f>
        <v>Protein of unknown function (DUF1336)</v>
      </c>
      <c r="V101" s="1" t="str">
        <f>VLOOKUP(A101,'miRNA target annotation'!A:J,9,FALSE)</f>
        <v>Protein ENHANCED DISEASE RESISTANCE 2-like GN=EDR2L OS=Arabidopsis thaliana (Mouse-ear cress) PE=2 SV=1</v>
      </c>
      <c r="W101" s="9" t="str">
        <f>VLOOKUP(A101,'miRNA target annotation'!A:J,10,FALSE)</f>
        <v>protein ENHANCED DISEASE RESISTANCE 2-like [Solanum lycopersicum]</v>
      </c>
    </row>
    <row r="102" spans="1:23">
      <c r="A102" s="2" t="s">
        <v>59</v>
      </c>
      <c r="B102" s="2">
        <v>7.1528999999999995E-2</v>
      </c>
      <c r="C102" s="23">
        <v>7.3568999999999996E-2</v>
      </c>
      <c r="D102" s="23">
        <v>7.3165999999999995E-2</v>
      </c>
      <c r="E102" s="23">
        <v>6.5279999999999999E-3</v>
      </c>
      <c r="F102" s="23">
        <v>5.9820000000000003E-3</v>
      </c>
      <c r="G102" s="23">
        <v>3.8430000000000001E-3</v>
      </c>
      <c r="H102" s="23">
        <v>9.6259999999999991E-3</v>
      </c>
      <c r="I102" s="23">
        <v>1.5772000000000001E-2</v>
      </c>
      <c r="J102" s="23">
        <v>2.0934999999999999E-2</v>
      </c>
      <c r="K102" s="23">
        <v>0.91179399999999999</v>
      </c>
      <c r="L102" s="23">
        <v>0.92959099999999995</v>
      </c>
      <c r="M102" s="23">
        <v>0.93106599999999995</v>
      </c>
      <c r="N102" s="27" t="str">
        <f>VLOOKUP(A102,'miRNA and target'!A:B,2,FALSE)</f>
        <v>conservative_3_26116</v>
      </c>
      <c r="O102" s="1" t="str">
        <f>VLOOKUP(A102,'miRNA target annotation'!A:J,2,FALSE)</f>
        <v>[H]</v>
      </c>
      <c r="P102" s="1" t="str">
        <f>VLOOKUP(A102,'miRNA target annotation'!A:J,3,FALSE)</f>
        <v xml:space="preserve">Coenzyme transport and metabolism </v>
      </c>
      <c r="Q102" s="1" t="str">
        <f>VLOOKUP(A102,'miRNA target annotation'!A:J,4,FALSE)</f>
        <v>--</v>
      </c>
      <c r="R102" s="1" t="str">
        <f>VLOOKUP(A102,'miRNA target annotation'!A:J,5,FALSE)</f>
        <v>--</v>
      </c>
      <c r="S102" s="1" t="str">
        <f>VLOOKUP(A102,'miRNA target annotation'!A:J,6,FALSE)</f>
        <v>[E]</v>
      </c>
      <c r="T102" s="1" t="str">
        <f>VLOOKUP(A102,'miRNA target annotation'!A:J,7,FALSE)</f>
        <v xml:space="preserve">Amino acid transport and metabolism </v>
      </c>
      <c r="U102" s="1" t="str">
        <f>VLOOKUP(A102,'miRNA target annotation'!A:J,8,FALSE)</f>
        <v>Thiamine pyrophosphate enzyme, N-terminal TPP binding domain;; Mandelate racemase / muconate lactonizing enzyme, C-terminal domain;; Thiamine pyrophosphate enzyme, C-terminal TPP binding domain</v>
      </c>
      <c r="V102" s="1" t="str">
        <f>VLOOKUP(A102,'miRNA target annotation'!A:J,9,FALSE)</f>
        <v>2-succinyl-6-hydroxy-2,4-cyclohexadiene-1-carboxylate synthase (Precursor) GN=T6L1.7/T6L1.8 OS=Arabidopsis thaliana (Mouse-ear cress) PE=2 SV=2</v>
      </c>
      <c r="W102" s="9" t="str">
        <f>VLOOKUP(A102,'miRNA target annotation'!A:J,10,FALSE)</f>
        <v>protein PHYLLO, chloroplastic isoform X2 [Solanum lycopersicum]</v>
      </c>
    </row>
    <row r="103" spans="1:23">
      <c r="A103" s="2" t="s">
        <v>60</v>
      </c>
      <c r="B103" s="2">
        <v>0.161749</v>
      </c>
      <c r="C103" s="23">
        <v>0.14887900000000001</v>
      </c>
      <c r="D103" s="23">
        <v>0.16405800000000001</v>
      </c>
      <c r="E103" s="23">
        <v>7.5304999999999997E-2</v>
      </c>
      <c r="F103" s="23">
        <v>6.8601999999999996E-2</v>
      </c>
      <c r="G103" s="23">
        <v>8.9415999999999995E-2</v>
      </c>
      <c r="H103" s="23">
        <v>0.23492099999999999</v>
      </c>
      <c r="I103" s="23">
        <v>0.25490200000000002</v>
      </c>
      <c r="J103" s="23">
        <v>0.25781300000000001</v>
      </c>
      <c r="K103" s="23">
        <v>0.74738700000000002</v>
      </c>
      <c r="L103" s="23">
        <v>0.66300899999999996</v>
      </c>
      <c r="M103" s="23">
        <v>0.663551</v>
      </c>
      <c r="N103" s="27" t="str">
        <f>VLOOKUP(A103,'miRNA and target'!A:B,2,FALSE)</f>
        <v>conservative_3_26116</v>
      </c>
      <c r="O103" s="1" t="str">
        <f>VLOOKUP(A103,'miRNA target annotation'!A:J,2,FALSE)</f>
        <v>[V]</v>
      </c>
      <c r="P103" s="1" t="str">
        <f>VLOOKUP(A103,'miRNA target annotation'!A:J,3,FALSE)</f>
        <v xml:space="preserve">Defense mechanisms </v>
      </c>
      <c r="Q103" s="1" t="str">
        <f>VLOOKUP(A103,'miRNA target annotation'!A:J,4,FALSE)</f>
        <v xml:space="preserve">Biological Process: drug transmembrane transport (GO:0006855);; Molecular Function: drug transmembrane transporter activity (GO:0015238);; Molecular Function: antiporter activity (GO:0015297);; Cellular Component: membrane (GO:0016020);; </v>
      </c>
      <c r="R103" s="1" t="str">
        <f>VLOOKUP(A103,'miRNA target annotation'!A:J,5,FALSE)</f>
        <v>--</v>
      </c>
      <c r="S103" s="1" t="str">
        <f>VLOOKUP(A103,'miRNA target annotation'!A:J,6,FALSE)</f>
        <v>[R]</v>
      </c>
      <c r="T103" s="1" t="str">
        <f>VLOOKUP(A103,'miRNA target annotation'!A:J,7,FALSE)</f>
        <v xml:space="preserve">General function prediction only </v>
      </c>
      <c r="U103" s="1" t="str">
        <f>VLOOKUP(A103,'miRNA target annotation'!A:J,8,FALSE)</f>
        <v>MatE;; Polysaccharide biosynthesis C-terminal domain</v>
      </c>
      <c r="V103" s="1" t="str">
        <f>VLOOKUP(A103,'miRNA target annotation'!A:J,9,FALSE)</f>
        <v>Protein TRANSPARENT TESTA 12 GN=F17J16_80 OS=Arabidopsis thaliana (Mouse-ear cress) PE=2 SV=1</v>
      </c>
      <c r="W103" s="9" t="str">
        <f>VLOOKUP(A103,'miRNA target annotation'!A:J,10,FALSE)</f>
        <v xml:space="preserve">protein TRANSPARENT TESTA 12-like [Solanum lycopersicum] </v>
      </c>
    </row>
    <row r="104" spans="1:23">
      <c r="A104" s="2" t="s">
        <v>218</v>
      </c>
      <c r="B104" s="2">
        <v>7.7275999999999997E-2</v>
      </c>
      <c r="C104" s="23">
        <v>9.5117999999999994E-2</v>
      </c>
      <c r="D104" s="23">
        <v>8.2195000000000004E-2</v>
      </c>
      <c r="E104" s="23">
        <v>2.2859000000000001E-2</v>
      </c>
      <c r="F104" s="23">
        <v>3.2993000000000001E-2</v>
      </c>
      <c r="G104" s="23">
        <v>2.4857000000000001E-2</v>
      </c>
      <c r="H104" s="23">
        <v>3.0026000000000001E-2</v>
      </c>
      <c r="I104" s="23">
        <v>3.2594999999999999E-2</v>
      </c>
      <c r="J104" s="23">
        <v>1.8325000000000001E-2</v>
      </c>
      <c r="K104" s="23">
        <v>0.46459400000000001</v>
      </c>
      <c r="L104" s="23">
        <v>0.60900900000000002</v>
      </c>
      <c r="M104" s="23">
        <v>0.55172399999999999</v>
      </c>
      <c r="N104" s="27" t="str">
        <f>VLOOKUP(A104,'miRNA and target'!A:B,2,FALSE)</f>
        <v>sly-miR482e-3p</v>
      </c>
      <c r="O104" s="1" t="str">
        <f>VLOOKUP(A104,'miRNA target annotation'!A:J,2,FALSE)</f>
        <v>--</v>
      </c>
      <c r="P104" s="1" t="str">
        <f>VLOOKUP(A104,'miRNA target annotation'!A:J,3,FALSE)</f>
        <v>--</v>
      </c>
      <c r="Q104" s="1" t="str">
        <f>VLOOKUP(A104,'miRNA target annotation'!A:J,4,FALSE)</f>
        <v xml:space="preserve">Molecular Function: ATP binding (GO:0005524);; Biological Process: defense response (GO:0006952);; Molecular Function: ADP binding (GO:0043531);; </v>
      </c>
      <c r="R104" s="1" t="str">
        <f>VLOOKUP(A104,'miRNA target annotation'!A:J,5,FALSE)</f>
        <v>--</v>
      </c>
      <c r="S104" s="1" t="str">
        <f>VLOOKUP(A104,'miRNA target annotation'!A:J,6,FALSE)</f>
        <v>[T]</v>
      </c>
      <c r="T104" s="1" t="str">
        <f>VLOOKUP(A104,'miRNA target annotation'!A:J,7,FALSE)</f>
        <v xml:space="preserve">Signal transduction mechanisms </v>
      </c>
      <c r="U104" s="1" t="str">
        <f>VLOOKUP(A104,'miRNA target annotation'!A:J,8,FALSE)</f>
        <v>NB-ARC domain;; Leucine Rich repeats (2 copies);; Leucine rich repeat;; Leucine rich repeat;; AAA domain;; Leucine Rich Repeat;; NACHT domain</v>
      </c>
      <c r="V104" s="1" t="str">
        <f>VLOOKUP(A104,'miRNA target annotation'!A:J,9,FALSE)</f>
        <v>Putative disease resistance protein RGA4 GN=RGA4 OS=Solanum bulbocastanum (Wild potato) PE=2 SV=1</v>
      </c>
      <c r="W104" s="9" t="str">
        <f>VLOOKUP(A104,'miRNA target annotation'!A:J,10,FALSE)</f>
        <v>putative disease resistance protein RGA4 [Solanum lycopersicum]</v>
      </c>
    </row>
    <row r="105" spans="1:23">
      <c r="A105" s="2" t="s">
        <v>208</v>
      </c>
      <c r="B105" s="2">
        <v>4.8779999999999997E-2</v>
      </c>
      <c r="C105" s="23">
        <v>5.6300000000000003E-2</v>
      </c>
      <c r="D105" s="23">
        <v>1.9942999999999999E-2</v>
      </c>
      <c r="E105" s="23">
        <v>7.6920000000000001E-3</v>
      </c>
      <c r="F105" s="23">
        <v>3.8760000000000001E-3</v>
      </c>
      <c r="G105" s="23">
        <v>1.1811E-2</v>
      </c>
      <c r="H105" s="23">
        <v>0.16</v>
      </c>
      <c r="I105" s="23">
        <v>0.18867900000000001</v>
      </c>
      <c r="J105" s="23">
        <v>4.5455000000000002E-2</v>
      </c>
      <c r="K105" s="23">
        <v>0</v>
      </c>
      <c r="L105" s="23">
        <v>0</v>
      </c>
      <c r="M105" s="23">
        <v>0</v>
      </c>
      <c r="N105" s="27" t="str">
        <f>VLOOKUP(A105,'miRNA and target'!A:B,2,FALSE)</f>
        <v>sly-miR482b</v>
      </c>
      <c r="O105" s="1" t="str">
        <f>VLOOKUP(A105,'miRNA target annotation'!A:J,2,FALSE)</f>
        <v>--</v>
      </c>
      <c r="P105" s="1" t="str">
        <f>VLOOKUP(A105,'miRNA target annotation'!A:J,3,FALSE)</f>
        <v>--</v>
      </c>
      <c r="Q105" s="1" t="str">
        <f>VLOOKUP(A105,'miRNA target annotation'!A:J,4,FALSE)</f>
        <v xml:space="preserve">Biological Process: defense response (GO:0006952);; Molecular Function: kinase activity (GO:0016301);; Biological Process: phosphorylation (GO:0016310);; Molecular Function: ADP binding (GO:0043531);; </v>
      </c>
      <c r="R105" s="1" t="str">
        <f>VLOOKUP(A105,'miRNA target annotation'!A:J,5,FALSE)</f>
        <v>--</v>
      </c>
      <c r="S105" s="1" t="str">
        <f>VLOOKUP(A105,'miRNA target annotation'!A:J,6,FALSE)</f>
        <v>[T]</v>
      </c>
      <c r="T105" s="1" t="str">
        <f>VLOOKUP(A105,'miRNA target annotation'!A:J,7,FALSE)</f>
        <v xml:space="preserve">Signal transduction mechanisms </v>
      </c>
      <c r="U105" s="1" t="str">
        <f>VLOOKUP(A105,'miRNA target annotation'!A:J,8,FALSE)</f>
        <v>NB-ARC domain</v>
      </c>
      <c r="V105" s="1" t="str">
        <f>VLOOKUP(A105,'miRNA target annotation'!A:J,9,FALSE)</f>
        <v>Putative disease resistance RPP13-like protein 1 GN=RPPL1 OS=Arabidopsis thaliana (Mouse-ear cress) PE=3 SV=1</v>
      </c>
      <c r="W105" s="9" t="str">
        <f>VLOOKUP(A105,'miRNA target annotation'!A:J,10,FALSE)</f>
        <v>putative disease resistance RPP13-like protein 1-like [Solanum tuberosum]</v>
      </c>
    </row>
    <row r="106" spans="1:23">
      <c r="A106" s="2" t="s">
        <v>209</v>
      </c>
      <c r="B106" s="2">
        <v>0.14285700000000001</v>
      </c>
      <c r="C106" s="23">
        <v>0.12605</v>
      </c>
      <c r="D106" s="23">
        <v>0.13486000000000001</v>
      </c>
      <c r="E106" s="23">
        <v>3.7590000000000002E-3</v>
      </c>
      <c r="F106" s="23">
        <v>0</v>
      </c>
      <c r="G106" s="23">
        <v>3.5339999999999998E-3</v>
      </c>
      <c r="H106" s="23">
        <v>8.1632999999999997E-2</v>
      </c>
      <c r="I106" s="23">
        <v>1.5152000000000001E-2</v>
      </c>
      <c r="J106" s="23">
        <v>3.7735999999999999E-2</v>
      </c>
      <c r="K106" s="23">
        <v>0.95918400000000004</v>
      </c>
      <c r="L106" s="23">
        <v>0.89393900000000004</v>
      </c>
      <c r="M106" s="23">
        <v>0.877193</v>
      </c>
      <c r="N106" s="27" t="str">
        <f>VLOOKUP(A106,'miRNA and target'!A:B,2,FALSE)</f>
        <v>sly-miR482b</v>
      </c>
      <c r="O106" s="1" t="str">
        <f>VLOOKUP(A106,'miRNA target annotation'!A:J,2,FALSE)</f>
        <v>--</v>
      </c>
      <c r="P106" s="1" t="str">
        <f>VLOOKUP(A106,'miRNA target annotation'!A:J,3,FALSE)</f>
        <v>--</v>
      </c>
      <c r="Q106" s="1" t="str">
        <f>VLOOKUP(A106,'miRNA target annotation'!A:J,4,FALSE)</f>
        <v xml:space="preserve">Biological Process: defense response (GO:0006952);; Molecular Function: ADP binding (GO:0043531);; </v>
      </c>
      <c r="R106" s="1" t="str">
        <f>VLOOKUP(A106,'miRNA target annotation'!A:J,5,FALSE)</f>
        <v>--</v>
      </c>
      <c r="S106" s="1" t="str">
        <f>VLOOKUP(A106,'miRNA target annotation'!A:J,6,FALSE)</f>
        <v>[T]</v>
      </c>
      <c r="T106" s="1" t="str">
        <f>VLOOKUP(A106,'miRNA target annotation'!A:J,7,FALSE)</f>
        <v xml:space="preserve">Signal transduction mechanisms </v>
      </c>
      <c r="U106" s="1" t="str">
        <f>VLOOKUP(A106,'miRNA target annotation'!A:J,8,FALSE)</f>
        <v>NB-ARC domain</v>
      </c>
      <c r="V106" s="1" t="str">
        <f>VLOOKUP(A106,'miRNA target annotation'!A:J,9,FALSE)</f>
        <v>Disease resistance protein RPP13 GN=RPP13 OS=Arabidopsis thaliana (Mouse-ear cress) PE=2 SV=2</v>
      </c>
      <c r="W106" s="9" t="str">
        <f>VLOOKUP(A106,'miRNA target annotation'!A:J,10,FALSE)</f>
        <v>putative disease resistance RPP13-like protein 3 isoform X2 [Solanum lycopersicum]</v>
      </c>
    </row>
    <row r="107" spans="1:23">
      <c r="A107" s="2" t="s">
        <v>176</v>
      </c>
      <c r="B107" s="2">
        <v>6.0428000000000003E-2</v>
      </c>
      <c r="C107" s="23">
        <v>6.0748999999999997E-2</v>
      </c>
      <c r="D107" s="23">
        <v>6.8164000000000002E-2</v>
      </c>
      <c r="E107" s="23">
        <v>2.5049999999999998E-3</v>
      </c>
      <c r="F107" s="23">
        <v>8.0999999999999996E-4</v>
      </c>
      <c r="G107" s="23">
        <v>3.9680000000000002E-3</v>
      </c>
      <c r="H107" s="23">
        <v>9.8040000000000002E-3</v>
      </c>
      <c r="I107" s="23">
        <v>8.8240000000000002E-3</v>
      </c>
      <c r="J107" s="23">
        <v>3.9160000000000002E-3</v>
      </c>
      <c r="K107" s="23">
        <v>0.77469100000000002</v>
      </c>
      <c r="L107" s="23">
        <v>0.81818199999999996</v>
      </c>
      <c r="M107" s="23">
        <v>0.84879700000000002</v>
      </c>
      <c r="N107" s="27" t="str">
        <f>VLOOKUP(A107,'miRNA and target'!A:B,2,FALSE)</f>
        <v>sly-miR390a-5p</v>
      </c>
      <c r="O107" s="1" t="str">
        <f>VLOOKUP(A107,'miRNA target annotation'!A:J,2,FALSE)</f>
        <v>--</v>
      </c>
      <c r="P107" s="1" t="str">
        <f>VLOOKUP(A107,'miRNA target annotation'!A:J,3,FALSE)</f>
        <v>--</v>
      </c>
      <c r="Q107" s="1" t="str">
        <f>VLOOKUP(A107,'miRNA target annotation'!A:J,4,FALSE)</f>
        <v xml:space="preserve">Molecular Function: protein kinase activity (GO:0004672);; Molecular Function: ATP binding (GO:0005524);; Biological Process: protein phosphorylation (GO:0006468);; </v>
      </c>
      <c r="R107" s="1" t="str">
        <f>VLOOKUP(A107,'miRNA target annotation'!A:J,5,FALSE)</f>
        <v>--</v>
      </c>
      <c r="S107" s="1" t="str">
        <f>VLOOKUP(A107,'miRNA target annotation'!A:J,6,FALSE)</f>
        <v>--</v>
      </c>
      <c r="T107" s="1" t="str">
        <f>VLOOKUP(A107,'miRNA target annotation'!A:J,7,FALSE)</f>
        <v>--</v>
      </c>
      <c r="U107" s="1" t="str">
        <f>VLOOKUP(A107,'miRNA target annotation'!A:J,8,FALSE)</f>
        <v>Protein tyrosine kinase;; Protein kinase domain;; Leucine Rich Repeat;; Leucine Rich repeats (2 copies);; Leucine rich repeat;; Leucine Rich repeat</v>
      </c>
      <c r="V107" s="1" t="str">
        <f>VLOOKUP(A107,'miRNA target annotation'!A:J,9,FALSE)</f>
        <v>Putative kinase-like protein TMKL1 (Precursor) GN=TMKL1 OS=Arabidopsis thaliana (Mouse-ear cress) PE=1 SV=1</v>
      </c>
      <c r="W107" s="9" t="str">
        <f>VLOOKUP(A107,'miRNA target annotation'!A:J,10,FALSE)</f>
        <v>putative kinase-like protein TMKL1 [Solanum lycopersicum]</v>
      </c>
    </row>
    <row r="108" spans="1:23">
      <c r="A108" s="2" t="s">
        <v>238</v>
      </c>
      <c r="B108" s="2">
        <v>0.114859</v>
      </c>
      <c r="C108" s="23">
        <v>0.105743</v>
      </c>
      <c r="D108" s="23">
        <v>0.11842900000000001</v>
      </c>
      <c r="E108" s="23">
        <v>7.3730000000000002E-3</v>
      </c>
      <c r="F108" s="23">
        <v>9.0570000000000008E-3</v>
      </c>
      <c r="G108" s="23">
        <v>1.3386E-2</v>
      </c>
      <c r="H108" s="23">
        <v>4.6554999999999999E-2</v>
      </c>
      <c r="I108" s="23">
        <v>1.3100000000000001E-2</v>
      </c>
      <c r="J108" s="23">
        <v>0.106667</v>
      </c>
      <c r="K108" s="23">
        <v>0.77801299999999995</v>
      </c>
      <c r="L108" s="23">
        <v>0.79207899999999998</v>
      </c>
      <c r="M108" s="23">
        <v>0.80604500000000001</v>
      </c>
      <c r="N108" s="27" t="str">
        <f>VLOOKUP(A108,'miRNA and target'!A:B,2,FALSE)</f>
        <v>sly-miR6024</v>
      </c>
      <c r="O108" s="1" t="str">
        <f>VLOOKUP(A108,'miRNA target annotation'!A:J,2,FALSE)</f>
        <v>--</v>
      </c>
      <c r="P108" s="1" t="str">
        <f>VLOOKUP(A108,'miRNA target annotation'!A:J,3,FALSE)</f>
        <v>--</v>
      </c>
      <c r="Q108" s="1" t="str">
        <f>VLOOKUP(A108,'miRNA target annotation'!A:J,4,FALSE)</f>
        <v xml:space="preserve">Biological Process: defense response (GO:0006952);; Molecular Function: ADP binding (GO:0043531);; </v>
      </c>
      <c r="R108" s="1" t="str">
        <f>VLOOKUP(A108,'miRNA target annotation'!A:J,5,FALSE)</f>
        <v>--</v>
      </c>
      <c r="S108" s="1" t="str">
        <f>VLOOKUP(A108,'miRNA target annotation'!A:J,6,FALSE)</f>
        <v>[T]</v>
      </c>
      <c r="T108" s="1" t="str">
        <f>VLOOKUP(A108,'miRNA target annotation'!A:J,7,FALSE)</f>
        <v xml:space="preserve">Signal transduction mechanisms </v>
      </c>
      <c r="U108" s="1" t="str">
        <f>VLOOKUP(A108,'miRNA target annotation'!A:J,8,FALSE)</f>
        <v>NB-ARC domain;; Leucine rich repeat;; AAA domain</v>
      </c>
      <c r="V108" s="1" t="str">
        <f>VLOOKUP(A108,'miRNA target annotation'!A:J,9,FALSE)</f>
        <v>Putative late blight resistance protein homolog R1A-6 GN=R1A-6 OS=Solanum demissum (Wild potato) PE=3 SV=2</v>
      </c>
      <c r="W108" s="9" t="str">
        <f>VLOOKUP(A108,'miRNA target annotation'!A:J,10,FALSE)</f>
        <v xml:space="preserve">putative late blight resistance protein homolog R1A-10 [Solanum lycopersicum] </v>
      </c>
    </row>
    <row r="109" spans="1:23">
      <c r="A109" s="2" t="s">
        <v>249</v>
      </c>
      <c r="B109" s="2">
        <v>2.6880999999999999E-2</v>
      </c>
      <c r="C109" s="23">
        <v>3.0439000000000001E-2</v>
      </c>
      <c r="D109" s="23">
        <v>4.0355000000000002E-2</v>
      </c>
      <c r="E109" s="23">
        <v>1.9689999999999998E-3</v>
      </c>
      <c r="F109" s="23">
        <v>6.0369999999999998E-3</v>
      </c>
      <c r="G109" s="23">
        <v>1.8389999999999999E-3</v>
      </c>
      <c r="H109" s="23">
        <v>1.0045E-2</v>
      </c>
      <c r="I109" s="23">
        <v>4.5199999999999997E-3</v>
      </c>
      <c r="J109" s="23">
        <v>5.6759999999999996E-3</v>
      </c>
      <c r="K109" s="23">
        <v>0.221388</v>
      </c>
      <c r="L109" s="23">
        <v>0.25267699999999998</v>
      </c>
      <c r="M109" s="23">
        <v>0.38104100000000002</v>
      </c>
      <c r="N109" s="27" t="str">
        <f>VLOOKUP(A109,'miRNA and target'!A:B,2,FALSE)</f>
        <v>sly-miR6027-3p</v>
      </c>
      <c r="O109" s="1" t="str">
        <f>VLOOKUP(A109,'miRNA target annotation'!A:J,2,FALSE)</f>
        <v>--</v>
      </c>
      <c r="P109" s="1" t="str">
        <f>VLOOKUP(A109,'miRNA target annotation'!A:J,3,FALSE)</f>
        <v>--</v>
      </c>
      <c r="Q109" s="1" t="str">
        <f>VLOOKUP(A109,'miRNA target annotation'!A:J,4,FALSE)</f>
        <v xml:space="preserve">Biological Process: defense response (GO:0006952);; Molecular Function: ADP binding (GO:0043531);; </v>
      </c>
      <c r="R109" s="1" t="str">
        <f>VLOOKUP(A109,'miRNA target annotation'!A:J,5,FALSE)</f>
        <v>--</v>
      </c>
      <c r="S109" s="1" t="str">
        <f>VLOOKUP(A109,'miRNA target annotation'!A:J,6,FALSE)</f>
        <v>[T]</v>
      </c>
      <c r="T109" s="1" t="str">
        <f>VLOOKUP(A109,'miRNA target annotation'!A:J,7,FALSE)</f>
        <v xml:space="preserve">Signal transduction mechanisms </v>
      </c>
      <c r="U109" s="1" t="str">
        <f>VLOOKUP(A109,'miRNA target annotation'!A:J,8,FALSE)</f>
        <v>NB-ARC domain;; Leucine rich repeat</v>
      </c>
      <c r="V109" s="1" t="str">
        <f>VLOOKUP(A109,'miRNA target annotation'!A:J,9,FALSE)</f>
        <v>Putative late blight resistance protein homolog R1B-14 GN=R1B-14 OS=Solanum demissum (Wild potato) PE=3 SV=1</v>
      </c>
      <c r="W109" s="9" t="str">
        <f>VLOOKUP(A109,'miRNA target annotation'!A:J,10,FALSE)</f>
        <v>putative late blight resistance protein homolog R1A-3 [Solanum lycopersicum]</v>
      </c>
    </row>
    <row r="110" spans="1:23">
      <c r="A110" s="2" t="s">
        <v>211</v>
      </c>
      <c r="B110" s="2">
        <v>7.0104E-2</v>
      </c>
      <c r="C110" s="23">
        <v>3.7970999999999998E-2</v>
      </c>
      <c r="D110" s="23">
        <v>4.922E-2</v>
      </c>
      <c r="E110" s="23">
        <v>1.1280999999999999E-2</v>
      </c>
      <c r="F110" s="23">
        <v>6.4079999999999996E-3</v>
      </c>
      <c r="G110" s="23">
        <v>3.1719999999999999E-3</v>
      </c>
      <c r="H110" s="23">
        <v>2.7295E-2</v>
      </c>
      <c r="I110" s="23">
        <v>8.3569999999999998E-3</v>
      </c>
      <c r="J110" s="23">
        <v>0</v>
      </c>
      <c r="K110" s="23">
        <v>0.41747600000000001</v>
      </c>
      <c r="L110" s="23">
        <v>0.243119</v>
      </c>
      <c r="M110" s="23">
        <v>0.34939799999999999</v>
      </c>
      <c r="N110" s="27" t="str">
        <f>VLOOKUP(A110,'miRNA and target'!A:B,2,FALSE)</f>
        <v>sly-miR482b</v>
      </c>
      <c r="O110" s="1" t="str">
        <f>VLOOKUP(A110,'miRNA target annotation'!A:J,2,FALSE)</f>
        <v>--</v>
      </c>
      <c r="P110" s="1" t="str">
        <f>VLOOKUP(A110,'miRNA target annotation'!A:J,3,FALSE)</f>
        <v>--</v>
      </c>
      <c r="Q110" s="1" t="str">
        <f>VLOOKUP(A110,'miRNA target annotation'!A:J,4,FALSE)</f>
        <v>--</v>
      </c>
      <c r="R110" s="1" t="str">
        <f>VLOOKUP(A110,'miRNA target annotation'!A:J,5,FALSE)</f>
        <v>--</v>
      </c>
      <c r="S110" s="1" t="str">
        <f>VLOOKUP(A110,'miRNA target annotation'!A:J,6,FALSE)</f>
        <v>[T]</v>
      </c>
      <c r="T110" s="1" t="str">
        <f>VLOOKUP(A110,'miRNA target annotation'!A:J,7,FALSE)</f>
        <v xml:space="preserve">Signal transduction mechanisms </v>
      </c>
      <c r="U110" s="1" t="str">
        <f>VLOOKUP(A110,'miRNA target annotation'!A:J,8,FALSE)</f>
        <v>NB-ARC domain;; AAA domain</v>
      </c>
      <c r="V110" s="1" t="str">
        <f>VLOOKUP(A110,'miRNA target annotation'!A:J,9,FALSE)</f>
        <v>Putative late blight resistance protein homolog R1B-16 GN=R1B-16 OS=Solanum demissum (Wild potato) PE=3 SV=1</v>
      </c>
      <c r="W110" s="9" t="str">
        <f>VLOOKUP(A110,'miRNA target annotation'!A:J,10,FALSE)</f>
        <v>putative late blight resistance protein homolog R1A-4 [Solanum lycopersicum]</v>
      </c>
    </row>
    <row r="111" spans="1:23">
      <c r="A111" s="2" t="s">
        <v>242</v>
      </c>
      <c r="B111" s="2">
        <v>8.3761000000000002E-2</v>
      </c>
      <c r="C111" s="23">
        <v>8.8162000000000004E-2</v>
      </c>
      <c r="D111" s="23">
        <v>8.0179E-2</v>
      </c>
      <c r="E111" s="23">
        <v>1.2146000000000001E-2</v>
      </c>
      <c r="F111" s="23">
        <v>1.4281E-2</v>
      </c>
      <c r="G111" s="23">
        <v>1.055E-2</v>
      </c>
      <c r="H111" s="23">
        <v>1.0919999999999999E-2</v>
      </c>
      <c r="I111" s="23">
        <v>1.3514E-2</v>
      </c>
      <c r="J111" s="23">
        <v>9.5370000000000003E-3</v>
      </c>
      <c r="K111" s="23">
        <v>0.64410999999999996</v>
      </c>
      <c r="L111" s="23">
        <v>0.65442800000000001</v>
      </c>
      <c r="M111" s="23">
        <v>0.649038</v>
      </c>
      <c r="N111" s="27" t="str">
        <f>VLOOKUP(A111,'miRNA and target'!A:B,2,FALSE)</f>
        <v>sly-miR6024</v>
      </c>
      <c r="O111" s="1" t="str">
        <f>VLOOKUP(A111,'miRNA target annotation'!A:J,2,FALSE)</f>
        <v>--</v>
      </c>
      <c r="P111" s="1" t="str">
        <f>VLOOKUP(A111,'miRNA target annotation'!A:J,3,FALSE)</f>
        <v>--</v>
      </c>
      <c r="Q111" s="1" t="str">
        <f>VLOOKUP(A111,'miRNA target annotation'!A:J,4,FALSE)</f>
        <v>--</v>
      </c>
      <c r="R111" s="1" t="str">
        <f>VLOOKUP(A111,'miRNA target annotation'!A:J,5,FALSE)</f>
        <v>--</v>
      </c>
      <c r="S111" s="1" t="str">
        <f>VLOOKUP(A111,'miRNA target annotation'!A:J,6,FALSE)</f>
        <v>[T]</v>
      </c>
      <c r="T111" s="1" t="str">
        <f>VLOOKUP(A111,'miRNA target annotation'!A:J,7,FALSE)</f>
        <v xml:space="preserve">Signal transduction mechanisms </v>
      </c>
      <c r="U111" s="1" t="str">
        <f>VLOOKUP(A111,'miRNA target annotation'!A:J,8,FALSE)</f>
        <v>NB-ARC domain;; Leucine rich repeat;; Leucine Rich Repeat</v>
      </c>
      <c r="V111" s="1" t="str">
        <f>VLOOKUP(A111,'miRNA target annotation'!A:J,9,FALSE)</f>
        <v>Putative late blight resistance protein homolog R1B-12 GN=R1B-12 OS=Solanum demissum (Wild potato) PE=3 SV=2</v>
      </c>
      <c r="W111" s="9" t="str">
        <f>VLOOKUP(A111,'miRNA target annotation'!A:J,10,FALSE)</f>
        <v>putative late blight resistance protein homolog R1B-12 [Solanum lycopersicum]</v>
      </c>
    </row>
    <row r="112" spans="1:23">
      <c r="A112" s="2" t="s">
        <v>243</v>
      </c>
      <c r="B112" s="2">
        <v>0.106833</v>
      </c>
      <c r="C112" s="23">
        <v>0.11572200000000001</v>
      </c>
      <c r="D112" s="23">
        <v>0.109621</v>
      </c>
      <c r="E112" s="23">
        <v>2.9810000000000001E-3</v>
      </c>
      <c r="F112" s="23">
        <v>4.9659999999999999E-3</v>
      </c>
      <c r="G112" s="23">
        <v>3.2169999999999998E-3</v>
      </c>
      <c r="H112" s="23">
        <v>1.6129000000000001E-2</v>
      </c>
      <c r="I112" s="23">
        <v>9.8519999999999996E-3</v>
      </c>
      <c r="J112" s="23">
        <v>1.6043000000000002E-2</v>
      </c>
      <c r="K112" s="23">
        <v>0.95223899999999995</v>
      </c>
      <c r="L112" s="23">
        <v>0.95626800000000001</v>
      </c>
      <c r="M112" s="23">
        <v>0.93979100000000004</v>
      </c>
      <c r="N112" s="27" t="str">
        <f>VLOOKUP(A112,'miRNA and target'!A:B,2,FALSE)</f>
        <v>sly-miR6024</v>
      </c>
      <c r="O112" s="1" t="str">
        <f>VLOOKUP(A112,'miRNA target annotation'!A:J,2,FALSE)</f>
        <v>--</v>
      </c>
      <c r="P112" s="1" t="str">
        <f>VLOOKUP(A112,'miRNA target annotation'!A:J,3,FALSE)</f>
        <v>--</v>
      </c>
      <c r="Q112" s="1" t="str">
        <f>VLOOKUP(A112,'miRNA target annotation'!A:J,4,FALSE)</f>
        <v>--</v>
      </c>
      <c r="R112" s="1" t="str">
        <f>VLOOKUP(A112,'miRNA target annotation'!A:J,5,FALSE)</f>
        <v>--</v>
      </c>
      <c r="S112" s="1" t="str">
        <f>VLOOKUP(A112,'miRNA target annotation'!A:J,6,FALSE)</f>
        <v>[T]</v>
      </c>
      <c r="T112" s="1" t="str">
        <f>VLOOKUP(A112,'miRNA target annotation'!A:J,7,FALSE)</f>
        <v xml:space="preserve">Signal transduction mechanisms </v>
      </c>
      <c r="U112" s="1" t="str">
        <f>VLOOKUP(A112,'miRNA target annotation'!A:J,8,FALSE)</f>
        <v>NB-ARC domain</v>
      </c>
      <c r="V112" s="1" t="str">
        <f>VLOOKUP(A112,'miRNA target annotation'!A:J,9,FALSE)</f>
        <v>Putative late blight resistance protein homolog R1B-14 GN=R1B-14 OS=Solanum demissum (Wild potato) PE=3 SV=1</v>
      </c>
      <c r="W112" s="9" t="str">
        <f>VLOOKUP(A112,'miRNA target annotation'!A:J,10,FALSE)</f>
        <v>putative late blight resistance protein homolog R1B-14 isoform X2 [Solanum lycopersicum]</v>
      </c>
    </row>
    <row r="113" spans="1:23">
      <c r="A113" s="2" t="s">
        <v>215</v>
      </c>
      <c r="B113" s="2">
        <v>0.144148</v>
      </c>
      <c r="C113" s="23">
        <v>9.9063999999999999E-2</v>
      </c>
      <c r="D113" s="23">
        <v>0.12059</v>
      </c>
      <c r="E113" s="23">
        <v>2.1211000000000001E-2</v>
      </c>
      <c r="F113" s="23">
        <v>2.7191E-2</v>
      </c>
      <c r="G113" s="23">
        <v>1.9314999999999999E-2</v>
      </c>
      <c r="H113" s="23">
        <v>0.20865500000000001</v>
      </c>
      <c r="I113" s="23">
        <v>8.5905999999999996E-2</v>
      </c>
      <c r="J113" s="23">
        <v>0.133519</v>
      </c>
      <c r="K113" s="23">
        <v>0.82509500000000002</v>
      </c>
      <c r="L113" s="23">
        <v>0.57310899999999998</v>
      </c>
      <c r="M113" s="23">
        <v>0.74306799999999995</v>
      </c>
      <c r="N113" s="27" t="str">
        <f>VLOOKUP(A113,'miRNA and target'!A:B,2,FALSE)</f>
        <v>sly-miR482c</v>
      </c>
      <c r="O113" s="1" t="str">
        <f>VLOOKUP(A113,'miRNA target annotation'!A:J,2,FALSE)</f>
        <v>--</v>
      </c>
      <c r="P113" s="1" t="str">
        <f>VLOOKUP(A113,'miRNA target annotation'!A:J,3,FALSE)</f>
        <v>--</v>
      </c>
      <c r="Q113" s="1" t="str">
        <f>VLOOKUP(A113,'miRNA target annotation'!A:J,4,FALSE)</f>
        <v>--</v>
      </c>
      <c r="R113" s="1" t="str">
        <f>VLOOKUP(A113,'miRNA target annotation'!A:J,5,FALSE)</f>
        <v>--</v>
      </c>
      <c r="S113" s="1" t="str">
        <f>VLOOKUP(A113,'miRNA target annotation'!A:J,6,FALSE)</f>
        <v>[T]</v>
      </c>
      <c r="T113" s="1" t="str">
        <f>VLOOKUP(A113,'miRNA target annotation'!A:J,7,FALSE)</f>
        <v xml:space="preserve">Signal transduction mechanisms </v>
      </c>
      <c r="U113" s="1" t="str">
        <f>VLOOKUP(A113,'miRNA target annotation'!A:J,8,FALSE)</f>
        <v>NB-ARC domain</v>
      </c>
      <c r="V113" s="1" t="str">
        <f>VLOOKUP(A113,'miRNA target annotation'!A:J,9,FALSE)</f>
        <v>Putative late blight resistance protein homolog R1B-17 GN=R1B-17 OS=Solanum demissum (Wild potato) PE=3 SV=1</v>
      </c>
      <c r="W113" s="9" t="str">
        <f>VLOOKUP(A113,'miRNA target annotation'!A:J,10,FALSE)</f>
        <v>putative late blight resistance protein homolog R1B-16 [Solanum lycopersicum]</v>
      </c>
    </row>
    <row r="114" spans="1:23">
      <c r="A114" s="2" t="s">
        <v>239</v>
      </c>
      <c r="B114" s="2">
        <v>6.7999000000000004E-2</v>
      </c>
      <c r="C114" s="23">
        <v>4.7483999999999998E-2</v>
      </c>
      <c r="D114" s="23">
        <v>6.5951999999999997E-2</v>
      </c>
      <c r="E114" s="23">
        <v>1.9859999999999999E-3</v>
      </c>
      <c r="F114" s="23">
        <v>5.032E-3</v>
      </c>
      <c r="G114" s="23">
        <v>5.1079999999999997E-3</v>
      </c>
      <c r="H114" s="23">
        <v>3.2508000000000002E-2</v>
      </c>
      <c r="I114" s="23">
        <v>5.3189999999999999E-3</v>
      </c>
      <c r="J114" s="23">
        <v>1.2500000000000001E-2</v>
      </c>
      <c r="K114" s="23">
        <v>0.49772699999999997</v>
      </c>
      <c r="L114" s="23">
        <v>0.31860500000000003</v>
      </c>
      <c r="M114" s="23">
        <v>0.482379</v>
      </c>
      <c r="N114" s="27" t="str">
        <f>VLOOKUP(A114,'miRNA and target'!A:B,2,FALSE)</f>
        <v>sly-miR6024</v>
      </c>
      <c r="O114" s="1" t="str">
        <f>VLOOKUP(A114,'miRNA target annotation'!A:J,2,FALSE)</f>
        <v>--</v>
      </c>
      <c r="P114" s="1" t="str">
        <f>VLOOKUP(A114,'miRNA target annotation'!A:J,3,FALSE)</f>
        <v>--</v>
      </c>
      <c r="Q114" s="1" t="str">
        <f>VLOOKUP(A114,'miRNA target annotation'!A:J,4,FALSE)</f>
        <v>--</v>
      </c>
      <c r="R114" s="1" t="str">
        <f>VLOOKUP(A114,'miRNA target annotation'!A:J,5,FALSE)</f>
        <v>--</v>
      </c>
      <c r="S114" s="1" t="str">
        <f>VLOOKUP(A114,'miRNA target annotation'!A:J,6,FALSE)</f>
        <v>[T]</v>
      </c>
      <c r="T114" s="1" t="str">
        <f>VLOOKUP(A114,'miRNA target annotation'!A:J,7,FALSE)</f>
        <v xml:space="preserve">Signal transduction mechanisms </v>
      </c>
      <c r="U114" s="1" t="str">
        <f>VLOOKUP(A114,'miRNA target annotation'!A:J,8,FALSE)</f>
        <v>NB-ARC domain;; AAA domain</v>
      </c>
      <c r="V114" s="1" t="str">
        <f>VLOOKUP(A114,'miRNA target annotation'!A:J,9,FALSE)</f>
        <v>Putative late blight resistance protein homolog R1B-12 GN=R1B-12 OS=Solanum demissum (Wild potato) PE=3 SV=2</v>
      </c>
      <c r="W114" s="9" t="str">
        <f>VLOOKUP(A114,'miRNA target annotation'!A:J,10,FALSE)</f>
        <v>putative late blight resistance protein homolog R1B-16 [Solanum lycopersicum]</v>
      </c>
    </row>
    <row r="115" spans="1:23">
      <c r="A115" s="2" t="s">
        <v>244</v>
      </c>
      <c r="B115" s="2">
        <v>4.5504999999999997E-2</v>
      </c>
      <c r="C115" s="23">
        <v>3.3479000000000002E-2</v>
      </c>
      <c r="D115" s="23">
        <v>3.0518E-2</v>
      </c>
      <c r="E115" s="23">
        <v>7.3169999999999997E-3</v>
      </c>
      <c r="F115" s="23">
        <v>2.519E-3</v>
      </c>
      <c r="G115" s="23">
        <v>3.8289999999999999E-3</v>
      </c>
      <c r="H115" s="23">
        <v>6.9891999999999996E-2</v>
      </c>
      <c r="I115" s="23">
        <v>1.0416999999999999E-2</v>
      </c>
      <c r="J115" s="23">
        <v>1.1272000000000001E-2</v>
      </c>
      <c r="K115" s="23">
        <v>0.31274099999999999</v>
      </c>
      <c r="L115" s="23">
        <v>0.33513500000000002</v>
      </c>
      <c r="M115" s="23">
        <v>0.319218</v>
      </c>
      <c r="N115" s="27" t="str">
        <f>VLOOKUP(A115,'miRNA and target'!A:B,2,FALSE)</f>
        <v>sly-miR6024</v>
      </c>
      <c r="O115" s="1" t="str">
        <f>VLOOKUP(A115,'miRNA target annotation'!A:J,2,FALSE)</f>
        <v>--</v>
      </c>
      <c r="P115" s="1" t="str">
        <f>VLOOKUP(A115,'miRNA target annotation'!A:J,3,FALSE)</f>
        <v>--</v>
      </c>
      <c r="Q115" s="1" t="str">
        <f>VLOOKUP(A115,'miRNA target annotation'!A:J,4,FALSE)</f>
        <v>--</v>
      </c>
      <c r="R115" s="1" t="str">
        <f>VLOOKUP(A115,'miRNA target annotation'!A:J,5,FALSE)</f>
        <v>--</v>
      </c>
      <c r="S115" s="1" t="str">
        <f>VLOOKUP(A115,'miRNA target annotation'!A:J,6,FALSE)</f>
        <v>[T]</v>
      </c>
      <c r="T115" s="1" t="str">
        <f>VLOOKUP(A115,'miRNA target annotation'!A:J,7,FALSE)</f>
        <v xml:space="preserve">Signal transduction mechanisms </v>
      </c>
      <c r="U115" s="1" t="str">
        <f>VLOOKUP(A115,'miRNA target annotation'!A:J,8,FALSE)</f>
        <v>NB-ARC domain;; AAA domain;; AAA domain</v>
      </c>
      <c r="V115" s="1" t="str">
        <f>VLOOKUP(A115,'miRNA target annotation'!A:J,9,FALSE)</f>
        <v>Putative late blight resistance protein homolog R1B-12 GN=R1B-12 OS=Solanum demissum (Wild potato) PE=3 SV=2</v>
      </c>
      <c r="W115" s="9" t="str">
        <f>VLOOKUP(A115,'miRNA target annotation'!A:J,10,FALSE)</f>
        <v>putative late blight resistance protein homolog R1B-16 [Solanum lycopersicum]</v>
      </c>
    </row>
    <row r="116" spans="1:23">
      <c r="A116" s="2" t="s">
        <v>240</v>
      </c>
      <c r="B116" s="2">
        <v>0.11681900000000001</v>
      </c>
      <c r="C116" s="23">
        <v>0.125525</v>
      </c>
      <c r="D116" s="23">
        <v>0.110966</v>
      </c>
      <c r="E116" s="23">
        <v>2.9689999999999999E-3</v>
      </c>
      <c r="F116" s="23">
        <v>3.8249999999999998E-3</v>
      </c>
      <c r="G116" s="23">
        <v>2.3210000000000001E-3</v>
      </c>
      <c r="H116" s="23">
        <v>1.5800999999999999E-2</v>
      </c>
      <c r="I116" s="23">
        <v>2.2169999999999998E-3</v>
      </c>
      <c r="J116" s="23">
        <v>1.4652E-2</v>
      </c>
      <c r="K116" s="23">
        <v>0.94076700000000002</v>
      </c>
      <c r="L116" s="23">
        <v>0.94411800000000001</v>
      </c>
      <c r="M116" s="23">
        <v>0.87935700000000006</v>
      </c>
      <c r="N116" s="27" t="str">
        <f>VLOOKUP(A116,'miRNA and target'!A:B,2,FALSE)</f>
        <v>sly-miR6024</v>
      </c>
      <c r="O116" s="1" t="str">
        <f>VLOOKUP(A116,'miRNA target annotation'!A:J,2,FALSE)</f>
        <v>--</v>
      </c>
      <c r="P116" s="1" t="str">
        <f>VLOOKUP(A116,'miRNA target annotation'!A:J,3,FALSE)</f>
        <v>--</v>
      </c>
      <c r="Q116" s="1" t="str">
        <f>VLOOKUP(A116,'miRNA target annotation'!A:J,4,FALSE)</f>
        <v>--</v>
      </c>
      <c r="R116" s="1" t="str">
        <f>VLOOKUP(A116,'miRNA target annotation'!A:J,5,FALSE)</f>
        <v>--</v>
      </c>
      <c r="S116" s="1" t="str">
        <f>VLOOKUP(A116,'miRNA target annotation'!A:J,6,FALSE)</f>
        <v>[T]</v>
      </c>
      <c r="T116" s="1" t="str">
        <f>VLOOKUP(A116,'miRNA target annotation'!A:J,7,FALSE)</f>
        <v xml:space="preserve">Signal transduction mechanisms </v>
      </c>
      <c r="U116" s="1" t="str">
        <f>VLOOKUP(A116,'miRNA target annotation'!A:J,8,FALSE)</f>
        <v>NB-ARC domain</v>
      </c>
      <c r="V116" s="1" t="str">
        <f>VLOOKUP(A116,'miRNA target annotation'!A:J,9,FALSE)</f>
        <v>Putative disease resistance protein At1g50180 GN=At1g50180 OS=Arabidopsis thaliana (Mouse-ear cress) PE=3 SV=2</v>
      </c>
      <c r="W116" s="9" t="str">
        <f>VLOOKUP(A116,'miRNA target annotation'!A:J,10,FALSE)</f>
        <v xml:space="preserve">putative late blight resistance protein homolog R1B-16 [Solanum lycopersicum] </v>
      </c>
    </row>
    <row r="117" spans="1:23">
      <c r="A117" s="2" t="s">
        <v>214</v>
      </c>
      <c r="B117" s="2">
        <v>9.1109999999999997E-2</v>
      </c>
      <c r="C117" s="23">
        <v>7.7787999999999996E-2</v>
      </c>
      <c r="D117" s="23">
        <v>7.8898999999999997E-2</v>
      </c>
      <c r="E117" s="23">
        <v>4.9919999999999999E-3</v>
      </c>
      <c r="F117" s="23">
        <v>5.5589999999999997E-3</v>
      </c>
      <c r="G117" s="23">
        <v>4.5250000000000004E-3</v>
      </c>
      <c r="H117" s="23">
        <v>3.5714000000000003E-2</v>
      </c>
      <c r="I117" s="23">
        <v>9.6150000000000003E-3</v>
      </c>
      <c r="J117" s="23">
        <v>1.1730000000000001E-2</v>
      </c>
      <c r="K117" s="23">
        <v>0.89041099999999995</v>
      </c>
      <c r="L117" s="23">
        <v>0.83418400000000004</v>
      </c>
      <c r="M117" s="23">
        <v>0.88429800000000003</v>
      </c>
      <c r="N117" s="27" t="str">
        <f>VLOOKUP(A117,'miRNA and target'!A:B,2,FALSE)</f>
        <v>sly-miR482c</v>
      </c>
      <c r="O117" s="1" t="str">
        <f>VLOOKUP(A117,'miRNA target annotation'!A:J,2,FALSE)</f>
        <v>--</v>
      </c>
      <c r="P117" s="1" t="str">
        <f>VLOOKUP(A117,'miRNA target annotation'!A:J,3,FALSE)</f>
        <v>--</v>
      </c>
      <c r="Q117" s="1" t="str">
        <f>VLOOKUP(A117,'miRNA target annotation'!A:J,4,FALSE)</f>
        <v>--</v>
      </c>
      <c r="R117" s="1" t="str">
        <f>VLOOKUP(A117,'miRNA target annotation'!A:J,5,FALSE)</f>
        <v>--</v>
      </c>
      <c r="S117" s="1" t="str">
        <f>VLOOKUP(A117,'miRNA target annotation'!A:J,6,FALSE)</f>
        <v>[T]</v>
      </c>
      <c r="T117" s="1" t="str">
        <f>VLOOKUP(A117,'miRNA target annotation'!A:J,7,FALSE)</f>
        <v xml:space="preserve">Signal transduction mechanisms </v>
      </c>
      <c r="U117" s="1" t="str">
        <f>VLOOKUP(A117,'miRNA target annotation'!A:J,8,FALSE)</f>
        <v>NB-ARC domain;; AAA domain</v>
      </c>
      <c r="V117" s="1" t="str">
        <f>VLOOKUP(A117,'miRNA target annotation'!A:J,9,FALSE)</f>
        <v>Putative late blight resistance protein homolog R1A-4 GN=R1A-4 OS=Solanum demissum (Wild potato) PE=5 SV=2</v>
      </c>
      <c r="W117" s="9" t="str">
        <f>VLOOKUP(A117,'miRNA target annotation'!A:J,10,FALSE)</f>
        <v>putative late blight resistance protein homolog R1B-16 isoform X1 [Solanum lycopersicum]</v>
      </c>
    </row>
    <row r="118" spans="1:23">
      <c r="A118" s="2" t="s">
        <v>212</v>
      </c>
      <c r="B118" s="2">
        <v>7.5411000000000006E-2</v>
      </c>
      <c r="C118" s="23">
        <v>8.0935000000000007E-2</v>
      </c>
      <c r="D118" s="23">
        <v>8.2930000000000004E-2</v>
      </c>
      <c r="E118" s="23">
        <v>1.047E-3</v>
      </c>
      <c r="F118" s="23">
        <v>4.6169999999999996E-3</v>
      </c>
      <c r="G118" s="23">
        <v>3.9490000000000003E-3</v>
      </c>
      <c r="H118" s="23">
        <v>6.4606999999999998E-2</v>
      </c>
      <c r="I118" s="23">
        <v>1.2174000000000001E-2</v>
      </c>
      <c r="J118" s="23">
        <v>2.3904000000000002E-2</v>
      </c>
      <c r="K118" s="23">
        <v>0.71806199999999998</v>
      </c>
      <c r="L118" s="23">
        <v>0.791045</v>
      </c>
      <c r="M118" s="23">
        <v>0.74213799999999996</v>
      </c>
      <c r="N118" s="27" t="str">
        <f>VLOOKUP(A118,'miRNA and target'!A:B,2,FALSE)</f>
        <v>sly-miR482c</v>
      </c>
      <c r="O118" s="1" t="str">
        <f>VLOOKUP(A118,'miRNA target annotation'!A:J,2,FALSE)</f>
        <v>--</v>
      </c>
      <c r="P118" s="1" t="str">
        <f>VLOOKUP(A118,'miRNA target annotation'!A:J,3,FALSE)</f>
        <v>--</v>
      </c>
      <c r="Q118" s="1" t="str">
        <f>VLOOKUP(A118,'miRNA target annotation'!A:J,4,FALSE)</f>
        <v>--</v>
      </c>
      <c r="R118" s="1" t="str">
        <f>VLOOKUP(A118,'miRNA target annotation'!A:J,5,FALSE)</f>
        <v>--</v>
      </c>
      <c r="S118" s="1" t="str">
        <f>VLOOKUP(A118,'miRNA target annotation'!A:J,6,FALSE)</f>
        <v>[T]</v>
      </c>
      <c r="T118" s="1" t="str">
        <f>VLOOKUP(A118,'miRNA target annotation'!A:J,7,FALSE)</f>
        <v xml:space="preserve">Signal transduction mechanisms </v>
      </c>
      <c r="U118" s="1" t="str">
        <f>VLOOKUP(A118,'miRNA target annotation'!A:J,8,FALSE)</f>
        <v>NB-ARC domain;; AAA domain</v>
      </c>
      <c r="V118" s="1" t="str">
        <f>VLOOKUP(A118,'miRNA target annotation'!A:J,9,FALSE)</f>
        <v>Putative late blight resistance protein homolog R1B-12 GN=R1B-12 OS=Solanum demissum (Wild potato) PE=3 SV=2</v>
      </c>
      <c r="W118" s="9" t="str">
        <f>VLOOKUP(A118,'miRNA target annotation'!A:J,10,FALSE)</f>
        <v>putative late blight resistance protein homolog R1B-8-like [Solanum tuberosum]</v>
      </c>
    </row>
    <row r="119" spans="1:23">
      <c r="A119" s="2" t="s">
        <v>245</v>
      </c>
      <c r="B119" s="2">
        <v>7.8689999999999996E-2</v>
      </c>
      <c r="C119" s="23">
        <v>7.9063999999999995E-2</v>
      </c>
      <c r="D119" s="23">
        <v>7.7781000000000003E-2</v>
      </c>
      <c r="E119" s="23">
        <v>5.2659999999999998E-3</v>
      </c>
      <c r="F119" s="23">
        <v>1.0318000000000001E-2</v>
      </c>
      <c r="G119" s="23">
        <v>7.1879999999999999E-3</v>
      </c>
      <c r="H119" s="23">
        <v>1.3158E-2</v>
      </c>
      <c r="I119" s="23">
        <v>5.9290000000000002E-3</v>
      </c>
      <c r="J119" s="23">
        <v>1.7888999999999999E-2</v>
      </c>
      <c r="K119" s="23">
        <v>0.519231</v>
      </c>
      <c r="L119" s="23">
        <v>0.53348200000000001</v>
      </c>
      <c r="M119" s="23">
        <v>0.47900799999999999</v>
      </c>
      <c r="N119" s="27" t="str">
        <f>VLOOKUP(A119,'miRNA and target'!A:B,2,FALSE)</f>
        <v>sly-miR6024</v>
      </c>
      <c r="O119" s="1" t="str">
        <f>VLOOKUP(A119,'miRNA target annotation'!A:J,2,FALSE)</f>
        <v>--</v>
      </c>
      <c r="P119" s="1" t="str">
        <f>VLOOKUP(A119,'miRNA target annotation'!A:J,3,FALSE)</f>
        <v>--</v>
      </c>
      <c r="Q119" s="1" t="str">
        <f>VLOOKUP(A119,'miRNA target annotation'!A:J,4,FALSE)</f>
        <v>--</v>
      </c>
      <c r="R119" s="1" t="str">
        <f>VLOOKUP(A119,'miRNA target annotation'!A:J,5,FALSE)</f>
        <v>--</v>
      </c>
      <c r="S119" s="1" t="str">
        <f>VLOOKUP(A119,'miRNA target annotation'!A:J,6,FALSE)</f>
        <v>[T]</v>
      </c>
      <c r="T119" s="1" t="str">
        <f>VLOOKUP(A119,'miRNA target annotation'!A:J,7,FALSE)</f>
        <v xml:space="preserve">Signal transduction mechanisms </v>
      </c>
      <c r="U119" s="1" t="str">
        <f>VLOOKUP(A119,'miRNA target annotation'!A:J,8,FALSE)</f>
        <v>NB-ARC domain;; Leucine Rich repeats (2 copies);; AAA domain;; AAA domain;; AAA domain;; Leucine rich repeat</v>
      </c>
      <c r="V119" s="1" t="str">
        <f>VLOOKUP(A119,'miRNA target annotation'!A:J,9,FALSE)</f>
        <v>Late blight resistance protein R1-A GN=R1A OS=Solanum demissum (Wild potato) PE=3 SV=1</v>
      </c>
      <c r="W119" s="9" t="str">
        <f>VLOOKUP(A119,'miRNA target annotation'!A:J,10,FALSE)</f>
        <v>putative late blight resistance protein homolog R1C-3 [Solanum lycopersicum]</v>
      </c>
    </row>
    <row r="120" spans="1:23">
      <c r="A120" s="2" t="s">
        <v>4</v>
      </c>
      <c r="B120" s="2">
        <v>0.459513</v>
      </c>
      <c r="C120" s="23">
        <v>0.46289400000000003</v>
      </c>
      <c r="D120" s="23">
        <v>0.42753600000000003</v>
      </c>
      <c r="E120" s="23">
        <v>0.165826</v>
      </c>
      <c r="F120" s="23">
        <v>0.25270199999999998</v>
      </c>
      <c r="G120" s="23">
        <v>0.19808000000000001</v>
      </c>
      <c r="H120" s="23">
        <v>0.71726800000000002</v>
      </c>
      <c r="I120" s="23">
        <v>0.75796200000000002</v>
      </c>
      <c r="J120" s="23">
        <v>0.681199</v>
      </c>
      <c r="K120" s="23">
        <v>0.89047600000000005</v>
      </c>
      <c r="L120" s="23">
        <v>0.91292099999999998</v>
      </c>
      <c r="M120" s="23">
        <v>0.83293600000000001</v>
      </c>
      <c r="N120" s="27" t="str">
        <f>VLOOKUP(A120,'miRNA and target'!A:B,2,FALSE)</f>
        <v>conservative_0_896</v>
      </c>
      <c r="O120" s="1" t="str">
        <f>VLOOKUP(A120,'miRNA target annotation'!A:J,2,FALSE)</f>
        <v>--</v>
      </c>
      <c r="P120" s="1" t="str">
        <f>VLOOKUP(A120,'miRNA target annotation'!A:J,3,FALSE)</f>
        <v>--</v>
      </c>
      <c r="Q120" s="1" t="str">
        <f>VLOOKUP(A120,'miRNA target annotation'!A:J,4,FALSE)</f>
        <v>--</v>
      </c>
      <c r="R120" s="1" t="str">
        <f>VLOOKUP(A120,'miRNA target annotation'!A:J,5,FALSE)</f>
        <v>--</v>
      </c>
      <c r="S120" s="1" t="str">
        <f>VLOOKUP(A120,'miRNA target annotation'!A:J,6,FALSE)</f>
        <v>--</v>
      </c>
      <c r="T120" s="1" t="str">
        <f>VLOOKUP(A120,'miRNA target annotation'!A:J,7,FALSE)</f>
        <v>--</v>
      </c>
      <c r="U120" s="1" t="str">
        <f>VLOOKUP(A120,'miRNA target annotation'!A:J,8,FALSE)</f>
        <v>--</v>
      </c>
      <c r="V120" s="1" t="str">
        <f>VLOOKUP(A120,'miRNA target annotation'!A:J,9,FALSE)</f>
        <v>--</v>
      </c>
      <c r="W120" s="9" t="str">
        <f>VLOOKUP(A120,'miRNA target annotation'!A:J,10,FALSE)</f>
        <v>putative senescence-associated protein [Pisum sativum]</v>
      </c>
    </row>
    <row r="121" spans="1:23">
      <c r="A121" s="2" t="s">
        <v>21</v>
      </c>
      <c r="B121" s="2">
        <v>0.16014</v>
      </c>
      <c r="C121" s="23">
        <v>0.19151399999999999</v>
      </c>
      <c r="D121" s="23">
        <v>0.18460399999999999</v>
      </c>
      <c r="E121" s="23">
        <v>3.3359E-2</v>
      </c>
      <c r="F121" s="23">
        <v>6.6008999999999998E-2</v>
      </c>
      <c r="G121" s="23">
        <v>6.3380000000000006E-2</v>
      </c>
      <c r="H121" s="23">
        <v>0.4</v>
      </c>
      <c r="I121" s="23">
        <v>0.40284399999999998</v>
      </c>
      <c r="J121" s="23">
        <v>0.37058799999999997</v>
      </c>
      <c r="K121" s="23">
        <v>0.77157399999999998</v>
      </c>
      <c r="L121" s="23">
        <v>0.75348800000000005</v>
      </c>
      <c r="M121" s="23">
        <v>0.69540199999999996</v>
      </c>
      <c r="N121" s="27" t="str">
        <f>VLOOKUP(A121,'miRNA and target'!A:B,2,FALSE)</f>
        <v>conservative_12_38654</v>
      </c>
      <c r="O121" s="1" t="str">
        <f>VLOOKUP(A121,'miRNA target annotation'!A:J,2,FALSE)</f>
        <v>--</v>
      </c>
      <c r="P121" s="1" t="str">
        <f>VLOOKUP(A121,'miRNA target annotation'!A:J,3,FALSE)</f>
        <v>--</v>
      </c>
      <c r="Q121" s="1" t="str">
        <f>VLOOKUP(A121,'miRNA target annotation'!A:J,4,FALSE)</f>
        <v>--</v>
      </c>
      <c r="R121" s="1" t="str">
        <f>VLOOKUP(A121,'miRNA target annotation'!A:J,5,FALSE)</f>
        <v>--</v>
      </c>
      <c r="S121" s="1" t="str">
        <f>VLOOKUP(A121,'miRNA target annotation'!A:J,6,FALSE)</f>
        <v>[R]</v>
      </c>
      <c r="T121" s="1" t="str">
        <f>VLOOKUP(A121,'miRNA target annotation'!A:J,7,FALSE)</f>
        <v xml:space="preserve">General function prediction only </v>
      </c>
      <c r="U121" s="1" t="str">
        <f>VLOOKUP(A121,'miRNA target annotation'!A:J,8,FALSE)</f>
        <v>Leucine rich repeat;; Leucine Rich repeats (2 copies);; Leucine Rich Repeat;; Leucine Rich repeat;; Leucine rich repeat</v>
      </c>
      <c r="V121" s="1" t="str">
        <f>VLOOKUP(A121,'miRNA target annotation'!A:J,9,FALSE)</f>
        <v>Receptor-like protein 12 (Precursor) GN=RLP12 OS=Arabidopsis thaliana (Mouse-ear cress) PE=2 SV=2</v>
      </c>
      <c r="W121" s="9" t="str">
        <f>VLOOKUP(A121,'miRNA target annotation'!A:J,10,FALSE)</f>
        <v>receptor-like protein 12 [Solanum lycopersicum]</v>
      </c>
    </row>
    <row r="122" spans="1:23">
      <c r="A122" s="2" t="s">
        <v>29</v>
      </c>
      <c r="B122" s="2">
        <v>9.8251000000000005E-2</v>
      </c>
      <c r="C122" s="23">
        <v>8.3165000000000003E-2</v>
      </c>
      <c r="D122" s="23">
        <v>7.9435000000000006E-2</v>
      </c>
      <c r="E122" s="23">
        <v>2.2114000000000002E-2</v>
      </c>
      <c r="F122" s="23">
        <v>3.3986000000000002E-2</v>
      </c>
      <c r="G122" s="23">
        <v>1.2487E-2</v>
      </c>
      <c r="H122" s="23">
        <v>0.115804</v>
      </c>
      <c r="I122" s="23">
        <v>3.6946E-2</v>
      </c>
      <c r="J122" s="23">
        <v>4.5948999999999997E-2</v>
      </c>
      <c r="K122" s="23">
        <v>0.70599599999999996</v>
      </c>
      <c r="L122" s="23">
        <v>0.54119499999999998</v>
      </c>
      <c r="M122" s="23">
        <v>0.649007</v>
      </c>
      <c r="N122" s="27" t="str">
        <f>VLOOKUP(A122,'miRNA and target'!A:B,2,FALSE)</f>
        <v>conservative_12_38654</v>
      </c>
      <c r="O122" s="1" t="str">
        <f>VLOOKUP(A122,'miRNA target annotation'!A:J,2,FALSE)</f>
        <v>[S]</v>
      </c>
      <c r="P122" s="1" t="str">
        <f>VLOOKUP(A122,'miRNA target annotation'!A:J,3,FALSE)</f>
        <v xml:space="preserve">Function unknown </v>
      </c>
      <c r="Q122" s="1" t="str">
        <f>VLOOKUP(A122,'miRNA target annotation'!A:J,4,FALSE)</f>
        <v>--</v>
      </c>
      <c r="R122" s="1" t="str">
        <f>VLOOKUP(A122,'miRNA target annotation'!A:J,5,FALSE)</f>
        <v>--</v>
      </c>
      <c r="S122" s="1" t="str">
        <f>VLOOKUP(A122,'miRNA target annotation'!A:J,6,FALSE)</f>
        <v>[R]</v>
      </c>
      <c r="T122" s="1" t="str">
        <f>VLOOKUP(A122,'miRNA target annotation'!A:J,7,FALSE)</f>
        <v xml:space="preserve">General function prediction only </v>
      </c>
      <c r="U122" s="1" t="str">
        <f>VLOOKUP(A122,'miRNA target annotation'!A:J,8,FALSE)</f>
        <v>Leucine Rich repeats (2 copies);; Leucine rich repeat;; Leucine Rich Repeat;; Leucine Rich repeat;; Leucine rich repeat;; Leucine rich repeat N-terminal domain</v>
      </c>
      <c r="V122" s="1" t="str">
        <f>VLOOKUP(A122,'miRNA target annotation'!A:J,9,FALSE)</f>
        <v>Receptor-like protein 12 (Precursor) GN=RLP12 OS=Arabidopsis thaliana (Mouse-ear cress) PE=2 SV=2</v>
      </c>
      <c r="W122" s="9" t="str">
        <f>VLOOKUP(A122,'miRNA target annotation'!A:J,10,FALSE)</f>
        <v>receptor-like protein 12 [Solanum lycopersicum]</v>
      </c>
    </row>
    <row r="123" spans="1:23">
      <c r="A123" s="2" t="s">
        <v>18</v>
      </c>
      <c r="B123" s="2">
        <v>6.1205000000000002E-2</v>
      </c>
      <c r="C123" s="23">
        <v>3.2390000000000002E-2</v>
      </c>
      <c r="D123" s="23">
        <v>4.4914999999999997E-2</v>
      </c>
      <c r="E123" s="23">
        <v>4.8120000000000003E-3</v>
      </c>
      <c r="F123" s="23">
        <v>3.0669999999999998E-3</v>
      </c>
      <c r="G123" s="23">
        <v>6.1570000000000001E-3</v>
      </c>
      <c r="H123" s="23">
        <v>2.8953E-2</v>
      </c>
      <c r="I123" s="23">
        <v>2.7100000000000002E-3</v>
      </c>
      <c r="J123" s="23">
        <v>6.9439999999999997E-3</v>
      </c>
      <c r="K123" s="23">
        <v>0.41791</v>
      </c>
      <c r="L123" s="23">
        <v>0.221607</v>
      </c>
      <c r="M123" s="23">
        <v>0.29926999999999998</v>
      </c>
      <c r="N123" s="27" t="str">
        <f>VLOOKUP(A123,'miRNA and target'!A:B,2,FALSE)</f>
        <v>conservative_12_38654</v>
      </c>
      <c r="O123" s="1" t="str">
        <f>VLOOKUP(A123,'miRNA target annotation'!A:J,2,FALSE)</f>
        <v>--</v>
      </c>
      <c r="P123" s="1" t="str">
        <f>VLOOKUP(A123,'miRNA target annotation'!A:J,3,FALSE)</f>
        <v>--</v>
      </c>
      <c r="Q123" s="1" t="str">
        <f>VLOOKUP(A123,'miRNA target annotation'!A:J,4,FALSE)</f>
        <v>--</v>
      </c>
      <c r="R123" s="1" t="str">
        <f>VLOOKUP(A123,'miRNA target annotation'!A:J,5,FALSE)</f>
        <v>--</v>
      </c>
      <c r="S123" s="1" t="str">
        <f>VLOOKUP(A123,'miRNA target annotation'!A:J,6,FALSE)</f>
        <v>[R]</v>
      </c>
      <c r="T123" s="1" t="str">
        <f>VLOOKUP(A123,'miRNA target annotation'!A:J,7,FALSE)</f>
        <v xml:space="preserve">General function prediction only </v>
      </c>
      <c r="U123" s="1" t="str">
        <f>VLOOKUP(A123,'miRNA target annotation'!A:J,8,FALSE)</f>
        <v>Leucine Rich repeats (2 copies);; Leucine rich repeat;; Leucine Rich Repeat;; Leucine Rich repeat;; Leucine rich repeat;; Leucine rich repeat N-terminal domain</v>
      </c>
      <c r="V123" s="1" t="str">
        <f>VLOOKUP(A123,'miRNA target annotation'!A:J,9,FALSE)</f>
        <v>Receptor-like protein 12 (Precursor) GN=RLP12 OS=Arabidopsis thaliana (Mouse-ear cress) PE=2 SV=2</v>
      </c>
      <c r="W123" s="9" t="str">
        <f>VLOOKUP(A123,'miRNA target annotation'!A:J,10,FALSE)</f>
        <v>receptor-like protein 12 [Solanum lycopersicum]</v>
      </c>
    </row>
    <row r="124" spans="1:23">
      <c r="A124" s="2" t="s">
        <v>28</v>
      </c>
      <c r="B124" s="2">
        <v>9.5213999999999993E-2</v>
      </c>
      <c r="C124" s="23">
        <v>7.8293000000000001E-2</v>
      </c>
      <c r="D124" s="23">
        <v>8.6114999999999997E-2</v>
      </c>
      <c r="E124" s="23">
        <v>6.9300000000000004E-4</v>
      </c>
      <c r="F124" s="23">
        <v>4.4929999999999996E-3</v>
      </c>
      <c r="G124" s="23">
        <v>1.1169999999999999E-3</v>
      </c>
      <c r="H124" s="23">
        <v>0.13761499999999999</v>
      </c>
      <c r="I124" s="23">
        <v>0</v>
      </c>
      <c r="J124" s="23">
        <v>2.6634000000000001E-2</v>
      </c>
      <c r="K124" s="23">
        <v>0.80813999999999997</v>
      </c>
      <c r="L124" s="23">
        <v>0.83127600000000001</v>
      </c>
      <c r="M124" s="23">
        <v>0.875</v>
      </c>
      <c r="N124" s="27" t="str">
        <f>VLOOKUP(A124,'miRNA and target'!A:B,2,FALSE)</f>
        <v>conservative_12_38654</v>
      </c>
      <c r="O124" s="1" t="str">
        <f>VLOOKUP(A124,'miRNA target annotation'!A:J,2,FALSE)</f>
        <v>[S]</v>
      </c>
      <c r="P124" s="1" t="str">
        <f>VLOOKUP(A124,'miRNA target annotation'!A:J,3,FALSE)</f>
        <v xml:space="preserve">Function unknown </v>
      </c>
      <c r="Q124" s="1" t="str">
        <f>VLOOKUP(A124,'miRNA target annotation'!A:J,4,FALSE)</f>
        <v>--</v>
      </c>
      <c r="R124" s="1" t="str">
        <f>VLOOKUP(A124,'miRNA target annotation'!A:J,5,FALSE)</f>
        <v>--</v>
      </c>
      <c r="S124" s="1" t="str">
        <f>VLOOKUP(A124,'miRNA target annotation'!A:J,6,FALSE)</f>
        <v>[R]</v>
      </c>
      <c r="T124" s="1" t="str">
        <f>VLOOKUP(A124,'miRNA target annotation'!A:J,7,FALSE)</f>
        <v xml:space="preserve">General function prediction only </v>
      </c>
      <c r="U124" s="1" t="str">
        <f>VLOOKUP(A124,'miRNA target annotation'!A:J,8,FALSE)</f>
        <v>Leucine Rich repeats (2 copies);; Leucine rich repeat;; Leucine Rich Repeat;; Leucine Rich repeat;; Leucine rich repeat;; Leucine rich repeat N-terminal domain</v>
      </c>
      <c r="V124" s="1" t="str">
        <f>VLOOKUP(A124,'miRNA target annotation'!A:J,9,FALSE)</f>
        <v>Receptor-like protein 12 (Precursor) GN=RLP12 OS=Arabidopsis thaliana (Mouse-ear cress) PE=2 SV=2</v>
      </c>
      <c r="W124" s="9" t="str">
        <f>VLOOKUP(A124,'miRNA target annotation'!A:J,10,FALSE)</f>
        <v>receptor-like protein 12 [Solanum lycopersicum]</v>
      </c>
    </row>
    <row r="125" spans="1:23">
      <c r="A125" s="2" t="s">
        <v>27</v>
      </c>
      <c r="B125" s="2">
        <v>6.6240999999999994E-2</v>
      </c>
      <c r="C125" s="23">
        <v>7.0105000000000001E-2</v>
      </c>
      <c r="D125" s="23">
        <v>6.0954000000000001E-2</v>
      </c>
      <c r="E125" s="23">
        <v>3.9740000000000001E-3</v>
      </c>
      <c r="F125" s="23">
        <v>4.3509999999999998E-3</v>
      </c>
      <c r="G125" s="23">
        <v>3.1549999999999998E-3</v>
      </c>
      <c r="H125" s="23">
        <v>2.1661E-2</v>
      </c>
      <c r="I125" s="23">
        <v>2.5728999999999998E-2</v>
      </c>
      <c r="J125" s="23">
        <v>1.7475999999999998E-2</v>
      </c>
      <c r="K125" s="23">
        <v>0.58886499999999997</v>
      </c>
      <c r="L125" s="23">
        <v>0.61632699999999996</v>
      </c>
      <c r="M125" s="23">
        <v>0.56404500000000002</v>
      </c>
      <c r="N125" s="27" t="str">
        <f>VLOOKUP(A125,'miRNA and target'!A:B,2,FALSE)</f>
        <v>conservative_12_38654</v>
      </c>
      <c r="O125" s="1" t="str">
        <f>VLOOKUP(A125,'miRNA target annotation'!A:J,2,FALSE)</f>
        <v>[S]</v>
      </c>
      <c r="P125" s="1" t="str">
        <f>VLOOKUP(A125,'miRNA target annotation'!A:J,3,FALSE)</f>
        <v xml:space="preserve">Function unknown </v>
      </c>
      <c r="Q125" s="1" t="str">
        <f>VLOOKUP(A125,'miRNA target annotation'!A:J,4,FALSE)</f>
        <v>--</v>
      </c>
      <c r="R125" s="1" t="str">
        <f>VLOOKUP(A125,'miRNA target annotation'!A:J,5,FALSE)</f>
        <v>--</v>
      </c>
      <c r="S125" s="1" t="str">
        <f>VLOOKUP(A125,'miRNA target annotation'!A:J,6,FALSE)</f>
        <v>[R]</v>
      </c>
      <c r="T125" s="1" t="str">
        <f>VLOOKUP(A125,'miRNA target annotation'!A:J,7,FALSE)</f>
        <v xml:space="preserve">General function prediction only </v>
      </c>
      <c r="U125" s="1" t="str">
        <f>VLOOKUP(A125,'miRNA target annotation'!A:J,8,FALSE)</f>
        <v>Leucine rich repeat;; Leucine Rich repeats (2 copies);; Leucine Rich Repeat;; Leucine Rich repeat;; Leucine rich repeat;; Leucine rich repeat N-terminal domain</v>
      </c>
      <c r="V125" s="1" t="str">
        <f>VLOOKUP(A125,'miRNA target annotation'!A:J,9,FALSE)</f>
        <v>Receptor-like protein 12 (Precursor) GN=RLP12 OS=Arabidopsis thaliana (Mouse-ear cress) PE=2 SV=2</v>
      </c>
      <c r="W125" s="9" t="str">
        <f>VLOOKUP(A125,'miRNA target annotation'!A:J,10,FALSE)</f>
        <v>receptor-like protein 12 [Solanum lycopersicum]</v>
      </c>
    </row>
    <row r="126" spans="1:23">
      <c r="A126" s="2" t="s">
        <v>47</v>
      </c>
      <c r="B126" s="2">
        <v>4.6226000000000003E-2</v>
      </c>
      <c r="C126" s="23">
        <v>3.4674000000000003E-2</v>
      </c>
      <c r="D126" s="23">
        <v>4.7986000000000001E-2</v>
      </c>
      <c r="E126" s="23">
        <v>6.3179999999999998E-3</v>
      </c>
      <c r="F126" s="23">
        <v>8.914E-3</v>
      </c>
      <c r="G126" s="23">
        <v>5.0359999999999997E-3</v>
      </c>
      <c r="H126" s="23">
        <v>1.6327000000000001E-2</v>
      </c>
      <c r="I126" s="23">
        <v>8.0000000000000002E-3</v>
      </c>
      <c r="J126" s="23">
        <v>2.9850999999999999E-2</v>
      </c>
      <c r="K126" s="23">
        <v>0.61940300000000004</v>
      </c>
      <c r="L126" s="23">
        <v>0.48305100000000001</v>
      </c>
      <c r="M126" s="23">
        <v>0.70103099999999996</v>
      </c>
      <c r="N126" s="27" t="str">
        <f>VLOOKUP(A126,'miRNA and target'!A:B,2,FALSE)</f>
        <v>conservative_1_46954</v>
      </c>
      <c r="O126" s="1" t="str">
        <f>VLOOKUP(A126,'miRNA target annotation'!A:J,2,FALSE)</f>
        <v>--</v>
      </c>
      <c r="P126" s="1" t="str">
        <f>VLOOKUP(A126,'miRNA target annotation'!A:J,3,FALSE)</f>
        <v>--</v>
      </c>
      <c r="Q126" s="1" t="str">
        <f>VLOOKUP(A126,'miRNA target annotation'!A:J,4,FALSE)</f>
        <v>--</v>
      </c>
      <c r="R126" s="1" t="str">
        <f>VLOOKUP(A126,'miRNA target annotation'!A:J,5,FALSE)</f>
        <v>--</v>
      </c>
      <c r="S126" s="1" t="str">
        <f>VLOOKUP(A126,'miRNA target annotation'!A:J,6,FALSE)</f>
        <v>[R]</v>
      </c>
      <c r="T126" s="1" t="str">
        <f>VLOOKUP(A126,'miRNA target annotation'!A:J,7,FALSE)</f>
        <v xml:space="preserve">General function prediction only </v>
      </c>
      <c r="U126" s="1" t="str">
        <f>VLOOKUP(A126,'miRNA target annotation'!A:J,8,FALSE)</f>
        <v>Leucine rich repeat;; Leucine Rich repeats (2 copies);; Leucine Rich Repeat;; Leucine Rich repeat;; Leucine rich repeat N-terminal domain;; Leucine rich repeat</v>
      </c>
      <c r="V126" s="1" t="str">
        <f>VLOOKUP(A126,'miRNA target annotation'!A:J,9,FALSE)</f>
        <v>Receptor-like protein 12 (Precursor) GN=RLP12 OS=Arabidopsis thaliana (Mouse-ear cress) PE=2 SV=2</v>
      </c>
      <c r="W126" s="9" t="str">
        <f>VLOOKUP(A126,'miRNA target annotation'!A:J,10,FALSE)</f>
        <v>receptor-like protein 12 [Solanum lycopersicum]</v>
      </c>
    </row>
    <row r="127" spans="1:23">
      <c r="A127" s="2" t="s">
        <v>41</v>
      </c>
      <c r="B127" s="2">
        <v>4.0735E-2</v>
      </c>
      <c r="C127" s="23">
        <v>6.3847000000000001E-2</v>
      </c>
      <c r="D127" s="23">
        <v>5.7657E-2</v>
      </c>
      <c r="E127" s="23">
        <v>3.9979999999999998E-3</v>
      </c>
      <c r="F127" s="23">
        <v>1.5568E-2</v>
      </c>
      <c r="G127" s="23">
        <v>1.0374E-2</v>
      </c>
      <c r="H127" s="23">
        <v>2.2152000000000002E-2</v>
      </c>
      <c r="I127" s="23">
        <v>1.9047999999999999E-2</v>
      </c>
      <c r="J127" s="23">
        <v>2.8070000000000001E-2</v>
      </c>
      <c r="K127" s="23">
        <v>0.46859899999999999</v>
      </c>
      <c r="L127" s="23">
        <v>0.578125</v>
      </c>
      <c r="M127" s="23">
        <v>0.57013599999999998</v>
      </c>
      <c r="N127" s="27" t="str">
        <f>VLOOKUP(A127,'miRNA and target'!A:B,2,FALSE)</f>
        <v>conservative_1_46954</v>
      </c>
      <c r="O127" s="1" t="str">
        <f>VLOOKUP(A127,'miRNA target annotation'!A:J,2,FALSE)</f>
        <v>[S]</v>
      </c>
      <c r="P127" s="1" t="str">
        <f>VLOOKUP(A127,'miRNA target annotation'!A:J,3,FALSE)</f>
        <v xml:space="preserve">Function unknown </v>
      </c>
      <c r="Q127" s="1" t="str">
        <f>VLOOKUP(A127,'miRNA target annotation'!A:J,4,FALSE)</f>
        <v>--</v>
      </c>
      <c r="R127" s="1" t="str">
        <f>VLOOKUP(A127,'miRNA target annotation'!A:J,5,FALSE)</f>
        <v>--</v>
      </c>
      <c r="S127" s="1" t="str">
        <f>VLOOKUP(A127,'miRNA target annotation'!A:J,6,FALSE)</f>
        <v>[R]</v>
      </c>
      <c r="T127" s="1" t="str">
        <f>VLOOKUP(A127,'miRNA target annotation'!A:J,7,FALSE)</f>
        <v xml:space="preserve">General function prediction only </v>
      </c>
      <c r="U127" s="1" t="str">
        <f>VLOOKUP(A127,'miRNA target annotation'!A:J,8,FALSE)</f>
        <v>Leucine Rich repeats (2 copies);; Leucine rich repeat;; Leucine Rich Repeat;; Leucine Rich repeat;; Leucine rich repeat</v>
      </c>
      <c r="V127" s="1" t="str">
        <f>VLOOKUP(A127,'miRNA target annotation'!A:J,9,FALSE)</f>
        <v>Receptor-like protein 12 (Precursor) GN=RLP12 OS=Arabidopsis thaliana (Mouse-ear cress) PE=2 SV=2</v>
      </c>
      <c r="W127" s="9" t="str">
        <f>VLOOKUP(A127,'miRNA target annotation'!A:J,10,FALSE)</f>
        <v>receptor-like protein 12 [Solanum lycopersicum]</v>
      </c>
    </row>
    <row r="128" spans="1:23">
      <c r="A128" s="2" t="s">
        <v>49</v>
      </c>
      <c r="B128" s="2">
        <v>3.9870999999999997E-2</v>
      </c>
      <c r="C128" s="23">
        <v>4.5515E-2</v>
      </c>
      <c r="D128" s="23">
        <v>5.3366999999999998E-2</v>
      </c>
      <c r="E128" s="23">
        <v>7.5500000000000003E-3</v>
      </c>
      <c r="F128" s="23">
        <v>1.3076000000000001E-2</v>
      </c>
      <c r="G128" s="23">
        <v>2.0011000000000001E-2</v>
      </c>
      <c r="H128" s="23">
        <v>3.9525999999999999E-2</v>
      </c>
      <c r="I128" s="23">
        <v>7.7778E-2</v>
      </c>
      <c r="J128" s="23">
        <v>8.2873000000000002E-2</v>
      </c>
      <c r="K128" s="23">
        <v>0.39090900000000001</v>
      </c>
      <c r="L128" s="23">
        <v>0.36111100000000002</v>
      </c>
      <c r="M128" s="23">
        <v>0.39333299999999999</v>
      </c>
      <c r="N128" s="27" t="str">
        <f>VLOOKUP(A128,'miRNA and target'!A:B,2,FALSE)</f>
        <v>conservative_1_46954</v>
      </c>
      <c r="O128" s="1" t="str">
        <f>VLOOKUP(A128,'miRNA target annotation'!A:J,2,FALSE)</f>
        <v>[S]</v>
      </c>
      <c r="P128" s="1" t="str">
        <f>VLOOKUP(A128,'miRNA target annotation'!A:J,3,FALSE)</f>
        <v xml:space="preserve">Function unknown </v>
      </c>
      <c r="Q128" s="1" t="str">
        <f>VLOOKUP(A128,'miRNA target annotation'!A:J,4,FALSE)</f>
        <v>--</v>
      </c>
      <c r="R128" s="1" t="str">
        <f>VLOOKUP(A128,'miRNA target annotation'!A:J,5,FALSE)</f>
        <v>--</v>
      </c>
      <c r="S128" s="1" t="str">
        <f>VLOOKUP(A128,'miRNA target annotation'!A:J,6,FALSE)</f>
        <v>[R]</v>
      </c>
      <c r="T128" s="1" t="str">
        <f>VLOOKUP(A128,'miRNA target annotation'!A:J,7,FALSE)</f>
        <v xml:space="preserve">General function prediction only </v>
      </c>
      <c r="U128" s="1" t="str">
        <f>VLOOKUP(A128,'miRNA target annotation'!A:J,8,FALSE)</f>
        <v>Leucine Rich repeats (2 copies);; Leucine rich repeat;; Leucine Rich Repeat;; Leucine Rich repeat;; Leucine rich repeat N-terminal domain;; Leucine rich repeat</v>
      </c>
      <c r="V128" s="1" t="str">
        <f>VLOOKUP(A128,'miRNA target annotation'!A:J,9,FALSE)</f>
        <v>Receptor-like protein 12 (Precursor) GN=RLP12 OS=Arabidopsis thaliana (Mouse-ear cress) PE=2 SV=2</v>
      </c>
      <c r="W128" s="9" t="str">
        <f>VLOOKUP(A128,'miRNA target annotation'!A:J,10,FALSE)</f>
        <v>receptor-like protein 12 [Solanum lycopersicum]</v>
      </c>
    </row>
    <row r="129" spans="1:23">
      <c r="A129" s="2" t="s">
        <v>30</v>
      </c>
      <c r="B129" s="2">
        <v>0.154589</v>
      </c>
      <c r="C129" s="23">
        <v>0.25888299999999997</v>
      </c>
      <c r="D129" s="23">
        <v>0.236515</v>
      </c>
      <c r="E129" s="23">
        <v>7.1038000000000004E-2</v>
      </c>
      <c r="F129" s="23">
        <v>0.18390799999999999</v>
      </c>
      <c r="G129" s="23">
        <v>0.165877</v>
      </c>
      <c r="H129" s="23">
        <v>0.91666700000000001</v>
      </c>
      <c r="I129" s="23">
        <v>0.83333299999999999</v>
      </c>
      <c r="J129" s="23">
        <v>0.8</v>
      </c>
      <c r="K129" s="23">
        <v>0.66666700000000001</v>
      </c>
      <c r="L129" s="23">
        <v>0.81818199999999996</v>
      </c>
      <c r="M129" s="23">
        <v>0.66666700000000001</v>
      </c>
      <c r="N129" s="27" t="str">
        <f>VLOOKUP(A129,'miRNA and target'!A:B,2,FALSE)</f>
        <v>conservative_12_38654</v>
      </c>
      <c r="O129" s="1" t="str">
        <f>VLOOKUP(A129,'miRNA target annotation'!A:J,2,FALSE)</f>
        <v>--</v>
      </c>
      <c r="P129" s="1" t="str">
        <f>VLOOKUP(A129,'miRNA target annotation'!A:J,3,FALSE)</f>
        <v>--</v>
      </c>
      <c r="Q129" s="1" t="str">
        <f>VLOOKUP(A129,'miRNA target annotation'!A:J,4,FALSE)</f>
        <v>--</v>
      </c>
      <c r="R129" s="1" t="str">
        <f>VLOOKUP(A129,'miRNA target annotation'!A:J,5,FALSE)</f>
        <v>--</v>
      </c>
      <c r="S129" s="1" t="str">
        <f>VLOOKUP(A129,'miRNA target annotation'!A:J,6,FALSE)</f>
        <v>[R]</v>
      </c>
      <c r="T129" s="1" t="str">
        <f>VLOOKUP(A129,'miRNA target annotation'!A:J,7,FALSE)</f>
        <v xml:space="preserve">General function prediction only </v>
      </c>
      <c r="U129" s="1" t="str">
        <f>VLOOKUP(A129,'miRNA target annotation'!A:J,8,FALSE)</f>
        <v>Leucine Rich repeats (2 copies);; Leucine Rich Repeat;; Leucine rich repeat;; Leucine rich repeat;; Leucine Rich repeat</v>
      </c>
      <c r="V129" s="1" t="str">
        <f>VLOOKUP(A129,'miRNA target annotation'!A:J,9,FALSE)</f>
        <v>LRR receptor-like serine/threonine-protein kinase EFR (Precursor) GN=EFR OS=Arabidopsis thaliana (Mouse-ear cress) PE=1 SV=1</v>
      </c>
      <c r="W129" s="9" t="str">
        <f>VLOOKUP(A129,'miRNA target annotation'!A:J,10,FALSE)</f>
        <v>receptor-like protein 12 [Solanum lycopersicum]</v>
      </c>
    </row>
    <row r="130" spans="1:23">
      <c r="A130" s="2" t="s">
        <v>45</v>
      </c>
      <c r="B130" s="2">
        <v>5.2217E-2</v>
      </c>
      <c r="C130" s="23">
        <v>5.1506999999999997E-2</v>
      </c>
      <c r="D130" s="23">
        <v>5.2593000000000001E-2</v>
      </c>
      <c r="E130" s="23">
        <v>1.1872000000000001E-2</v>
      </c>
      <c r="F130" s="23">
        <v>1.6250000000000001E-2</v>
      </c>
      <c r="G130" s="23">
        <v>1.4624E-2</v>
      </c>
      <c r="H130" s="23">
        <v>4.9123E-2</v>
      </c>
      <c r="I130" s="23">
        <v>3.7234000000000003E-2</v>
      </c>
      <c r="J130" s="23">
        <v>4.8779999999999997E-2</v>
      </c>
      <c r="K130" s="23">
        <v>0.493562</v>
      </c>
      <c r="L130" s="23">
        <v>0.43648199999999998</v>
      </c>
      <c r="M130" s="23">
        <v>0.49</v>
      </c>
      <c r="N130" s="27" t="str">
        <f>VLOOKUP(A130,'miRNA and target'!A:B,2,FALSE)</f>
        <v>conservative_1_46954</v>
      </c>
      <c r="O130" s="1" t="str">
        <f>VLOOKUP(A130,'miRNA target annotation'!A:J,2,FALSE)</f>
        <v>[S]</v>
      </c>
      <c r="P130" s="1" t="str">
        <f>VLOOKUP(A130,'miRNA target annotation'!A:J,3,FALSE)</f>
        <v xml:space="preserve">Function unknown </v>
      </c>
      <c r="Q130" s="1" t="str">
        <f>VLOOKUP(A130,'miRNA target annotation'!A:J,4,FALSE)</f>
        <v>--</v>
      </c>
      <c r="R130" s="1" t="str">
        <f>VLOOKUP(A130,'miRNA target annotation'!A:J,5,FALSE)</f>
        <v>--</v>
      </c>
      <c r="S130" s="1" t="str">
        <f>VLOOKUP(A130,'miRNA target annotation'!A:J,6,FALSE)</f>
        <v>[R]</v>
      </c>
      <c r="T130" s="1" t="str">
        <f>VLOOKUP(A130,'miRNA target annotation'!A:J,7,FALSE)</f>
        <v xml:space="preserve">General function prediction only </v>
      </c>
      <c r="U130" s="1" t="str">
        <f>VLOOKUP(A130,'miRNA target annotation'!A:J,8,FALSE)</f>
        <v>Leucine Rich repeats (2 copies);; Leucine rich repeat;; Leucine Rich Repeat;; Leucine Rich repeat;; Leucine rich repeat N-terminal domain;; Leucine rich repeat</v>
      </c>
      <c r="V130" s="1" t="str">
        <f>VLOOKUP(A130,'miRNA target annotation'!A:J,9,FALSE)</f>
        <v>Receptor-like protein 12 (Precursor) GN=RLP12 OS=Arabidopsis thaliana (Mouse-ear cress) PE=2 SV=2</v>
      </c>
      <c r="W130" s="9" t="str">
        <f>VLOOKUP(A130,'miRNA target annotation'!A:J,10,FALSE)</f>
        <v>receptor-like protein 12 [Solanum lycopersicum]</v>
      </c>
    </row>
    <row r="131" spans="1:23">
      <c r="A131" s="2" t="s">
        <v>23</v>
      </c>
      <c r="B131" s="2">
        <v>9.9455000000000002E-2</v>
      </c>
      <c r="C131" s="23">
        <v>8.2089999999999996E-2</v>
      </c>
      <c r="D131" s="23">
        <v>8.7302000000000005E-2</v>
      </c>
      <c r="E131" s="23">
        <v>4.8050000000000002E-3</v>
      </c>
      <c r="F131" s="23">
        <v>1.7654E-2</v>
      </c>
      <c r="G131" s="23">
        <v>4.0280000000000003E-3</v>
      </c>
      <c r="H131" s="23">
        <v>3.7288000000000002E-2</v>
      </c>
      <c r="I131" s="23">
        <v>1.3158E-2</v>
      </c>
      <c r="J131" s="23">
        <v>9.8359999999999993E-3</v>
      </c>
      <c r="K131" s="23">
        <v>0.82644600000000001</v>
      </c>
      <c r="L131" s="23">
        <v>0.69724799999999998</v>
      </c>
      <c r="M131" s="23">
        <v>0.83555599999999997</v>
      </c>
      <c r="N131" s="27" t="str">
        <f>VLOOKUP(A131,'miRNA and target'!A:B,2,FALSE)</f>
        <v>conservative_12_38654</v>
      </c>
      <c r="O131" s="1" t="str">
        <f>VLOOKUP(A131,'miRNA target annotation'!A:J,2,FALSE)</f>
        <v>--</v>
      </c>
      <c r="P131" s="1" t="str">
        <f>VLOOKUP(A131,'miRNA target annotation'!A:J,3,FALSE)</f>
        <v>--</v>
      </c>
      <c r="Q131" s="1" t="str">
        <f>VLOOKUP(A131,'miRNA target annotation'!A:J,4,FALSE)</f>
        <v>--</v>
      </c>
      <c r="R131" s="1" t="str">
        <f>VLOOKUP(A131,'miRNA target annotation'!A:J,5,FALSE)</f>
        <v>--</v>
      </c>
      <c r="S131" s="1" t="str">
        <f>VLOOKUP(A131,'miRNA target annotation'!A:J,6,FALSE)</f>
        <v>[R]</v>
      </c>
      <c r="T131" s="1" t="str">
        <f>VLOOKUP(A131,'miRNA target annotation'!A:J,7,FALSE)</f>
        <v xml:space="preserve">General function prediction only </v>
      </c>
      <c r="U131" s="1" t="str">
        <f>VLOOKUP(A131,'miRNA target annotation'!A:J,8,FALSE)</f>
        <v>Leucine rich repeat;; Leucine Rich repeats (2 copies);; Leucine Rich Repeat;; Leucine Rich repeat;; Leucine rich repeat;; Leucine rich repeat N-terminal domain</v>
      </c>
      <c r="V131" s="1" t="str">
        <f>VLOOKUP(A131,'miRNA target annotation'!A:J,9,FALSE)</f>
        <v>Receptor-like protein 12 (Precursor) GN=RLP12 OS=Arabidopsis thaliana (Mouse-ear cress) PE=2 SV=2</v>
      </c>
      <c r="W131" s="9" t="str">
        <f>VLOOKUP(A131,'miRNA target annotation'!A:J,10,FALSE)</f>
        <v>receptor-like protein 12 [Solanum lycopersicum]</v>
      </c>
    </row>
    <row r="132" spans="1:23">
      <c r="A132" s="2" t="s">
        <v>79</v>
      </c>
      <c r="B132" s="2">
        <v>8.6698999999999998E-2</v>
      </c>
      <c r="C132" s="23">
        <v>5.0892E-2</v>
      </c>
      <c r="D132" s="23">
        <v>8.9651999999999996E-2</v>
      </c>
      <c r="E132" s="23">
        <v>9.5080000000000008E-3</v>
      </c>
      <c r="F132" s="23">
        <v>2.1320000000000002E-3</v>
      </c>
      <c r="G132" s="23">
        <v>5.2360000000000002E-3</v>
      </c>
      <c r="H132" s="23">
        <v>0.129159</v>
      </c>
      <c r="I132" s="23">
        <v>1.4706E-2</v>
      </c>
      <c r="J132" s="23">
        <v>0.127135</v>
      </c>
      <c r="K132" s="23">
        <v>0.74233099999999996</v>
      </c>
      <c r="L132" s="23">
        <v>0.61635200000000001</v>
      </c>
      <c r="M132" s="23">
        <v>0.83177599999999996</v>
      </c>
      <c r="N132" s="27" t="str">
        <f>VLOOKUP(A132,'miRNA and target'!A:B,2,FALSE)</f>
        <v>conservative_5_30265</v>
      </c>
      <c r="O132" s="1" t="str">
        <f>VLOOKUP(A132,'miRNA target annotation'!A:J,2,FALSE)</f>
        <v>--</v>
      </c>
      <c r="P132" s="1" t="str">
        <f>VLOOKUP(A132,'miRNA target annotation'!A:J,3,FALSE)</f>
        <v>--</v>
      </c>
      <c r="Q132" s="1" t="str">
        <f>VLOOKUP(A132,'miRNA target annotation'!A:J,4,FALSE)</f>
        <v>--</v>
      </c>
      <c r="R132" s="1" t="str">
        <f>VLOOKUP(A132,'miRNA target annotation'!A:J,5,FALSE)</f>
        <v>--</v>
      </c>
      <c r="S132" s="1" t="str">
        <f>VLOOKUP(A132,'miRNA target annotation'!A:J,6,FALSE)</f>
        <v>[R]</v>
      </c>
      <c r="T132" s="1" t="str">
        <f>VLOOKUP(A132,'miRNA target annotation'!A:J,7,FALSE)</f>
        <v xml:space="preserve">General function prediction only </v>
      </c>
      <c r="U132" s="1" t="str">
        <f>VLOOKUP(A132,'miRNA target annotation'!A:J,8,FALSE)</f>
        <v>Leucine rich repeat;; Leucine Rich repeats (2 copies);; Leucine Rich Repeat;; Seven in absentia protein family;; Leucine Rich repeat;; Leucine rich repeat;; Leucine rich repeat N-terminal domain</v>
      </c>
      <c r="V132" s="1" t="str">
        <f>VLOOKUP(A132,'miRNA target annotation'!A:J,9,FALSE)</f>
        <v>Receptor-like protein 12 (Precursor) GN=RLP12 OS=Arabidopsis thaliana (Mouse-ear cress) PE=2 SV=2</v>
      </c>
      <c r="W132" s="9" t="str">
        <f>VLOOKUP(A132,'miRNA target annotation'!A:J,10,FALSE)</f>
        <v xml:space="preserve">receptor-like protein 12 [Solanum lycopersicum] </v>
      </c>
    </row>
    <row r="133" spans="1:23">
      <c r="A133" s="2" t="s">
        <v>50</v>
      </c>
      <c r="B133" s="2">
        <v>9.2265E-2</v>
      </c>
      <c r="C133" s="23">
        <v>9.4133999999999995E-2</v>
      </c>
      <c r="D133" s="23">
        <v>9.3044000000000002E-2</v>
      </c>
      <c r="E133" s="23">
        <v>2.1159999999999998E-3</v>
      </c>
      <c r="F133" s="23">
        <v>3.8019999999999998E-3</v>
      </c>
      <c r="G133" s="23">
        <v>2.3579999999999999E-3</v>
      </c>
      <c r="H133" s="23">
        <v>2.6065999999999999E-2</v>
      </c>
      <c r="I133" s="23">
        <v>4.0579999999999998E-2</v>
      </c>
      <c r="J133" s="23">
        <v>1.4326999999999999E-2</v>
      </c>
      <c r="K133" s="23">
        <v>0.93616999999999995</v>
      </c>
      <c r="L133" s="23">
        <v>0.93717300000000003</v>
      </c>
      <c r="M133" s="23">
        <v>0.94811299999999998</v>
      </c>
      <c r="N133" s="27" t="str">
        <f>VLOOKUP(A133,'miRNA and target'!A:B,2,FALSE)</f>
        <v>conservative_1_46954</v>
      </c>
      <c r="O133" s="1" t="str">
        <f>VLOOKUP(A133,'miRNA target annotation'!A:J,2,FALSE)</f>
        <v>--</v>
      </c>
      <c r="P133" s="1" t="str">
        <f>VLOOKUP(A133,'miRNA target annotation'!A:J,3,FALSE)</f>
        <v>--</v>
      </c>
      <c r="Q133" s="1" t="str">
        <f>VLOOKUP(A133,'miRNA target annotation'!A:J,4,FALSE)</f>
        <v>--</v>
      </c>
      <c r="R133" s="1" t="str">
        <f>VLOOKUP(A133,'miRNA target annotation'!A:J,5,FALSE)</f>
        <v>--</v>
      </c>
      <c r="S133" s="1" t="str">
        <f>VLOOKUP(A133,'miRNA target annotation'!A:J,6,FALSE)</f>
        <v>[R]</v>
      </c>
      <c r="T133" s="1" t="str">
        <f>VLOOKUP(A133,'miRNA target annotation'!A:J,7,FALSE)</f>
        <v xml:space="preserve">General function prediction only </v>
      </c>
      <c r="U133" s="1" t="str">
        <f>VLOOKUP(A133,'miRNA target annotation'!A:J,8,FALSE)</f>
        <v>Leucine Rich repeats (2 copies);; Leucine rich repeat;; Leucine Rich Repeat;; Leucine Rich repeat;; Leucine rich repeat;; Leucine rich repeat N-terminal domain;; Leucine Rich Repeat</v>
      </c>
      <c r="V133" s="1" t="str">
        <f>VLOOKUP(A133,'miRNA target annotation'!A:J,9,FALSE)</f>
        <v>Receptor-like protein 12 (Precursor) GN=RLP12 OS=Arabidopsis thaliana (Mouse-ear cress) PE=2 SV=2</v>
      </c>
      <c r="W133" s="9" t="str">
        <f>VLOOKUP(A133,'miRNA target annotation'!A:J,10,FALSE)</f>
        <v xml:space="preserve">receptor-like protein 12 [Solanum lycopersicum] </v>
      </c>
    </row>
    <row r="134" spans="1:23">
      <c r="A134" s="2" t="s">
        <v>46</v>
      </c>
      <c r="B134" s="2">
        <v>6.8305000000000005E-2</v>
      </c>
      <c r="C134" s="23">
        <v>6.5077999999999997E-2</v>
      </c>
      <c r="D134" s="23">
        <v>8.1368999999999997E-2</v>
      </c>
      <c r="E134" s="23">
        <v>8.3820000000000006E-3</v>
      </c>
      <c r="F134" s="23">
        <v>5.4250000000000001E-3</v>
      </c>
      <c r="G134" s="23">
        <v>4.6870000000000002E-3</v>
      </c>
      <c r="H134" s="23">
        <v>3.3087999999999999E-2</v>
      </c>
      <c r="I134" s="23">
        <v>2.7681999999999998E-2</v>
      </c>
      <c r="J134" s="23">
        <v>4.0404000000000002E-2</v>
      </c>
      <c r="K134" s="23">
        <v>0.55188700000000002</v>
      </c>
      <c r="L134" s="23">
        <v>0.534188</v>
      </c>
      <c r="M134" s="23">
        <v>0.66530599999999995</v>
      </c>
      <c r="N134" s="27" t="str">
        <f>VLOOKUP(A134,'miRNA and target'!A:B,2,FALSE)</f>
        <v>conservative_1_46954</v>
      </c>
      <c r="O134" s="1" t="str">
        <f>VLOOKUP(A134,'miRNA target annotation'!A:J,2,FALSE)</f>
        <v>--</v>
      </c>
      <c r="P134" s="1" t="str">
        <f>VLOOKUP(A134,'miRNA target annotation'!A:J,3,FALSE)</f>
        <v>--</v>
      </c>
      <c r="Q134" s="1" t="str">
        <f>VLOOKUP(A134,'miRNA target annotation'!A:J,4,FALSE)</f>
        <v>--</v>
      </c>
      <c r="R134" s="1" t="str">
        <f>VLOOKUP(A134,'miRNA target annotation'!A:J,5,FALSE)</f>
        <v>--</v>
      </c>
      <c r="S134" s="1" t="str">
        <f>VLOOKUP(A134,'miRNA target annotation'!A:J,6,FALSE)</f>
        <v>[R]</v>
      </c>
      <c r="T134" s="1" t="str">
        <f>VLOOKUP(A134,'miRNA target annotation'!A:J,7,FALSE)</f>
        <v xml:space="preserve">General function prediction only </v>
      </c>
      <c r="U134" s="1" t="str">
        <f>VLOOKUP(A134,'miRNA target annotation'!A:J,8,FALSE)</f>
        <v>Leucine Rich repeats (2 copies);; Leucine rich repeat;; Leucine Rich Repeat;; Leucine Rich repeat;; Leucine rich repeat;; Leucine rich repeat N-terminal domain</v>
      </c>
      <c r="V134" s="1" t="str">
        <f>VLOOKUP(A134,'miRNA target annotation'!A:J,9,FALSE)</f>
        <v>Receptor-like protein 12 (Precursor) GN=RLP12 OS=Arabidopsis thaliana (Mouse-ear cress) PE=2 SV=2</v>
      </c>
      <c r="W134" s="9" t="str">
        <f>VLOOKUP(A134,'miRNA target annotation'!A:J,10,FALSE)</f>
        <v xml:space="preserve">receptor-like protein 12 [Solanum lycopersicum] </v>
      </c>
    </row>
    <row r="135" spans="1:23">
      <c r="A135" s="2" t="s">
        <v>44</v>
      </c>
      <c r="B135" s="2">
        <v>0.118963</v>
      </c>
      <c r="C135" s="23">
        <v>0.110967</v>
      </c>
      <c r="D135" s="23">
        <v>0.12583</v>
      </c>
      <c r="E135" s="23">
        <v>5.5779999999999996E-3</v>
      </c>
      <c r="F135" s="23">
        <v>6.7949999999999998E-3</v>
      </c>
      <c r="G135" s="23">
        <v>1.2048E-2</v>
      </c>
      <c r="H135" s="23">
        <v>0.156134</v>
      </c>
      <c r="I135" s="23">
        <v>5.9479999999999998E-2</v>
      </c>
      <c r="J135" s="23">
        <v>4.6154000000000001E-2</v>
      </c>
      <c r="K135" s="23">
        <v>0.81699299999999997</v>
      </c>
      <c r="L135" s="23">
        <v>0.83823499999999995</v>
      </c>
      <c r="M135" s="23">
        <v>0.87384600000000001</v>
      </c>
      <c r="N135" s="27" t="str">
        <f>VLOOKUP(A135,'miRNA and target'!A:B,2,FALSE)</f>
        <v>conservative_1_46954</v>
      </c>
      <c r="O135" s="1" t="str">
        <f>VLOOKUP(A135,'miRNA target annotation'!A:J,2,FALSE)</f>
        <v>--</v>
      </c>
      <c r="P135" s="1" t="str">
        <f>VLOOKUP(A135,'miRNA target annotation'!A:J,3,FALSE)</f>
        <v>--</v>
      </c>
      <c r="Q135" s="1" t="str">
        <f>VLOOKUP(A135,'miRNA target annotation'!A:J,4,FALSE)</f>
        <v>--</v>
      </c>
      <c r="R135" s="1" t="str">
        <f>VLOOKUP(A135,'miRNA target annotation'!A:J,5,FALSE)</f>
        <v>--</v>
      </c>
      <c r="S135" s="1" t="str">
        <f>VLOOKUP(A135,'miRNA target annotation'!A:J,6,FALSE)</f>
        <v>[R]</v>
      </c>
      <c r="T135" s="1" t="str">
        <f>VLOOKUP(A135,'miRNA target annotation'!A:J,7,FALSE)</f>
        <v xml:space="preserve">General function prediction only </v>
      </c>
      <c r="U135" s="1" t="str">
        <f>VLOOKUP(A135,'miRNA target annotation'!A:J,8,FALSE)</f>
        <v>Leucine Rich repeats (2 copies);; Leucine rich repeat;; Leucine Rich Repeat;; Leucine Rich repeat;; Leucine rich repeat N-terminal domain;; Leucine rich repeat</v>
      </c>
      <c r="V135" s="1" t="str">
        <f>VLOOKUP(A135,'miRNA target annotation'!A:J,9,FALSE)</f>
        <v>Receptor-like protein 12 (Precursor) GN=RLP12 OS=Arabidopsis thaliana (Mouse-ear cress) PE=2 SV=2</v>
      </c>
      <c r="W135" s="9" t="str">
        <f>VLOOKUP(A135,'miRNA target annotation'!A:J,10,FALSE)</f>
        <v xml:space="preserve">receptor-like protein 12 isoform X1 [Solanum lycopersicum] </v>
      </c>
    </row>
    <row r="136" spans="1:23">
      <c r="A136" s="2" t="s">
        <v>51</v>
      </c>
      <c r="B136" s="2">
        <v>5.1302E-2</v>
      </c>
      <c r="C136" s="23">
        <v>5.0249000000000002E-2</v>
      </c>
      <c r="D136" s="23">
        <v>4.6245000000000001E-2</v>
      </c>
      <c r="E136" s="23">
        <v>6.2919999999999998E-3</v>
      </c>
      <c r="F136" s="23">
        <v>8.5050000000000004E-3</v>
      </c>
      <c r="G136" s="23">
        <v>1.0220999999999999E-2</v>
      </c>
      <c r="H136" s="23">
        <v>1.8586999999999999E-2</v>
      </c>
      <c r="I136" s="23">
        <v>2.6315999999999999E-2</v>
      </c>
      <c r="J136" s="23">
        <v>4.274E-3</v>
      </c>
      <c r="K136" s="23">
        <v>0.47899199999999997</v>
      </c>
      <c r="L136" s="23">
        <v>0.47126400000000002</v>
      </c>
      <c r="M136" s="23">
        <v>0.43386200000000003</v>
      </c>
      <c r="N136" s="27" t="str">
        <f>VLOOKUP(A136,'miRNA and target'!A:B,2,FALSE)</f>
        <v>conservative_1_46954</v>
      </c>
      <c r="O136" s="1" t="str">
        <f>VLOOKUP(A136,'miRNA target annotation'!A:J,2,FALSE)</f>
        <v>[S]</v>
      </c>
      <c r="P136" s="1" t="str">
        <f>VLOOKUP(A136,'miRNA target annotation'!A:J,3,FALSE)</f>
        <v xml:space="preserve">Function unknown </v>
      </c>
      <c r="Q136" s="1" t="str">
        <f>VLOOKUP(A136,'miRNA target annotation'!A:J,4,FALSE)</f>
        <v>--</v>
      </c>
      <c r="R136" s="1" t="str">
        <f>VLOOKUP(A136,'miRNA target annotation'!A:J,5,FALSE)</f>
        <v>--</v>
      </c>
      <c r="S136" s="1" t="str">
        <f>VLOOKUP(A136,'miRNA target annotation'!A:J,6,FALSE)</f>
        <v>[R]</v>
      </c>
      <c r="T136" s="1" t="str">
        <f>VLOOKUP(A136,'miRNA target annotation'!A:J,7,FALSE)</f>
        <v xml:space="preserve">General function prediction only </v>
      </c>
      <c r="U136" s="1" t="str">
        <f>VLOOKUP(A136,'miRNA target annotation'!A:J,8,FALSE)</f>
        <v>Leucine Rich repeats (2 copies);; Leucine rich repeat;; Leucine Rich Repeat;; Leucine Rich repeat;; Leucine rich repeat;; Leucine rich repeat N-terminal domain;; Leucine Rich Repeat</v>
      </c>
      <c r="V136" s="1" t="str">
        <f>VLOOKUP(A136,'miRNA target annotation'!A:J,9,FALSE)</f>
        <v>Receptor-like protein 12 (Precursor) GN=RLP12 OS=Arabidopsis thaliana (Mouse-ear cress) PE=2 SV=2</v>
      </c>
      <c r="W136" s="9" t="str">
        <f>VLOOKUP(A136,'miRNA target annotation'!A:J,10,FALSE)</f>
        <v xml:space="preserve">receptor-like protein 12 isoform X2 [Solanum lycopersicum] </v>
      </c>
    </row>
    <row r="137" spans="1:23">
      <c r="A137" s="2" t="s">
        <v>52</v>
      </c>
      <c r="B137" s="2">
        <v>5.8146000000000003E-2</v>
      </c>
      <c r="C137" s="23">
        <v>6.5731999999999999E-2</v>
      </c>
      <c r="D137" s="23">
        <v>5.8702999999999998E-2</v>
      </c>
      <c r="E137" s="23">
        <v>4.0280000000000003E-3</v>
      </c>
      <c r="F137" s="23">
        <v>5.8459999999999996E-3</v>
      </c>
      <c r="G137" s="23">
        <v>4.437E-3</v>
      </c>
      <c r="H137" s="23">
        <v>4.4496000000000001E-2</v>
      </c>
      <c r="I137" s="23">
        <v>2.4810000000000001E-3</v>
      </c>
      <c r="J137" s="23">
        <v>8.1139999999999997E-3</v>
      </c>
      <c r="K137" s="23">
        <v>0.72608700000000004</v>
      </c>
      <c r="L137" s="23">
        <v>0.80912899999999999</v>
      </c>
      <c r="M137" s="23">
        <v>0.83399199999999996</v>
      </c>
      <c r="N137" s="27" t="str">
        <f>VLOOKUP(A137,'miRNA and target'!A:B,2,FALSE)</f>
        <v>conservative_1_46954</v>
      </c>
      <c r="O137" s="1" t="str">
        <f>VLOOKUP(A137,'miRNA target annotation'!A:J,2,FALSE)</f>
        <v>[S]</v>
      </c>
      <c r="P137" s="1" t="str">
        <f>VLOOKUP(A137,'miRNA target annotation'!A:J,3,FALSE)</f>
        <v xml:space="preserve">Function unknown </v>
      </c>
      <c r="Q137" s="1" t="str">
        <f>VLOOKUP(A137,'miRNA target annotation'!A:J,4,FALSE)</f>
        <v>--</v>
      </c>
      <c r="R137" s="1" t="str">
        <f>VLOOKUP(A137,'miRNA target annotation'!A:J,5,FALSE)</f>
        <v>--</v>
      </c>
      <c r="S137" s="1" t="str">
        <f>VLOOKUP(A137,'miRNA target annotation'!A:J,6,FALSE)</f>
        <v>[R]</v>
      </c>
      <c r="T137" s="1" t="str">
        <f>VLOOKUP(A137,'miRNA target annotation'!A:J,7,FALSE)</f>
        <v xml:space="preserve">General function prediction only </v>
      </c>
      <c r="U137" s="1" t="str">
        <f>VLOOKUP(A137,'miRNA target annotation'!A:J,8,FALSE)</f>
        <v>Leucine rich repeat;; Leucine Rich repeats (2 copies);; Leucine Rich Repeat;; Leucine Rich repeat;; Leucine rich repeat;; Leucine rich repeat N-terminal domain</v>
      </c>
      <c r="V137" s="1" t="str">
        <f>VLOOKUP(A137,'miRNA target annotation'!A:J,9,FALSE)</f>
        <v>Receptor-like protein 12 (Precursor) GN=RLP12 OS=Arabidopsis thaliana (Mouse-ear cress) PE=2 SV=2</v>
      </c>
      <c r="W137" s="9" t="str">
        <f>VLOOKUP(A137,'miRNA target annotation'!A:J,10,FALSE)</f>
        <v>receptor-like protein 12-like [Solanum tuberosum]</v>
      </c>
    </row>
    <row r="138" spans="1:23">
      <c r="A138" s="2" t="s">
        <v>26</v>
      </c>
      <c r="B138" s="2">
        <v>0.44286900000000001</v>
      </c>
      <c r="C138" s="23">
        <v>0.44701099999999999</v>
      </c>
      <c r="D138" s="23">
        <v>0.427763</v>
      </c>
      <c r="E138" s="23">
        <v>0.31053500000000001</v>
      </c>
      <c r="F138" s="23">
        <v>0.326652</v>
      </c>
      <c r="G138" s="23">
        <v>0.29774</v>
      </c>
      <c r="H138" s="23">
        <v>0.91986100000000004</v>
      </c>
      <c r="I138" s="23">
        <v>0.91452999999999995</v>
      </c>
      <c r="J138" s="23">
        <v>0.84280900000000003</v>
      </c>
      <c r="K138" s="23">
        <v>0.894737</v>
      </c>
      <c r="L138" s="23">
        <v>0.92338699999999996</v>
      </c>
      <c r="M138" s="23">
        <v>0.89083000000000001</v>
      </c>
      <c r="N138" s="27" t="str">
        <f>VLOOKUP(A138,'miRNA and target'!A:B,2,FALSE)</f>
        <v>conservative_12_38654</v>
      </c>
      <c r="O138" s="1" t="str">
        <f>VLOOKUP(A138,'miRNA target annotation'!A:J,2,FALSE)</f>
        <v>--</v>
      </c>
      <c r="P138" s="1" t="str">
        <f>VLOOKUP(A138,'miRNA target annotation'!A:J,3,FALSE)</f>
        <v>--</v>
      </c>
      <c r="Q138" s="1" t="str">
        <f>VLOOKUP(A138,'miRNA target annotation'!A:J,4,FALSE)</f>
        <v>--</v>
      </c>
      <c r="R138" s="1" t="str">
        <f>VLOOKUP(A138,'miRNA target annotation'!A:J,5,FALSE)</f>
        <v>--</v>
      </c>
      <c r="S138" s="1" t="str">
        <f>VLOOKUP(A138,'miRNA target annotation'!A:J,6,FALSE)</f>
        <v>[R]</v>
      </c>
      <c r="T138" s="1" t="str">
        <f>VLOOKUP(A138,'miRNA target annotation'!A:J,7,FALSE)</f>
        <v xml:space="preserve">General function prediction only </v>
      </c>
      <c r="U138" s="1" t="str">
        <f>VLOOKUP(A138,'miRNA target annotation'!A:J,8,FALSE)</f>
        <v>Leucine rich repeat;; Leucine Rich repeats (2 copies);; Leucine Rich Repeat;; Leucine rich repeat;; Leucine Rich repeat</v>
      </c>
      <c r="V138" s="1" t="str">
        <f>VLOOKUP(A138,'miRNA target annotation'!A:J,9,FALSE)</f>
        <v>Receptor-like protein 12 (Precursor) GN=RLP12 OS=Arabidopsis thaliana (Mouse-ear cress) PE=2 SV=2</v>
      </c>
      <c r="W138" s="9" t="str">
        <f>VLOOKUP(A138,'miRNA target annotation'!A:J,10,FALSE)</f>
        <v>receptor-like protein 12-like [Solanum tuberosum]</v>
      </c>
    </row>
    <row r="139" spans="1:23">
      <c r="A139" s="2" t="s">
        <v>22</v>
      </c>
      <c r="B139" s="2">
        <v>8.7427000000000005E-2</v>
      </c>
      <c r="C139" s="23">
        <v>6.9283999999999998E-2</v>
      </c>
      <c r="D139" s="23">
        <v>7.4019000000000001E-2</v>
      </c>
      <c r="E139" s="23">
        <v>2.872E-3</v>
      </c>
      <c r="F139" s="23">
        <v>7.3300000000000004E-4</v>
      </c>
      <c r="G139" s="23">
        <v>1.261E-3</v>
      </c>
      <c r="H139" s="23">
        <v>9.1549000000000005E-2</v>
      </c>
      <c r="I139" s="23">
        <v>3.7735999999999999E-2</v>
      </c>
      <c r="J139" s="23">
        <v>1.2605E-2</v>
      </c>
      <c r="K139" s="23">
        <v>0.84020600000000001</v>
      </c>
      <c r="L139" s="23">
        <v>0.71612900000000002</v>
      </c>
      <c r="M139" s="23">
        <v>0.76190500000000005</v>
      </c>
      <c r="N139" s="27" t="str">
        <f>VLOOKUP(A139,'miRNA and target'!A:B,2,FALSE)</f>
        <v>conservative_12_38654</v>
      </c>
      <c r="O139" s="1" t="str">
        <f>VLOOKUP(A139,'miRNA target annotation'!A:J,2,FALSE)</f>
        <v>[S]</v>
      </c>
      <c r="P139" s="1" t="str">
        <f>VLOOKUP(A139,'miRNA target annotation'!A:J,3,FALSE)</f>
        <v xml:space="preserve">Function unknown </v>
      </c>
      <c r="Q139" s="1" t="str">
        <f>VLOOKUP(A139,'miRNA target annotation'!A:J,4,FALSE)</f>
        <v>--</v>
      </c>
      <c r="R139" s="1" t="str">
        <f>VLOOKUP(A139,'miRNA target annotation'!A:J,5,FALSE)</f>
        <v>--</v>
      </c>
      <c r="S139" s="1" t="str">
        <f>VLOOKUP(A139,'miRNA target annotation'!A:J,6,FALSE)</f>
        <v>[R]</v>
      </c>
      <c r="T139" s="1" t="str">
        <f>VLOOKUP(A139,'miRNA target annotation'!A:J,7,FALSE)</f>
        <v xml:space="preserve">General function prediction only </v>
      </c>
      <c r="U139" s="1" t="str">
        <f>VLOOKUP(A139,'miRNA target annotation'!A:J,8,FALSE)</f>
        <v>Leucine Rich repeats (2 copies);; Leucine rich repeat;; Leucine Rich Repeat;; Leucine Rich repeat;; Leucine rich repeat;; Leucine rich repeat N-terminal domain</v>
      </c>
      <c r="V139" s="1" t="str">
        <f>VLOOKUP(A139,'miRNA target annotation'!A:J,9,FALSE)</f>
        <v>Receptor-like protein 12 (Precursor) GN=RLP12 OS=Arabidopsis thaliana (Mouse-ear cress) PE=2 SV=2</v>
      </c>
      <c r="W139" s="9" t="str">
        <f>VLOOKUP(A139,'miRNA target annotation'!A:J,10,FALSE)</f>
        <v>receptor-like protein 12-like [Solanum tuberosum]</v>
      </c>
    </row>
    <row r="140" spans="1:23">
      <c r="A140" s="2" t="s">
        <v>74</v>
      </c>
      <c r="B140" s="2">
        <v>0.13594500000000001</v>
      </c>
      <c r="C140" s="23">
        <v>0.13178300000000001</v>
      </c>
      <c r="D140" s="23">
        <v>0.14960599999999999</v>
      </c>
      <c r="E140" s="23">
        <v>9.1459999999999996E-3</v>
      </c>
      <c r="F140" s="23">
        <v>2.5579999999999999E-3</v>
      </c>
      <c r="G140" s="23">
        <v>0</v>
      </c>
      <c r="H140" s="23">
        <v>5.5556000000000001E-2</v>
      </c>
      <c r="I140" s="23">
        <v>0</v>
      </c>
      <c r="J140" s="23">
        <v>0</v>
      </c>
      <c r="K140" s="23">
        <v>0.77142900000000003</v>
      </c>
      <c r="L140" s="23">
        <v>0.77907000000000004</v>
      </c>
      <c r="M140" s="23">
        <v>0.88372099999999998</v>
      </c>
      <c r="N140" s="27" t="str">
        <f>VLOOKUP(A140,'miRNA and target'!A:B,2,FALSE)</f>
        <v>conservative_5_30265</v>
      </c>
      <c r="O140" s="1" t="str">
        <f>VLOOKUP(A140,'miRNA target annotation'!A:J,2,FALSE)</f>
        <v>--</v>
      </c>
      <c r="P140" s="1" t="str">
        <f>VLOOKUP(A140,'miRNA target annotation'!A:J,3,FALSE)</f>
        <v>--</v>
      </c>
      <c r="Q140" s="1" t="str">
        <f>VLOOKUP(A140,'miRNA target annotation'!A:J,4,FALSE)</f>
        <v>--</v>
      </c>
      <c r="R140" s="1" t="str">
        <f>VLOOKUP(A140,'miRNA target annotation'!A:J,5,FALSE)</f>
        <v>--</v>
      </c>
      <c r="S140" s="1" t="str">
        <f>VLOOKUP(A140,'miRNA target annotation'!A:J,6,FALSE)</f>
        <v>[R]</v>
      </c>
      <c r="T140" s="1" t="str">
        <f>VLOOKUP(A140,'miRNA target annotation'!A:J,7,FALSE)</f>
        <v xml:space="preserve">General function prediction only </v>
      </c>
      <c r="U140" s="1" t="str">
        <f>VLOOKUP(A140,'miRNA target annotation'!A:J,8,FALSE)</f>
        <v>Leucine Rich Repeat</v>
      </c>
      <c r="V140" s="1" t="str">
        <f>VLOOKUP(A140,'miRNA target annotation'!A:J,9,FALSE)</f>
        <v>--</v>
      </c>
      <c r="W140" s="9" t="str">
        <f>VLOOKUP(A140,'miRNA target annotation'!A:J,10,FALSE)</f>
        <v>receptor-like protein 12-like [Solanum tuberosum]</v>
      </c>
    </row>
    <row r="141" spans="1:23">
      <c r="A141" s="2" t="s">
        <v>235</v>
      </c>
      <c r="B141" s="2">
        <v>0.24423300000000001</v>
      </c>
      <c r="C141" s="23">
        <v>0.21884100000000001</v>
      </c>
      <c r="D141" s="23">
        <v>0.25545200000000001</v>
      </c>
      <c r="E141" s="23">
        <v>0.125806</v>
      </c>
      <c r="F141" s="23">
        <v>9.2495999999999995E-2</v>
      </c>
      <c r="G141" s="23">
        <v>0.14652000000000001</v>
      </c>
      <c r="H141" s="23">
        <v>0.9</v>
      </c>
      <c r="I141" s="23">
        <v>0.80357100000000004</v>
      </c>
      <c r="J141" s="23">
        <v>0.9</v>
      </c>
      <c r="K141" s="23">
        <v>0.84210499999999999</v>
      </c>
      <c r="L141" s="23">
        <v>0.86885199999999996</v>
      </c>
      <c r="M141" s="23">
        <v>0.84782599999999997</v>
      </c>
      <c r="N141" s="27" t="str">
        <f>VLOOKUP(A141,'miRNA and target'!A:B,2,FALSE)</f>
        <v>sly-miR6023</v>
      </c>
      <c r="O141" s="1" t="str">
        <f>VLOOKUP(A141,'miRNA target annotation'!A:J,2,FALSE)</f>
        <v>--</v>
      </c>
      <c r="P141" s="1" t="str">
        <f>VLOOKUP(A141,'miRNA target annotation'!A:J,3,FALSE)</f>
        <v>--</v>
      </c>
      <c r="Q141" s="1" t="str">
        <f>VLOOKUP(A141,'miRNA target annotation'!A:J,4,FALSE)</f>
        <v>--</v>
      </c>
      <c r="R141" s="1" t="str">
        <f>VLOOKUP(A141,'miRNA target annotation'!A:J,5,FALSE)</f>
        <v>--</v>
      </c>
      <c r="S141" s="1" t="str">
        <f>VLOOKUP(A141,'miRNA target annotation'!A:J,6,FALSE)</f>
        <v>[R]</v>
      </c>
      <c r="T141" s="1" t="str">
        <f>VLOOKUP(A141,'miRNA target annotation'!A:J,7,FALSE)</f>
        <v xml:space="preserve">General function prediction only </v>
      </c>
      <c r="U141" s="1" t="str">
        <f>VLOOKUP(A141,'miRNA target annotation'!A:J,8,FALSE)</f>
        <v>Leucine Rich repeats (2 copies);; Leucine rich repeat;; Leucine Rich Repeat;; Leucine rich repeat</v>
      </c>
      <c r="V141" s="1" t="str">
        <f>VLOOKUP(A141,'miRNA target annotation'!A:J,9,FALSE)</f>
        <v>Receptor-like protein 12 (Precursor) GN=RLP12 OS=Arabidopsis thaliana (Mouse-ear cress) PE=2 SV=2</v>
      </c>
      <c r="W141" s="9" t="str">
        <f>VLOOKUP(A141,'miRNA target annotation'!A:J,10,FALSE)</f>
        <v>receptor-like protein 12-like [Solanum tuberosum]</v>
      </c>
    </row>
    <row r="142" spans="1:23">
      <c r="A142" s="2" t="s">
        <v>48</v>
      </c>
      <c r="B142" s="2">
        <v>0.19963400000000001</v>
      </c>
      <c r="C142" s="23">
        <v>0.20888200000000001</v>
      </c>
      <c r="D142" s="23">
        <v>0.27247700000000002</v>
      </c>
      <c r="E142" s="23">
        <v>0.11887399999999999</v>
      </c>
      <c r="F142" s="23">
        <v>0.12607599999999999</v>
      </c>
      <c r="G142" s="23">
        <v>0.19547500000000001</v>
      </c>
      <c r="H142" s="23">
        <v>0.73571399999999998</v>
      </c>
      <c r="I142" s="23">
        <v>0.74404800000000004</v>
      </c>
      <c r="J142" s="23">
        <v>0.75</v>
      </c>
      <c r="K142" s="23">
        <v>0.83333299999999999</v>
      </c>
      <c r="L142" s="23">
        <v>0.83030300000000001</v>
      </c>
      <c r="M142" s="23">
        <v>0.81208100000000005</v>
      </c>
      <c r="N142" s="27" t="str">
        <f>VLOOKUP(A142,'miRNA and target'!A:B,2,FALSE)</f>
        <v>conservative_1_46954</v>
      </c>
      <c r="O142" s="1" t="str">
        <f>VLOOKUP(A142,'miRNA target annotation'!A:J,2,FALSE)</f>
        <v>[S]</v>
      </c>
      <c r="P142" s="1" t="str">
        <f>VLOOKUP(A142,'miRNA target annotation'!A:J,3,FALSE)</f>
        <v xml:space="preserve">Function unknown </v>
      </c>
      <c r="Q142" s="1" t="str">
        <f>VLOOKUP(A142,'miRNA target annotation'!A:J,4,FALSE)</f>
        <v>--</v>
      </c>
      <c r="R142" s="1" t="str">
        <f>VLOOKUP(A142,'miRNA target annotation'!A:J,5,FALSE)</f>
        <v>--</v>
      </c>
      <c r="S142" s="1" t="str">
        <f>VLOOKUP(A142,'miRNA target annotation'!A:J,6,FALSE)</f>
        <v>[R]</v>
      </c>
      <c r="T142" s="1" t="str">
        <f>VLOOKUP(A142,'miRNA target annotation'!A:J,7,FALSE)</f>
        <v xml:space="preserve">General function prediction only </v>
      </c>
      <c r="U142" s="1" t="str">
        <f>VLOOKUP(A142,'miRNA target annotation'!A:J,8,FALSE)</f>
        <v>Leucine rich repeat;; Leucine Rich repeats (2 copies);; Leucine Rich Repeat;; Leucine Rich repeat</v>
      </c>
      <c r="V142" s="1" t="str">
        <f>VLOOKUP(A142,'miRNA target annotation'!A:J,9,FALSE)</f>
        <v>LRR receptor-like serine/threonine-protein kinase GSO2 (Precursor) GN=K23L20.3 OS=Arabidopsis thaliana (Mouse-ear cress) PE=2 SV=2</v>
      </c>
      <c r="W142" s="9" t="str">
        <f>VLOOKUP(A142,'miRNA target annotation'!A:J,10,FALSE)</f>
        <v>receptor-like protein 12-like [Solanum tuberosum]</v>
      </c>
    </row>
    <row r="143" spans="1:23">
      <c r="A143" s="2" t="s">
        <v>80</v>
      </c>
      <c r="B143" s="2">
        <v>0.19498799999999999</v>
      </c>
      <c r="C143" s="23">
        <v>0.231571</v>
      </c>
      <c r="D143" s="23">
        <v>0.20627799999999999</v>
      </c>
      <c r="E143" s="23">
        <v>7.7295000000000003E-2</v>
      </c>
      <c r="F143" s="23">
        <v>0.11394700000000001</v>
      </c>
      <c r="G143" s="23">
        <v>8.7719000000000005E-2</v>
      </c>
      <c r="H143" s="23">
        <v>0.61165000000000003</v>
      </c>
      <c r="I143" s="23">
        <v>0.57732000000000006</v>
      </c>
      <c r="J143" s="23">
        <v>0.62365599999999999</v>
      </c>
      <c r="K143" s="23">
        <v>0.76258999999999999</v>
      </c>
      <c r="L143" s="23">
        <v>0.87248300000000001</v>
      </c>
      <c r="M143" s="23">
        <v>0.836364</v>
      </c>
      <c r="N143" s="27" t="str">
        <f>VLOOKUP(A143,'miRNA and target'!A:B,2,FALSE)</f>
        <v>conservative_5_30265</v>
      </c>
      <c r="O143" s="1" t="str">
        <f>VLOOKUP(A143,'miRNA target annotation'!A:J,2,FALSE)</f>
        <v>[S]</v>
      </c>
      <c r="P143" s="1" t="str">
        <f>VLOOKUP(A143,'miRNA target annotation'!A:J,3,FALSE)</f>
        <v xml:space="preserve">Function unknown </v>
      </c>
      <c r="Q143" s="1" t="str">
        <f>VLOOKUP(A143,'miRNA target annotation'!A:J,4,FALSE)</f>
        <v>--</v>
      </c>
      <c r="R143" s="1" t="str">
        <f>VLOOKUP(A143,'miRNA target annotation'!A:J,5,FALSE)</f>
        <v>--</v>
      </c>
      <c r="S143" s="1" t="str">
        <f>VLOOKUP(A143,'miRNA target annotation'!A:J,6,FALSE)</f>
        <v>[R]</v>
      </c>
      <c r="T143" s="1" t="str">
        <f>VLOOKUP(A143,'miRNA target annotation'!A:J,7,FALSE)</f>
        <v xml:space="preserve">General function prediction only </v>
      </c>
      <c r="U143" s="1" t="str">
        <f>VLOOKUP(A143,'miRNA target annotation'!A:J,8,FALSE)</f>
        <v>Leucine Rich repeats (2 copies);; Leucine rich repeat;; Leucine Rich Repeat;; Leucine Rich repeat;; Leucine rich repeat</v>
      </c>
      <c r="V143" s="1" t="str">
        <f>VLOOKUP(A143,'miRNA target annotation'!A:J,9,FALSE)</f>
        <v>Leucine-rich repeat receptor-like serine/threonine-protein kinase At1g17230 (Precursor) GN=At1g17230 OS=Arabidopsis thaliana (Mouse-ear cress) PE=2 SV=2</v>
      </c>
      <c r="W143" s="9" t="str">
        <f>VLOOKUP(A143,'miRNA target annotation'!A:J,10,FALSE)</f>
        <v>receptor-like protein 12-like [Solanum tuberosum]</v>
      </c>
    </row>
    <row r="144" spans="1:23">
      <c r="A144" s="2" t="s">
        <v>77</v>
      </c>
      <c r="B144" s="2">
        <v>0.24137900000000001</v>
      </c>
      <c r="C144" s="23">
        <v>0.26695099999999999</v>
      </c>
      <c r="D144" s="23">
        <v>0.29319400000000001</v>
      </c>
      <c r="E144" s="23">
        <v>7.7696000000000001E-2</v>
      </c>
      <c r="F144" s="23">
        <v>0.113556</v>
      </c>
      <c r="G144" s="23">
        <v>0.13477900000000001</v>
      </c>
      <c r="H144" s="23">
        <v>0.65427500000000005</v>
      </c>
      <c r="I144" s="23">
        <v>0.68200799999999995</v>
      </c>
      <c r="J144" s="23">
        <v>0.69361700000000004</v>
      </c>
      <c r="K144" s="23">
        <v>0.79916299999999996</v>
      </c>
      <c r="L144" s="23">
        <v>0.78666700000000001</v>
      </c>
      <c r="M144" s="23">
        <v>0.86528499999999997</v>
      </c>
      <c r="N144" s="27" t="str">
        <f>VLOOKUP(A144,'miRNA and target'!A:B,2,FALSE)</f>
        <v>conservative_5_30265</v>
      </c>
      <c r="O144" s="1" t="str">
        <f>VLOOKUP(A144,'miRNA target annotation'!A:J,2,FALSE)</f>
        <v>--</v>
      </c>
      <c r="P144" s="1" t="str">
        <f>VLOOKUP(A144,'miRNA target annotation'!A:J,3,FALSE)</f>
        <v>--</v>
      </c>
      <c r="Q144" s="1" t="str">
        <f>VLOOKUP(A144,'miRNA target annotation'!A:J,4,FALSE)</f>
        <v>--</v>
      </c>
      <c r="R144" s="1" t="str">
        <f>VLOOKUP(A144,'miRNA target annotation'!A:J,5,FALSE)</f>
        <v>--</v>
      </c>
      <c r="S144" s="1" t="str">
        <f>VLOOKUP(A144,'miRNA target annotation'!A:J,6,FALSE)</f>
        <v>[R]</v>
      </c>
      <c r="T144" s="1" t="str">
        <f>VLOOKUP(A144,'miRNA target annotation'!A:J,7,FALSE)</f>
        <v xml:space="preserve">General function prediction only </v>
      </c>
      <c r="U144" s="1" t="str">
        <f>VLOOKUP(A144,'miRNA target annotation'!A:J,8,FALSE)</f>
        <v>Leucine Rich repeats (2 copies);; Leucine rich repeat;; Leucine Rich Repeat;; Leucine Rich repeat;; Leucine rich repeat</v>
      </c>
      <c r="V144" s="1" t="str">
        <f>VLOOKUP(A144,'miRNA target annotation'!A:J,9,FALSE)</f>
        <v>Receptor-like protein 12 (Precursor) GN=RLP12 OS=Arabidopsis thaliana (Mouse-ear cress) PE=2 SV=2</v>
      </c>
      <c r="W144" s="9" t="str">
        <f>VLOOKUP(A144,'miRNA target annotation'!A:J,10,FALSE)</f>
        <v>receptor-like protein 12-like [Solanum tuberosum]</v>
      </c>
    </row>
    <row r="145" spans="1:23">
      <c r="A145" s="2" t="s">
        <v>265</v>
      </c>
      <c r="B145" s="2">
        <v>0.30625000000000002</v>
      </c>
      <c r="C145" s="23">
        <v>0.42295100000000002</v>
      </c>
      <c r="D145" s="23">
        <v>0.34796199999999999</v>
      </c>
      <c r="E145" s="23">
        <v>8.8496000000000005E-2</v>
      </c>
      <c r="F145" s="23">
        <v>0.23636399999999999</v>
      </c>
      <c r="G145" s="23">
        <v>0.165939</v>
      </c>
      <c r="H145" s="23">
        <v>0.82692299999999996</v>
      </c>
      <c r="I145" s="23">
        <v>0.86274499999999998</v>
      </c>
      <c r="J145" s="23">
        <v>0.69230800000000003</v>
      </c>
      <c r="K145" s="23">
        <v>0.83333299999999999</v>
      </c>
      <c r="L145" s="23">
        <v>0.97058800000000001</v>
      </c>
      <c r="M145" s="23">
        <v>0.97368399999999999</v>
      </c>
      <c r="N145" s="27" t="str">
        <f>VLOOKUP(A145,'miRNA and target'!A:B,2,FALSE)</f>
        <v>unconservative_2_6009</v>
      </c>
      <c r="O145" s="1" t="str">
        <f>VLOOKUP(A145,'miRNA target annotation'!A:J,2,FALSE)</f>
        <v>--</v>
      </c>
      <c r="P145" s="1" t="str">
        <f>VLOOKUP(A145,'miRNA target annotation'!A:J,3,FALSE)</f>
        <v>--</v>
      </c>
      <c r="Q145" s="1" t="str">
        <f>VLOOKUP(A145,'miRNA target annotation'!A:J,4,FALSE)</f>
        <v xml:space="preserve">Molecular Function: RNA binding (GO:0003723);; Cellular Component: ribosome (GO:0005840);; Cellular Component: plastid (GO:0009536);; </v>
      </c>
      <c r="R145" s="1" t="str">
        <f>VLOOKUP(A145,'miRNA target annotation'!A:J,5,FALSE)</f>
        <v>K02992|3e-24|rcu:RCOM_1654990|chloroplast 30S ribosomal protein S7, putative</v>
      </c>
      <c r="S145" s="1" t="str">
        <f>VLOOKUP(A145,'miRNA target annotation'!A:J,6,FALSE)</f>
        <v>[J]</v>
      </c>
      <c r="T145" s="1" t="str">
        <f>VLOOKUP(A145,'miRNA target annotation'!A:J,7,FALSE)</f>
        <v xml:space="preserve">Translation, ribosomal structure and biogenesis </v>
      </c>
      <c r="U145" s="1" t="str">
        <f>VLOOKUP(A145,'miRNA target annotation'!A:J,8,FALSE)</f>
        <v>Ribosomal protein S7p/S5e</v>
      </c>
      <c r="V145" s="1" t="str">
        <f>VLOOKUP(A145,'miRNA target annotation'!A:J,9,FALSE)</f>
        <v>30S ribosomal protein S7, chloroplastic GN=rps7 OS=Coffea arabica (Arabian coffee) PE=3 SV=1</v>
      </c>
      <c r="W145" s="9" t="str">
        <f>VLOOKUP(A145,'miRNA target annotation'!A:J,10,FALSE)</f>
        <v xml:space="preserve">ribosomal protein S7 (chloroplast) (chloroplast) [Catharanthus roseus] </v>
      </c>
    </row>
    <row r="146" spans="1:23">
      <c r="A146" s="2" t="s">
        <v>253</v>
      </c>
      <c r="B146" s="2">
        <v>5.5114999999999997E-2</v>
      </c>
      <c r="C146" s="23">
        <v>4.9023999999999998E-2</v>
      </c>
      <c r="D146" s="23">
        <v>4.8726999999999999E-2</v>
      </c>
      <c r="E146" s="23">
        <v>1.689E-3</v>
      </c>
      <c r="F146" s="23">
        <v>5.5400000000000002E-4</v>
      </c>
      <c r="G146" s="23">
        <v>4.7239999999999999E-3</v>
      </c>
      <c r="H146" s="23">
        <v>1.4768E-2</v>
      </c>
      <c r="I146" s="23">
        <v>2.1510000000000001E-3</v>
      </c>
      <c r="J146" s="23">
        <v>8.2819999999999994E-3</v>
      </c>
      <c r="K146" s="23">
        <v>0.84137899999999999</v>
      </c>
      <c r="L146" s="23">
        <v>0.846715</v>
      </c>
      <c r="M146" s="23">
        <v>0.8</v>
      </c>
      <c r="N146" s="27" t="str">
        <f>VLOOKUP(A146,'miRNA and target'!A:B,2,FALSE)</f>
        <v>sly-miR9470-5p</v>
      </c>
      <c r="O146" s="1" t="str">
        <f>VLOOKUP(A146,'miRNA target annotation'!A:J,2,FALSE)</f>
        <v>[O]</v>
      </c>
      <c r="P146" s="1" t="str">
        <f>VLOOKUP(A146,'miRNA target annotation'!A:J,3,FALSE)</f>
        <v xml:space="preserve">Posttranslational modification, protein turnover, chaperones </v>
      </c>
      <c r="Q146" s="1" t="str">
        <f>VLOOKUP(A146,'miRNA target annotation'!A:J,4,FALSE)</f>
        <v xml:space="preserve">Molecular Function: metal ion binding (GO:0046872);; </v>
      </c>
      <c r="R146" s="1" t="str">
        <f>VLOOKUP(A146,'miRNA target annotation'!A:J,5,FALSE)</f>
        <v>K10666|2e-98|vvi:100245178|hypothetical protein LOC100245178</v>
      </c>
      <c r="S146" s="1" t="str">
        <f>VLOOKUP(A146,'miRNA target annotation'!A:J,6,FALSE)</f>
        <v>[O]</v>
      </c>
      <c r="T146" s="1" t="str">
        <f>VLOOKUP(A146,'miRNA target annotation'!A:J,7,FALSE)</f>
        <v xml:space="preserve">Posttranslational modification, protein turnover, chaperones </v>
      </c>
      <c r="U146" s="1" t="str">
        <f>VLOOKUP(A146,'miRNA target annotation'!A:J,8,FALSE)</f>
        <v>Zinc finger, C3HC4 type (RING finger);; Zinc finger, C3HC4 type (RING finger);; Zinc finger, C3HC4 type (RING finger);; Ring finger domain;; zinc-RING finger domain</v>
      </c>
      <c r="V146" s="1" t="str">
        <f>VLOOKUP(A146,'miRNA target annotation'!A:J,9,FALSE)</f>
        <v>E3 ubiquitin-protein ligase RMA1H1 GN=RMA1H1 OS=Capsicum annuum (Bell pepper) PE=1 SV=1</v>
      </c>
      <c r="W146" s="9" t="str">
        <f>VLOOKUP(A146,'miRNA target annotation'!A:J,10,FALSE)</f>
        <v>RING finger protein 5-like isoform X1 [Solanum lycopersicum]</v>
      </c>
    </row>
    <row r="147" spans="1:23">
      <c r="A147" s="2" t="s">
        <v>146</v>
      </c>
      <c r="B147" s="2">
        <v>2.7430000000000002E-3</v>
      </c>
      <c r="C147" s="23">
        <v>2.4359999999999998E-3</v>
      </c>
      <c r="D147" s="23">
        <v>5.8960000000000002E-3</v>
      </c>
      <c r="E147" s="23">
        <v>0</v>
      </c>
      <c r="F147" s="23">
        <v>0</v>
      </c>
      <c r="G147" s="23">
        <v>1.0846E-2</v>
      </c>
      <c r="H147" s="23">
        <v>5.587E-3</v>
      </c>
      <c r="I147" s="23">
        <v>4.9020000000000001E-3</v>
      </c>
      <c r="J147" s="23">
        <v>0</v>
      </c>
      <c r="K147" s="23">
        <v>5.3759999999999997E-3</v>
      </c>
      <c r="L147" s="23">
        <v>5.3759999999999997E-3</v>
      </c>
      <c r="M147" s="23">
        <v>0</v>
      </c>
      <c r="N147" s="27" t="str">
        <f>VLOOKUP(A147,'miRNA and target'!A:B,2,FALSE)</f>
        <v>sly-miR171a</v>
      </c>
      <c r="O147" s="1" t="str">
        <f>VLOOKUP(A147,'miRNA target annotation'!A:J,2,FALSE)</f>
        <v>--</v>
      </c>
      <c r="P147" s="1" t="str">
        <f>VLOOKUP(A147,'miRNA target annotation'!A:J,3,FALSE)</f>
        <v>--</v>
      </c>
      <c r="Q147" s="1" t="str">
        <f>VLOOKUP(A147,'miRNA target annotation'!A:J,4,FALSE)</f>
        <v xml:space="preserve">Molecular Function: sequence-specific DNA binding transcription factor activity (GO:0003700);; Biological Process: regulation of transcription, DNA-templated (GO:0006355);; Biological Process: cell differentiation (GO:0030154);; Biological Process: regulation of shoot system development (GO:0048831);; </v>
      </c>
      <c r="R147" s="1" t="str">
        <f>VLOOKUP(A147,'miRNA target annotation'!A:J,5,FALSE)</f>
        <v>--</v>
      </c>
      <c r="S147" s="1" t="str">
        <f>VLOOKUP(A147,'miRNA target annotation'!A:J,6,FALSE)</f>
        <v>--</v>
      </c>
      <c r="T147" s="1" t="str">
        <f>VLOOKUP(A147,'miRNA target annotation'!A:J,7,FALSE)</f>
        <v>--</v>
      </c>
      <c r="U147" s="1" t="str">
        <f>VLOOKUP(A147,'miRNA target annotation'!A:J,8,FALSE)</f>
        <v>GRAS domain family</v>
      </c>
      <c r="V147" s="1" t="str">
        <f>VLOOKUP(A147,'miRNA target annotation'!A:J,9,FALSE)</f>
        <v>Scarecrow-like protein 15 GN=SCL15 OS=Arabidopsis thaliana (Mouse-ear cress) PE=2 SV=3</v>
      </c>
      <c r="W147" s="9" t="str">
        <f>VLOOKUP(A147,'miRNA target annotation'!A:J,10,FALSE)</f>
        <v xml:space="preserve">scarecrow-like protein 15 [Solanum lycopersicum] </v>
      </c>
    </row>
    <row r="148" spans="1:23">
      <c r="A148" s="2" t="s">
        <v>143</v>
      </c>
      <c r="B148" s="2">
        <v>1.7791000000000001E-2</v>
      </c>
      <c r="C148" s="23">
        <v>1.9099000000000001E-2</v>
      </c>
      <c r="D148" s="23">
        <v>2.2915999999999999E-2</v>
      </c>
      <c r="E148" s="23">
        <v>3.2429999999999998E-3</v>
      </c>
      <c r="F148" s="23">
        <v>5.8979999999999996E-3</v>
      </c>
      <c r="G148" s="23">
        <v>1.619E-3</v>
      </c>
      <c r="H148" s="23">
        <v>8.9890000000000005E-3</v>
      </c>
      <c r="I148" s="23">
        <v>2.2269999999999998E-3</v>
      </c>
      <c r="J148" s="23">
        <v>1.8730000000000001E-3</v>
      </c>
      <c r="K148" s="23">
        <v>0.27049200000000001</v>
      </c>
      <c r="L148" s="23">
        <v>0.31967200000000001</v>
      </c>
      <c r="M148" s="23">
        <v>0.375</v>
      </c>
      <c r="N148" s="27" t="str">
        <f>VLOOKUP(A148,'miRNA and target'!A:B,2,FALSE)</f>
        <v>sly-miR171a</v>
      </c>
      <c r="O148" s="1" t="str">
        <f>VLOOKUP(A148,'miRNA target annotation'!A:J,2,FALSE)</f>
        <v>--</v>
      </c>
      <c r="P148" s="1" t="str">
        <f>VLOOKUP(A148,'miRNA target annotation'!A:J,3,FALSE)</f>
        <v>--</v>
      </c>
      <c r="Q148" s="1" t="str">
        <f>VLOOKUP(A148,'miRNA target annotation'!A:J,4,FALSE)</f>
        <v>--</v>
      </c>
      <c r="R148" s="1" t="str">
        <f>VLOOKUP(A148,'miRNA target annotation'!A:J,5,FALSE)</f>
        <v>--</v>
      </c>
      <c r="S148" s="1" t="str">
        <f>VLOOKUP(A148,'miRNA target annotation'!A:J,6,FALSE)</f>
        <v>--</v>
      </c>
      <c r="T148" s="1" t="str">
        <f>VLOOKUP(A148,'miRNA target annotation'!A:J,7,FALSE)</f>
        <v>--</v>
      </c>
      <c r="U148" s="1" t="str">
        <f>VLOOKUP(A148,'miRNA target annotation'!A:J,8,FALSE)</f>
        <v>GRAS domain family</v>
      </c>
      <c r="V148" s="1" t="str">
        <f>VLOOKUP(A148,'miRNA target annotation'!A:J,9,FALSE)</f>
        <v>Scarecrow-like protein 6 GN=SCL6 OS=Arabidopsis thaliana (Mouse-ear cress) PE=1 SV=1</v>
      </c>
      <c r="W148" s="9" t="str">
        <f>VLOOKUP(A148,'miRNA target annotation'!A:J,10,FALSE)</f>
        <v>scarecrow-like protein 22 [Solanum lycopersicum]</v>
      </c>
    </row>
    <row r="149" spans="1:23">
      <c r="A149" s="2" t="s">
        <v>145</v>
      </c>
      <c r="B149" s="2">
        <v>0.14904700000000001</v>
      </c>
      <c r="C149" s="23">
        <v>0.134796</v>
      </c>
      <c r="D149" s="23">
        <v>0.138158</v>
      </c>
      <c r="E149" s="23">
        <v>5.6820000000000004E-3</v>
      </c>
      <c r="F149" s="23">
        <v>5.1549999999999999E-3</v>
      </c>
      <c r="G149" s="23">
        <v>8.0429999999999998E-3</v>
      </c>
      <c r="H149" s="23">
        <v>0</v>
      </c>
      <c r="I149" s="23">
        <v>6.1349999999999998E-3</v>
      </c>
      <c r="J149" s="23">
        <v>1.3514E-2</v>
      </c>
      <c r="K149" s="23">
        <v>0.96551699999999996</v>
      </c>
      <c r="L149" s="23">
        <v>0.95402299999999995</v>
      </c>
      <c r="M149" s="23">
        <v>0.90804600000000002</v>
      </c>
      <c r="N149" s="27" t="str">
        <f>VLOOKUP(A149,'miRNA and target'!A:B,2,FALSE)</f>
        <v>sly-miR171a</v>
      </c>
      <c r="O149" s="1" t="str">
        <f>VLOOKUP(A149,'miRNA target annotation'!A:J,2,FALSE)</f>
        <v>--</v>
      </c>
      <c r="P149" s="1" t="str">
        <f>VLOOKUP(A149,'miRNA target annotation'!A:J,3,FALSE)</f>
        <v>--</v>
      </c>
      <c r="Q149" s="1" t="str">
        <f>VLOOKUP(A149,'miRNA target annotation'!A:J,4,FALSE)</f>
        <v xml:space="preserve">Biological Process: regulation of transcription, DNA-templated (GO:0006355);; </v>
      </c>
      <c r="R149" s="1" t="str">
        <f>VLOOKUP(A149,'miRNA target annotation'!A:J,5,FALSE)</f>
        <v>--</v>
      </c>
      <c r="S149" s="1" t="str">
        <f>VLOOKUP(A149,'miRNA target annotation'!A:J,6,FALSE)</f>
        <v>--</v>
      </c>
      <c r="T149" s="1" t="str">
        <f>VLOOKUP(A149,'miRNA target annotation'!A:J,7,FALSE)</f>
        <v>--</v>
      </c>
      <c r="U149" s="1" t="str">
        <f>VLOOKUP(A149,'miRNA target annotation'!A:J,8,FALSE)</f>
        <v>GRAS domain family</v>
      </c>
      <c r="V149" s="1" t="str">
        <f>VLOOKUP(A149,'miRNA target annotation'!A:J,9,FALSE)</f>
        <v>Scarecrow-like protein 6 GN=SCL6 OS=Arabidopsis thaliana (Mouse-ear cress) PE=1 SV=1</v>
      </c>
      <c r="W149" s="9" t="str">
        <f>VLOOKUP(A149,'miRNA target annotation'!A:J,10,FALSE)</f>
        <v>scarecrow-like protein 22 isoform X2 [Solanum lycopersicum]</v>
      </c>
    </row>
    <row r="150" spans="1:23">
      <c r="A150" s="2" t="s">
        <v>170</v>
      </c>
      <c r="B150" s="2">
        <v>7.5309000000000001E-2</v>
      </c>
      <c r="C150" s="23">
        <v>7.5011999999999995E-2</v>
      </c>
      <c r="D150" s="23">
        <v>7.6988000000000001E-2</v>
      </c>
      <c r="E150" s="23">
        <v>8.3770000000000008E-3</v>
      </c>
      <c r="F150" s="23">
        <v>9.7470000000000005E-3</v>
      </c>
      <c r="G150" s="23">
        <v>7.3759999999999997E-3</v>
      </c>
      <c r="H150" s="23">
        <v>2.2346000000000001E-2</v>
      </c>
      <c r="I150" s="23">
        <v>1.6645E-2</v>
      </c>
      <c r="J150" s="23">
        <v>1.6310999999999999E-2</v>
      </c>
      <c r="K150" s="23">
        <v>0.92352299999999998</v>
      </c>
      <c r="L150" s="23">
        <v>0.90047100000000002</v>
      </c>
      <c r="M150" s="23">
        <v>0.92272500000000002</v>
      </c>
      <c r="N150" s="27" t="str">
        <f>VLOOKUP(A150,'miRNA and target'!A:B,2,FALSE)</f>
        <v>sly-miR319c-5p</v>
      </c>
      <c r="O150" s="1" t="str">
        <f>VLOOKUP(A150,'miRNA target annotation'!A:J,2,FALSE)</f>
        <v>[TDBLU]</v>
      </c>
      <c r="P150" s="1" t="str">
        <f>VLOOKUP(A150,'miRNA target annotation'!A:J,3,FALSE)</f>
        <v>--</v>
      </c>
      <c r="Q150" s="1" t="str">
        <f>VLOOKUP(A150,'miRNA target annotation'!A:J,4,FALSE)</f>
        <v>--</v>
      </c>
      <c r="R150" s="1" t="str">
        <f>VLOOKUP(A150,'miRNA target annotation'!A:J,5,FALSE)</f>
        <v>K08873|0.0|vvi:100260579|hypothetical protein LOC100260579</v>
      </c>
      <c r="S150" s="1" t="str">
        <f>VLOOKUP(A150,'miRNA target annotation'!A:J,6,FALSE)</f>
        <v>[L]</v>
      </c>
      <c r="T150" s="1" t="str">
        <f>VLOOKUP(A150,'miRNA target annotation'!A:J,7,FALSE)</f>
        <v xml:space="preserve">Replication, recombination and repair </v>
      </c>
      <c r="U150" s="1" t="str">
        <f>VLOOKUP(A150,'miRNA target annotation'!A:J,8,FALSE)</f>
        <v>Phosphatidylinositol 3- and 4-kinase;; FATC domain;; HEAT repeat</v>
      </c>
      <c r="V150" s="1" t="str">
        <f>VLOOKUP(A150,'miRNA target annotation'!A:J,9,FALSE)</f>
        <v>Serine/threonine-protein kinase TOR GN=OSJNBa0093E24.9 OS=Oryza sativa subsp. japonica (Rice) PE=2 SV=3</v>
      </c>
      <c r="W150" s="9" t="str">
        <f>VLOOKUP(A150,'miRNA target annotation'!A:J,10,FALSE)</f>
        <v xml:space="preserve">serine/threonine-protein kinase SMG1-like [Solanum lycopersicum] </v>
      </c>
    </row>
    <row r="151" spans="1:23" s="8" customFormat="1">
      <c r="A151" s="6" t="s">
        <v>98</v>
      </c>
      <c r="B151" s="6">
        <v>5.4788000000000003E-2</v>
      </c>
      <c r="C151" s="24">
        <v>5.8326999999999997E-2</v>
      </c>
      <c r="D151" s="24">
        <v>5.0893000000000001E-2</v>
      </c>
      <c r="E151" s="24">
        <v>4.0109999999999998E-3</v>
      </c>
      <c r="F151" s="24">
        <v>3.5140000000000002E-3</v>
      </c>
      <c r="G151" s="24">
        <v>6.0819999999999997E-3</v>
      </c>
      <c r="H151" s="24">
        <v>6.3860000000000002E-3</v>
      </c>
      <c r="I151" s="24">
        <v>2.4269999999999999E-3</v>
      </c>
      <c r="J151" s="24">
        <v>5.5490000000000001E-3</v>
      </c>
      <c r="K151" s="24">
        <v>0.59714299999999998</v>
      </c>
      <c r="L151" s="24">
        <v>0.62117</v>
      </c>
      <c r="M151" s="24">
        <v>0.50757600000000003</v>
      </c>
      <c r="N151" s="28" t="str">
        <f>VLOOKUP(A151,'miRNA and target'!A:B,2,FALSE)</f>
        <v>sly-miR156a</v>
      </c>
      <c r="O151" s="7" t="str">
        <f>VLOOKUP(A151,'miRNA target annotation'!A:J,2,FALSE)</f>
        <v>--</v>
      </c>
      <c r="P151" s="7" t="str">
        <f>VLOOKUP(A151,'miRNA target annotation'!A:J,3,FALSE)</f>
        <v>--</v>
      </c>
      <c r="Q151" s="7" t="str">
        <f>VLOOKUP(A151,'miRNA target annotation'!A:J,4,FALSE)</f>
        <v>--</v>
      </c>
      <c r="R151" s="7" t="str">
        <f>VLOOKUP(A151,'miRNA target annotation'!A:J,5,FALSE)</f>
        <v>--</v>
      </c>
      <c r="S151" s="7" t="str">
        <f>VLOOKUP(A151,'miRNA target annotation'!A:J,6,FALSE)</f>
        <v>--</v>
      </c>
      <c r="T151" s="7" t="str">
        <f>VLOOKUP(A151,'miRNA target annotation'!A:J,7,FALSE)</f>
        <v>--</v>
      </c>
      <c r="U151" s="7" t="str">
        <f>VLOOKUP(A151,'miRNA target annotation'!A:J,8,FALSE)</f>
        <v>SBP domain</v>
      </c>
      <c r="V151" s="7" t="str">
        <f>VLOOKUP(A151,'miRNA target annotation'!A:J,9,FALSE)</f>
        <v>Squamosa promoter-binding-like protein 12 GN=SPL12 OS=Oryza sativa subsp. indica (Rice) PE=2 SV=1</v>
      </c>
      <c r="W151" s="11" t="str">
        <f>VLOOKUP(A151,'miRNA target annotation'!A:J,10,FALSE)</f>
        <v xml:space="preserve">squamosa promoter-binding-like protein 12 [Solanum lycopersicum] </v>
      </c>
    </row>
    <row r="152" spans="1:23" s="8" customFormat="1">
      <c r="A152" s="6" t="s">
        <v>95</v>
      </c>
      <c r="B152" s="6">
        <v>3.1042E-2</v>
      </c>
      <c r="C152" s="24">
        <v>1.6628E-2</v>
      </c>
      <c r="D152" s="24">
        <v>1.6695999999999999E-2</v>
      </c>
      <c r="E152" s="24">
        <v>8.378E-3</v>
      </c>
      <c r="F152" s="24">
        <v>3.0490000000000001E-3</v>
      </c>
      <c r="G152" s="24">
        <v>2.385E-3</v>
      </c>
      <c r="H152" s="24">
        <v>2.2161E-2</v>
      </c>
      <c r="I152" s="24">
        <v>5.9880000000000003E-3</v>
      </c>
      <c r="J152" s="24">
        <v>3.9060000000000002E-3</v>
      </c>
      <c r="K152" s="24">
        <v>0.21524699999999999</v>
      </c>
      <c r="L152" s="24">
        <v>0.15183199999999999</v>
      </c>
      <c r="M152" s="24">
        <v>0.14723900000000001</v>
      </c>
      <c r="N152" s="28" t="str">
        <f>VLOOKUP(A152,'miRNA and target'!A:B,2,FALSE)</f>
        <v>sly-miR156a</v>
      </c>
      <c r="O152" s="7" t="str">
        <f>VLOOKUP(A152,'miRNA target annotation'!A:J,2,FALSE)</f>
        <v>--</v>
      </c>
      <c r="P152" s="7" t="str">
        <f>VLOOKUP(A152,'miRNA target annotation'!A:J,3,FALSE)</f>
        <v>--</v>
      </c>
      <c r="Q152" s="7" t="str">
        <f>VLOOKUP(A152,'miRNA target annotation'!A:J,4,FALSE)</f>
        <v>--</v>
      </c>
      <c r="R152" s="7" t="str">
        <f>VLOOKUP(A152,'miRNA target annotation'!A:J,5,FALSE)</f>
        <v>--</v>
      </c>
      <c r="S152" s="7" t="str">
        <f>VLOOKUP(A152,'miRNA target annotation'!A:J,6,FALSE)</f>
        <v>--</v>
      </c>
      <c r="T152" s="7" t="str">
        <f>VLOOKUP(A152,'miRNA target annotation'!A:J,7,FALSE)</f>
        <v>--</v>
      </c>
      <c r="U152" s="7" t="str">
        <f>VLOOKUP(A152,'miRNA target annotation'!A:J,8,FALSE)</f>
        <v>SBP domain</v>
      </c>
      <c r="V152" s="7" t="str">
        <f>VLOOKUP(A152,'miRNA target annotation'!A:J,9,FALSE)</f>
        <v>Squamosa promoter-binding-like protein 13B GN=MFB16.6 OS=Arabidopsis thaliana (Mouse-ear cress) PE=3 SV=1</v>
      </c>
      <c r="W152" s="11" t="str">
        <f>VLOOKUP(A152,'miRNA target annotation'!A:J,10,FALSE)</f>
        <v xml:space="preserve">squamosa promoter-binding-like protein 13A [Solanum lycopersicum] </v>
      </c>
    </row>
    <row r="153" spans="1:23" s="8" customFormat="1">
      <c r="A153" s="6" t="s">
        <v>99</v>
      </c>
      <c r="B153" s="6">
        <v>5.8423999999999997E-2</v>
      </c>
      <c r="C153" s="24">
        <v>5.1628E-2</v>
      </c>
      <c r="D153" s="24">
        <v>6.3200999999999993E-2</v>
      </c>
      <c r="E153" s="24">
        <v>1.9789999999999999E-3</v>
      </c>
      <c r="F153" s="24">
        <v>3.9589999999999998E-3</v>
      </c>
      <c r="G153" s="24">
        <v>7.9439999999999997E-3</v>
      </c>
      <c r="H153" s="24">
        <v>1.7840000000000002E-2</v>
      </c>
      <c r="I153" s="24">
        <v>5.8370000000000002E-3</v>
      </c>
      <c r="J153" s="24">
        <v>1.3011E-2</v>
      </c>
      <c r="K153" s="24">
        <v>0.75757600000000003</v>
      </c>
      <c r="L153" s="24">
        <v>0.69387799999999999</v>
      </c>
      <c r="M153" s="24">
        <v>0.73672599999999999</v>
      </c>
      <c r="N153" s="28" t="str">
        <f>VLOOKUP(A153,'miRNA and target'!A:B,2,FALSE)</f>
        <v>sly-miR156a</v>
      </c>
      <c r="O153" s="7" t="str">
        <f>VLOOKUP(A153,'miRNA target annotation'!A:J,2,FALSE)</f>
        <v>--</v>
      </c>
      <c r="P153" s="7" t="str">
        <f>VLOOKUP(A153,'miRNA target annotation'!A:J,3,FALSE)</f>
        <v>--</v>
      </c>
      <c r="Q153" s="7" t="str">
        <f>VLOOKUP(A153,'miRNA target annotation'!A:J,4,FALSE)</f>
        <v>--</v>
      </c>
      <c r="R153" s="7" t="str">
        <f>VLOOKUP(A153,'miRNA target annotation'!A:J,5,FALSE)</f>
        <v>--</v>
      </c>
      <c r="S153" s="7" t="str">
        <f>VLOOKUP(A153,'miRNA target annotation'!A:J,6,FALSE)</f>
        <v>--</v>
      </c>
      <c r="T153" s="7" t="str">
        <f>VLOOKUP(A153,'miRNA target annotation'!A:J,7,FALSE)</f>
        <v>--</v>
      </c>
      <c r="U153" s="7" t="str">
        <f>VLOOKUP(A153,'miRNA target annotation'!A:J,8,FALSE)</f>
        <v>SBP domain</v>
      </c>
      <c r="V153" s="7" t="str">
        <f>VLOOKUP(A153,'miRNA target annotation'!A:J,9,FALSE)</f>
        <v>Squamosa promoter-binding-like protein 2 GN=SPL2 OS=Arabidopsis thaliana (Mouse-ear cress) PE=2 SV=1</v>
      </c>
      <c r="W153" s="11" t="str">
        <f>VLOOKUP(A153,'miRNA target annotation'!A:J,10,FALSE)</f>
        <v>squamosa promoter-binding-like protein 3 [Solanum lycopersicum]</v>
      </c>
    </row>
    <row r="154" spans="1:23" s="8" customFormat="1">
      <c r="A154" s="6" t="s">
        <v>97</v>
      </c>
      <c r="B154" s="6">
        <v>2.1099E-2</v>
      </c>
      <c r="C154" s="24">
        <v>2.2887000000000001E-2</v>
      </c>
      <c r="D154" s="24">
        <v>2.7911999999999999E-2</v>
      </c>
      <c r="E154" s="24">
        <v>2.7290000000000001E-3</v>
      </c>
      <c r="F154" s="24">
        <v>6.1729999999999997E-3</v>
      </c>
      <c r="G154" s="24">
        <v>2.8E-3</v>
      </c>
      <c r="H154" s="24">
        <v>7.1939999999999999E-3</v>
      </c>
      <c r="I154" s="24">
        <v>2.3579999999999999E-3</v>
      </c>
      <c r="J154" s="24">
        <v>9.9830000000000006E-3</v>
      </c>
      <c r="K154" s="24">
        <v>0.35483900000000002</v>
      </c>
      <c r="L154" s="24">
        <v>0.39175300000000002</v>
      </c>
      <c r="M154" s="24">
        <v>0.43670900000000001</v>
      </c>
      <c r="N154" s="28" t="str">
        <f>VLOOKUP(A154,'miRNA and target'!A:B,2,FALSE)</f>
        <v>sly-miR156a</v>
      </c>
      <c r="O154" s="7" t="str">
        <f>VLOOKUP(A154,'miRNA target annotation'!A:J,2,FALSE)</f>
        <v>--</v>
      </c>
      <c r="P154" s="7" t="str">
        <f>VLOOKUP(A154,'miRNA target annotation'!A:J,3,FALSE)</f>
        <v>--</v>
      </c>
      <c r="Q154" s="7" t="str">
        <f>VLOOKUP(A154,'miRNA target annotation'!A:J,4,FALSE)</f>
        <v>--</v>
      </c>
      <c r="R154" s="7" t="str">
        <f>VLOOKUP(A154,'miRNA target annotation'!A:J,5,FALSE)</f>
        <v>--</v>
      </c>
      <c r="S154" s="7" t="str">
        <f>VLOOKUP(A154,'miRNA target annotation'!A:J,6,FALSE)</f>
        <v>--</v>
      </c>
      <c r="T154" s="7" t="str">
        <f>VLOOKUP(A154,'miRNA target annotation'!A:J,7,FALSE)</f>
        <v>--</v>
      </c>
      <c r="U154" s="7" t="str">
        <f>VLOOKUP(A154,'miRNA target annotation'!A:J,8,FALSE)</f>
        <v>SBP domain</v>
      </c>
      <c r="V154" s="7" t="str">
        <f>VLOOKUP(A154,'miRNA target annotation'!A:J,9,FALSE)</f>
        <v>Squamosa promoter-binding-like protein 6 GN=SPL6 OS=Arabidopsis thaliana (Mouse-ear cress) PE=2 SV=2</v>
      </c>
      <c r="W154" s="11" t="str">
        <f>VLOOKUP(A154,'miRNA target annotation'!A:J,10,FALSE)</f>
        <v>squamosa promoter-binding-like protein 6 [Solanum lycopersicum]</v>
      </c>
    </row>
    <row r="155" spans="1:23" s="8" customFormat="1">
      <c r="A155" s="6" t="s">
        <v>100</v>
      </c>
      <c r="B155" s="6">
        <v>8.8398000000000004E-2</v>
      </c>
      <c r="C155" s="24">
        <v>8.9172000000000001E-2</v>
      </c>
      <c r="D155" s="24">
        <v>8.1270999999999996E-2</v>
      </c>
      <c r="E155" s="24">
        <v>6.5950000000000002E-3</v>
      </c>
      <c r="F155" s="24">
        <v>5.6350000000000003E-3</v>
      </c>
      <c r="G155" s="24">
        <v>4.5979999999999997E-3</v>
      </c>
      <c r="H155" s="24">
        <v>3.4190000000000002E-3</v>
      </c>
      <c r="I155" s="24">
        <v>1.0460000000000001E-2</v>
      </c>
      <c r="J155" s="24">
        <v>9.6199999999999996E-4</v>
      </c>
      <c r="K155" s="24">
        <v>0.87052799999999997</v>
      </c>
      <c r="L155" s="24">
        <v>0.86546199999999995</v>
      </c>
      <c r="M155" s="24">
        <v>0.84380999999999995</v>
      </c>
      <c r="N155" s="28" t="str">
        <f>VLOOKUP(A155,'miRNA and target'!A:B,2,FALSE)</f>
        <v>sly-miR156a</v>
      </c>
      <c r="O155" s="7" t="str">
        <f>VLOOKUP(A155,'miRNA target annotation'!A:J,2,FALSE)</f>
        <v>--</v>
      </c>
      <c r="P155" s="7" t="str">
        <f>VLOOKUP(A155,'miRNA target annotation'!A:J,3,FALSE)</f>
        <v>--</v>
      </c>
      <c r="Q155" s="7" t="str">
        <f>VLOOKUP(A155,'miRNA target annotation'!A:J,4,FALSE)</f>
        <v>--</v>
      </c>
      <c r="R155" s="7" t="str">
        <f>VLOOKUP(A155,'miRNA target annotation'!A:J,5,FALSE)</f>
        <v>--</v>
      </c>
      <c r="S155" s="7" t="str">
        <f>VLOOKUP(A155,'miRNA target annotation'!A:J,6,FALSE)</f>
        <v>--</v>
      </c>
      <c r="T155" s="7" t="str">
        <f>VLOOKUP(A155,'miRNA target annotation'!A:J,7,FALSE)</f>
        <v>--</v>
      </c>
      <c r="U155" s="7" t="str">
        <f>VLOOKUP(A155,'miRNA target annotation'!A:J,8,FALSE)</f>
        <v>SBP domain</v>
      </c>
      <c r="V155" s="7" t="str">
        <f>VLOOKUP(A155,'miRNA target annotation'!A:J,9,FALSE)</f>
        <v>Squamosa promoter-binding-like protein 6 GN=SPL6 OS=Arabidopsis thaliana (Mouse-ear cress) PE=2 SV=2</v>
      </c>
      <c r="W155" s="11" t="str">
        <f>VLOOKUP(A155,'miRNA target annotation'!A:J,10,FALSE)</f>
        <v>squamosa promoter-binding-like protein 6 [Solanum lycopersicum]</v>
      </c>
    </row>
    <row r="156" spans="1:23" s="8" customFormat="1">
      <c r="A156" s="6" t="s">
        <v>101</v>
      </c>
      <c r="B156" s="6">
        <v>6.3056000000000001E-2</v>
      </c>
      <c r="C156" s="24">
        <v>6.5909999999999996E-2</v>
      </c>
      <c r="D156" s="24">
        <v>6.8111000000000005E-2</v>
      </c>
      <c r="E156" s="24">
        <v>5.47E-3</v>
      </c>
      <c r="F156" s="24">
        <v>1.1535999999999999E-2</v>
      </c>
      <c r="G156" s="24">
        <v>8.3580000000000008E-3</v>
      </c>
      <c r="H156" s="24">
        <v>1.5601E-2</v>
      </c>
      <c r="I156" s="24">
        <v>1.5384999999999999E-2</v>
      </c>
      <c r="J156" s="24">
        <v>2.725E-3</v>
      </c>
      <c r="K156" s="24">
        <v>0.63719499999999996</v>
      </c>
      <c r="L156" s="24">
        <v>0.60490500000000003</v>
      </c>
      <c r="M156" s="24">
        <v>0.63470300000000002</v>
      </c>
      <c r="N156" s="28" t="str">
        <f>VLOOKUP(A156,'miRNA and target'!A:B,2,FALSE)</f>
        <v>sly-miR156a</v>
      </c>
      <c r="O156" s="7" t="str">
        <f>VLOOKUP(A156,'miRNA target annotation'!A:J,2,FALSE)</f>
        <v>--</v>
      </c>
      <c r="P156" s="7" t="str">
        <f>VLOOKUP(A156,'miRNA target annotation'!A:J,3,FALSE)</f>
        <v>--</v>
      </c>
      <c r="Q156" s="7" t="str">
        <f>VLOOKUP(A156,'miRNA target annotation'!A:J,4,FALSE)</f>
        <v>--</v>
      </c>
      <c r="R156" s="7" t="str">
        <f>VLOOKUP(A156,'miRNA target annotation'!A:J,5,FALSE)</f>
        <v>--</v>
      </c>
      <c r="S156" s="7" t="str">
        <f>VLOOKUP(A156,'miRNA target annotation'!A:J,6,FALSE)</f>
        <v>--</v>
      </c>
      <c r="T156" s="7" t="str">
        <f>VLOOKUP(A156,'miRNA target annotation'!A:J,7,FALSE)</f>
        <v>--</v>
      </c>
      <c r="U156" s="7" t="str">
        <f>VLOOKUP(A156,'miRNA target annotation'!A:J,8,FALSE)</f>
        <v>SBP domain</v>
      </c>
      <c r="V156" s="7" t="str">
        <f>VLOOKUP(A156,'miRNA target annotation'!A:J,9,FALSE)</f>
        <v>Squamosa promoter-binding-like protein 15 GN=SPL15 OS=Arabidopsis thaliana (Mouse-ear cress) PE=2 SV=1</v>
      </c>
      <c r="W156" s="11" t="str">
        <f>VLOOKUP(A156,'miRNA target annotation'!A:J,10,FALSE)</f>
        <v>squamosa promoter-binding-like protein 9 [Solanum lycopersicum]</v>
      </c>
    </row>
    <row r="157" spans="1:23">
      <c r="A157" s="2" t="s">
        <v>5</v>
      </c>
      <c r="B157" s="2">
        <v>8.3660999999999999E-2</v>
      </c>
      <c r="C157" s="23">
        <v>8.9334999999999998E-2</v>
      </c>
      <c r="D157" s="23">
        <v>8.8983999999999994E-2</v>
      </c>
      <c r="E157" s="23">
        <v>2.1566999999999999E-2</v>
      </c>
      <c r="F157" s="23">
        <v>2.6263999999999999E-2</v>
      </c>
      <c r="G157" s="23">
        <v>2.3427E-2</v>
      </c>
      <c r="H157" s="23">
        <v>4.5874999999999999E-2</v>
      </c>
      <c r="I157" s="23">
        <v>5.8403999999999998E-2</v>
      </c>
      <c r="J157" s="23">
        <v>6.1733000000000003E-2</v>
      </c>
      <c r="K157" s="23">
        <v>0.81678200000000001</v>
      </c>
      <c r="L157" s="23">
        <v>0.84673699999999996</v>
      </c>
      <c r="M157" s="23">
        <v>0.84855800000000003</v>
      </c>
      <c r="N157" s="27" t="str">
        <f>VLOOKUP(A157,'miRNA and target'!A:B,2,FALSE)</f>
        <v>conservative_0_896</v>
      </c>
      <c r="O157" s="1" t="str">
        <f>VLOOKUP(A157,'miRNA target annotation'!A:J,2,FALSE)</f>
        <v>[G]</v>
      </c>
      <c r="P157" s="1" t="str">
        <f>VLOOKUP(A157,'miRNA target annotation'!A:J,3,FALSE)</f>
        <v xml:space="preserve">Carbohydrate transport and metabolism </v>
      </c>
      <c r="Q157" s="1" t="str">
        <f>VLOOKUP(A157,'miRNA target annotation'!A:J,4,FALSE)</f>
        <v xml:space="preserve">Molecular Function: starch synthase activity (GO:0009011);; Biological Process: glucan biosynthetic process (GO:0009250);; </v>
      </c>
      <c r="R157" s="1" t="str">
        <f>VLOOKUP(A157,'miRNA target annotation'!A:J,5,FALSE)</f>
        <v>K00703|0.0|vvi:100233071|starch synthase VI</v>
      </c>
      <c r="S157" s="1" t="str">
        <f>VLOOKUP(A157,'miRNA target annotation'!A:J,6,FALSE)</f>
        <v>--</v>
      </c>
      <c r="T157" s="1" t="str">
        <f>VLOOKUP(A157,'miRNA target annotation'!A:J,7,FALSE)</f>
        <v>--</v>
      </c>
      <c r="U157" s="1" t="str">
        <f>VLOOKUP(A157,'miRNA target annotation'!A:J,8,FALSE)</f>
        <v>Starch synthase catalytic domain;; Glycosyl transferases group 1;; Glycosyl transferase 4-like domain</v>
      </c>
      <c r="V157" s="1" t="str">
        <f>VLOOKUP(A157,'miRNA target annotation'!A:J,9,FALSE)</f>
        <v>Probable starch synthase 4, chloroplastic/amyloplastic (Precursor) GN=SS4 OS=Arabidopsis thaliana (Mouse-ear cress) PE=2 SV=1</v>
      </c>
      <c r="W157" s="9" t="str">
        <f>VLOOKUP(A157,'miRNA target annotation'!A:J,10,FALSE)</f>
        <v xml:space="preserve">starch synthase VI [Solanum lycopersicum] </v>
      </c>
    </row>
    <row r="158" spans="1:23">
      <c r="A158" s="2" t="s">
        <v>62</v>
      </c>
      <c r="B158" s="2">
        <v>8.3680000000000004E-3</v>
      </c>
      <c r="C158" s="23">
        <v>3.0179999999999998E-3</v>
      </c>
      <c r="D158" s="23">
        <v>3.7529999999999998E-3</v>
      </c>
      <c r="E158" s="23">
        <v>5.2509999999999996E-3</v>
      </c>
      <c r="F158" s="23">
        <v>3.9899999999999996E-3</v>
      </c>
      <c r="G158" s="23">
        <v>2.6489999999999999E-3</v>
      </c>
      <c r="H158" s="23">
        <v>7.4349999999999998E-3</v>
      </c>
      <c r="I158" s="23">
        <v>0</v>
      </c>
      <c r="J158" s="23">
        <v>0</v>
      </c>
      <c r="K158" s="23">
        <v>2.5000000000000001E-2</v>
      </c>
      <c r="L158" s="23">
        <v>3.8170000000000001E-3</v>
      </c>
      <c r="M158" s="23">
        <v>1.5432E-2</v>
      </c>
      <c r="N158" s="27" t="str">
        <f>VLOOKUP(A158,'miRNA and target'!A:B,2,FALSE)</f>
        <v>conservative_3_26116</v>
      </c>
      <c r="O158" s="1" t="str">
        <f>VLOOKUP(A158,'miRNA target annotation'!A:J,2,FALSE)</f>
        <v>[O]</v>
      </c>
      <c r="P158" s="1" t="str">
        <f>VLOOKUP(A158,'miRNA target annotation'!A:J,3,FALSE)</f>
        <v xml:space="preserve">Posttranslational modification, protein turnover, chaperones </v>
      </c>
      <c r="Q158" s="1" t="str">
        <f>VLOOKUP(A158,'miRNA target annotation'!A:J,4,FALSE)</f>
        <v xml:space="preserve">Molecular Function: serine-type endopeptidase activity (GO:0004252);; Cellular Component: extracellular region (GO:0005576);; Biological Process: proteolysis (GO:0006508);; Molecular Function: identical protein binding (GO:0042802);; Biological Process: negative regulation of catalytic activity (GO:0043086);; </v>
      </c>
      <c r="R158" s="1" t="str">
        <f>VLOOKUP(A158,'miRNA target annotation'!A:J,5,FALSE)</f>
        <v>--</v>
      </c>
      <c r="S158" s="1" t="str">
        <f>VLOOKUP(A158,'miRNA target annotation'!A:J,6,FALSE)</f>
        <v>--</v>
      </c>
      <c r="T158" s="1" t="str">
        <f>VLOOKUP(A158,'miRNA target annotation'!A:J,7,FALSE)</f>
        <v>--</v>
      </c>
      <c r="U158" s="1" t="str">
        <f>VLOOKUP(A158,'miRNA target annotation'!A:J,8,FALSE)</f>
        <v>Subtilase family;; PA domain;; Peptidase inhibitor I9</v>
      </c>
      <c r="V158" s="1" t="str">
        <f>VLOOKUP(A158,'miRNA target annotation'!A:J,9,FALSE)</f>
        <v>Subtilisin-like protease (Precursor) GN=At5g67360 OS=Arabidopsis thaliana (Mouse-ear cress) PE=1 SV=1</v>
      </c>
      <c r="W158" s="9" t="str">
        <f>VLOOKUP(A158,'miRNA target annotation'!A:J,10,FALSE)</f>
        <v>subtilisin-like protease [Solanum lycopersicum]</v>
      </c>
    </row>
    <row r="159" spans="1:23" s="8" customFormat="1">
      <c r="A159" s="6" t="s">
        <v>8</v>
      </c>
      <c r="B159" s="6">
        <v>1.4416E-2</v>
      </c>
      <c r="C159" s="24">
        <v>2.8806999999999999E-2</v>
      </c>
      <c r="D159" s="24">
        <v>2.9236000000000002E-2</v>
      </c>
      <c r="E159" s="24">
        <v>4.7169999999999998E-3</v>
      </c>
      <c r="F159" s="24">
        <v>1.6615000000000001E-2</v>
      </c>
      <c r="G159" s="24">
        <v>1.8977000000000001E-2</v>
      </c>
      <c r="H159" s="24">
        <v>5.6911000000000003E-2</v>
      </c>
      <c r="I159" s="24">
        <v>8.1545000000000006E-2</v>
      </c>
      <c r="J159" s="24">
        <v>7.6923000000000005E-2</v>
      </c>
      <c r="K159" s="24">
        <v>0</v>
      </c>
      <c r="L159" s="24">
        <v>0</v>
      </c>
      <c r="M159" s="24">
        <v>0</v>
      </c>
      <c r="N159" s="28" t="str">
        <f>VLOOKUP(A159,'miRNA and target'!A:B,2,FALSE)</f>
        <v>conservative_12_37187</v>
      </c>
      <c r="O159" s="7" t="str">
        <f>VLOOKUP(A159,'miRNA target annotation'!A:J,2,FALSE)</f>
        <v>--</v>
      </c>
      <c r="P159" s="7" t="str">
        <f>VLOOKUP(A159,'miRNA target annotation'!A:J,3,FALSE)</f>
        <v>--</v>
      </c>
      <c r="Q159" s="7" t="str">
        <f>VLOOKUP(A159,'miRNA target annotation'!A:J,4,FALSE)</f>
        <v xml:space="preserve">Biological Process: defense response (GO:0006952);; Biological Process: signal transduction (GO:0007165);; Biological Process: biosynthetic process (GO:0009058);; Biological Process: post-embryonic development (GO:0009791);; Biological Process: cellular component organization (GO:0016043);; Biological Process: regulation of cellular metabolic process (GO:0031323);; Biological Process: cellular macromolecule metabolic process (GO:0044260);; Biological Process: reproductive structure development (GO:0048608);; Biological Process: phyllome development (GO:0048827);; Biological Process: regulation of macromolecule metabolic process (GO:0060255);; Biological Process: regulation of primary metabolic process (GO:0080090);; </v>
      </c>
      <c r="R159" s="7" t="str">
        <f>VLOOKUP(A159,'miRNA target annotation'!A:J,5,FALSE)</f>
        <v>--</v>
      </c>
      <c r="S159" s="7" t="str">
        <f>VLOOKUP(A159,'miRNA target annotation'!A:J,6,FALSE)</f>
        <v>--</v>
      </c>
      <c r="T159" s="7" t="str">
        <f>VLOOKUP(A159,'miRNA target annotation'!A:J,7,FALSE)</f>
        <v>--</v>
      </c>
      <c r="U159" s="7" t="str">
        <f>VLOOKUP(A159,'miRNA target annotation'!A:J,8,FALSE)</f>
        <v>TCP family transcription factor</v>
      </c>
      <c r="V159" s="7" t="str">
        <f>VLOOKUP(A159,'miRNA target annotation'!A:J,9,FALSE)</f>
        <v>Transcription factor TCP10 GN=TCP10 OS=Arabidopsis thaliana (Mouse-ear cress) PE=1 SV=1</v>
      </c>
      <c r="W159" s="11" t="str">
        <f>VLOOKUP(A159,'miRNA target annotation'!A:J,10,FALSE)</f>
        <v xml:space="preserve">TCP transcription factor 1 [Solanum lycopersicum] </v>
      </c>
    </row>
    <row r="160" spans="1:23" s="8" customFormat="1">
      <c r="A160" s="6" t="s">
        <v>10</v>
      </c>
      <c r="B160" s="6">
        <v>0.25381399999999998</v>
      </c>
      <c r="C160" s="24">
        <v>0.23732300000000001</v>
      </c>
      <c r="D160" s="24">
        <v>0.34607599999999999</v>
      </c>
      <c r="E160" s="24">
        <v>0.13333300000000001</v>
      </c>
      <c r="F160" s="24">
        <v>8.6721000000000006E-2</v>
      </c>
      <c r="G160" s="24">
        <v>0.218919</v>
      </c>
      <c r="H160" s="24">
        <v>0.57446799999999998</v>
      </c>
      <c r="I160" s="24">
        <v>0.61290299999999998</v>
      </c>
      <c r="J160" s="24">
        <v>0.66</v>
      </c>
      <c r="K160" s="24">
        <v>0.75</v>
      </c>
      <c r="L160" s="24">
        <v>0.90322599999999997</v>
      </c>
      <c r="M160" s="24">
        <v>0.92592600000000003</v>
      </c>
      <c r="N160" s="28" t="str">
        <f>VLOOKUP(A160,'miRNA and target'!A:B,2,FALSE)</f>
        <v>conservative_12_37187</v>
      </c>
      <c r="O160" s="7" t="str">
        <f>VLOOKUP(A160,'miRNA target annotation'!A:J,2,FALSE)</f>
        <v>--</v>
      </c>
      <c r="P160" s="7" t="str">
        <f>VLOOKUP(A160,'miRNA target annotation'!A:J,3,FALSE)</f>
        <v>--</v>
      </c>
      <c r="Q160" s="7" t="str">
        <f>VLOOKUP(A160,'miRNA target annotation'!A:J,4,FALSE)</f>
        <v xml:space="preserve">Biological Process: defense response (GO:0006952);; Biological Process: signal transduction (GO:0007165);; Biological Process: biosynthetic process (GO:0009058);; Biological Process: post-embryonic development (GO:0009791);; Biological Process: cellular component organization (GO:0016043);; Biological Process: regulation of cellular metabolic process (GO:0031323);; Biological Process: cellular macromolecule metabolic process (GO:0044260);; Biological Process: reproductive structure development (GO:0048608);; Biological Process: phyllome development (GO:0048827);; Biological Process: regulation of macromolecule metabolic process (GO:0060255);; Biological Process: regulation of primary metabolic process (GO:0080090);; </v>
      </c>
      <c r="R160" s="7" t="str">
        <f>VLOOKUP(A160,'miRNA target annotation'!A:J,5,FALSE)</f>
        <v>--</v>
      </c>
      <c r="S160" s="7" t="str">
        <f>VLOOKUP(A160,'miRNA target annotation'!A:J,6,FALSE)</f>
        <v>--</v>
      </c>
      <c r="T160" s="7" t="str">
        <f>VLOOKUP(A160,'miRNA target annotation'!A:J,7,FALSE)</f>
        <v>--</v>
      </c>
      <c r="U160" s="7" t="str">
        <f>VLOOKUP(A160,'miRNA target annotation'!A:J,8,FALSE)</f>
        <v>TCP family transcription factor</v>
      </c>
      <c r="V160" s="7" t="str">
        <f>VLOOKUP(A160,'miRNA target annotation'!A:J,9,FALSE)</f>
        <v>Transcription factor TCP4 GN=K15M2.17 OS=Arabidopsis thaliana (Mouse-ear cress) PE=2 SV=1</v>
      </c>
      <c r="W160" s="11" t="str">
        <f>VLOOKUP(A160,'miRNA target annotation'!A:J,10,FALSE)</f>
        <v xml:space="preserve">TCP transcription factor 1 [Solanum lycopersicum] </v>
      </c>
    </row>
    <row r="161" spans="1:23" s="8" customFormat="1">
      <c r="A161" s="6" t="s">
        <v>6</v>
      </c>
      <c r="B161" s="6">
        <v>2.7005999999999999E-2</v>
      </c>
      <c r="C161" s="24">
        <v>2.6905999999999999E-2</v>
      </c>
      <c r="D161" s="24">
        <v>3.3265000000000003E-2</v>
      </c>
      <c r="E161" s="24">
        <v>9.0559999999999998E-3</v>
      </c>
      <c r="F161" s="24">
        <v>6.8180000000000003E-3</v>
      </c>
      <c r="G161" s="24">
        <v>1.4534999999999999E-2</v>
      </c>
      <c r="H161" s="24">
        <v>4.8275999999999999E-2</v>
      </c>
      <c r="I161" s="24">
        <v>5.9700999999999997E-2</v>
      </c>
      <c r="J161" s="24">
        <v>7.1429000000000006E-2</v>
      </c>
      <c r="K161" s="24">
        <v>6.0086000000000001E-2</v>
      </c>
      <c r="L161" s="24">
        <v>7.3683999999999999E-2</v>
      </c>
      <c r="M161" s="24">
        <v>8.5713999999999999E-2</v>
      </c>
      <c r="N161" s="28" t="str">
        <f>VLOOKUP(A161,'miRNA and target'!A:B,2,FALSE)</f>
        <v>conservative_12_37187</v>
      </c>
      <c r="O161" s="7" t="str">
        <f>VLOOKUP(A161,'miRNA target annotation'!A:J,2,FALSE)</f>
        <v>--</v>
      </c>
      <c r="P161" s="7" t="str">
        <f>VLOOKUP(A161,'miRNA target annotation'!A:J,3,FALSE)</f>
        <v>--</v>
      </c>
      <c r="Q161" s="7" t="str">
        <f>VLOOKUP(A161,'miRNA target annotation'!A:J,4,FALSE)</f>
        <v xml:space="preserve">Biological Process: defense response (GO:0006952);; Biological Process: signal transduction (GO:0007165);; Biological Process: biosynthetic process (GO:0009058);; Biological Process: post-embryonic development (GO:0009791);; Biological Process: cellular component organization (GO:0016043);; Biological Process: regulation of cellular metabolic process (GO:0031323);; Biological Process: cellular macromolecule metabolic process (GO:0044260);; Biological Process: reproductive structure development (GO:0048608);; Biological Process: phyllome development (GO:0048827);; Biological Process: regulation of macromolecule metabolic process (GO:0060255);; Biological Process: regulation of primary metabolic process (GO:0080090);; </v>
      </c>
      <c r="R161" s="7" t="str">
        <f>VLOOKUP(A161,'miRNA target annotation'!A:J,5,FALSE)</f>
        <v>--</v>
      </c>
      <c r="S161" s="7" t="str">
        <f>VLOOKUP(A161,'miRNA target annotation'!A:J,6,FALSE)</f>
        <v>--</v>
      </c>
      <c r="T161" s="7" t="str">
        <f>VLOOKUP(A161,'miRNA target annotation'!A:J,7,FALSE)</f>
        <v>--</v>
      </c>
      <c r="U161" s="7" t="str">
        <f>VLOOKUP(A161,'miRNA target annotation'!A:J,8,FALSE)</f>
        <v>TCP family transcription factor</v>
      </c>
      <c r="V161" s="7" t="str">
        <f>VLOOKUP(A161,'miRNA target annotation'!A:J,9,FALSE)</f>
        <v>Transcription factor TCP4 GN=K15M2.17 OS=Arabidopsis thaliana (Mouse-ear cress) PE=2 SV=1</v>
      </c>
      <c r="W161" s="11" t="str">
        <f>VLOOKUP(A161,'miRNA target annotation'!A:J,10,FALSE)</f>
        <v xml:space="preserve">TCP transcription factor 10 [Solanum lycopersicum] </v>
      </c>
    </row>
    <row r="162" spans="1:23" s="8" customFormat="1">
      <c r="A162" s="6" t="s">
        <v>11</v>
      </c>
      <c r="B162" s="6">
        <v>3.5969999999999999E-3</v>
      </c>
      <c r="C162" s="24">
        <v>3.3219999999999999E-3</v>
      </c>
      <c r="D162" s="24">
        <v>1.1197E-2</v>
      </c>
      <c r="E162" s="24">
        <v>5.5250000000000004E-3</v>
      </c>
      <c r="F162" s="24">
        <v>3.0119999999999999E-3</v>
      </c>
      <c r="G162" s="24">
        <v>1.1421000000000001E-2</v>
      </c>
      <c r="H162" s="24">
        <v>0</v>
      </c>
      <c r="I162" s="24">
        <v>0</v>
      </c>
      <c r="J162" s="24">
        <v>4.4840000000000001E-3</v>
      </c>
      <c r="K162" s="24">
        <v>0</v>
      </c>
      <c r="L162" s="24">
        <v>9.7560000000000008E-3</v>
      </c>
      <c r="M162" s="24">
        <v>0.02</v>
      </c>
      <c r="N162" s="28" t="str">
        <f>VLOOKUP(A162,'miRNA and target'!A:B,2,FALSE)</f>
        <v>conservative_12_37187</v>
      </c>
      <c r="O162" s="7" t="str">
        <f>VLOOKUP(A162,'miRNA target annotation'!A:J,2,FALSE)</f>
        <v>--</v>
      </c>
      <c r="P162" s="7" t="str">
        <f>VLOOKUP(A162,'miRNA target annotation'!A:J,3,FALSE)</f>
        <v>--</v>
      </c>
      <c r="Q162" s="7" t="str">
        <f>VLOOKUP(A162,'miRNA target annotation'!A:J,4,FALSE)</f>
        <v>--</v>
      </c>
      <c r="R162" s="7" t="str">
        <f>VLOOKUP(A162,'miRNA target annotation'!A:J,5,FALSE)</f>
        <v>--</v>
      </c>
      <c r="S162" s="7" t="str">
        <f>VLOOKUP(A162,'miRNA target annotation'!A:J,6,FALSE)</f>
        <v>--</v>
      </c>
      <c r="T162" s="7" t="str">
        <f>VLOOKUP(A162,'miRNA target annotation'!A:J,7,FALSE)</f>
        <v>--</v>
      </c>
      <c r="U162" s="7" t="str">
        <f>VLOOKUP(A162,'miRNA target annotation'!A:J,8,FALSE)</f>
        <v>TCP family transcription factor</v>
      </c>
      <c r="V162" s="7" t="str">
        <f>VLOOKUP(A162,'miRNA target annotation'!A:J,9,FALSE)</f>
        <v>Transcription factor TCP2 GN=TCP2 OS=Arabidopsis thaliana (Mouse-ear cress) PE=2 SV=1</v>
      </c>
      <c r="W162" s="11" t="str">
        <f>VLOOKUP(A162,'miRNA target annotation'!A:J,10,FALSE)</f>
        <v xml:space="preserve">TCP transcription factor 24 [Solanum lycopersicum] </v>
      </c>
    </row>
    <row r="163" spans="1:23" s="8" customFormat="1">
      <c r="A163" s="6" t="s">
        <v>14</v>
      </c>
      <c r="B163" s="6">
        <v>1.256E-3</v>
      </c>
      <c r="C163" s="24">
        <v>3.9060000000000002E-3</v>
      </c>
      <c r="D163" s="24">
        <v>5.3290000000000004E-3</v>
      </c>
      <c r="E163" s="24">
        <v>1.8550000000000001E-3</v>
      </c>
      <c r="F163" s="24">
        <v>4.0489999999999996E-3</v>
      </c>
      <c r="G163" s="24">
        <v>7.6730000000000001E-3</v>
      </c>
      <c r="H163" s="24">
        <v>0</v>
      </c>
      <c r="I163" s="24">
        <v>5.5250000000000004E-3</v>
      </c>
      <c r="J163" s="24">
        <v>0</v>
      </c>
      <c r="K163" s="24">
        <v>0</v>
      </c>
      <c r="L163" s="24">
        <v>0</v>
      </c>
      <c r="M163" s="24">
        <v>0</v>
      </c>
      <c r="N163" s="28" t="str">
        <f>VLOOKUP(A163,'miRNA and target'!A:B,2,FALSE)</f>
        <v>conservative_12_37187</v>
      </c>
      <c r="O163" s="7" t="str">
        <f>VLOOKUP(A163,'miRNA target annotation'!A:J,2,FALSE)</f>
        <v>--</v>
      </c>
      <c r="P163" s="7" t="str">
        <f>VLOOKUP(A163,'miRNA target annotation'!A:J,3,FALSE)</f>
        <v>--</v>
      </c>
      <c r="Q163" s="7" t="str">
        <f>VLOOKUP(A163,'miRNA target annotation'!A:J,4,FALSE)</f>
        <v xml:space="preserve">Biological Process: MAPK cascade (GO:0000165);; Molecular Function: sequence-specific DNA binding transcription factor activity (GO:0003700);; Biological Process: protein targeting to membrane (GO:0006612);; Biological Process: response to bacterium (GO:0009617);; Biological Process: embryo development ending in seed dormancy (GO:0009793);; Biological Process: systemic acquired resistance, salicylic acid mediated signaling pathway (GO:0009862);; Biological Process: jasmonic acid mediated signaling pathway (GO:0009867);; Biological Process: leaf morphogenesis (GO:0009965);; Biological Process: thylakoid membrane organization (GO:0010027);; Biological Process: vegetative to reproductive phase transition of meristem (GO:0010228);; Biological Process: regulation of hydrogen peroxide metabolic process (GO:0010310);; Biological Process: regulation of plant-type hypersensitive response (GO:0010363);; Biological Process: iron-sulfur cluster assembly (GO:0016226);; Biological Process: cell differentiation (GO:0030154);; Biological Process: negative regulation of defense response (GO:0031348);; Biological Process: regulation of protein dephosphorylation (GO:0035304);; Biological Process: positive regulation of transcription, DNA-templated (GO:0045893);; Biological Process: positive regulation of development, heterochronic (GO:0045962);; Biological Process: ovule development (GO:0048481);; </v>
      </c>
      <c r="R163" s="7" t="str">
        <f>VLOOKUP(A163,'miRNA target annotation'!A:J,5,FALSE)</f>
        <v>--</v>
      </c>
      <c r="S163" s="7" t="str">
        <f>VLOOKUP(A163,'miRNA target annotation'!A:J,6,FALSE)</f>
        <v>--</v>
      </c>
      <c r="T163" s="7" t="str">
        <f>VLOOKUP(A163,'miRNA target annotation'!A:J,7,FALSE)</f>
        <v>--</v>
      </c>
      <c r="U163" s="7" t="str">
        <f>VLOOKUP(A163,'miRNA target annotation'!A:J,8,FALSE)</f>
        <v>TCP family transcription factor</v>
      </c>
      <c r="V163" s="7" t="str">
        <f>VLOOKUP(A163,'miRNA target annotation'!A:J,9,FALSE)</f>
        <v>Transcription factor TCP4 GN=K15M2.17 OS=Arabidopsis thaliana (Mouse-ear cress) PE=2 SV=1</v>
      </c>
      <c r="W163" s="11" t="str">
        <f>VLOOKUP(A163,'miRNA target annotation'!A:J,10,FALSE)</f>
        <v xml:space="preserve">TCP transcription factor 3 [Solanum lycopersicum] </v>
      </c>
    </row>
    <row r="164" spans="1:23">
      <c r="A164" s="2" t="s">
        <v>53</v>
      </c>
      <c r="B164" s="2">
        <v>3.7987E-2</v>
      </c>
      <c r="C164" s="23">
        <v>3.4313999999999997E-2</v>
      </c>
      <c r="D164" s="23">
        <v>6.6239000000000006E-2</v>
      </c>
      <c r="E164" s="23">
        <v>1.9455E-2</v>
      </c>
      <c r="F164" s="23">
        <v>2.2876000000000001E-2</v>
      </c>
      <c r="G164" s="23">
        <v>3.5242000000000002E-2</v>
      </c>
      <c r="H164" s="23">
        <v>3.4188000000000003E-2</v>
      </c>
      <c r="I164" s="23">
        <v>2.5862E-2</v>
      </c>
      <c r="J164" s="23">
        <v>5.5248999999999999E-2</v>
      </c>
      <c r="K164" s="23">
        <v>0.35416700000000001</v>
      </c>
      <c r="L164" s="23">
        <v>0.20270299999999999</v>
      </c>
      <c r="M164" s="23">
        <v>0.37837799999999999</v>
      </c>
      <c r="N164" s="27" t="str">
        <f>VLOOKUP(A164,'miRNA and target'!A:B,2,FALSE)</f>
        <v>conservative_3_26116</v>
      </c>
      <c r="O164" s="1" t="str">
        <f>VLOOKUP(A164,'miRNA target annotation'!A:J,2,FALSE)</f>
        <v>[G]</v>
      </c>
      <c r="P164" s="1" t="str">
        <f>VLOOKUP(A164,'miRNA target annotation'!A:J,3,FALSE)</f>
        <v xml:space="preserve">Carbohydrate transport and metabolism </v>
      </c>
      <c r="Q164" s="1" t="str">
        <f>VLOOKUP(A164,'miRNA target annotation'!A:J,4,FALSE)</f>
        <v xml:space="preserve">Molecular Function: transporter activity (GO:0005215);; Cellular Component: vacuolar membrane (GO:0005774);; Biological Process: transport (GO:0006810);; Cellular Component: integral component of membrane (GO:0016021);; </v>
      </c>
      <c r="R164" s="1" t="str">
        <f>VLOOKUP(A164,'miRNA target annotation'!A:J,5,FALSE)</f>
        <v>--</v>
      </c>
      <c r="S164" s="1" t="str">
        <f>VLOOKUP(A164,'miRNA target annotation'!A:J,6,FALSE)</f>
        <v>[G]</v>
      </c>
      <c r="T164" s="1" t="str">
        <f>VLOOKUP(A164,'miRNA target annotation'!A:J,7,FALSE)</f>
        <v xml:space="preserve">Carbohydrate transport and metabolism </v>
      </c>
      <c r="U164" s="1" t="str">
        <f>VLOOKUP(A164,'miRNA target annotation'!A:J,8,FALSE)</f>
        <v>Major intrinsic protein</v>
      </c>
      <c r="V164" s="1" t="str">
        <f>VLOOKUP(A164,'miRNA target annotation'!A:J,9,FALSE)</f>
        <v>Probable aquaporin TIP-type RB7-5A OS=Nicotiana tabacum (Common tobacco) PE=1 SV=1</v>
      </c>
      <c r="W164" s="9" t="str">
        <f>VLOOKUP(A164,'miRNA target annotation'!A:J,10,FALSE)</f>
        <v xml:space="preserve">TIP protein [Solanum lycopersicum] </v>
      </c>
    </row>
    <row r="165" spans="1:23">
      <c r="A165" s="2" t="s">
        <v>107</v>
      </c>
      <c r="B165" s="2">
        <v>6.7916000000000004E-2</v>
      </c>
      <c r="C165" s="23">
        <v>6.4228999999999994E-2</v>
      </c>
      <c r="D165" s="23">
        <v>5.9034999999999997E-2</v>
      </c>
      <c r="E165" s="23">
        <v>5.8719999999999996E-3</v>
      </c>
      <c r="F165" s="23">
        <v>6.1780000000000003E-3</v>
      </c>
      <c r="G165" s="23">
        <v>5.3099999999999996E-3</v>
      </c>
      <c r="H165" s="23">
        <v>5.6064999999999997E-2</v>
      </c>
      <c r="I165" s="23">
        <v>3.5646999999999998E-2</v>
      </c>
      <c r="J165" s="23">
        <v>9.6150000000000003E-3</v>
      </c>
      <c r="K165" s="23">
        <v>0.66083899999999995</v>
      </c>
      <c r="L165" s="23">
        <v>0.69352000000000003</v>
      </c>
      <c r="M165" s="23">
        <v>0.638571</v>
      </c>
      <c r="N165" s="27" t="str">
        <f>VLOOKUP(A165,'miRNA and target'!A:B,2,FALSE)</f>
        <v>sly-miR156e-5p</v>
      </c>
      <c r="O165" s="1" t="str">
        <f>VLOOKUP(A165,'miRNA target annotation'!A:J,2,FALSE)</f>
        <v>--</v>
      </c>
      <c r="P165" s="1" t="str">
        <f>VLOOKUP(A165,'miRNA target annotation'!A:J,3,FALSE)</f>
        <v>--</v>
      </c>
      <c r="Q165" s="1" t="str">
        <f>VLOOKUP(A165,'miRNA target annotation'!A:J,4,FALSE)</f>
        <v>--</v>
      </c>
      <c r="R165" s="1" t="str">
        <f>VLOOKUP(A165,'miRNA target annotation'!A:J,5,FALSE)</f>
        <v>--</v>
      </c>
      <c r="S165" s="1" t="str">
        <f>VLOOKUP(A165,'miRNA target annotation'!A:J,6,FALSE)</f>
        <v>--</v>
      </c>
      <c r="T165" s="1" t="str">
        <f>VLOOKUP(A165,'miRNA target annotation'!A:J,7,FALSE)</f>
        <v>--</v>
      </c>
      <c r="U165" s="1" t="str">
        <f>VLOOKUP(A165,'miRNA target annotation'!A:J,8,FALSE)</f>
        <v>Protein of unknown function (DUF1084)</v>
      </c>
      <c r="V165" s="1" t="str">
        <f>VLOOKUP(A165,'miRNA target annotation'!A:J,9,FALSE)</f>
        <v>Tobamovirus multiplication protein 1 GN=F17L22.250 OS=Arabidopsis thaliana (Mouse-ear cress) PE=1 SV=1</v>
      </c>
      <c r="W165" s="9" t="str">
        <f>VLOOKUP(A165,'miRNA target annotation'!A:J,10,FALSE)</f>
        <v xml:space="preserve">tobamovirus multiplication 1 homolog 2 [Solanum lycopersicum] </v>
      </c>
    </row>
    <row r="166" spans="1:23">
      <c r="A166" s="2" t="s">
        <v>13</v>
      </c>
      <c r="B166" s="2">
        <v>4.9213E-2</v>
      </c>
      <c r="C166" s="23">
        <v>4.9556000000000003E-2</v>
      </c>
      <c r="D166" s="23">
        <v>4.4884E-2</v>
      </c>
      <c r="E166" s="23">
        <v>1.7319000000000001E-2</v>
      </c>
      <c r="F166" s="23">
        <v>1.4112E-2</v>
      </c>
      <c r="G166" s="23">
        <v>1.5543E-2</v>
      </c>
      <c r="H166" s="23">
        <v>0.10598299999999999</v>
      </c>
      <c r="I166" s="23">
        <v>0.10771699999999999</v>
      </c>
      <c r="J166" s="23">
        <v>0.100865</v>
      </c>
      <c r="K166" s="23">
        <v>0.29048800000000002</v>
      </c>
      <c r="L166" s="23">
        <v>0.365672</v>
      </c>
      <c r="M166" s="23">
        <v>0.28463500000000003</v>
      </c>
      <c r="N166" s="27" t="str">
        <f>VLOOKUP(A166,'miRNA and target'!A:B,2,FALSE)</f>
        <v>conservative_12_37187</v>
      </c>
      <c r="O166" s="1" t="str">
        <f>VLOOKUP(A166,'miRNA target annotation'!A:J,2,FALSE)</f>
        <v>--</v>
      </c>
      <c r="P166" s="1" t="str">
        <f>VLOOKUP(A166,'miRNA target annotation'!A:J,3,FALSE)</f>
        <v>--</v>
      </c>
      <c r="Q166" s="1" t="str">
        <f>VLOOKUP(A166,'miRNA target annotation'!A:J,4,FALSE)</f>
        <v>--</v>
      </c>
      <c r="R166" s="1" t="str">
        <f>VLOOKUP(A166,'miRNA target annotation'!A:J,5,FALSE)</f>
        <v>--</v>
      </c>
      <c r="S166" s="1" t="str">
        <f>VLOOKUP(A166,'miRNA target annotation'!A:J,6,FALSE)</f>
        <v>--</v>
      </c>
      <c r="T166" s="1" t="str">
        <f>VLOOKUP(A166,'miRNA target annotation'!A:J,7,FALSE)</f>
        <v>--</v>
      </c>
      <c r="U166" s="1" t="str">
        <f>VLOOKUP(A166,'miRNA target annotation'!A:J,8,FALSE)</f>
        <v>TCP family transcription factor</v>
      </c>
      <c r="V166" s="1" t="str">
        <f>VLOOKUP(A166,'miRNA target annotation'!A:J,9,FALSE)</f>
        <v>Transcription factor TCP2 GN=TCP2 OS=Arabidopsis thaliana (Mouse-ear cress) PE=2 SV=1</v>
      </c>
      <c r="W166" s="9" t="str">
        <f>VLOOKUP(A166,'miRNA target annotation'!A:J,10,FALSE)</f>
        <v xml:space="preserve">transcription factor TCP2-like [Solanum lycopersicum] </v>
      </c>
    </row>
    <row r="167" spans="1:23">
      <c r="A167" s="2" t="s">
        <v>12</v>
      </c>
      <c r="B167" s="2">
        <v>5.5369000000000002E-2</v>
      </c>
      <c r="C167" s="23">
        <v>7.1268999999999999E-2</v>
      </c>
      <c r="D167" s="23">
        <v>1.9380000000000001E-2</v>
      </c>
      <c r="E167" s="23">
        <v>2.0920000000000001E-3</v>
      </c>
      <c r="F167" s="23">
        <v>1.4619999999999999E-2</v>
      </c>
      <c r="G167" s="23">
        <v>1.1962E-2</v>
      </c>
      <c r="H167" s="23">
        <v>0</v>
      </c>
      <c r="I167" s="23">
        <v>0</v>
      </c>
      <c r="J167" s="23">
        <v>0</v>
      </c>
      <c r="K167" s="23">
        <v>0.52459</v>
      </c>
      <c r="L167" s="23">
        <v>0.48214299999999999</v>
      </c>
      <c r="M167" s="23">
        <v>9.6154000000000003E-2</v>
      </c>
      <c r="N167" s="27" t="str">
        <f>VLOOKUP(A167,'miRNA and target'!A:B,2,FALSE)</f>
        <v>conservative_12_37187</v>
      </c>
      <c r="O167" s="1" t="str">
        <f>VLOOKUP(A167,'miRNA target annotation'!A:J,2,FALSE)</f>
        <v>--</v>
      </c>
      <c r="P167" s="1" t="str">
        <f>VLOOKUP(A167,'miRNA target annotation'!A:J,3,FALSE)</f>
        <v>--</v>
      </c>
      <c r="Q167" s="1" t="str">
        <f>VLOOKUP(A167,'miRNA target annotation'!A:J,4,FALSE)</f>
        <v>--</v>
      </c>
      <c r="R167" s="1" t="str">
        <f>VLOOKUP(A167,'miRNA target annotation'!A:J,5,FALSE)</f>
        <v>--</v>
      </c>
      <c r="S167" s="1" t="str">
        <f>VLOOKUP(A167,'miRNA target annotation'!A:J,6,FALSE)</f>
        <v>--</v>
      </c>
      <c r="T167" s="1" t="str">
        <f>VLOOKUP(A167,'miRNA target annotation'!A:J,7,FALSE)</f>
        <v>--</v>
      </c>
      <c r="U167" s="1" t="str">
        <f>VLOOKUP(A167,'miRNA target annotation'!A:J,8,FALSE)</f>
        <v>TCP family transcription factor</v>
      </c>
      <c r="V167" s="1" t="str">
        <f>VLOOKUP(A167,'miRNA target annotation'!A:J,9,FALSE)</f>
        <v>Transcription factor TCP10 GN=TCP10 OS=Arabidopsis thaliana (Mouse-ear cress) PE=1 SV=1</v>
      </c>
      <c r="W167" s="9" t="str">
        <f>VLOOKUP(A167,'miRNA target annotation'!A:J,10,FALSE)</f>
        <v>transcription factor TCP3-like, partial [Nicotiana sylvestris]</v>
      </c>
    </row>
    <row r="168" spans="1:23">
      <c r="A168" s="2" t="s">
        <v>227</v>
      </c>
      <c r="B168" s="2">
        <v>0.21759300000000001</v>
      </c>
      <c r="C168" s="23">
        <v>0.223965</v>
      </c>
      <c r="D168" s="23">
        <v>0.24048800000000001</v>
      </c>
      <c r="E168" s="23">
        <v>0.146896</v>
      </c>
      <c r="F168" s="23">
        <v>0.16172900000000001</v>
      </c>
      <c r="G168" s="23">
        <v>0.17170199999999999</v>
      </c>
      <c r="H168" s="23">
        <v>0.33578000000000002</v>
      </c>
      <c r="I168" s="23">
        <v>0.31554900000000002</v>
      </c>
      <c r="J168" s="23">
        <v>0.36363600000000001</v>
      </c>
      <c r="K168" s="23">
        <v>0.68546600000000002</v>
      </c>
      <c r="L168" s="23">
        <v>0.63773599999999997</v>
      </c>
      <c r="M168" s="23">
        <v>0.672234</v>
      </c>
      <c r="N168" s="27" t="str">
        <f>VLOOKUP(A168,'miRNA and target'!A:B,2,FALSE)</f>
        <v>sly-miR5303</v>
      </c>
      <c r="O168" s="1" t="str">
        <f>VLOOKUP(A168,'miRNA target annotation'!A:J,2,FALSE)</f>
        <v>[R]</v>
      </c>
      <c r="P168" s="1" t="str">
        <f>VLOOKUP(A168,'miRNA target annotation'!A:J,3,FALSE)</f>
        <v xml:space="preserve">General function prediction only </v>
      </c>
      <c r="Q168" s="1" t="str">
        <f>VLOOKUP(A168,'miRNA target annotation'!A:J,4,FALSE)</f>
        <v xml:space="preserve">Biological Process: lipid catabolic process (GO:0016042);; Molecular Function: hydrolase activity, acting on ester bonds (GO:0016788);; </v>
      </c>
      <c r="R168" s="1" t="str">
        <f>VLOOKUP(A168,'miRNA target annotation'!A:J,5,FALSE)</f>
        <v>--</v>
      </c>
      <c r="S168" s="1" t="str">
        <f>VLOOKUP(A168,'miRNA target annotation'!A:J,6,FALSE)</f>
        <v>[I]</v>
      </c>
      <c r="T168" s="1" t="str">
        <f>VLOOKUP(A168,'miRNA target annotation'!A:J,7,FALSE)</f>
        <v xml:space="preserve">Lipid transport and metabolism </v>
      </c>
      <c r="U168" s="1" t="str">
        <f>VLOOKUP(A168,'miRNA target annotation'!A:J,8,FALSE)</f>
        <v>Partial alpha/beta-hydrolase lipase region;; Alpha/beta hydrolase family;; Alpha/beta hydrolase family;; alpha/beta hydrolase fold;; Prolyl oligopeptidase family</v>
      </c>
      <c r="V168" s="1" t="str">
        <f>VLOOKUP(A168,'miRNA target annotation'!A:J,9,FALSE)</f>
        <v>Triacylglycerol lipase 2 (Precursor) GN=LIP2 OS=Arabidopsis thaliana (Mouse-ear cress) PE=2 SV=1</v>
      </c>
      <c r="W168" s="9" t="str">
        <f>VLOOKUP(A168,'miRNA target annotation'!A:J,10,FALSE)</f>
        <v>triacylglycerol lipase 2-like [Solanum lycopersicum]</v>
      </c>
    </row>
    <row r="169" spans="1:23">
      <c r="A169" s="2" t="s">
        <v>86</v>
      </c>
      <c r="B169" s="2">
        <v>0.26253399999999999</v>
      </c>
      <c r="C169" s="23">
        <v>0.28793400000000002</v>
      </c>
      <c r="D169" s="23">
        <v>0.280912</v>
      </c>
      <c r="E169" s="23">
        <v>8.8056999999999996E-2</v>
      </c>
      <c r="F169" s="23">
        <v>9.8740999999999995E-2</v>
      </c>
      <c r="G169" s="23">
        <v>9.8307000000000005E-2</v>
      </c>
      <c r="H169" s="23">
        <v>0.80690399999999995</v>
      </c>
      <c r="I169" s="23">
        <v>0.82557000000000003</v>
      </c>
      <c r="J169" s="23">
        <v>0.83716299999999999</v>
      </c>
      <c r="K169" s="23">
        <v>0.89400900000000005</v>
      </c>
      <c r="L169" s="23">
        <v>0.89883299999999999</v>
      </c>
      <c r="M169" s="23">
        <v>0.87418700000000005</v>
      </c>
      <c r="N169" s="27" t="str">
        <f>VLOOKUP(A169,'miRNA and target'!A:B,2,FALSE)</f>
        <v>conservative_6_3798</v>
      </c>
      <c r="O169" s="1" t="str">
        <f>VLOOKUP(A169,'miRNA target annotation'!A:J,2,FALSE)</f>
        <v>--</v>
      </c>
      <c r="P169" s="1" t="str">
        <f>VLOOKUP(A169,'miRNA target annotation'!A:J,3,FALSE)</f>
        <v>--</v>
      </c>
      <c r="Q169" s="1" t="str">
        <f>VLOOKUP(A169,'miRNA target annotation'!A:J,4,FALSE)</f>
        <v>--</v>
      </c>
      <c r="R169" s="1" t="str">
        <f>VLOOKUP(A169,'miRNA target annotation'!A:J,5,FALSE)</f>
        <v>--</v>
      </c>
      <c r="S169" s="1" t="str">
        <f>VLOOKUP(A169,'miRNA target annotation'!A:J,6,FALSE)</f>
        <v>--</v>
      </c>
      <c r="T169" s="1" t="str">
        <f>VLOOKUP(A169,'miRNA target annotation'!A:J,7,FALSE)</f>
        <v>--</v>
      </c>
      <c r="U169" s="1" t="str">
        <f>VLOOKUP(A169,'miRNA target annotation'!A:J,8,FALSE)</f>
        <v>Domain of unknown function (DUF1985)</v>
      </c>
      <c r="V169" s="1" t="str">
        <f>VLOOKUP(A169,'miRNA target annotation'!A:J,9,FALSE)</f>
        <v>--</v>
      </c>
      <c r="W169" s="9" t="str">
        <f>VLOOKUP(A169,'miRNA target annotation'!A:J,10,FALSE)</f>
        <v>Ulp1 protease family, C-terminal catalytic domain containing protein [Solanum demissum]</v>
      </c>
    </row>
    <row r="170" spans="1:23">
      <c r="A170" s="2" t="s">
        <v>81</v>
      </c>
      <c r="B170" s="2">
        <v>0.29568699999999998</v>
      </c>
      <c r="C170" s="23">
        <v>0.28264800000000001</v>
      </c>
      <c r="D170" s="23">
        <v>0.29273100000000002</v>
      </c>
      <c r="E170" s="23">
        <v>0.106507</v>
      </c>
      <c r="F170" s="23">
        <v>0.10280599999999999</v>
      </c>
      <c r="G170" s="23">
        <v>0.114771</v>
      </c>
      <c r="H170" s="23">
        <v>0.86946400000000001</v>
      </c>
      <c r="I170" s="23">
        <v>0.81916</v>
      </c>
      <c r="J170" s="23">
        <v>0.84059799999999996</v>
      </c>
      <c r="K170" s="23">
        <v>0.90331499999999998</v>
      </c>
      <c r="L170" s="23">
        <v>0.91190499999999997</v>
      </c>
      <c r="M170" s="23">
        <v>0.92020000000000002</v>
      </c>
      <c r="N170" s="27" t="str">
        <f>VLOOKUP(A170,'miRNA and target'!A:B,2,FALSE)</f>
        <v>conservative_6_3798</v>
      </c>
      <c r="O170" s="1" t="str">
        <f>VLOOKUP(A170,'miRNA target annotation'!A:J,2,FALSE)</f>
        <v>--</v>
      </c>
      <c r="P170" s="1" t="str">
        <f>VLOOKUP(A170,'miRNA target annotation'!A:J,3,FALSE)</f>
        <v>--</v>
      </c>
      <c r="Q170" s="1" t="str">
        <f>VLOOKUP(A170,'miRNA target annotation'!A:J,4,FALSE)</f>
        <v>--</v>
      </c>
      <c r="R170" s="1" t="str">
        <f>VLOOKUP(A170,'miRNA target annotation'!A:J,5,FALSE)</f>
        <v>--</v>
      </c>
      <c r="S170" s="1" t="str">
        <f>VLOOKUP(A170,'miRNA target annotation'!A:J,6,FALSE)</f>
        <v>--</v>
      </c>
      <c r="T170" s="1" t="str">
        <f>VLOOKUP(A170,'miRNA target annotation'!A:J,7,FALSE)</f>
        <v>--</v>
      </c>
      <c r="U170" s="1" t="str">
        <f>VLOOKUP(A170,'miRNA target annotation'!A:J,8,FALSE)</f>
        <v>Domain of unknown function (DUF1985);; Ulp1 protease family, C-terminal catalytic domain</v>
      </c>
      <c r="V170" s="1" t="str">
        <f>VLOOKUP(A170,'miRNA target annotation'!A:J,9,FALSE)</f>
        <v>--</v>
      </c>
      <c r="W170" s="9" t="str">
        <f>VLOOKUP(A170,'miRNA target annotation'!A:J,10,FALSE)</f>
        <v>Ulp1 protease family, C-terminal catalytic domain containing protein [Solanum demissum]</v>
      </c>
    </row>
    <row r="171" spans="1:23">
      <c r="A171" s="2" t="s">
        <v>272</v>
      </c>
      <c r="B171" s="2">
        <v>5.7500000000000002E-2</v>
      </c>
      <c r="C171" s="23">
        <v>6.9498000000000004E-2</v>
      </c>
      <c r="D171" s="23">
        <v>8.7649000000000005E-2</v>
      </c>
      <c r="E171" s="23">
        <v>1.8867999999999999E-2</v>
      </c>
      <c r="F171" s="23">
        <v>0</v>
      </c>
      <c r="G171" s="23">
        <v>6.1224000000000001E-2</v>
      </c>
      <c r="H171" s="23">
        <v>1.5544000000000001E-2</v>
      </c>
      <c r="I171" s="23">
        <v>0</v>
      </c>
      <c r="J171" s="23">
        <v>0</v>
      </c>
      <c r="K171" s="23">
        <v>0.35416700000000001</v>
      </c>
      <c r="L171" s="23">
        <v>0.6</v>
      </c>
      <c r="M171" s="23">
        <v>0.51612899999999995</v>
      </c>
      <c r="N171" s="27" t="str">
        <f>VLOOKUP(A171,'miRNA and target'!A:B,2,FALSE)</f>
        <v>unconservative_4_19417</v>
      </c>
      <c r="O171" s="1" t="str">
        <f>VLOOKUP(A171,'miRNA target annotation'!A:J,2,FALSE)</f>
        <v>--</v>
      </c>
      <c r="P171" s="1" t="str">
        <f>VLOOKUP(A171,'miRNA target annotation'!A:J,3,FALSE)</f>
        <v>--</v>
      </c>
      <c r="Q171" s="1" t="str">
        <f>VLOOKUP(A171,'miRNA target annotation'!A:J,4,FALSE)</f>
        <v>--</v>
      </c>
      <c r="R171" s="1" t="str">
        <f>VLOOKUP(A171,'miRNA target annotation'!A:J,5,FALSE)</f>
        <v>--</v>
      </c>
      <c r="S171" s="1" t="str">
        <f>VLOOKUP(A171,'miRNA target annotation'!A:J,6,FALSE)</f>
        <v>--</v>
      </c>
      <c r="T171" s="1" t="str">
        <f>VLOOKUP(A171,'miRNA target annotation'!A:J,7,FALSE)</f>
        <v>--</v>
      </c>
      <c r="U171" s="1" t="str">
        <f>VLOOKUP(A171,'miRNA target annotation'!A:J,8,FALSE)</f>
        <v>--</v>
      </c>
      <c r="V171" s="1" t="str">
        <f>VLOOKUP(A171,'miRNA target annotation'!A:J,9,FALSE)</f>
        <v>Uncharacterized protein At5g64816 (Precursor) GN=At5g64816 OS=Arabidopsis thaliana (Mouse-ear cress) PE=2 SV=1</v>
      </c>
      <c r="W171" s="9" t="str">
        <f>VLOOKUP(A171,'miRNA target annotation'!A:J,10,FALSE)</f>
        <v>uncharacterized protein At5g64816-like [Solanum lycopersicum]</v>
      </c>
    </row>
    <row r="172" spans="1:23">
      <c r="A172" s="2" t="s">
        <v>153</v>
      </c>
      <c r="B172" s="2">
        <v>0.15989800000000001</v>
      </c>
      <c r="C172" s="23">
        <v>0.14923500000000001</v>
      </c>
      <c r="D172" s="23">
        <v>0.162359</v>
      </c>
      <c r="E172" s="23">
        <v>1.6584000000000002E-2</v>
      </c>
      <c r="F172" s="23">
        <v>2.053E-2</v>
      </c>
      <c r="G172" s="23">
        <v>1.7079E-2</v>
      </c>
      <c r="H172" s="23">
        <v>7.8995999999999997E-2</v>
      </c>
      <c r="I172" s="23">
        <v>5.5906999999999998E-2</v>
      </c>
      <c r="J172" s="23">
        <v>3.1567999999999999E-2</v>
      </c>
      <c r="K172" s="23">
        <v>0.81441399999999997</v>
      </c>
      <c r="L172" s="23">
        <v>0.80291199999999996</v>
      </c>
      <c r="M172" s="23">
        <v>0.85108499999999998</v>
      </c>
      <c r="N172" s="27" t="str">
        <f>VLOOKUP(A172,'miRNA and target'!A:B,2,FALSE)</f>
        <v>sly-miR172a</v>
      </c>
      <c r="O172" s="1" t="str">
        <f>VLOOKUP(A172,'miRNA target annotation'!A:J,2,FALSE)</f>
        <v>[RTKL]</v>
      </c>
      <c r="P172" s="1" t="str">
        <f>VLOOKUP(A172,'miRNA target annotation'!A:J,3,FALSE)</f>
        <v>--</v>
      </c>
      <c r="Q172" s="1" t="str">
        <f>VLOOKUP(A172,'miRNA target annotation'!A:J,4,FALSE)</f>
        <v>--</v>
      </c>
      <c r="R172" s="1" t="str">
        <f>VLOOKUP(A172,'miRNA target annotation'!A:J,5,FALSE)</f>
        <v>--</v>
      </c>
      <c r="S172" s="1" t="str">
        <f>VLOOKUP(A172,'miRNA target annotation'!A:J,6,FALSE)</f>
        <v>--</v>
      </c>
      <c r="T172" s="1" t="str">
        <f>VLOOKUP(A172,'miRNA target annotation'!A:J,7,FALSE)</f>
        <v>--</v>
      </c>
      <c r="U172" s="1" t="str">
        <f>VLOOKUP(A172,'miRNA target annotation'!A:J,8,FALSE)</f>
        <v>Protein tyrosine kinase;; Protein kinase domain;; S-locus glycoprotein family;; D-mannose binding lectin;; PAN-like domain;; Domain of unknown function (DUF3403)</v>
      </c>
      <c r="V172" s="1" t="str">
        <f>VLOOKUP(A172,'miRNA target annotation'!A:J,9,FALSE)</f>
        <v>G-type lectin S-receptor-like serine/threonine-protein kinase At4g27290 (Precursor) GN=At4g27290 OS=Arabidopsis thaliana (Mouse-ear cress) PE=3 SV=4</v>
      </c>
      <c r="W172" s="9" t="str">
        <f>VLOOKUP(A172,'miRNA target annotation'!A:J,10,FALSE)</f>
        <v>uncharacterized protein LOC101244232 [Solanum lycopersicum]</v>
      </c>
    </row>
    <row r="173" spans="1:23">
      <c r="A173" s="2" t="s">
        <v>228</v>
      </c>
      <c r="B173" s="2">
        <v>6.4074000000000006E-2</v>
      </c>
      <c r="C173" s="23">
        <v>6.2741000000000005E-2</v>
      </c>
      <c r="D173" s="23">
        <v>7.0432999999999996E-2</v>
      </c>
      <c r="E173" s="23">
        <v>1.3079999999999999E-3</v>
      </c>
      <c r="F173" s="23">
        <v>4.1019999999999997E-3</v>
      </c>
      <c r="G173" s="23">
        <v>3.1449999999999998E-3</v>
      </c>
      <c r="H173" s="23">
        <v>1.251E-2</v>
      </c>
      <c r="I173" s="23">
        <v>1.1887999999999999E-2</v>
      </c>
      <c r="J173" s="23">
        <v>4.5062999999999999E-2</v>
      </c>
      <c r="K173" s="23">
        <v>0.83814999999999995</v>
      </c>
      <c r="L173" s="23">
        <v>0.88190500000000005</v>
      </c>
      <c r="M173" s="23">
        <v>0.85521899999999995</v>
      </c>
      <c r="N173" s="27" t="str">
        <f>VLOOKUP(A173,'miRNA and target'!A:B,2,FALSE)</f>
        <v>sly-miR5304</v>
      </c>
      <c r="O173" s="1" t="str">
        <f>VLOOKUP(A173,'miRNA target annotation'!A:J,2,FALSE)</f>
        <v>--</v>
      </c>
      <c r="P173" s="1" t="str">
        <f>VLOOKUP(A173,'miRNA target annotation'!A:J,3,FALSE)</f>
        <v>--</v>
      </c>
      <c r="Q173" s="1" t="str">
        <f>VLOOKUP(A173,'miRNA target annotation'!A:J,4,FALSE)</f>
        <v>--</v>
      </c>
      <c r="R173" s="1" t="str">
        <f>VLOOKUP(A173,'miRNA target annotation'!A:J,5,FALSE)</f>
        <v>--</v>
      </c>
      <c r="S173" s="1" t="str">
        <f>VLOOKUP(A173,'miRNA target annotation'!A:J,6,FALSE)</f>
        <v>[U]</v>
      </c>
      <c r="T173" s="1" t="str">
        <f>VLOOKUP(A173,'miRNA target annotation'!A:J,7,FALSE)</f>
        <v xml:space="preserve">Intracellular trafficking, secretion, and vesicular transport </v>
      </c>
      <c r="U173" s="1" t="str">
        <f>VLOOKUP(A173,'miRNA target annotation'!A:J,8,FALSE)</f>
        <v>--</v>
      </c>
      <c r="V173" s="1" t="str">
        <f>VLOOKUP(A173,'miRNA target annotation'!A:J,9,FALSE)</f>
        <v>--</v>
      </c>
      <c r="W173" s="9" t="str">
        <f>VLOOKUP(A173,'miRNA target annotation'!A:J,10,FALSE)</f>
        <v>uncharacterized protein LOC101244711 [Solanum lycopersicum]</v>
      </c>
    </row>
    <row r="174" spans="1:23">
      <c r="A174" s="2" t="s">
        <v>140</v>
      </c>
      <c r="B174" s="2">
        <v>6.2506000000000006E-2</v>
      </c>
      <c r="C174" s="23">
        <v>6.0571E-2</v>
      </c>
      <c r="D174" s="23">
        <v>6.6087999999999994E-2</v>
      </c>
      <c r="E174" s="23">
        <v>3.6779999999999998E-3</v>
      </c>
      <c r="F174" s="23">
        <v>2.5799999999999998E-3</v>
      </c>
      <c r="G174" s="23">
        <v>3.5950000000000001E-3</v>
      </c>
      <c r="H174" s="23">
        <v>6.8490000000000001E-3</v>
      </c>
      <c r="I174" s="23">
        <v>4.1539999999999997E-3</v>
      </c>
      <c r="J174" s="23">
        <v>1.2507000000000001E-2</v>
      </c>
      <c r="K174" s="23">
        <v>0.79639199999999999</v>
      </c>
      <c r="L174" s="23">
        <v>0.73986499999999999</v>
      </c>
      <c r="M174" s="23">
        <v>0.85050300000000001</v>
      </c>
      <c r="N174" s="27" t="str">
        <f>VLOOKUP(A174,'miRNA and target'!A:B,2,FALSE)</f>
        <v>sly-miR169e-3p</v>
      </c>
      <c r="O174" s="1" t="str">
        <f>VLOOKUP(A174,'miRNA target annotation'!A:J,2,FALSE)</f>
        <v>--</v>
      </c>
      <c r="P174" s="1" t="str">
        <f>VLOOKUP(A174,'miRNA target annotation'!A:J,3,FALSE)</f>
        <v>--</v>
      </c>
      <c r="Q174" s="1" t="str">
        <f>VLOOKUP(A174,'miRNA target annotation'!A:J,4,FALSE)</f>
        <v>--</v>
      </c>
      <c r="R174" s="1" t="str">
        <f>VLOOKUP(A174,'miRNA target annotation'!A:J,5,FALSE)</f>
        <v>--</v>
      </c>
      <c r="S174" s="1" t="str">
        <f>VLOOKUP(A174,'miRNA target annotation'!A:J,6,FALSE)</f>
        <v>[A]</v>
      </c>
      <c r="T174" s="1" t="str">
        <f>VLOOKUP(A174,'miRNA target annotation'!A:J,7,FALSE)</f>
        <v xml:space="preserve">RNA processing and modification </v>
      </c>
      <c r="U174" s="1" t="str">
        <f>VLOOKUP(A174,'miRNA target annotation'!A:J,8,FALSE)</f>
        <v>SEN1 N terminal</v>
      </c>
      <c r="V174" s="1" t="str">
        <f>VLOOKUP(A174,'miRNA target annotation'!A:J,9,FALSE)</f>
        <v>--</v>
      </c>
      <c r="W174" s="9" t="str">
        <f>VLOOKUP(A174,'miRNA target annotation'!A:J,10,FALSE)</f>
        <v>uncharacterized protein LOC101249343 isoform X1 [Solanum lycopersicum]</v>
      </c>
    </row>
    <row r="175" spans="1:23">
      <c r="A175" s="2" t="s">
        <v>275</v>
      </c>
      <c r="B175" s="2">
        <v>1.1601E-2</v>
      </c>
      <c r="C175" s="23">
        <v>1.8829999999999999E-3</v>
      </c>
      <c r="D175" s="23">
        <v>0</v>
      </c>
      <c r="E175" s="23">
        <v>1.7021000000000001E-2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1.3793E-2</v>
      </c>
      <c r="L175" s="23">
        <v>1.1905000000000001E-2</v>
      </c>
      <c r="M175" s="23">
        <v>0</v>
      </c>
      <c r="N175" s="27" t="str">
        <f>VLOOKUP(A175,'miRNA and target'!A:B,2,FALSE)</f>
        <v>unconservative_5_30680</v>
      </c>
      <c r="O175" s="1" t="str">
        <f>VLOOKUP(A175,'miRNA target annotation'!A:J,2,FALSE)</f>
        <v>--</v>
      </c>
      <c r="P175" s="1" t="str">
        <f>VLOOKUP(A175,'miRNA target annotation'!A:J,3,FALSE)</f>
        <v>--</v>
      </c>
      <c r="Q175" s="1" t="str">
        <f>VLOOKUP(A175,'miRNA target annotation'!A:J,4,FALSE)</f>
        <v>--</v>
      </c>
      <c r="R175" s="1" t="str">
        <f>VLOOKUP(A175,'miRNA target annotation'!A:J,5,FALSE)</f>
        <v>--</v>
      </c>
      <c r="S175" s="1" t="str">
        <f>VLOOKUP(A175,'miRNA target annotation'!A:J,6,FALSE)</f>
        <v>--</v>
      </c>
      <c r="T175" s="1" t="str">
        <f>VLOOKUP(A175,'miRNA target annotation'!A:J,7,FALSE)</f>
        <v>--</v>
      </c>
      <c r="U175" s="1" t="str">
        <f>VLOOKUP(A175,'miRNA target annotation'!A:J,8,FALSE)</f>
        <v>--</v>
      </c>
      <c r="V175" s="1" t="str">
        <f>VLOOKUP(A175,'miRNA target annotation'!A:J,9,FALSE)</f>
        <v>--</v>
      </c>
      <c r="W175" s="9" t="str">
        <f>VLOOKUP(A175,'miRNA target annotation'!A:J,10,FALSE)</f>
        <v>uncharacterized protein LOC101250888 [Solanum lycopersicum]</v>
      </c>
    </row>
    <row r="176" spans="1:23">
      <c r="A176" s="2" t="s">
        <v>15</v>
      </c>
      <c r="B176" s="2">
        <v>0.132184</v>
      </c>
      <c r="C176" s="23">
        <v>0.14655899999999999</v>
      </c>
      <c r="D176" s="23">
        <v>9.6371999999999999E-2</v>
      </c>
      <c r="E176" s="23">
        <v>4.6401999999999999E-2</v>
      </c>
      <c r="F176" s="23">
        <v>4.8583000000000001E-2</v>
      </c>
      <c r="G176" s="23">
        <v>3.6955000000000002E-2</v>
      </c>
      <c r="H176" s="23">
        <v>0.15</v>
      </c>
      <c r="I176" s="23">
        <v>0.202847</v>
      </c>
      <c r="J176" s="23">
        <v>0.12933800000000001</v>
      </c>
      <c r="K176" s="23">
        <v>0.38947399999999999</v>
      </c>
      <c r="L176" s="23">
        <v>0.41894700000000001</v>
      </c>
      <c r="M176" s="23">
        <v>0.25876500000000002</v>
      </c>
      <c r="N176" s="27" t="str">
        <f>VLOOKUP(A176,'miRNA and target'!A:B,2,FALSE)</f>
        <v>conservative_12_37580</v>
      </c>
      <c r="O176" s="1" t="str">
        <f>VLOOKUP(A176,'miRNA target annotation'!A:J,2,FALSE)</f>
        <v>--</v>
      </c>
      <c r="P176" s="1" t="str">
        <f>VLOOKUP(A176,'miRNA target annotation'!A:J,3,FALSE)</f>
        <v>--</v>
      </c>
      <c r="Q176" s="1" t="str">
        <f>VLOOKUP(A176,'miRNA target annotation'!A:J,4,FALSE)</f>
        <v>--</v>
      </c>
      <c r="R176" s="1" t="str">
        <f>VLOOKUP(A176,'miRNA target annotation'!A:J,5,FALSE)</f>
        <v>--</v>
      </c>
      <c r="S176" s="1" t="str">
        <f>VLOOKUP(A176,'miRNA target annotation'!A:J,6,FALSE)</f>
        <v>--</v>
      </c>
      <c r="T176" s="1" t="str">
        <f>VLOOKUP(A176,'miRNA target annotation'!A:J,7,FALSE)</f>
        <v>--</v>
      </c>
      <c r="U176" s="1" t="str">
        <f>VLOOKUP(A176,'miRNA target annotation'!A:J,8,FALSE)</f>
        <v>--</v>
      </c>
      <c r="V176" s="1" t="str">
        <f>VLOOKUP(A176,'miRNA target annotation'!A:J,9,FALSE)</f>
        <v>--</v>
      </c>
      <c r="W176" s="9" t="str">
        <f>VLOOKUP(A176,'miRNA target annotation'!A:J,10,FALSE)</f>
        <v>uncharacterized protein LOC101256161 [Solanum lycopersicum]</v>
      </c>
    </row>
    <row r="177" spans="1:23">
      <c r="A177" s="2" t="s">
        <v>187</v>
      </c>
      <c r="B177" s="2">
        <v>0.178647</v>
      </c>
      <c r="C177" s="23">
        <v>0.17991199999999999</v>
      </c>
      <c r="D177" s="23">
        <v>0.202652</v>
      </c>
      <c r="E177" s="23">
        <v>5.5468000000000003E-2</v>
      </c>
      <c r="F177" s="23">
        <v>5.2990000000000002E-2</v>
      </c>
      <c r="G177" s="23">
        <v>6.7991999999999997E-2</v>
      </c>
      <c r="H177" s="23">
        <v>0.27576800000000001</v>
      </c>
      <c r="I177" s="23">
        <v>0.30117100000000002</v>
      </c>
      <c r="J177" s="23">
        <v>0.37479299999999999</v>
      </c>
      <c r="K177" s="23">
        <v>0.95682999999999996</v>
      </c>
      <c r="L177" s="23">
        <v>0.95279000000000003</v>
      </c>
      <c r="M177" s="23">
        <v>0.95</v>
      </c>
      <c r="N177" s="27" t="str">
        <f>VLOOKUP(A177,'miRNA and target'!A:B,2,FALSE)</f>
        <v>sly-miR396a-5p</v>
      </c>
      <c r="O177" s="1" t="str">
        <f>VLOOKUP(A177,'miRNA target annotation'!A:J,2,FALSE)</f>
        <v>--</v>
      </c>
      <c r="P177" s="1" t="str">
        <f>VLOOKUP(A177,'miRNA target annotation'!A:J,3,FALSE)</f>
        <v>--</v>
      </c>
      <c r="Q177" s="1" t="str">
        <f>VLOOKUP(A177,'miRNA target annotation'!A:J,4,FALSE)</f>
        <v>--</v>
      </c>
      <c r="R177" s="1" t="str">
        <f>VLOOKUP(A177,'miRNA target annotation'!A:J,5,FALSE)</f>
        <v>--</v>
      </c>
      <c r="S177" s="1" t="str">
        <f>VLOOKUP(A177,'miRNA target annotation'!A:J,6,FALSE)</f>
        <v>[R]</v>
      </c>
      <c r="T177" s="1" t="str">
        <f>VLOOKUP(A177,'miRNA target annotation'!A:J,7,FALSE)</f>
        <v xml:space="preserve">General function prediction only </v>
      </c>
      <c r="U177" s="1" t="str">
        <f>VLOOKUP(A177,'miRNA target annotation'!A:J,8,FALSE)</f>
        <v>--</v>
      </c>
      <c r="V177" s="1" t="str">
        <f>VLOOKUP(A177,'miRNA target annotation'!A:J,9,FALSE)</f>
        <v>--</v>
      </c>
      <c r="W177" s="9" t="str">
        <f>VLOOKUP(A177,'miRNA target annotation'!A:J,10,FALSE)</f>
        <v>uncharacterized protein LOC101259468 isoform X1 [Solanum lycopersicum]</v>
      </c>
    </row>
    <row r="178" spans="1:23">
      <c r="A178" s="2" t="s">
        <v>157</v>
      </c>
      <c r="B178" s="2">
        <v>3.7150000000000002E-2</v>
      </c>
      <c r="C178" s="23">
        <v>3.3907E-2</v>
      </c>
      <c r="D178" s="23">
        <v>3.2483999999999999E-2</v>
      </c>
      <c r="E178" s="23">
        <v>4.529E-3</v>
      </c>
      <c r="F178" s="23">
        <v>4.7400000000000003E-3</v>
      </c>
      <c r="G178" s="23">
        <v>3.7889999999999998E-3</v>
      </c>
      <c r="H178" s="23">
        <v>3.9589999999999998E-3</v>
      </c>
      <c r="I178" s="23">
        <v>7.7450000000000001E-3</v>
      </c>
      <c r="J178" s="23">
        <v>6.4419999999999998E-3</v>
      </c>
      <c r="K178" s="23">
        <v>0.48545899999999997</v>
      </c>
      <c r="L178" s="23">
        <v>0.437975</v>
      </c>
      <c r="M178" s="23">
        <v>0.43046400000000001</v>
      </c>
      <c r="N178" s="27" t="str">
        <f>VLOOKUP(A178,'miRNA and target'!A:B,2,FALSE)</f>
        <v>sly-miR1916</v>
      </c>
      <c r="O178" s="1" t="str">
        <f>VLOOKUP(A178,'miRNA target annotation'!A:J,2,FALSE)</f>
        <v>--</v>
      </c>
      <c r="P178" s="1" t="str">
        <f>VLOOKUP(A178,'miRNA target annotation'!A:J,3,FALSE)</f>
        <v>--</v>
      </c>
      <c r="Q178" s="1" t="str">
        <f>VLOOKUP(A178,'miRNA target annotation'!A:J,4,FALSE)</f>
        <v>--</v>
      </c>
      <c r="R178" s="1" t="str">
        <f>VLOOKUP(A178,'miRNA target annotation'!A:J,5,FALSE)</f>
        <v>--</v>
      </c>
      <c r="S178" s="1" t="str">
        <f>VLOOKUP(A178,'miRNA target annotation'!A:J,6,FALSE)</f>
        <v>--</v>
      </c>
      <c r="T178" s="1" t="str">
        <f>VLOOKUP(A178,'miRNA target annotation'!A:J,7,FALSE)</f>
        <v>--</v>
      </c>
      <c r="U178" s="1" t="str">
        <f>VLOOKUP(A178,'miRNA target annotation'!A:J,8,FALSE)</f>
        <v>Protein of unknown function (DUF1399)</v>
      </c>
      <c r="V178" s="1" t="str">
        <f>VLOOKUP(A178,'miRNA target annotation'!A:J,9,FALSE)</f>
        <v>--</v>
      </c>
      <c r="W178" s="9" t="str">
        <f>VLOOKUP(A178,'miRNA target annotation'!A:J,10,FALSE)</f>
        <v>uncharacterized protein LOC101261459 isoform X2 [Solanum lycopersicum]</v>
      </c>
    </row>
    <row r="179" spans="1:23">
      <c r="A179" s="2" t="s">
        <v>271</v>
      </c>
      <c r="B179" s="2">
        <v>8.6847999999999995E-2</v>
      </c>
      <c r="C179" s="23">
        <v>8.3025000000000002E-2</v>
      </c>
      <c r="D179" s="23">
        <v>7.4735999999999997E-2</v>
      </c>
      <c r="E179" s="23">
        <v>6.0899999999999999E-3</v>
      </c>
      <c r="F179" s="23">
        <v>9.5110000000000004E-3</v>
      </c>
      <c r="G179" s="23">
        <v>7.6369999999999997E-3</v>
      </c>
      <c r="H179" s="23">
        <v>6.515E-3</v>
      </c>
      <c r="I179" s="23">
        <v>8.6580000000000008E-3</v>
      </c>
      <c r="J179" s="23">
        <v>7.3150000000000003E-3</v>
      </c>
      <c r="K179" s="23">
        <v>0.97011999999999998</v>
      </c>
      <c r="L179" s="23">
        <v>0.93644099999999997</v>
      </c>
      <c r="M179" s="23">
        <v>0.96049899999999999</v>
      </c>
      <c r="N179" s="27" t="str">
        <f>VLOOKUP(A179,'miRNA and target'!A:B,2,FALSE)</f>
        <v>unconservative_2_6620</v>
      </c>
      <c r="O179" s="1" t="str">
        <f>VLOOKUP(A179,'miRNA target annotation'!A:J,2,FALSE)</f>
        <v>[DZ]</v>
      </c>
      <c r="P179" s="1" t="str">
        <f>VLOOKUP(A179,'miRNA target annotation'!A:J,3,FALSE)</f>
        <v>--</v>
      </c>
      <c r="Q179" s="1" t="str">
        <f>VLOOKUP(A179,'miRNA target annotation'!A:J,4,FALSE)</f>
        <v xml:space="preserve">Molecular Function: chromatin binding (GO:0003682);; Molecular Function: phospholipid binding (GO:0005543);; Cellular Component: cell cortex (GO:0005938);; Molecular Function: zinc ion binding (GO:0008270);; Molecular Function: Ran GTPase binding (GO:0008536);; Biological Process: cortical protein anchoring (GO:0032065);; </v>
      </c>
      <c r="R179" s="1" t="str">
        <f>VLOOKUP(A179,'miRNA target annotation'!A:J,5,FALSE)</f>
        <v>--</v>
      </c>
      <c r="S179" s="1" t="str">
        <f>VLOOKUP(A179,'miRNA target annotation'!A:J,6,FALSE)</f>
        <v>--</v>
      </c>
      <c r="T179" s="1" t="str">
        <f>VLOOKUP(A179,'miRNA target annotation'!A:J,7,FALSE)</f>
        <v>--</v>
      </c>
      <c r="U179" s="1" t="str">
        <f>VLOOKUP(A179,'miRNA target annotation'!A:J,8,FALSE)</f>
        <v>Regulator of chromosome condensation (RCC1) repeat;; Regulator of chromosome condensation (RCC1) repeat;; FYVE zinc finger;; Transcription factor BRX N-terminal domain</v>
      </c>
      <c r="V179" s="1" t="str">
        <f>VLOOKUP(A179,'miRNA target annotation'!A:J,9,FALSE)</f>
        <v>Ultraviolet-B receptor UVR8 GN=UVR8 OS=Arabidopsis thaliana (Mouse-ear cress) PE=1 SV=1</v>
      </c>
      <c r="W179" s="9" t="str">
        <f>VLOOKUP(A179,'miRNA target annotation'!A:J,10,FALSE)</f>
        <v>uncharacterized protein LOC101262813 [Solanum lycopersicum]</v>
      </c>
    </row>
    <row r="180" spans="1:23">
      <c r="A180" s="2" t="s">
        <v>268</v>
      </c>
      <c r="B180" s="2">
        <v>0.11482100000000001</v>
      </c>
      <c r="C180" s="23">
        <v>0.14307500000000001</v>
      </c>
      <c r="D180" s="23">
        <v>0.10868899999999999</v>
      </c>
      <c r="E180" s="23">
        <v>3.1300000000000001E-2</v>
      </c>
      <c r="F180" s="23">
        <v>3.0537000000000002E-2</v>
      </c>
      <c r="G180" s="23">
        <v>3.0110999999999999E-2</v>
      </c>
      <c r="H180" s="23">
        <v>0.18959100000000001</v>
      </c>
      <c r="I180" s="23">
        <v>0.29692299999999999</v>
      </c>
      <c r="J180" s="23">
        <v>0.16991200000000001</v>
      </c>
      <c r="K180" s="23">
        <v>0.55208299999999999</v>
      </c>
      <c r="L180" s="23">
        <v>0.65734300000000001</v>
      </c>
      <c r="M180" s="23">
        <v>0.52010100000000004</v>
      </c>
      <c r="N180" s="27" t="str">
        <f>VLOOKUP(A180,'miRNA and target'!A:B,2,FALSE)</f>
        <v>unconservative_2_6620</v>
      </c>
      <c r="O180" s="1" t="str">
        <f>VLOOKUP(A180,'miRNA target annotation'!A:J,2,FALSE)</f>
        <v>--</v>
      </c>
      <c r="P180" s="1" t="str">
        <f>VLOOKUP(A180,'miRNA target annotation'!A:J,3,FALSE)</f>
        <v>--</v>
      </c>
      <c r="Q180" s="1" t="str">
        <f>VLOOKUP(A180,'miRNA target annotation'!A:J,4,FALSE)</f>
        <v>--</v>
      </c>
      <c r="R180" s="1" t="str">
        <f>VLOOKUP(A180,'miRNA target annotation'!A:J,5,FALSE)</f>
        <v>--</v>
      </c>
      <c r="S180" s="1" t="str">
        <f>VLOOKUP(A180,'miRNA target annotation'!A:J,6,FALSE)</f>
        <v>[O]</v>
      </c>
      <c r="T180" s="1" t="str">
        <f>VLOOKUP(A180,'miRNA target annotation'!A:J,7,FALSE)</f>
        <v xml:space="preserve">Posttranslational modification, protein turnover, chaperones </v>
      </c>
      <c r="U180" s="1" t="str">
        <f>VLOOKUP(A180,'miRNA target annotation'!A:J,8,FALSE)</f>
        <v>Clp amino terminal domain</v>
      </c>
      <c r="V180" s="1" t="str">
        <f>VLOOKUP(A180,'miRNA target annotation'!A:J,9,FALSE)</f>
        <v>--</v>
      </c>
      <c r="W180" s="9" t="str">
        <f>VLOOKUP(A180,'miRNA target annotation'!A:J,10,FALSE)</f>
        <v>uncharacterized protein LOC101263518 [Solanum lycopersicum]</v>
      </c>
    </row>
    <row r="181" spans="1:23">
      <c r="A181" s="2" t="s">
        <v>123</v>
      </c>
      <c r="B181" s="2">
        <v>2.2269999999999998E-3</v>
      </c>
      <c r="C181" s="23">
        <v>6.6449999999999999E-3</v>
      </c>
      <c r="D181" s="23">
        <v>2.2876000000000001E-2</v>
      </c>
      <c r="E181" s="23">
        <v>0</v>
      </c>
      <c r="F181" s="23">
        <v>6.4099999999999999E-3</v>
      </c>
      <c r="G181" s="23">
        <v>1.7493000000000002E-2</v>
      </c>
      <c r="H181" s="23">
        <v>0</v>
      </c>
      <c r="I181" s="23">
        <v>1.5873000000000002E-2</v>
      </c>
      <c r="J181" s="23">
        <v>3.1008000000000001E-2</v>
      </c>
      <c r="K181" s="23">
        <v>1.0753E-2</v>
      </c>
      <c r="L181" s="23">
        <v>0</v>
      </c>
      <c r="M181" s="23">
        <v>2.8570999999999999E-2</v>
      </c>
      <c r="N181" s="27" t="str">
        <f>VLOOKUP(A181,'miRNA and target'!A:B,2,FALSE)</f>
        <v>sly-miR164b-3p</v>
      </c>
      <c r="O181" s="1" t="str">
        <f>VLOOKUP(A181,'miRNA target annotation'!A:J,2,FALSE)</f>
        <v>--</v>
      </c>
      <c r="P181" s="1" t="str">
        <f>VLOOKUP(A181,'miRNA target annotation'!A:J,3,FALSE)</f>
        <v>--</v>
      </c>
      <c r="Q181" s="1" t="str">
        <f>VLOOKUP(A181,'miRNA target annotation'!A:J,4,FALSE)</f>
        <v xml:space="preserve">Biological Process: cell wall macromolecule catabolic process (GO:0016998);; </v>
      </c>
      <c r="R181" s="1" t="str">
        <f>VLOOKUP(A181,'miRNA target annotation'!A:J,5,FALSE)</f>
        <v>--</v>
      </c>
      <c r="S181" s="1" t="str">
        <f>VLOOKUP(A181,'miRNA target annotation'!A:J,6,FALSE)</f>
        <v>--</v>
      </c>
      <c r="T181" s="1" t="str">
        <f>VLOOKUP(A181,'miRNA target annotation'!A:J,7,FALSE)</f>
        <v>--</v>
      </c>
      <c r="U181" s="1" t="str">
        <f>VLOOKUP(A181,'miRNA target annotation'!A:J,8,FALSE)</f>
        <v>LysM domain</v>
      </c>
      <c r="V181" s="1" t="str">
        <f>VLOOKUP(A181,'miRNA target annotation'!A:J,9,FALSE)</f>
        <v>--</v>
      </c>
      <c r="W181" s="9" t="str">
        <f>VLOOKUP(A181,'miRNA target annotation'!A:J,10,FALSE)</f>
        <v>uncharacterized protein LOC101263880 [Solanum lycopersicum]</v>
      </c>
    </row>
    <row r="182" spans="1:23">
      <c r="A182" s="2" t="s">
        <v>87</v>
      </c>
      <c r="B182" s="2">
        <v>0.30488700000000002</v>
      </c>
      <c r="C182" s="23">
        <v>0.310616</v>
      </c>
      <c r="D182" s="23">
        <v>0.31988299999999997</v>
      </c>
      <c r="E182" s="23">
        <v>0.116755</v>
      </c>
      <c r="F182" s="23">
        <v>0.117248</v>
      </c>
      <c r="G182" s="23">
        <v>0.130995</v>
      </c>
      <c r="H182" s="23">
        <v>0.86885199999999996</v>
      </c>
      <c r="I182" s="23">
        <v>0.87812000000000001</v>
      </c>
      <c r="J182" s="23">
        <v>0.87610600000000005</v>
      </c>
      <c r="K182" s="23">
        <v>0.89024400000000004</v>
      </c>
      <c r="L182" s="23">
        <v>0.89523799999999998</v>
      </c>
      <c r="M182" s="23">
        <v>0.83050800000000002</v>
      </c>
      <c r="N182" s="27" t="str">
        <f>VLOOKUP(A182,'miRNA and target'!A:B,2,FALSE)</f>
        <v>conservative_6_3798</v>
      </c>
      <c r="O182" s="1" t="str">
        <f>VLOOKUP(A182,'miRNA target annotation'!A:J,2,FALSE)</f>
        <v>--</v>
      </c>
      <c r="P182" s="1" t="str">
        <f>VLOOKUP(A182,'miRNA target annotation'!A:J,3,FALSE)</f>
        <v>--</v>
      </c>
      <c r="Q182" s="1" t="str">
        <f>VLOOKUP(A182,'miRNA target annotation'!A:J,4,FALSE)</f>
        <v>--</v>
      </c>
      <c r="R182" s="1" t="str">
        <f>VLOOKUP(A182,'miRNA target annotation'!A:J,5,FALSE)</f>
        <v>--</v>
      </c>
      <c r="S182" s="1" t="str">
        <f>VLOOKUP(A182,'miRNA target annotation'!A:J,6,FALSE)</f>
        <v>--</v>
      </c>
      <c r="T182" s="1" t="str">
        <f>VLOOKUP(A182,'miRNA target annotation'!A:J,7,FALSE)</f>
        <v>--</v>
      </c>
      <c r="U182" s="1" t="str">
        <f>VLOOKUP(A182,'miRNA target annotation'!A:J,8,FALSE)</f>
        <v>Domain of unknown function (DUF1985)</v>
      </c>
      <c r="V182" s="1" t="str">
        <f>VLOOKUP(A182,'miRNA target annotation'!A:J,9,FALSE)</f>
        <v>--</v>
      </c>
      <c r="W182" s="9" t="str">
        <f>VLOOKUP(A182,'miRNA target annotation'!A:J,10,FALSE)</f>
        <v>uncharacterized protein LOC102585332 [Solanum tuberosum]</v>
      </c>
    </row>
    <row r="183" spans="1:23">
      <c r="A183" s="2" t="s">
        <v>83</v>
      </c>
      <c r="B183" s="2">
        <v>0.37921700000000003</v>
      </c>
      <c r="C183" s="23">
        <v>0.41471000000000002</v>
      </c>
      <c r="D183" s="23">
        <v>0.41250900000000001</v>
      </c>
      <c r="E183" s="23">
        <v>0.17105300000000001</v>
      </c>
      <c r="F183" s="23">
        <v>0.21712000000000001</v>
      </c>
      <c r="G183" s="23">
        <v>0.224799</v>
      </c>
      <c r="H183" s="23">
        <v>0.88556599999999996</v>
      </c>
      <c r="I183" s="23">
        <v>0.87943300000000002</v>
      </c>
      <c r="J183" s="23">
        <v>0.86666699999999997</v>
      </c>
      <c r="K183" s="23">
        <v>0.90346499999999996</v>
      </c>
      <c r="L183" s="23">
        <v>0.92719499999999999</v>
      </c>
      <c r="M183" s="23">
        <v>0.90930800000000001</v>
      </c>
      <c r="N183" s="27" t="str">
        <f>VLOOKUP(A183,'miRNA and target'!A:B,2,FALSE)</f>
        <v>conservative_6_3798</v>
      </c>
      <c r="O183" s="1" t="str">
        <f>VLOOKUP(A183,'miRNA target annotation'!A:J,2,FALSE)</f>
        <v>--</v>
      </c>
      <c r="P183" s="1" t="str">
        <f>VLOOKUP(A183,'miRNA target annotation'!A:J,3,FALSE)</f>
        <v>--</v>
      </c>
      <c r="Q183" s="1" t="str">
        <f>VLOOKUP(A183,'miRNA target annotation'!A:J,4,FALSE)</f>
        <v>--</v>
      </c>
      <c r="R183" s="1" t="str">
        <f>VLOOKUP(A183,'miRNA target annotation'!A:J,5,FALSE)</f>
        <v>--</v>
      </c>
      <c r="S183" s="1" t="str">
        <f>VLOOKUP(A183,'miRNA target annotation'!A:J,6,FALSE)</f>
        <v>--</v>
      </c>
      <c r="T183" s="1" t="str">
        <f>VLOOKUP(A183,'miRNA target annotation'!A:J,7,FALSE)</f>
        <v>--</v>
      </c>
      <c r="U183" s="1" t="str">
        <f>VLOOKUP(A183,'miRNA target annotation'!A:J,8,FALSE)</f>
        <v>Domain of unknown function (DUF1985);; Ulp1 protease family, C-terminal catalytic domain</v>
      </c>
      <c r="V183" s="1" t="str">
        <f>VLOOKUP(A183,'miRNA target annotation'!A:J,9,FALSE)</f>
        <v>--</v>
      </c>
      <c r="W183" s="9" t="str">
        <f>VLOOKUP(A183,'miRNA target annotation'!A:J,10,FALSE)</f>
        <v>uncharacterized protein LOC102585332 [Solanum tuberosum]</v>
      </c>
    </row>
    <row r="184" spans="1:23">
      <c r="A184" s="2" t="s">
        <v>223</v>
      </c>
      <c r="B184" s="2">
        <v>0.231405</v>
      </c>
      <c r="C184" s="23">
        <v>0.21471299999999999</v>
      </c>
      <c r="D184" s="23">
        <v>0.24829699999999999</v>
      </c>
      <c r="E184" s="23">
        <v>0.10891099999999999</v>
      </c>
      <c r="F184" s="23">
        <v>0.11042200000000001</v>
      </c>
      <c r="G184" s="23">
        <v>0.158523</v>
      </c>
      <c r="H184" s="23">
        <v>0.23478299999999999</v>
      </c>
      <c r="I184" s="23">
        <v>0.114583</v>
      </c>
      <c r="J184" s="23">
        <v>0.18571399999999999</v>
      </c>
      <c r="K184" s="23">
        <v>0.81745999999999996</v>
      </c>
      <c r="L184" s="23">
        <v>0.81871300000000002</v>
      </c>
      <c r="M184" s="23">
        <v>0.75263199999999997</v>
      </c>
      <c r="N184" s="27" t="str">
        <f>VLOOKUP(A184,'miRNA and target'!A:B,2,FALSE)</f>
        <v>sly-miR5303</v>
      </c>
      <c r="O184" s="1" t="str">
        <f>VLOOKUP(A184,'miRNA target annotation'!A:J,2,FALSE)</f>
        <v>--</v>
      </c>
      <c r="P184" s="1" t="str">
        <f>VLOOKUP(A184,'miRNA target annotation'!A:J,3,FALSE)</f>
        <v>--</v>
      </c>
      <c r="Q184" s="1" t="str">
        <f>VLOOKUP(A184,'miRNA target annotation'!A:J,4,FALSE)</f>
        <v>--</v>
      </c>
      <c r="R184" s="1" t="str">
        <f>VLOOKUP(A184,'miRNA target annotation'!A:J,5,FALSE)</f>
        <v>--</v>
      </c>
      <c r="S184" s="1" t="str">
        <f>VLOOKUP(A184,'miRNA target annotation'!A:J,6,FALSE)</f>
        <v>--</v>
      </c>
      <c r="T184" s="1" t="str">
        <f>VLOOKUP(A184,'miRNA target annotation'!A:J,7,FALSE)</f>
        <v>--</v>
      </c>
      <c r="U184" s="1" t="str">
        <f>VLOOKUP(A184,'miRNA target annotation'!A:J,8,FALSE)</f>
        <v>F-box associated domain</v>
      </c>
      <c r="V184" s="1" t="str">
        <f>VLOOKUP(A184,'miRNA target annotation'!A:J,9,FALSE)</f>
        <v>--</v>
      </c>
      <c r="W184" s="9" t="str">
        <f>VLOOKUP(A184,'miRNA target annotation'!A:J,10,FALSE)</f>
        <v>uncharacterized protein LOC104644457 isoform X2 [Solanum lycopersicum]</v>
      </c>
    </row>
    <row r="185" spans="1:23">
      <c r="A185" s="2" t="s">
        <v>106</v>
      </c>
      <c r="B185" s="2">
        <v>3.356E-3</v>
      </c>
      <c r="C185" s="23">
        <v>1.1442000000000001E-2</v>
      </c>
      <c r="D185" s="23">
        <v>1.3986E-2</v>
      </c>
      <c r="E185" s="23">
        <v>7.1939999999999999E-3</v>
      </c>
      <c r="F185" s="23">
        <v>4.1840000000000002E-3</v>
      </c>
      <c r="G185" s="23">
        <v>0</v>
      </c>
      <c r="H185" s="23">
        <v>0</v>
      </c>
      <c r="I185" s="23">
        <v>0</v>
      </c>
      <c r="J185" s="23">
        <v>2.1052999999999999E-2</v>
      </c>
      <c r="K185" s="23">
        <v>0</v>
      </c>
      <c r="L185" s="23">
        <v>3.8835000000000001E-2</v>
      </c>
      <c r="M185" s="23">
        <v>3.5397999999999999E-2</v>
      </c>
      <c r="N185" s="27" t="str">
        <f>VLOOKUP(A185,'miRNA and target'!A:B,2,FALSE)</f>
        <v>sly-miR156d-5p</v>
      </c>
      <c r="O185" s="1" t="str">
        <f>VLOOKUP(A185,'miRNA target annotation'!A:J,2,FALSE)</f>
        <v>--</v>
      </c>
      <c r="P185" s="1" t="str">
        <f>VLOOKUP(A185,'miRNA target annotation'!A:J,3,FALSE)</f>
        <v>--</v>
      </c>
      <c r="Q185" s="1" t="str">
        <f>VLOOKUP(A185,'miRNA target annotation'!A:J,4,FALSE)</f>
        <v>--</v>
      </c>
      <c r="R185" s="1" t="str">
        <f>VLOOKUP(A185,'miRNA target annotation'!A:J,5,FALSE)</f>
        <v>--</v>
      </c>
      <c r="S185" s="1" t="str">
        <f>VLOOKUP(A185,'miRNA target annotation'!A:J,6,FALSE)</f>
        <v>--</v>
      </c>
      <c r="T185" s="1" t="str">
        <f>VLOOKUP(A185,'miRNA target annotation'!A:J,7,FALSE)</f>
        <v>--</v>
      </c>
      <c r="U185" s="1" t="str">
        <f>VLOOKUP(A185,'miRNA target annotation'!A:J,8,FALSE)</f>
        <v>--</v>
      </c>
      <c r="V185" s="1" t="str">
        <f>VLOOKUP(A185,'miRNA target annotation'!A:J,9,FALSE)</f>
        <v>--</v>
      </c>
      <c r="W185" s="9" t="str">
        <f>VLOOKUP(A185,'miRNA target annotation'!A:J,10,FALSE)</f>
        <v>uncharacterized protein LOC104645741 [Solanum lycopersicum]</v>
      </c>
    </row>
    <row r="186" spans="1:23">
      <c r="A186" s="2" t="s">
        <v>225</v>
      </c>
      <c r="B186" s="2">
        <v>8.2015000000000005E-2</v>
      </c>
      <c r="C186" s="23">
        <v>7.0999000000000007E-2</v>
      </c>
      <c r="D186" s="23">
        <v>7.8019000000000005E-2</v>
      </c>
      <c r="E186" s="23">
        <v>1.5547999999999999E-2</v>
      </c>
      <c r="F186" s="23">
        <v>6.2709999999999997E-3</v>
      </c>
      <c r="G186" s="23">
        <v>1.5285999999999999E-2</v>
      </c>
      <c r="H186" s="23">
        <v>4.4586000000000001E-2</v>
      </c>
      <c r="I186" s="23">
        <v>2.8414999999999999E-2</v>
      </c>
      <c r="J186" s="23">
        <v>3.3777000000000001E-2</v>
      </c>
      <c r="K186" s="23">
        <v>0.76801799999999998</v>
      </c>
      <c r="L186" s="23">
        <v>0.76513299999999995</v>
      </c>
      <c r="M186" s="23">
        <v>0.75454500000000002</v>
      </c>
      <c r="N186" s="27" t="str">
        <f>VLOOKUP(A186,'miRNA and target'!A:B,2,FALSE)</f>
        <v>sly-miR5303</v>
      </c>
      <c r="O186" s="1" t="str">
        <f>VLOOKUP(A186,'miRNA target annotation'!A:J,2,FALSE)</f>
        <v>--</v>
      </c>
      <c r="P186" s="1" t="str">
        <f>VLOOKUP(A186,'miRNA target annotation'!A:J,3,FALSE)</f>
        <v>--</v>
      </c>
      <c r="Q186" s="1" t="str">
        <f>VLOOKUP(A186,'miRNA target annotation'!A:J,4,FALSE)</f>
        <v>--</v>
      </c>
      <c r="R186" s="1" t="str">
        <f>VLOOKUP(A186,'miRNA target annotation'!A:J,5,FALSE)</f>
        <v>--</v>
      </c>
      <c r="S186" s="1" t="str">
        <f>VLOOKUP(A186,'miRNA target annotation'!A:J,6,FALSE)</f>
        <v>--</v>
      </c>
      <c r="T186" s="1" t="str">
        <f>VLOOKUP(A186,'miRNA target annotation'!A:J,7,FALSE)</f>
        <v>--</v>
      </c>
      <c r="U186" s="1" t="str">
        <f>VLOOKUP(A186,'miRNA target annotation'!A:J,8,FALSE)</f>
        <v>SANTA (SANT Associated)</v>
      </c>
      <c r="V186" s="1" t="str">
        <f>VLOOKUP(A186,'miRNA target annotation'!A:J,9,FALSE)</f>
        <v>--</v>
      </c>
      <c r="W186" s="9" t="str">
        <f>VLOOKUP(A186,'miRNA target annotation'!A:J,10,FALSE)</f>
        <v xml:space="preserve">uncharacterized protein LOC104646676 [Solanum lycopersicum] </v>
      </c>
    </row>
    <row r="187" spans="1:23">
      <c r="A187" s="2" t="s">
        <v>56</v>
      </c>
      <c r="B187" s="2">
        <v>0.35633500000000001</v>
      </c>
      <c r="C187" s="23">
        <v>0.35091</v>
      </c>
      <c r="D187" s="23">
        <v>0.36578500000000003</v>
      </c>
      <c r="E187" s="23">
        <v>0.18879799999999999</v>
      </c>
      <c r="F187" s="23">
        <v>0.19641800000000001</v>
      </c>
      <c r="G187" s="23">
        <v>0.20776600000000001</v>
      </c>
      <c r="H187" s="23">
        <v>0.78880399999999995</v>
      </c>
      <c r="I187" s="23">
        <v>0.81724600000000003</v>
      </c>
      <c r="J187" s="23">
        <v>0.82499999999999996</v>
      </c>
      <c r="K187" s="23">
        <v>0.87804899999999997</v>
      </c>
      <c r="L187" s="23">
        <v>0.889706</v>
      </c>
      <c r="M187" s="23">
        <v>0.85872599999999999</v>
      </c>
      <c r="N187" s="27" t="str">
        <f>VLOOKUP(A187,'miRNA and target'!A:B,2,FALSE)</f>
        <v>conservative_3_26116</v>
      </c>
      <c r="O187" s="1" t="str">
        <f>VLOOKUP(A187,'miRNA target annotation'!A:J,2,FALSE)</f>
        <v>--</v>
      </c>
      <c r="P187" s="1" t="str">
        <f>VLOOKUP(A187,'miRNA target annotation'!A:J,3,FALSE)</f>
        <v>--</v>
      </c>
      <c r="Q187" s="1" t="str">
        <f>VLOOKUP(A187,'miRNA target annotation'!A:J,4,FALSE)</f>
        <v>--</v>
      </c>
      <c r="R187" s="1" t="str">
        <f>VLOOKUP(A187,'miRNA target annotation'!A:J,5,FALSE)</f>
        <v>--</v>
      </c>
      <c r="S187" s="1" t="str">
        <f>VLOOKUP(A187,'miRNA target annotation'!A:J,6,FALSE)</f>
        <v>--</v>
      </c>
      <c r="T187" s="1" t="str">
        <f>VLOOKUP(A187,'miRNA target annotation'!A:J,7,FALSE)</f>
        <v>--</v>
      </c>
      <c r="U187" s="1" t="str">
        <f>VLOOKUP(A187,'miRNA target annotation'!A:J,8,FALSE)</f>
        <v>--</v>
      </c>
      <c r="V187" s="1" t="str">
        <f>VLOOKUP(A187,'miRNA target annotation'!A:J,9,FALSE)</f>
        <v>--</v>
      </c>
      <c r="W187" s="9" t="str">
        <f>VLOOKUP(A187,'miRNA target annotation'!A:J,10,FALSE)</f>
        <v>uncharacterized protein LOC104647107 [Solanum lycopersicum]</v>
      </c>
    </row>
    <row r="188" spans="1:23">
      <c r="A188" s="2" t="s">
        <v>84</v>
      </c>
      <c r="B188" s="2">
        <v>0.32045600000000002</v>
      </c>
      <c r="C188" s="23">
        <v>0.32193100000000002</v>
      </c>
      <c r="D188" s="23">
        <v>0.34425</v>
      </c>
      <c r="E188" s="23">
        <v>0.12024600000000001</v>
      </c>
      <c r="F188" s="23">
        <v>0.12682199999999999</v>
      </c>
      <c r="G188" s="23">
        <v>0.15881400000000001</v>
      </c>
      <c r="H188" s="23">
        <v>0.91093599999999997</v>
      </c>
      <c r="I188" s="23">
        <v>0.90625</v>
      </c>
      <c r="J188" s="23">
        <v>0.91229899999999997</v>
      </c>
      <c r="K188" s="23">
        <v>0.91733299999999995</v>
      </c>
      <c r="L188" s="23">
        <v>0.91041700000000003</v>
      </c>
      <c r="M188" s="23">
        <v>0.89795899999999995</v>
      </c>
      <c r="N188" s="27" t="str">
        <f>VLOOKUP(A188,'miRNA and target'!A:B,2,FALSE)</f>
        <v>conservative_6_3798</v>
      </c>
      <c r="O188" s="1" t="str">
        <f>VLOOKUP(A188,'miRNA target annotation'!A:J,2,FALSE)</f>
        <v>--</v>
      </c>
      <c r="P188" s="1" t="str">
        <f>VLOOKUP(A188,'miRNA target annotation'!A:J,3,FALSE)</f>
        <v>--</v>
      </c>
      <c r="Q188" s="1" t="str">
        <f>VLOOKUP(A188,'miRNA target annotation'!A:J,4,FALSE)</f>
        <v xml:space="preserve">Biological Process: proteolysis (GO:0006508);; Molecular Function: cysteine-type peptidase activity (GO:0008234);; </v>
      </c>
      <c r="R188" s="1" t="str">
        <f>VLOOKUP(A188,'miRNA target annotation'!A:J,5,FALSE)</f>
        <v>--</v>
      </c>
      <c r="S188" s="1" t="str">
        <f>VLOOKUP(A188,'miRNA target annotation'!A:J,6,FALSE)</f>
        <v>--</v>
      </c>
      <c r="T188" s="1" t="str">
        <f>VLOOKUP(A188,'miRNA target annotation'!A:J,7,FALSE)</f>
        <v>--</v>
      </c>
      <c r="U188" s="1" t="str">
        <f>VLOOKUP(A188,'miRNA target annotation'!A:J,8,FALSE)</f>
        <v>Domain of unknown function (DUF1985);; Ulp1 protease family, C-terminal catalytic domain</v>
      </c>
      <c r="V188" s="1" t="str">
        <f>VLOOKUP(A188,'miRNA target annotation'!A:J,9,FALSE)</f>
        <v>--</v>
      </c>
      <c r="W188" s="9" t="str">
        <f>VLOOKUP(A188,'miRNA target annotation'!A:J,10,FALSE)</f>
        <v>uncharacterized protein LOC104648126 isoform X3 [Solanum lycopersicum]</v>
      </c>
    </row>
    <row r="189" spans="1:23">
      <c r="A189" s="2" t="s">
        <v>164</v>
      </c>
      <c r="B189" s="2">
        <v>0</v>
      </c>
      <c r="C189" s="23">
        <v>2.8205000000000001E-2</v>
      </c>
      <c r="D189" s="23">
        <v>1.4777999999999999E-2</v>
      </c>
      <c r="E189" s="23">
        <v>0</v>
      </c>
      <c r="F189" s="23">
        <v>8.2299999999999995E-3</v>
      </c>
      <c r="G189" s="23">
        <v>0</v>
      </c>
      <c r="H189" s="23">
        <v>0</v>
      </c>
      <c r="I189" s="23">
        <v>1.4493000000000001E-2</v>
      </c>
      <c r="J189" s="23">
        <v>0</v>
      </c>
      <c r="K189" s="23">
        <v>0</v>
      </c>
      <c r="L189" s="23">
        <v>0.102564</v>
      </c>
      <c r="M189" s="23">
        <v>7.1429000000000006E-2</v>
      </c>
      <c r="N189" s="27" t="str">
        <f>VLOOKUP(A189,'miRNA and target'!A:B,2,FALSE)</f>
        <v>sly-miR1919c-5p</v>
      </c>
      <c r="O189" s="1" t="str">
        <f>VLOOKUP(A189,'miRNA target annotation'!A:J,2,FALSE)</f>
        <v>--</v>
      </c>
      <c r="P189" s="1" t="str">
        <f>VLOOKUP(A189,'miRNA target annotation'!A:J,3,FALSE)</f>
        <v>--</v>
      </c>
      <c r="Q189" s="1" t="str">
        <f>VLOOKUP(A189,'miRNA target annotation'!A:J,4,FALSE)</f>
        <v>--</v>
      </c>
      <c r="R189" s="1" t="str">
        <f>VLOOKUP(A189,'miRNA target annotation'!A:J,5,FALSE)</f>
        <v>--</v>
      </c>
      <c r="S189" s="1" t="str">
        <f>VLOOKUP(A189,'miRNA target annotation'!A:J,6,FALSE)</f>
        <v>--</v>
      </c>
      <c r="T189" s="1" t="str">
        <f>VLOOKUP(A189,'miRNA target annotation'!A:J,7,FALSE)</f>
        <v>--</v>
      </c>
      <c r="U189" s="1" t="str">
        <f>VLOOKUP(A189,'miRNA target annotation'!A:J,8,FALSE)</f>
        <v>--</v>
      </c>
      <c r="V189" s="1" t="str">
        <f>VLOOKUP(A189,'miRNA target annotation'!A:J,9,FALSE)</f>
        <v>--</v>
      </c>
      <c r="W189" s="9" t="str">
        <f>VLOOKUP(A189,'miRNA target annotation'!A:J,10,FALSE)</f>
        <v>uncharacterized protein LOC104648854 isoform X1 [Solanum lycopersicum]</v>
      </c>
    </row>
    <row r="190" spans="1:23">
      <c r="A190" s="2" t="s">
        <v>166</v>
      </c>
      <c r="B190" s="2">
        <v>1.575E-3</v>
      </c>
      <c r="C190" s="23">
        <v>8.8299999999999993E-3</v>
      </c>
      <c r="D190" s="23">
        <v>3.8509999999999998E-3</v>
      </c>
      <c r="E190" s="23">
        <v>2.16E-3</v>
      </c>
      <c r="F190" s="23">
        <v>9.2739999999999993E-3</v>
      </c>
      <c r="G190" s="23">
        <v>5.3189999999999999E-3</v>
      </c>
      <c r="H190" s="23">
        <v>0</v>
      </c>
      <c r="I190" s="23">
        <v>1.4599000000000001E-2</v>
      </c>
      <c r="J190" s="23">
        <v>0</v>
      </c>
      <c r="K190" s="23">
        <v>0</v>
      </c>
      <c r="L190" s="23">
        <v>0</v>
      </c>
      <c r="M190" s="23">
        <v>0</v>
      </c>
      <c r="N190" s="27" t="str">
        <f>VLOOKUP(A190,'miRNA and target'!A:B,2,FALSE)</f>
        <v>sly-miR1919c-5p</v>
      </c>
      <c r="O190" s="1" t="str">
        <f>VLOOKUP(A190,'miRNA target annotation'!A:J,2,FALSE)</f>
        <v>--</v>
      </c>
      <c r="P190" s="1" t="str">
        <f>VLOOKUP(A190,'miRNA target annotation'!A:J,3,FALSE)</f>
        <v>--</v>
      </c>
      <c r="Q190" s="1" t="str">
        <f>VLOOKUP(A190,'miRNA target annotation'!A:J,4,FALSE)</f>
        <v>--</v>
      </c>
      <c r="R190" s="1" t="str">
        <f>VLOOKUP(A190,'miRNA target annotation'!A:J,5,FALSE)</f>
        <v>--</v>
      </c>
      <c r="S190" s="1" t="str">
        <f>VLOOKUP(A190,'miRNA target annotation'!A:J,6,FALSE)</f>
        <v>--</v>
      </c>
      <c r="T190" s="1" t="str">
        <f>VLOOKUP(A190,'miRNA target annotation'!A:J,7,FALSE)</f>
        <v>--</v>
      </c>
      <c r="U190" s="1" t="str">
        <f>VLOOKUP(A190,'miRNA target annotation'!A:J,8,FALSE)</f>
        <v>--</v>
      </c>
      <c r="V190" s="1" t="str">
        <f>VLOOKUP(A190,'miRNA target annotation'!A:J,9,FALSE)</f>
        <v>--</v>
      </c>
      <c r="W190" s="9" t="str">
        <f>VLOOKUP(A190,'miRNA target annotation'!A:J,10,FALSE)</f>
        <v>uncharacterized protein LOC104648854 isoform X1 [Solanum lycopersicum]</v>
      </c>
    </row>
    <row r="191" spans="1:23">
      <c r="A191" s="2" t="s">
        <v>261</v>
      </c>
      <c r="B191" s="2">
        <v>0.175676</v>
      </c>
      <c r="C191" s="23">
        <v>0.12304900000000001</v>
      </c>
      <c r="D191" s="23">
        <v>0.140596</v>
      </c>
      <c r="E191" s="23">
        <v>6.5900000000000004E-3</v>
      </c>
      <c r="F191" s="23">
        <v>5.7889999999999999E-3</v>
      </c>
      <c r="G191" s="23">
        <v>6.8430000000000001E-3</v>
      </c>
      <c r="H191" s="23">
        <v>2.2058999999999999E-2</v>
      </c>
      <c r="I191" s="23">
        <v>1.9108E-2</v>
      </c>
      <c r="J191" s="23">
        <v>4.1494000000000003E-2</v>
      </c>
      <c r="K191" s="23">
        <v>0.73972599999999999</v>
      </c>
      <c r="L191" s="23">
        <v>0.52697099999999997</v>
      </c>
      <c r="M191" s="23">
        <v>0.56464400000000003</v>
      </c>
      <c r="N191" s="27" t="str">
        <f>VLOOKUP(A191,'miRNA and target'!A:B,2,FALSE)</f>
        <v>unconservative_10_21086</v>
      </c>
      <c r="O191" s="1" t="str">
        <f>VLOOKUP(A191,'miRNA target annotation'!A:J,2,FALSE)</f>
        <v>--</v>
      </c>
      <c r="P191" s="1" t="str">
        <f>VLOOKUP(A191,'miRNA target annotation'!A:J,3,FALSE)</f>
        <v>--</v>
      </c>
      <c r="Q191" s="1" t="str">
        <f>VLOOKUP(A191,'miRNA target annotation'!A:J,4,FALSE)</f>
        <v>--</v>
      </c>
      <c r="R191" s="1" t="str">
        <f>VLOOKUP(A191,'miRNA target annotation'!A:J,5,FALSE)</f>
        <v>--</v>
      </c>
      <c r="S191" s="1" t="str">
        <f>VLOOKUP(A191,'miRNA target annotation'!A:J,6,FALSE)</f>
        <v>--</v>
      </c>
      <c r="T191" s="1" t="str">
        <f>VLOOKUP(A191,'miRNA target annotation'!A:J,7,FALSE)</f>
        <v>--</v>
      </c>
      <c r="U191" s="1" t="str">
        <f>VLOOKUP(A191,'miRNA target annotation'!A:J,8,FALSE)</f>
        <v>--</v>
      </c>
      <c r="V191" s="1" t="str">
        <f>VLOOKUP(A191,'miRNA target annotation'!A:J,9,FALSE)</f>
        <v>--</v>
      </c>
      <c r="W191" s="9" t="str">
        <f>VLOOKUP(A191,'miRNA target annotation'!A:J,10,FALSE)</f>
        <v xml:space="preserve">uncharacterized protein LOC104649478 [Solanum lycopersicum] </v>
      </c>
    </row>
    <row r="192" spans="1:23">
      <c r="A192" s="2" t="s">
        <v>31</v>
      </c>
      <c r="B192" s="2">
        <v>4.4070999999999999E-2</v>
      </c>
      <c r="C192" s="23">
        <v>4.7024999999999997E-2</v>
      </c>
      <c r="D192" s="23">
        <v>4.1535999999999997E-2</v>
      </c>
      <c r="E192" s="23">
        <v>6.9700000000000003E-4</v>
      </c>
      <c r="F192" s="23">
        <v>2.5720000000000001E-3</v>
      </c>
      <c r="G192" s="23">
        <v>1.781E-3</v>
      </c>
      <c r="H192" s="23">
        <v>2.5839999999999999E-3</v>
      </c>
      <c r="I192" s="23">
        <v>6.9769999999999997E-3</v>
      </c>
      <c r="J192" s="23">
        <v>2.2030000000000001E-3</v>
      </c>
      <c r="K192" s="23">
        <v>0.96470599999999995</v>
      </c>
      <c r="L192" s="23">
        <v>0.91919200000000001</v>
      </c>
      <c r="M192" s="23">
        <v>0.88118799999999997</v>
      </c>
      <c r="N192" s="27" t="str">
        <f>VLOOKUP(A192,'miRNA and target'!A:B,2,FALSE)</f>
        <v>conservative_12_38654</v>
      </c>
      <c r="O192" s="1" t="str">
        <f>VLOOKUP(A192,'miRNA target annotation'!A:J,2,FALSE)</f>
        <v>--</v>
      </c>
      <c r="P192" s="1" t="str">
        <f>VLOOKUP(A192,'miRNA target annotation'!A:J,3,FALSE)</f>
        <v>--</v>
      </c>
      <c r="Q192" s="1" t="str">
        <f>VLOOKUP(A192,'miRNA target annotation'!A:J,4,FALSE)</f>
        <v>--</v>
      </c>
      <c r="R192" s="1" t="str">
        <f>VLOOKUP(A192,'miRNA target annotation'!A:J,5,FALSE)</f>
        <v>--</v>
      </c>
      <c r="S192" s="1" t="str">
        <f>VLOOKUP(A192,'miRNA target annotation'!A:J,6,FALSE)</f>
        <v>[R]</v>
      </c>
      <c r="T192" s="1" t="str">
        <f>VLOOKUP(A192,'miRNA target annotation'!A:J,7,FALSE)</f>
        <v xml:space="preserve">General function prediction only </v>
      </c>
      <c r="U192" s="1" t="str">
        <f>VLOOKUP(A192,'miRNA target annotation'!A:J,8,FALSE)</f>
        <v>Leucine rich repeat;; Leucine Rich repeats (2 copies);; Leucine Rich Repeat;; Leucine Rich repeat;; Leucine rich repeat;; Leucine rich repeat N-terminal domain</v>
      </c>
      <c r="V192" s="1" t="str">
        <f>VLOOKUP(A192,'miRNA target annotation'!A:J,9,FALSE)</f>
        <v>Receptor-like protein 12 (Precursor) GN=RLP12 OS=Arabidopsis thaliana (Mouse-ear cress) PE=2 SV=2</v>
      </c>
      <c r="W192" s="9" t="str">
        <f>VLOOKUP(A192,'miRNA target annotation'!A:J,10,FALSE)</f>
        <v xml:space="preserve">verticillium wilt disease resistance protein [Solanum lycopersicum] </v>
      </c>
    </row>
    <row r="203" spans="23:23" customFormat="1">
      <c r="W203" s="36" t="s">
        <v>800</v>
      </c>
    </row>
  </sheetData>
  <autoFilter ref="N1:N192" xr:uid="{00000000-0009-0000-0000-000002000000}"/>
  <sortState ref="A2:W199">
    <sortCondition ref="W1"/>
  </sortState>
  <phoneticPr fontId="3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2"/>
  <sheetViews>
    <sheetView workbookViewId="0">
      <selection activeCell="A12" sqref="A12:XFD12"/>
    </sheetView>
  </sheetViews>
  <sheetFormatPr defaultColWidth="16" defaultRowHeight="15"/>
  <cols>
    <col min="1" max="1" width="16" style="1"/>
    <col min="2" max="2" width="7.42578125" style="1" customWidth="1"/>
    <col min="3" max="3" width="6.7109375" style="1" customWidth="1"/>
    <col min="4" max="4" width="6.85546875" style="1" customWidth="1"/>
    <col min="5" max="5" width="12.85546875" style="1" customWidth="1"/>
    <col min="6" max="6" width="12.5703125" style="1" customWidth="1"/>
    <col min="7" max="7" width="12.140625" style="1" customWidth="1"/>
    <col min="8" max="8" width="12.42578125" style="1" customWidth="1"/>
    <col min="9" max="9" width="12.5703125" style="1" customWidth="1"/>
    <col min="10" max="10" width="12.42578125" style="1" customWidth="1"/>
    <col min="11" max="11" width="11.42578125" style="1" customWidth="1"/>
    <col min="12" max="12" width="11.7109375" style="1" customWidth="1"/>
    <col min="13" max="13" width="11.42578125" style="1" customWidth="1"/>
    <col min="14" max="14" width="18.42578125" style="1" customWidth="1"/>
    <col min="15" max="15" width="10.5703125" style="1" customWidth="1"/>
    <col min="16" max="16" width="8.42578125" style="1" customWidth="1"/>
    <col min="17" max="17" width="13.85546875" style="1" customWidth="1"/>
    <col min="18" max="18" width="6.28515625" style="1" customWidth="1"/>
    <col min="19" max="19" width="7" style="1" customWidth="1"/>
    <col min="20" max="20" width="9.140625" style="1" customWidth="1"/>
    <col min="21" max="21" width="14.42578125" style="1" customWidth="1"/>
    <col min="22" max="22" width="21" style="1" customWidth="1"/>
    <col min="23" max="23" width="80.28515625" style="1" customWidth="1"/>
    <col min="24" max="16384" width="16" style="1"/>
  </cols>
  <sheetData>
    <row r="1" spans="1:23" s="19" customFormat="1" thickBot="1">
      <c r="A1" s="18" t="s">
        <v>661</v>
      </c>
      <c r="B1" s="18" t="s">
        <v>662</v>
      </c>
      <c r="C1" s="18" t="s">
        <v>663</v>
      </c>
      <c r="D1" s="18" t="s">
        <v>664</v>
      </c>
      <c r="E1" s="18" t="s">
        <v>665</v>
      </c>
      <c r="F1" s="18" t="s">
        <v>666</v>
      </c>
      <c r="G1" s="18" t="s">
        <v>667</v>
      </c>
      <c r="H1" s="18" t="s">
        <v>668</v>
      </c>
      <c r="I1" s="18" t="s">
        <v>669</v>
      </c>
      <c r="J1" s="18" t="s">
        <v>670</v>
      </c>
      <c r="K1" s="18" t="s">
        <v>671</v>
      </c>
      <c r="L1" s="18" t="s">
        <v>672</v>
      </c>
      <c r="M1" s="18" t="s">
        <v>673</v>
      </c>
      <c r="N1" s="19" t="s">
        <v>1</v>
      </c>
      <c r="O1" s="19" t="s">
        <v>279</v>
      </c>
      <c r="P1" s="19" t="s">
        <v>280</v>
      </c>
      <c r="Q1" s="19" t="s">
        <v>281</v>
      </c>
      <c r="R1" s="19" t="s">
        <v>282</v>
      </c>
      <c r="S1" s="19" t="s">
        <v>283</v>
      </c>
      <c r="T1" s="19" t="s">
        <v>284</v>
      </c>
      <c r="U1" s="19" t="s">
        <v>285</v>
      </c>
      <c r="V1" s="19" t="s">
        <v>286</v>
      </c>
      <c r="W1" s="19" t="s">
        <v>287</v>
      </c>
    </row>
    <row r="2" spans="1:23" s="7" customFormat="1" ht="15.75" thickBot="1">
      <c r="A2" s="2" t="s">
        <v>58</v>
      </c>
      <c r="B2" s="2">
        <v>6.9119999999999997E-3</v>
      </c>
      <c r="C2" s="2">
        <v>9.5180000000000004E-3</v>
      </c>
      <c r="D2" s="2">
        <v>1.1240999999999999E-2</v>
      </c>
      <c r="E2" s="2">
        <v>7.796E-3</v>
      </c>
      <c r="F2" s="2">
        <v>1.2007E-2</v>
      </c>
      <c r="G2" s="2">
        <v>9.0089999999999996E-3</v>
      </c>
      <c r="H2" s="2">
        <v>0</v>
      </c>
      <c r="I2" s="2">
        <v>4.6299999999999996E-3</v>
      </c>
      <c r="J2" s="2">
        <v>0</v>
      </c>
      <c r="K2" s="2">
        <v>9.3019999999999995E-3</v>
      </c>
      <c r="L2" s="2">
        <v>3.3440000000000002E-3</v>
      </c>
      <c r="M2" s="2">
        <v>2.7088000000000001E-2</v>
      </c>
      <c r="N2" s="32" t="str">
        <f>VLOOKUP(A2,'miRNA and target'!A:B,2,FALSE)</f>
        <v>conservative_3_26116</v>
      </c>
      <c r="O2" s="1" t="s">
        <v>363</v>
      </c>
      <c r="P2" s="1" t="s">
        <v>288</v>
      </c>
      <c r="Q2" s="1" t="s">
        <v>370</v>
      </c>
      <c r="R2" s="1" t="s">
        <v>288</v>
      </c>
      <c r="S2" s="1" t="s">
        <v>315</v>
      </c>
      <c r="T2" s="1" t="s">
        <v>316</v>
      </c>
      <c r="U2" s="1" t="s">
        <v>371</v>
      </c>
      <c r="V2" s="1" t="s">
        <v>372</v>
      </c>
      <c r="W2" s="32" t="s">
        <v>373</v>
      </c>
    </row>
    <row r="3" spans="1:23" ht="15.75" thickBot="1">
      <c r="A3" s="6" t="s">
        <v>70</v>
      </c>
      <c r="B3" s="6">
        <v>3.6444999999999998E-2</v>
      </c>
      <c r="C3" s="6">
        <v>4.3788000000000001E-2</v>
      </c>
      <c r="D3" s="6">
        <v>3.1923E-2</v>
      </c>
      <c r="E3" s="6">
        <v>8.0879999999999997E-3</v>
      </c>
      <c r="F3" s="6">
        <v>3.0660000000000001E-3</v>
      </c>
      <c r="G3" s="6">
        <v>5.208E-3</v>
      </c>
      <c r="H3" s="6">
        <v>9.3170000000000006E-3</v>
      </c>
      <c r="I3" s="6">
        <v>0</v>
      </c>
      <c r="J3" s="6">
        <v>1.681E-3</v>
      </c>
      <c r="K3" s="6">
        <v>0.24840799999999999</v>
      </c>
      <c r="L3" s="6">
        <v>0.394231</v>
      </c>
      <c r="M3" s="6">
        <v>0.26353799999999999</v>
      </c>
      <c r="N3" s="33" t="str">
        <f>VLOOKUP(A3,'miRNA and target'!A:B,2,FALSE)</f>
        <v>conservative_4_19356</v>
      </c>
      <c r="O3" s="7" t="s">
        <v>288</v>
      </c>
      <c r="P3" s="7" t="s">
        <v>288</v>
      </c>
      <c r="Q3" s="7" t="s">
        <v>288</v>
      </c>
      <c r="R3" s="7" t="s">
        <v>402</v>
      </c>
      <c r="S3" s="7" t="s">
        <v>288</v>
      </c>
      <c r="T3" s="7" t="s">
        <v>288</v>
      </c>
      <c r="U3" s="7" t="s">
        <v>394</v>
      </c>
      <c r="V3" s="7" t="s">
        <v>395</v>
      </c>
      <c r="W3" s="33" t="s">
        <v>676</v>
      </c>
    </row>
    <row r="4" spans="1:23" s="7" customFormat="1" ht="15.75" thickBot="1">
      <c r="A4" s="6" t="s">
        <v>116</v>
      </c>
      <c r="B4" s="6">
        <v>2.5808999999999999E-2</v>
      </c>
      <c r="C4" s="6">
        <v>2.4691000000000001E-2</v>
      </c>
      <c r="D4" s="6">
        <v>3.9653000000000001E-2</v>
      </c>
      <c r="E4" s="6">
        <v>2.1549999999999998E-3</v>
      </c>
      <c r="F4" s="6">
        <v>3.1059999999999998E-3</v>
      </c>
      <c r="G4" s="6">
        <v>4.4929999999999996E-3</v>
      </c>
      <c r="H4" s="6">
        <v>4.6800000000000001E-3</v>
      </c>
      <c r="I4" s="6">
        <v>4.8079999999999998E-3</v>
      </c>
      <c r="J4" s="6">
        <v>2.7469999999999999E-3</v>
      </c>
      <c r="K4" s="6">
        <v>0.20948600000000001</v>
      </c>
      <c r="L4" s="6">
        <v>0.17090900000000001</v>
      </c>
      <c r="M4" s="6">
        <v>0.26519300000000001</v>
      </c>
      <c r="N4" s="33" t="str">
        <f>VLOOKUP(A4,'miRNA and target'!A:B,2,FALSE)</f>
        <v>sly-miR160a</v>
      </c>
      <c r="O4" s="7" t="s">
        <v>288</v>
      </c>
      <c r="P4" s="7" t="s">
        <v>288</v>
      </c>
      <c r="Q4" s="7" t="s">
        <v>449</v>
      </c>
      <c r="R4" s="7" t="s">
        <v>288</v>
      </c>
      <c r="S4" s="7" t="s">
        <v>288</v>
      </c>
      <c r="T4" s="7" t="s">
        <v>288</v>
      </c>
      <c r="U4" s="7" t="s">
        <v>443</v>
      </c>
      <c r="V4" s="7" t="s">
        <v>444</v>
      </c>
      <c r="W4" s="33" t="s">
        <v>450</v>
      </c>
    </row>
    <row r="5" spans="1:23" ht="15.75" thickBot="1">
      <c r="A5" s="2" t="s">
        <v>123</v>
      </c>
      <c r="B5" s="2">
        <v>2.2269999999999998E-3</v>
      </c>
      <c r="C5" s="2">
        <v>6.6449999999999999E-3</v>
      </c>
      <c r="D5" s="2">
        <v>2.2876000000000001E-2</v>
      </c>
      <c r="E5" s="2">
        <v>0</v>
      </c>
      <c r="F5" s="2">
        <v>6.4099999999999999E-3</v>
      </c>
      <c r="G5" s="2">
        <v>1.7493000000000002E-2</v>
      </c>
      <c r="H5" s="2">
        <v>0</v>
      </c>
      <c r="I5" s="2">
        <v>1.5873000000000002E-2</v>
      </c>
      <c r="J5" s="2">
        <v>3.1008000000000001E-2</v>
      </c>
      <c r="K5" s="2">
        <v>1.0753E-2</v>
      </c>
      <c r="L5" s="2">
        <v>0</v>
      </c>
      <c r="M5" s="2">
        <v>2.8570999999999999E-2</v>
      </c>
      <c r="N5" s="32" t="str">
        <f>VLOOKUP(A5,'miRNA and target'!A:B,2,FALSE)</f>
        <v>sly-miR164b-3p</v>
      </c>
      <c r="O5" s="1" t="s">
        <v>288</v>
      </c>
      <c r="P5" s="1" t="s">
        <v>288</v>
      </c>
      <c r="Q5" s="1" t="s">
        <v>466</v>
      </c>
      <c r="R5" s="1" t="s">
        <v>288</v>
      </c>
      <c r="S5" s="1" t="s">
        <v>288</v>
      </c>
      <c r="T5" s="1" t="s">
        <v>288</v>
      </c>
      <c r="U5" s="1" t="s">
        <v>467</v>
      </c>
      <c r="V5" s="1" t="s">
        <v>288</v>
      </c>
      <c r="W5" s="32" t="s">
        <v>682</v>
      </c>
    </row>
    <row r="6" spans="1:23" ht="15.75" thickBot="1">
      <c r="A6" s="2" t="s">
        <v>154</v>
      </c>
      <c r="B6" s="2">
        <v>8.0182000000000003E-2</v>
      </c>
      <c r="C6" s="2">
        <v>8.4664000000000003E-2</v>
      </c>
      <c r="D6" s="2">
        <v>8.6438000000000001E-2</v>
      </c>
      <c r="E6" s="2">
        <v>6.574E-3</v>
      </c>
      <c r="F6" s="2">
        <v>2.4819999999999998E-3</v>
      </c>
      <c r="G6" s="2">
        <v>3.81E-3</v>
      </c>
      <c r="H6" s="2">
        <v>1.4E-2</v>
      </c>
      <c r="I6" s="2">
        <v>1.3613E-2</v>
      </c>
      <c r="J6" s="2">
        <v>1.2416E-2</v>
      </c>
      <c r="K6" s="2">
        <v>0.62745099999999998</v>
      </c>
      <c r="L6" s="2">
        <v>0.67857100000000004</v>
      </c>
      <c r="M6" s="2">
        <v>0.67647100000000004</v>
      </c>
      <c r="N6" s="32" t="str">
        <f>VLOOKUP(A6,'miRNA and target'!A:B,2,FALSE)</f>
        <v>sly-miR172a</v>
      </c>
      <c r="O6" s="1" t="s">
        <v>496</v>
      </c>
      <c r="P6" s="1" t="s">
        <v>288</v>
      </c>
      <c r="Q6" s="1" t="s">
        <v>288</v>
      </c>
      <c r="R6" s="1" t="s">
        <v>288</v>
      </c>
      <c r="S6" s="1" t="s">
        <v>288</v>
      </c>
      <c r="T6" s="1" t="s">
        <v>288</v>
      </c>
      <c r="U6" s="1" t="s">
        <v>799</v>
      </c>
      <c r="V6" s="1" t="s">
        <v>498</v>
      </c>
      <c r="W6" s="32" t="s">
        <v>677</v>
      </c>
    </row>
    <row r="7" spans="1:23" ht="15.75" thickBot="1">
      <c r="A7" s="2" t="s">
        <v>208</v>
      </c>
      <c r="B7" s="2">
        <v>4.8779999999999997E-2</v>
      </c>
      <c r="C7" s="2">
        <v>5.6300000000000003E-2</v>
      </c>
      <c r="D7" s="2">
        <v>1.9942999999999999E-2</v>
      </c>
      <c r="E7" s="2">
        <v>7.6920000000000001E-3</v>
      </c>
      <c r="F7" s="2">
        <v>3.8760000000000001E-3</v>
      </c>
      <c r="G7" s="2">
        <v>1.1811E-2</v>
      </c>
      <c r="H7" s="2">
        <v>0.16</v>
      </c>
      <c r="I7" s="2">
        <v>0.18867900000000001</v>
      </c>
      <c r="J7" s="2">
        <v>4.5455000000000002E-2</v>
      </c>
      <c r="K7" s="2">
        <v>0</v>
      </c>
      <c r="L7" s="2">
        <v>0</v>
      </c>
      <c r="M7" s="2">
        <v>0</v>
      </c>
      <c r="N7" s="32" t="str">
        <f>VLOOKUP(A7,'miRNA and target'!A:B,2,FALSE)</f>
        <v>sly-miR482b</v>
      </c>
      <c r="O7" s="1" t="s">
        <v>288</v>
      </c>
      <c r="P7" s="1" t="s">
        <v>288</v>
      </c>
      <c r="Q7" s="1" t="s">
        <v>569</v>
      </c>
      <c r="R7" s="1" t="s">
        <v>288</v>
      </c>
      <c r="S7" s="1" t="s">
        <v>523</v>
      </c>
      <c r="T7" s="1" t="s">
        <v>524</v>
      </c>
      <c r="U7" s="1" t="s">
        <v>566</v>
      </c>
      <c r="V7" s="1" t="s">
        <v>570</v>
      </c>
      <c r="W7" s="32" t="s">
        <v>679</v>
      </c>
    </row>
    <row r="8" spans="1:23" ht="15.75" thickBot="1">
      <c r="A8" s="2" t="s">
        <v>214</v>
      </c>
      <c r="B8" s="2">
        <v>9.1109999999999997E-2</v>
      </c>
      <c r="C8" s="2">
        <v>7.7787999999999996E-2</v>
      </c>
      <c r="D8" s="2">
        <v>7.8898999999999997E-2</v>
      </c>
      <c r="E8" s="2">
        <v>4.9919999999999999E-3</v>
      </c>
      <c r="F8" s="2">
        <v>5.5589999999999997E-3</v>
      </c>
      <c r="G8" s="2">
        <v>4.5250000000000004E-3</v>
      </c>
      <c r="H8" s="2">
        <v>3.5714000000000003E-2</v>
      </c>
      <c r="I8" s="2">
        <v>9.6150000000000003E-3</v>
      </c>
      <c r="J8" s="2">
        <v>1.1730000000000001E-2</v>
      </c>
      <c r="K8" s="2">
        <v>0.89041099999999995</v>
      </c>
      <c r="L8" s="2">
        <v>0.83418400000000004</v>
      </c>
      <c r="M8" s="2">
        <v>0.88429800000000003</v>
      </c>
      <c r="N8" s="32" t="str">
        <f>VLOOKUP(A8,'miRNA and target'!A:B,2,FALSE)</f>
        <v>sly-miR482c</v>
      </c>
      <c r="O8" s="1" t="s">
        <v>288</v>
      </c>
      <c r="P8" s="1" t="s">
        <v>288</v>
      </c>
      <c r="Q8" s="1" t="s">
        <v>288</v>
      </c>
      <c r="R8" s="1" t="s">
        <v>288</v>
      </c>
      <c r="S8" s="1" t="s">
        <v>523</v>
      </c>
      <c r="T8" s="1" t="s">
        <v>524</v>
      </c>
      <c r="U8" s="1" t="s">
        <v>572</v>
      </c>
      <c r="V8" s="1" t="s">
        <v>576</v>
      </c>
      <c r="W8" s="32" t="s">
        <v>681</v>
      </c>
    </row>
    <row r="9" spans="1:23" ht="15.75" thickBot="1">
      <c r="A9" s="2" t="s">
        <v>226</v>
      </c>
      <c r="B9" s="2">
        <v>9.9675E-2</v>
      </c>
      <c r="C9" s="2">
        <v>0.111898</v>
      </c>
      <c r="D9" s="2">
        <v>9.6069000000000002E-2</v>
      </c>
      <c r="E9" s="2">
        <v>2.7499999999999998E-3</v>
      </c>
      <c r="F9" s="2">
        <v>6.0369999999999998E-3</v>
      </c>
      <c r="G9" s="2">
        <v>3.7919999999999998E-3</v>
      </c>
      <c r="H9" s="2">
        <v>8.3820000000000006E-3</v>
      </c>
      <c r="I9" s="2">
        <v>2.8731E-2</v>
      </c>
      <c r="J9" s="2">
        <v>1.1173000000000001E-2</v>
      </c>
      <c r="K9" s="2">
        <v>0.75141199999999997</v>
      </c>
      <c r="L9" s="2">
        <v>0.80906599999999995</v>
      </c>
      <c r="M9" s="2">
        <v>0.776335</v>
      </c>
      <c r="N9" s="32" t="str">
        <f>VLOOKUP(A9,'miRNA and target'!A:B,2,FALSE)</f>
        <v>sly-miR5303</v>
      </c>
      <c r="O9" s="1" t="s">
        <v>288</v>
      </c>
      <c r="P9" s="1" t="s">
        <v>288</v>
      </c>
      <c r="Q9" s="1" t="s">
        <v>589</v>
      </c>
      <c r="R9" s="1" t="s">
        <v>288</v>
      </c>
      <c r="S9" s="1" t="s">
        <v>315</v>
      </c>
      <c r="T9" s="1" t="s">
        <v>316</v>
      </c>
      <c r="U9" s="1" t="s">
        <v>590</v>
      </c>
      <c r="V9" s="1" t="s">
        <v>591</v>
      </c>
      <c r="W9" s="32" t="s">
        <v>678</v>
      </c>
    </row>
    <row r="10" spans="1:23" ht="15.75" thickBot="1">
      <c r="A10" s="2" t="s">
        <v>231</v>
      </c>
      <c r="B10" s="2">
        <v>0.17930499999999999</v>
      </c>
      <c r="C10" s="2">
        <v>0.200737</v>
      </c>
      <c r="D10" s="2">
        <v>0.16642100000000001</v>
      </c>
      <c r="E10" s="2">
        <v>8.9095999999999995E-2</v>
      </c>
      <c r="F10" s="2">
        <v>0.10577300000000001</v>
      </c>
      <c r="G10" s="2">
        <v>8.2956000000000002E-2</v>
      </c>
      <c r="H10" s="2">
        <v>0.35775899999999999</v>
      </c>
      <c r="I10" s="2">
        <v>0.38532100000000002</v>
      </c>
      <c r="J10" s="2">
        <v>0.36923099999999998</v>
      </c>
      <c r="K10" s="2">
        <v>0.91416299999999995</v>
      </c>
      <c r="L10" s="2">
        <v>0.87543300000000002</v>
      </c>
      <c r="M10" s="2">
        <v>0.88461500000000004</v>
      </c>
      <c r="N10" s="32" t="str">
        <f>VLOOKUP(A10,'miRNA and target'!A:B,2,FALSE)</f>
        <v>sly-miR6023</v>
      </c>
      <c r="O10" s="1" t="s">
        <v>294</v>
      </c>
      <c r="P10" s="1" t="s">
        <v>295</v>
      </c>
      <c r="Q10" s="1" t="s">
        <v>597</v>
      </c>
      <c r="R10" s="1" t="s">
        <v>288</v>
      </c>
      <c r="S10" s="1" t="s">
        <v>288</v>
      </c>
      <c r="T10" s="1" t="s">
        <v>288</v>
      </c>
      <c r="U10" s="1" t="s">
        <v>798</v>
      </c>
      <c r="V10" s="1" t="s">
        <v>599</v>
      </c>
      <c r="W10" s="32" t="s">
        <v>600</v>
      </c>
    </row>
    <row r="11" spans="1:23" ht="15.75" thickBot="1">
      <c r="A11" s="2" t="s">
        <v>244</v>
      </c>
      <c r="B11" s="2">
        <v>4.5504999999999997E-2</v>
      </c>
      <c r="C11" s="2">
        <v>3.3479000000000002E-2</v>
      </c>
      <c r="D11" s="2">
        <v>3.0518E-2</v>
      </c>
      <c r="E11" s="2">
        <v>7.3169999999999997E-3</v>
      </c>
      <c r="F11" s="2">
        <v>2.519E-3</v>
      </c>
      <c r="G11" s="2">
        <v>3.8289999999999999E-3</v>
      </c>
      <c r="H11" s="2">
        <v>6.9891999999999996E-2</v>
      </c>
      <c r="I11" s="2">
        <v>1.0416999999999999E-2</v>
      </c>
      <c r="J11" s="2">
        <v>1.1272000000000001E-2</v>
      </c>
      <c r="K11" s="2">
        <v>0.31274099999999999</v>
      </c>
      <c r="L11" s="2">
        <v>0.33513500000000002</v>
      </c>
      <c r="M11" s="2">
        <v>0.319218</v>
      </c>
      <c r="N11" s="32" t="str">
        <f>VLOOKUP(A11,'miRNA and target'!A:B,2,FALSE)</f>
        <v>sly-miR6024</v>
      </c>
      <c r="O11" s="1" t="s">
        <v>288</v>
      </c>
      <c r="P11" s="1" t="s">
        <v>288</v>
      </c>
      <c r="Q11" s="1" t="s">
        <v>288</v>
      </c>
      <c r="R11" s="1" t="s">
        <v>288</v>
      </c>
      <c r="S11" s="1" t="s">
        <v>523</v>
      </c>
      <c r="T11" s="1" t="s">
        <v>524</v>
      </c>
      <c r="U11" s="1" t="s">
        <v>612</v>
      </c>
      <c r="V11" s="1" t="s">
        <v>575</v>
      </c>
      <c r="W11" s="32" t="s">
        <v>680</v>
      </c>
    </row>
    <row r="12" spans="1:23" ht="15.75" thickBot="1">
      <c r="A12" s="2" t="s">
        <v>250</v>
      </c>
      <c r="B12" s="2">
        <v>5.1240000000000001E-3</v>
      </c>
      <c r="C12" s="2">
        <v>8.3920000000000002E-3</v>
      </c>
      <c r="D12" s="2">
        <v>1.7210000000000001E-3</v>
      </c>
      <c r="E12" s="2">
        <v>5.28E-3</v>
      </c>
      <c r="F12" s="2">
        <v>2.6319999999999998E-3</v>
      </c>
      <c r="G12" s="2">
        <v>1.091E-3</v>
      </c>
      <c r="H12" s="2">
        <v>0</v>
      </c>
      <c r="I12" s="2">
        <v>7.1939999999999999E-3</v>
      </c>
      <c r="J12" s="2">
        <v>0</v>
      </c>
      <c r="K12" s="2">
        <v>8.4030000000000007E-3</v>
      </c>
      <c r="L12" s="2">
        <v>5.2979999999999999E-2</v>
      </c>
      <c r="M12" s="2">
        <v>7.2459999999999998E-3</v>
      </c>
      <c r="N12" s="32" t="str">
        <f>VLOOKUP(A12,'miRNA and target'!A:B,2,FALSE)</f>
        <v>sly-miR9470-3p</v>
      </c>
      <c r="O12" s="1" t="s">
        <v>288</v>
      </c>
      <c r="P12" s="1" t="s">
        <v>288</v>
      </c>
      <c r="Q12" s="1" t="s">
        <v>288</v>
      </c>
      <c r="R12" s="1" t="s">
        <v>288</v>
      </c>
      <c r="S12" s="1" t="s">
        <v>288</v>
      </c>
      <c r="T12" s="1" t="s">
        <v>288</v>
      </c>
      <c r="U12" s="1" t="s">
        <v>288</v>
      </c>
      <c r="V12" s="1" t="s">
        <v>620</v>
      </c>
      <c r="W12" s="32" t="s">
        <v>675</v>
      </c>
    </row>
  </sheetData>
  <sortState ref="A2:W12">
    <sortCondition ref="N1"/>
  </sortState>
  <phoneticPr fontId="3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0"/>
  <sheetViews>
    <sheetView workbookViewId="0">
      <selection activeCell="D10" sqref="D10"/>
    </sheetView>
  </sheetViews>
  <sheetFormatPr defaultColWidth="9" defaultRowHeight="15"/>
  <cols>
    <col min="1" max="1" width="15.28515625" customWidth="1"/>
    <col min="2" max="2" width="8.42578125" style="8" customWidth="1"/>
    <col min="3" max="3" width="8.7109375" customWidth="1"/>
    <col min="4" max="4" width="9.42578125" style="8"/>
    <col min="5" max="5" width="11.5703125" customWidth="1"/>
    <col min="6" max="6" width="11.85546875" customWidth="1"/>
    <col min="7" max="7" width="12" customWidth="1"/>
    <col min="8" max="8" width="11.42578125" customWidth="1"/>
    <col min="9" max="9" width="11.85546875" customWidth="1"/>
    <col min="10" max="10" width="11.42578125" customWidth="1"/>
    <col min="11" max="11" width="10.85546875" customWidth="1"/>
    <col min="12" max="12" width="10.42578125" customWidth="1"/>
    <col min="13" max="13" width="10.85546875" customWidth="1"/>
    <col min="14" max="14" width="18.7109375" customWidth="1"/>
    <col min="23" max="23" width="72.42578125" customWidth="1"/>
  </cols>
  <sheetData>
    <row r="1" spans="1:23" s="17" customFormat="1" ht="15.75" thickBot="1">
      <c r="A1" s="18" t="s">
        <v>661</v>
      </c>
      <c r="B1" s="48" t="s">
        <v>662</v>
      </c>
      <c r="C1" s="18" t="s">
        <v>663</v>
      </c>
      <c r="D1" s="48" t="s">
        <v>664</v>
      </c>
      <c r="E1" s="18" t="s">
        <v>665</v>
      </c>
      <c r="F1" s="18" t="s">
        <v>666</v>
      </c>
      <c r="G1" s="18" t="s">
        <v>667</v>
      </c>
      <c r="H1" s="18" t="s">
        <v>668</v>
      </c>
      <c r="I1" s="18" t="s">
        <v>669</v>
      </c>
      <c r="J1" s="18" t="s">
        <v>670</v>
      </c>
      <c r="K1" s="18" t="s">
        <v>671</v>
      </c>
      <c r="L1" s="18" t="s">
        <v>672</v>
      </c>
      <c r="M1" s="18" t="s">
        <v>673</v>
      </c>
      <c r="N1" s="32" t="s">
        <v>1</v>
      </c>
      <c r="O1" s="19" t="s">
        <v>279</v>
      </c>
      <c r="P1" s="19" t="s">
        <v>280</v>
      </c>
      <c r="Q1" s="19" t="s">
        <v>281</v>
      </c>
      <c r="R1" s="19" t="s">
        <v>282</v>
      </c>
      <c r="S1" s="19" t="s">
        <v>283</v>
      </c>
      <c r="T1" s="19" t="s">
        <v>284</v>
      </c>
      <c r="U1" s="19" t="s">
        <v>285</v>
      </c>
      <c r="V1" s="19" t="s">
        <v>286</v>
      </c>
      <c r="W1" s="34" t="s">
        <v>287</v>
      </c>
    </row>
    <row r="2" spans="1:23" s="8" customFormat="1" ht="15.75" thickBot="1">
      <c r="A2" s="2" t="s">
        <v>59</v>
      </c>
      <c r="B2" s="6">
        <v>7.1528999999999995E-2</v>
      </c>
      <c r="C2" s="2">
        <v>7.3568999999999996E-2</v>
      </c>
      <c r="D2" s="6">
        <v>7.3165999999999995E-2</v>
      </c>
      <c r="E2" s="2">
        <v>6.5279999999999999E-3</v>
      </c>
      <c r="F2" s="2">
        <v>5.9820000000000003E-3</v>
      </c>
      <c r="G2" s="2">
        <v>3.8430000000000001E-3</v>
      </c>
      <c r="H2" s="2">
        <v>9.6259999999999991E-3</v>
      </c>
      <c r="I2" s="2">
        <v>1.5772000000000001E-2</v>
      </c>
      <c r="J2" s="2">
        <v>2.0934999999999999E-2</v>
      </c>
      <c r="K2" s="2">
        <v>0.91179399999999999</v>
      </c>
      <c r="L2" s="2">
        <v>0.92959099999999995</v>
      </c>
      <c r="M2" s="2">
        <v>0.93106599999999995</v>
      </c>
      <c r="N2" s="32" t="str">
        <f>VLOOKUP(A2,'miRNA and target'!A:B,2,FALSE)</f>
        <v>conservative_3_26116</v>
      </c>
      <c r="O2" s="1" t="s">
        <v>374</v>
      </c>
      <c r="P2" s="1" t="s">
        <v>375</v>
      </c>
      <c r="Q2" s="1" t="s">
        <v>288</v>
      </c>
      <c r="R2" s="1" t="s">
        <v>288</v>
      </c>
      <c r="S2" s="1" t="s">
        <v>344</v>
      </c>
      <c r="T2" s="1" t="s">
        <v>345</v>
      </c>
      <c r="U2" s="1" t="s">
        <v>376</v>
      </c>
      <c r="V2" s="1" t="s">
        <v>377</v>
      </c>
      <c r="W2" s="30" t="s">
        <v>684</v>
      </c>
    </row>
    <row r="3" spans="1:23" ht="15.75" thickBot="1">
      <c r="A3" s="2" t="s">
        <v>53</v>
      </c>
      <c r="B3" s="6">
        <v>3.7987E-2</v>
      </c>
      <c r="C3" s="2">
        <v>3.4313999999999997E-2</v>
      </c>
      <c r="D3" s="6">
        <v>6.6239000000000006E-2</v>
      </c>
      <c r="E3" s="2">
        <v>1.9455E-2</v>
      </c>
      <c r="F3" s="2">
        <v>2.2876000000000001E-2</v>
      </c>
      <c r="G3" s="2">
        <v>3.5242000000000002E-2</v>
      </c>
      <c r="H3" s="2">
        <v>3.4188000000000003E-2</v>
      </c>
      <c r="I3" s="2">
        <v>2.5862E-2</v>
      </c>
      <c r="J3" s="2">
        <v>5.5248999999999999E-2</v>
      </c>
      <c r="K3" s="2">
        <v>0.35416700000000001</v>
      </c>
      <c r="L3" s="2">
        <v>0.20270299999999999</v>
      </c>
      <c r="M3" s="2">
        <v>0.37837799999999999</v>
      </c>
      <c r="N3" s="32" t="str">
        <f>VLOOKUP(A3,'miRNA and target'!A:B,2,FALSE)</f>
        <v>conservative_3_26116</v>
      </c>
      <c r="O3" s="1" t="s">
        <v>294</v>
      </c>
      <c r="P3" s="1" t="s">
        <v>295</v>
      </c>
      <c r="Q3" s="1" t="s">
        <v>359</v>
      </c>
      <c r="R3" s="1" t="s">
        <v>288</v>
      </c>
      <c r="S3" s="1" t="s">
        <v>294</v>
      </c>
      <c r="T3" s="1" t="s">
        <v>295</v>
      </c>
      <c r="U3" s="1" t="s">
        <v>360</v>
      </c>
      <c r="V3" s="1" t="s">
        <v>361</v>
      </c>
      <c r="W3" s="30" t="s">
        <v>362</v>
      </c>
    </row>
    <row r="4" spans="1:23" ht="15.75" thickBot="1">
      <c r="A4" s="6" t="s">
        <v>116</v>
      </c>
      <c r="B4" s="6">
        <v>2.5808999999999999E-2</v>
      </c>
      <c r="C4" s="6">
        <v>2.4691000000000001E-2</v>
      </c>
      <c r="D4" s="6">
        <v>3.9653000000000001E-2</v>
      </c>
      <c r="E4" s="6">
        <v>2.1549999999999998E-3</v>
      </c>
      <c r="F4" s="6">
        <v>3.1059999999999998E-3</v>
      </c>
      <c r="G4" s="6">
        <v>4.4929999999999996E-3</v>
      </c>
      <c r="H4" s="6">
        <v>4.6800000000000001E-3</v>
      </c>
      <c r="I4" s="6">
        <v>4.8079999999999998E-3</v>
      </c>
      <c r="J4" s="6">
        <v>2.7469999999999999E-3</v>
      </c>
      <c r="K4" s="6">
        <v>0.20948600000000001</v>
      </c>
      <c r="L4" s="6">
        <v>0.17090900000000001</v>
      </c>
      <c r="M4" s="6">
        <v>0.26519300000000001</v>
      </c>
      <c r="N4" s="33" t="str">
        <f>VLOOKUP(A4,'miRNA and target'!A:B,2,FALSE)</f>
        <v>sly-miR160a</v>
      </c>
      <c r="O4" s="7" t="s">
        <v>288</v>
      </c>
      <c r="P4" s="7" t="s">
        <v>288</v>
      </c>
      <c r="Q4" s="7" t="s">
        <v>449</v>
      </c>
      <c r="R4" s="7" t="s">
        <v>288</v>
      </c>
      <c r="S4" s="7" t="s">
        <v>288</v>
      </c>
      <c r="T4" s="7" t="s">
        <v>288</v>
      </c>
      <c r="U4" s="7" t="s">
        <v>443</v>
      </c>
      <c r="V4" s="7" t="s">
        <v>444</v>
      </c>
      <c r="W4" s="31" t="s">
        <v>450</v>
      </c>
    </row>
    <row r="5" spans="1:23" ht="15.75" thickBot="1">
      <c r="A5" s="2" t="s">
        <v>154</v>
      </c>
      <c r="B5" s="6">
        <v>8.0182000000000003E-2</v>
      </c>
      <c r="C5" s="2">
        <v>8.4664000000000003E-2</v>
      </c>
      <c r="D5" s="6">
        <v>8.6438000000000001E-2</v>
      </c>
      <c r="E5" s="2">
        <v>6.574E-3</v>
      </c>
      <c r="F5" s="2">
        <v>2.4819999999999998E-3</v>
      </c>
      <c r="G5" s="2">
        <v>3.81E-3</v>
      </c>
      <c r="H5" s="2">
        <v>1.4E-2</v>
      </c>
      <c r="I5" s="2">
        <v>1.3613E-2</v>
      </c>
      <c r="J5" s="2">
        <v>1.2416E-2</v>
      </c>
      <c r="K5" s="2">
        <v>0.62745099999999998</v>
      </c>
      <c r="L5" s="2">
        <v>0.67857100000000004</v>
      </c>
      <c r="M5" s="2">
        <v>0.67647100000000004</v>
      </c>
      <c r="N5" s="32" t="str">
        <f>VLOOKUP(A5,'miRNA and target'!A:B,2,FALSE)</f>
        <v>sly-miR172a</v>
      </c>
      <c r="O5" s="1" t="s">
        <v>496</v>
      </c>
      <c r="P5" s="1" t="s">
        <v>288</v>
      </c>
      <c r="Q5" s="1" t="s">
        <v>288</v>
      </c>
      <c r="R5" s="1" t="s">
        <v>288</v>
      </c>
      <c r="S5" s="1" t="s">
        <v>288</v>
      </c>
      <c r="T5" s="1" t="s">
        <v>288</v>
      </c>
      <c r="U5" s="1" t="s">
        <v>499</v>
      </c>
      <c r="V5" s="1" t="s">
        <v>498</v>
      </c>
      <c r="W5" s="30" t="s">
        <v>677</v>
      </c>
    </row>
    <row r="6" spans="1:23" ht="15.75" thickBot="1">
      <c r="A6" s="2" t="s">
        <v>157</v>
      </c>
      <c r="B6" s="6">
        <v>3.7150000000000002E-2</v>
      </c>
      <c r="C6" s="2">
        <v>3.3907E-2</v>
      </c>
      <c r="D6" s="6">
        <v>3.2483999999999999E-2</v>
      </c>
      <c r="E6" s="2">
        <v>4.529E-3</v>
      </c>
      <c r="F6" s="2">
        <v>4.7400000000000003E-3</v>
      </c>
      <c r="G6" s="2">
        <v>3.7889999999999998E-3</v>
      </c>
      <c r="H6" s="2">
        <v>3.9589999999999998E-3</v>
      </c>
      <c r="I6" s="2">
        <v>7.7450000000000001E-3</v>
      </c>
      <c r="J6" s="2">
        <v>6.4419999999999998E-3</v>
      </c>
      <c r="K6" s="2">
        <v>0.48545899999999997</v>
      </c>
      <c r="L6" s="2">
        <v>0.437975</v>
      </c>
      <c r="M6" s="2">
        <v>0.43046400000000001</v>
      </c>
      <c r="N6" s="32" t="str">
        <f>VLOOKUP(A6,'miRNA and target'!A:B,2,FALSE)</f>
        <v>sly-miR1916</v>
      </c>
      <c r="O6" s="1" t="s">
        <v>288</v>
      </c>
      <c r="P6" s="1" t="s">
        <v>288</v>
      </c>
      <c r="Q6" s="1" t="s">
        <v>288</v>
      </c>
      <c r="R6" s="1" t="s">
        <v>288</v>
      </c>
      <c r="S6" s="1" t="s">
        <v>288</v>
      </c>
      <c r="T6" s="1" t="s">
        <v>288</v>
      </c>
      <c r="U6" s="1" t="s">
        <v>504</v>
      </c>
      <c r="V6" s="1" t="s">
        <v>288</v>
      </c>
      <c r="W6" s="30" t="s">
        <v>686</v>
      </c>
    </row>
    <row r="7" spans="1:23" ht="15.75" thickBot="1">
      <c r="A7" s="2" t="s">
        <v>176</v>
      </c>
      <c r="B7" s="6">
        <v>6.0428000000000003E-2</v>
      </c>
      <c r="C7" s="2">
        <v>6.0748999999999997E-2</v>
      </c>
      <c r="D7" s="6">
        <v>6.8164000000000002E-2</v>
      </c>
      <c r="E7" s="2">
        <v>2.5049999999999998E-3</v>
      </c>
      <c r="F7" s="2">
        <v>8.0999999999999996E-4</v>
      </c>
      <c r="G7" s="2">
        <v>3.9680000000000002E-3</v>
      </c>
      <c r="H7" s="2">
        <v>9.8040000000000002E-3</v>
      </c>
      <c r="I7" s="2">
        <v>8.8240000000000002E-3</v>
      </c>
      <c r="J7" s="2">
        <v>3.9160000000000002E-3</v>
      </c>
      <c r="K7" s="2">
        <v>0.77469100000000002</v>
      </c>
      <c r="L7" s="2">
        <v>0.81818199999999996</v>
      </c>
      <c r="M7" s="2">
        <v>0.84879700000000002</v>
      </c>
      <c r="N7" s="32" t="str">
        <f>VLOOKUP(A7,'miRNA and target'!A:B,2,FALSE)</f>
        <v>sly-miR390a-5p</v>
      </c>
      <c r="O7" s="1" t="s">
        <v>288</v>
      </c>
      <c r="P7" s="1" t="s">
        <v>288</v>
      </c>
      <c r="Q7" s="1" t="s">
        <v>530</v>
      </c>
      <c r="R7" s="1" t="s">
        <v>288</v>
      </c>
      <c r="S7" s="1" t="s">
        <v>288</v>
      </c>
      <c r="T7" s="1" t="s">
        <v>288</v>
      </c>
      <c r="U7" s="1" t="s">
        <v>531</v>
      </c>
      <c r="V7" s="1" t="s">
        <v>532</v>
      </c>
      <c r="W7" s="30" t="s">
        <v>685</v>
      </c>
    </row>
    <row r="8" spans="1:23" ht="15.75" thickBot="1">
      <c r="A8" s="2" t="s">
        <v>195</v>
      </c>
      <c r="B8" s="6">
        <v>9.3951999999999994E-2</v>
      </c>
      <c r="C8" s="2">
        <v>0.1009</v>
      </c>
      <c r="D8" s="6">
        <v>0.113208</v>
      </c>
      <c r="E8" s="2">
        <v>6.0294E-2</v>
      </c>
      <c r="F8" s="2">
        <v>5.7665000000000001E-2</v>
      </c>
      <c r="G8" s="2">
        <v>6.6225000000000006E-2</v>
      </c>
      <c r="H8" s="2">
        <v>6.3024999999999998E-2</v>
      </c>
      <c r="I8" s="2">
        <v>0.109524</v>
      </c>
      <c r="J8" s="2">
        <v>0.107527</v>
      </c>
      <c r="K8" s="2">
        <v>0.6</v>
      </c>
      <c r="L8" s="2">
        <v>0.62424199999999996</v>
      </c>
      <c r="M8" s="2">
        <v>0.51219499999999996</v>
      </c>
      <c r="N8" s="32" t="str">
        <f>VLOOKUP(A8,'miRNA and target'!A:B,2,FALSE)</f>
        <v>sly-miR397</v>
      </c>
      <c r="O8" s="1" t="s">
        <v>546</v>
      </c>
      <c r="P8" s="1" t="s">
        <v>547</v>
      </c>
      <c r="Q8" s="1" t="s">
        <v>553</v>
      </c>
      <c r="R8" s="1" t="s">
        <v>288</v>
      </c>
      <c r="S8" s="1" t="s">
        <v>546</v>
      </c>
      <c r="T8" s="1" t="s">
        <v>547</v>
      </c>
      <c r="U8" s="1" t="s">
        <v>554</v>
      </c>
      <c r="V8" s="1" t="s">
        <v>555</v>
      </c>
      <c r="W8" s="30" t="s">
        <v>683</v>
      </c>
    </row>
    <row r="9" spans="1:23" ht="15.75" thickBot="1">
      <c r="A9" s="2" t="s">
        <v>208</v>
      </c>
      <c r="B9" s="6">
        <v>4.8779999999999997E-2</v>
      </c>
      <c r="C9" s="2">
        <v>5.6300000000000003E-2</v>
      </c>
      <c r="D9" s="6">
        <v>1.9942999999999999E-2</v>
      </c>
      <c r="E9" s="2">
        <v>7.6920000000000001E-3</v>
      </c>
      <c r="F9" s="2">
        <v>3.8760000000000001E-3</v>
      </c>
      <c r="G9" s="2">
        <v>1.1811E-2</v>
      </c>
      <c r="H9" s="2">
        <v>0.16</v>
      </c>
      <c r="I9" s="2">
        <v>0.18867900000000001</v>
      </c>
      <c r="J9" s="2">
        <v>4.5455000000000002E-2</v>
      </c>
      <c r="K9" s="2">
        <v>0</v>
      </c>
      <c r="L9" s="2">
        <v>0</v>
      </c>
      <c r="M9" s="2">
        <v>0</v>
      </c>
      <c r="N9" s="32" t="str">
        <f>VLOOKUP(A9,'miRNA and target'!A:B,2,FALSE)</f>
        <v>sly-miR482b</v>
      </c>
      <c r="O9" s="1" t="s">
        <v>288</v>
      </c>
      <c r="P9" s="1" t="s">
        <v>288</v>
      </c>
      <c r="Q9" s="1" t="s">
        <v>569</v>
      </c>
      <c r="R9" s="1" t="s">
        <v>288</v>
      </c>
      <c r="S9" s="1" t="s">
        <v>523</v>
      </c>
      <c r="T9" s="1" t="s">
        <v>524</v>
      </c>
      <c r="U9" s="1" t="s">
        <v>566</v>
      </c>
      <c r="V9" s="1" t="s">
        <v>570</v>
      </c>
      <c r="W9" s="30" t="s">
        <v>679</v>
      </c>
    </row>
    <row r="10" spans="1:23" ht="15.75" thickBot="1">
      <c r="A10" s="2" t="s">
        <v>214</v>
      </c>
      <c r="B10" s="6">
        <v>9.1109999999999997E-2</v>
      </c>
      <c r="C10" s="2">
        <v>7.7787999999999996E-2</v>
      </c>
      <c r="D10" s="6">
        <v>7.8898999999999997E-2</v>
      </c>
      <c r="E10" s="2">
        <v>4.9919999999999999E-3</v>
      </c>
      <c r="F10" s="2">
        <v>5.5589999999999997E-3</v>
      </c>
      <c r="G10" s="2">
        <v>4.5250000000000004E-3</v>
      </c>
      <c r="H10" s="2">
        <v>3.5714000000000003E-2</v>
      </c>
      <c r="I10" s="2">
        <v>9.6150000000000003E-3</v>
      </c>
      <c r="J10" s="2">
        <v>1.1730000000000001E-2</v>
      </c>
      <c r="K10" s="2">
        <v>0.89041099999999995</v>
      </c>
      <c r="L10" s="2">
        <v>0.83418400000000004</v>
      </c>
      <c r="M10" s="2">
        <v>0.88429800000000003</v>
      </c>
      <c r="N10" s="32" t="str">
        <f>VLOOKUP(A10,'miRNA and target'!A:B,2,FALSE)</f>
        <v>sly-miR482c</v>
      </c>
      <c r="O10" s="1" t="s">
        <v>288</v>
      </c>
      <c r="P10" s="1" t="s">
        <v>288</v>
      </c>
      <c r="Q10" s="1" t="s">
        <v>288</v>
      </c>
      <c r="R10" s="1" t="s">
        <v>288</v>
      </c>
      <c r="S10" s="1" t="s">
        <v>523</v>
      </c>
      <c r="T10" s="1" t="s">
        <v>524</v>
      </c>
      <c r="U10" s="1" t="s">
        <v>572</v>
      </c>
      <c r="V10" s="1" t="s">
        <v>576</v>
      </c>
      <c r="W10" s="30" t="s">
        <v>681</v>
      </c>
    </row>
  </sheetData>
  <sortState ref="A2:W10">
    <sortCondition ref="N1"/>
  </sortState>
  <phoneticPr fontId="3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4"/>
  <sheetViews>
    <sheetView tabSelected="1" workbookViewId="0">
      <selection activeCell="A15" sqref="A15"/>
    </sheetView>
  </sheetViews>
  <sheetFormatPr defaultColWidth="9" defaultRowHeight="15"/>
  <cols>
    <col min="1" max="1" width="14.28515625" customWidth="1"/>
    <col min="3" max="3" width="9" style="8"/>
    <col min="4" max="4" width="10.85546875" style="52" customWidth="1"/>
    <col min="5" max="5" width="12.140625" customWidth="1"/>
    <col min="6" max="6" width="12.28515625" customWidth="1"/>
    <col min="7" max="7" width="11" customWidth="1"/>
    <col min="8" max="8" width="11.42578125" customWidth="1"/>
    <col min="9" max="9" width="11.7109375" customWidth="1"/>
    <col min="10" max="10" width="12.7109375" customWidth="1"/>
    <col min="11" max="11" width="11.28515625" customWidth="1"/>
    <col min="12" max="13" width="11.42578125" customWidth="1"/>
    <col min="14" max="14" width="17.85546875" customWidth="1"/>
    <col min="15" max="15" width="7.42578125" customWidth="1"/>
    <col min="18" max="18" width="3.42578125" customWidth="1"/>
    <col min="19" max="19" width="4.5703125" customWidth="1"/>
    <col min="21" max="21" width="22" customWidth="1"/>
    <col min="22" max="22" width="24.140625" customWidth="1"/>
    <col min="23" max="23" width="70" customWidth="1"/>
  </cols>
  <sheetData>
    <row r="1" spans="1:23" s="17" customFormat="1" ht="18.75" thickBot="1">
      <c r="A1" s="56" t="s">
        <v>806</v>
      </c>
    </row>
    <row r="2" spans="1:23" s="10" customFormat="1">
      <c r="A2" s="18" t="s">
        <v>661</v>
      </c>
      <c r="B2" s="18" t="s">
        <v>662</v>
      </c>
      <c r="C2" s="48" t="s">
        <v>663</v>
      </c>
      <c r="D2" s="50" t="s">
        <v>664</v>
      </c>
      <c r="E2" s="18" t="s">
        <v>665</v>
      </c>
      <c r="F2" s="18" t="s">
        <v>666</v>
      </c>
      <c r="G2" s="18" t="s">
        <v>667</v>
      </c>
      <c r="H2" s="18" t="s">
        <v>668</v>
      </c>
      <c r="I2" s="18" t="s">
        <v>669</v>
      </c>
      <c r="J2" s="18" t="s">
        <v>670</v>
      </c>
      <c r="K2" s="18" t="s">
        <v>671</v>
      </c>
      <c r="L2" s="18" t="s">
        <v>672</v>
      </c>
      <c r="M2" s="18" t="s">
        <v>673</v>
      </c>
      <c r="N2" s="39" t="s">
        <v>1</v>
      </c>
      <c r="O2" s="19" t="s">
        <v>279</v>
      </c>
      <c r="P2" s="19" t="s">
        <v>280</v>
      </c>
      <c r="Q2" s="19" t="s">
        <v>281</v>
      </c>
      <c r="R2" s="19" t="s">
        <v>282</v>
      </c>
      <c r="S2" s="19" t="s">
        <v>283</v>
      </c>
      <c r="T2" s="19" t="s">
        <v>284</v>
      </c>
      <c r="U2" s="19" t="s">
        <v>285</v>
      </c>
      <c r="V2" s="19" t="s">
        <v>286</v>
      </c>
      <c r="W2" s="40" t="s">
        <v>287</v>
      </c>
    </row>
    <row r="3" spans="1:23" s="55" customFormat="1">
      <c r="A3" s="38" t="s">
        <v>4</v>
      </c>
      <c r="B3" s="38">
        <v>0.459513</v>
      </c>
      <c r="C3" s="49">
        <v>0.46289400000000003</v>
      </c>
      <c r="D3" s="51">
        <v>0.42753600000000003</v>
      </c>
      <c r="E3" s="38">
        <v>0.165826</v>
      </c>
      <c r="F3" s="38">
        <v>0.25270199999999998</v>
      </c>
      <c r="G3" s="38">
        <v>0.19808000000000001</v>
      </c>
      <c r="H3" s="38">
        <v>0.71726800000000002</v>
      </c>
      <c r="I3" s="38">
        <v>0.75796200000000002</v>
      </c>
      <c r="J3" s="38">
        <v>0.681199</v>
      </c>
      <c r="K3" s="38">
        <v>0.89047600000000005</v>
      </c>
      <c r="L3" s="38">
        <v>0.91292099999999998</v>
      </c>
      <c r="M3" s="38">
        <v>0.83293600000000001</v>
      </c>
      <c r="N3" s="41" t="str">
        <f>VLOOKUP(A3,'miRNA and target'!A:B,2,FALSE)</f>
        <v>conservative_0_896</v>
      </c>
      <c r="O3" s="9" t="s">
        <v>288</v>
      </c>
      <c r="P3" s="9" t="s">
        <v>288</v>
      </c>
      <c r="Q3" s="9" t="s">
        <v>288</v>
      </c>
      <c r="R3" s="9" t="s">
        <v>288</v>
      </c>
      <c r="S3" s="9" t="s">
        <v>288</v>
      </c>
      <c r="T3" s="9" t="s">
        <v>288</v>
      </c>
      <c r="U3" s="9" t="s">
        <v>288</v>
      </c>
      <c r="V3" s="9" t="s">
        <v>288</v>
      </c>
      <c r="W3" s="41" t="s">
        <v>293</v>
      </c>
    </row>
    <row r="4" spans="1:23" s="10" customFormat="1">
      <c r="A4" s="53" t="s">
        <v>123</v>
      </c>
      <c r="B4" s="53">
        <v>2.2269999999999998E-3</v>
      </c>
      <c r="C4" s="53">
        <v>6.6449999999999999E-3</v>
      </c>
      <c r="D4" s="51">
        <v>2.2876000000000001E-2</v>
      </c>
      <c r="E4" s="53">
        <v>0</v>
      </c>
      <c r="F4" s="53">
        <v>6.4099999999999999E-3</v>
      </c>
      <c r="G4" s="53">
        <v>1.7493000000000002E-2</v>
      </c>
      <c r="H4" s="53">
        <v>0</v>
      </c>
      <c r="I4" s="53">
        <v>1.5873000000000002E-2</v>
      </c>
      <c r="J4" s="53">
        <v>3.1008000000000001E-2</v>
      </c>
      <c r="K4" s="53">
        <v>1.0753E-2</v>
      </c>
      <c r="L4" s="53">
        <v>0</v>
      </c>
      <c r="M4" s="53">
        <v>2.8570999999999999E-2</v>
      </c>
      <c r="N4" s="54" t="str">
        <f>VLOOKUP(A4,'miRNA and target'!A:B,2,FALSE)</f>
        <v>sly-miR164b-3p</v>
      </c>
      <c r="O4" s="51" t="s">
        <v>288</v>
      </c>
      <c r="P4" s="51" t="s">
        <v>288</v>
      </c>
      <c r="Q4" s="51" t="s">
        <v>466</v>
      </c>
      <c r="R4" s="51" t="s">
        <v>288</v>
      </c>
      <c r="S4" s="51" t="s">
        <v>288</v>
      </c>
      <c r="T4" s="51" t="s">
        <v>288</v>
      </c>
      <c r="U4" s="51" t="s">
        <v>467</v>
      </c>
      <c r="V4" s="51" t="s">
        <v>288</v>
      </c>
      <c r="W4" s="54" t="s">
        <v>682</v>
      </c>
    </row>
    <row r="5" spans="1:23" s="10" customFormat="1">
      <c r="A5" s="38" t="s">
        <v>131</v>
      </c>
      <c r="B5" s="38">
        <v>6.0671000000000003E-2</v>
      </c>
      <c r="C5" s="49">
        <v>5.8185000000000001E-2</v>
      </c>
      <c r="D5" s="51">
        <v>5.4815999999999997E-2</v>
      </c>
      <c r="E5" s="38">
        <v>3.163E-3</v>
      </c>
      <c r="F5" s="38">
        <v>1.9430000000000001E-3</v>
      </c>
      <c r="G5" s="38">
        <v>3.3149999999999998E-3</v>
      </c>
      <c r="H5" s="38">
        <v>7.175E-3</v>
      </c>
      <c r="I5" s="38">
        <v>5.1650000000000003E-3</v>
      </c>
      <c r="J5" s="38">
        <v>4.045E-3</v>
      </c>
      <c r="K5" s="38">
        <v>0.91618500000000003</v>
      </c>
      <c r="L5" s="38">
        <v>0.87741899999999995</v>
      </c>
      <c r="M5" s="38">
        <v>0.84303799999999995</v>
      </c>
      <c r="N5" s="41" t="str">
        <f>VLOOKUP(A5,'miRNA and target'!A:B,2,FALSE)</f>
        <v>sly-miR166a</v>
      </c>
      <c r="O5" s="9" t="s">
        <v>288</v>
      </c>
      <c r="P5" s="9" t="s">
        <v>288</v>
      </c>
      <c r="Q5" s="9" t="s">
        <v>476</v>
      </c>
      <c r="R5" s="9" t="s">
        <v>288</v>
      </c>
      <c r="S5" s="9" t="s">
        <v>288</v>
      </c>
      <c r="T5" s="9" t="s">
        <v>288</v>
      </c>
      <c r="U5" s="9" t="s">
        <v>477</v>
      </c>
      <c r="V5" s="9" t="s">
        <v>478</v>
      </c>
      <c r="W5" s="41" t="s">
        <v>687</v>
      </c>
    </row>
    <row r="6" spans="1:23" s="10" customFormat="1">
      <c r="A6" s="38" t="s">
        <v>132</v>
      </c>
      <c r="B6" s="38">
        <v>5.5461000000000003E-2</v>
      </c>
      <c r="C6" s="49">
        <v>5.8390999999999998E-2</v>
      </c>
      <c r="D6" s="51">
        <v>5.0321999999999999E-2</v>
      </c>
      <c r="E6" s="38">
        <v>7.1830000000000001E-3</v>
      </c>
      <c r="F6" s="38">
        <v>8.6049999999999998E-3</v>
      </c>
      <c r="G6" s="38">
        <v>4.4739999999999997E-3</v>
      </c>
      <c r="H6" s="38">
        <v>5.3379999999999999E-3</v>
      </c>
      <c r="I6" s="38">
        <v>6.1520000000000004E-3</v>
      </c>
      <c r="J6" s="38">
        <v>7.8740000000000008E-3</v>
      </c>
      <c r="K6" s="38">
        <v>0.73639500000000002</v>
      </c>
      <c r="L6" s="38">
        <v>0.66896599999999995</v>
      </c>
      <c r="M6" s="38">
        <v>0.71687800000000002</v>
      </c>
      <c r="N6" s="41" t="str">
        <f>VLOOKUP(A6,'miRNA and target'!A:B,2,FALSE)</f>
        <v>sly-miR166a</v>
      </c>
      <c r="O6" s="9" t="s">
        <v>288</v>
      </c>
      <c r="P6" s="9" t="s">
        <v>288</v>
      </c>
      <c r="Q6" s="9" t="s">
        <v>468</v>
      </c>
      <c r="R6" s="9" t="s">
        <v>288</v>
      </c>
      <c r="S6" s="9" t="s">
        <v>288</v>
      </c>
      <c r="T6" s="9" t="s">
        <v>288</v>
      </c>
      <c r="U6" s="9" t="s">
        <v>469</v>
      </c>
      <c r="V6" s="9" t="s">
        <v>470</v>
      </c>
      <c r="W6" s="41" t="s">
        <v>688</v>
      </c>
    </row>
    <row r="7" spans="1:23" s="10" customFormat="1">
      <c r="A7" s="38" t="s">
        <v>176</v>
      </c>
      <c r="B7" s="38">
        <v>6.0428000000000003E-2</v>
      </c>
      <c r="C7" s="49">
        <v>6.0748999999999997E-2</v>
      </c>
      <c r="D7" s="51">
        <v>6.8164000000000002E-2</v>
      </c>
      <c r="E7" s="38">
        <v>2.5049999999999998E-3</v>
      </c>
      <c r="F7" s="38">
        <v>8.0999999999999996E-4</v>
      </c>
      <c r="G7" s="38">
        <v>3.9680000000000002E-3</v>
      </c>
      <c r="H7" s="38">
        <v>9.8040000000000002E-3</v>
      </c>
      <c r="I7" s="38">
        <v>8.8240000000000002E-3</v>
      </c>
      <c r="J7" s="38">
        <v>3.9160000000000002E-3</v>
      </c>
      <c r="K7" s="38">
        <v>0.77469100000000002</v>
      </c>
      <c r="L7" s="38">
        <v>0.81818199999999996</v>
      </c>
      <c r="M7" s="38">
        <v>0.84879700000000002</v>
      </c>
      <c r="N7" s="41" t="str">
        <f>VLOOKUP(A7,'miRNA and target'!A:B,2,FALSE)</f>
        <v>sly-miR390a-5p</v>
      </c>
      <c r="O7" s="9" t="s">
        <v>288</v>
      </c>
      <c r="P7" s="9" t="s">
        <v>288</v>
      </c>
      <c r="Q7" s="9" t="s">
        <v>530</v>
      </c>
      <c r="R7" s="9" t="s">
        <v>288</v>
      </c>
      <c r="S7" s="9" t="s">
        <v>288</v>
      </c>
      <c r="T7" s="9" t="s">
        <v>288</v>
      </c>
      <c r="U7" s="9" t="s">
        <v>531</v>
      </c>
      <c r="V7" s="9" t="s">
        <v>532</v>
      </c>
      <c r="W7" s="41" t="s">
        <v>685</v>
      </c>
    </row>
    <row r="8" spans="1:23" s="10" customFormat="1">
      <c r="A8" s="38" t="s">
        <v>205</v>
      </c>
      <c r="B8" s="38">
        <v>3.5892E-2</v>
      </c>
      <c r="C8" s="49">
        <v>4.1616E-2</v>
      </c>
      <c r="D8" s="51">
        <v>4.0334000000000002E-2</v>
      </c>
      <c r="E8" s="38">
        <v>5.6129999999999999E-3</v>
      </c>
      <c r="F8" s="38">
        <v>7.5900000000000004E-3</v>
      </c>
      <c r="G8" s="38">
        <v>7.9679999999999994E-3</v>
      </c>
      <c r="H8" s="38">
        <v>4.1149999999999997E-3</v>
      </c>
      <c r="I8" s="38">
        <v>1.4553E-2</v>
      </c>
      <c r="J8" s="38">
        <v>2.3255999999999999E-2</v>
      </c>
      <c r="K8" s="38">
        <v>0.44927499999999998</v>
      </c>
      <c r="L8" s="38">
        <v>0.55500000000000005</v>
      </c>
      <c r="M8" s="38">
        <v>0.47058800000000001</v>
      </c>
      <c r="N8" s="41" t="str">
        <f>VLOOKUP(A8,'miRNA and target'!A:B,2,FALSE)</f>
        <v>sly-miR397</v>
      </c>
      <c r="O8" s="9" t="s">
        <v>546</v>
      </c>
      <c r="P8" s="9" t="s">
        <v>547</v>
      </c>
      <c r="Q8" s="9" t="s">
        <v>288</v>
      </c>
      <c r="R8" s="9" t="s">
        <v>288</v>
      </c>
      <c r="S8" s="9" t="s">
        <v>546</v>
      </c>
      <c r="T8" s="9" t="s">
        <v>547</v>
      </c>
      <c r="U8" s="9" t="s">
        <v>554</v>
      </c>
      <c r="V8" s="9" t="s">
        <v>565</v>
      </c>
      <c r="W8" s="41" t="s">
        <v>689</v>
      </c>
    </row>
    <row r="9" spans="1:23" s="10" customFormat="1">
      <c r="A9" s="38" t="s">
        <v>195</v>
      </c>
      <c r="B9" s="38">
        <v>9.3951999999999994E-2</v>
      </c>
      <c r="C9" s="49">
        <v>0.1009</v>
      </c>
      <c r="D9" s="51">
        <v>0.113208</v>
      </c>
      <c r="E9" s="38">
        <v>6.0294E-2</v>
      </c>
      <c r="F9" s="38">
        <v>5.7665000000000001E-2</v>
      </c>
      <c r="G9" s="38">
        <v>6.6225000000000006E-2</v>
      </c>
      <c r="H9" s="38">
        <v>6.3024999999999998E-2</v>
      </c>
      <c r="I9" s="38">
        <v>0.109524</v>
      </c>
      <c r="J9" s="38">
        <v>0.107527</v>
      </c>
      <c r="K9" s="38">
        <v>0.6</v>
      </c>
      <c r="L9" s="38">
        <v>0.62424199999999996</v>
      </c>
      <c r="M9" s="38">
        <v>0.51219499999999996</v>
      </c>
      <c r="N9" s="41" t="str">
        <f>VLOOKUP(A9,'miRNA and target'!A:B,2,FALSE)</f>
        <v>sly-miR397</v>
      </c>
      <c r="O9" s="9" t="s">
        <v>546</v>
      </c>
      <c r="P9" s="9" t="s">
        <v>547</v>
      </c>
      <c r="Q9" s="9" t="s">
        <v>553</v>
      </c>
      <c r="R9" s="9" t="s">
        <v>288</v>
      </c>
      <c r="S9" s="9" t="s">
        <v>546</v>
      </c>
      <c r="T9" s="9" t="s">
        <v>547</v>
      </c>
      <c r="U9" s="9" t="s">
        <v>554</v>
      </c>
      <c r="V9" s="9" t="s">
        <v>555</v>
      </c>
      <c r="W9" s="41" t="s">
        <v>683</v>
      </c>
    </row>
    <row r="10" spans="1:23" s="10" customFormat="1">
      <c r="A10" s="38" t="s">
        <v>194</v>
      </c>
      <c r="B10" s="38">
        <v>7.5828999999999994E-2</v>
      </c>
      <c r="C10" s="49">
        <v>7.2960999999999998E-2</v>
      </c>
      <c r="D10" s="51">
        <v>8.3545999999999995E-2</v>
      </c>
      <c r="E10" s="38">
        <v>4.9459999999999999E-3</v>
      </c>
      <c r="F10" s="38">
        <v>2.441E-3</v>
      </c>
      <c r="G10" s="38">
        <v>2.7569999999999999E-3</v>
      </c>
      <c r="H10" s="38">
        <v>5.8580000000000004E-3</v>
      </c>
      <c r="I10" s="38">
        <v>5.7359999999999998E-3</v>
      </c>
      <c r="J10" s="38">
        <v>3.8679999999999999E-3</v>
      </c>
      <c r="K10" s="38">
        <v>0.91386599999999996</v>
      </c>
      <c r="L10" s="38">
        <v>0.87111099999999997</v>
      </c>
      <c r="M10" s="38">
        <v>0.94468099999999999</v>
      </c>
      <c r="N10" s="41" t="str">
        <f>VLOOKUP(A10,'miRNA and target'!A:B,2,FALSE)</f>
        <v>sly-miR397</v>
      </c>
      <c r="O10" s="9" t="s">
        <v>288</v>
      </c>
      <c r="P10" s="9" t="s">
        <v>288</v>
      </c>
      <c r="Q10" s="9" t="s">
        <v>288</v>
      </c>
      <c r="R10" s="9" t="s">
        <v>288</v>
      </c>
      <c r="S10" s="9" t="s">
        <v>315</v>
      </c>
      <c r="T10" s="9" t="s">
        <v>316</v>
      </c>
      <c r="U10" s="9" t="s">
        <v>551</v>
      </c>
      <c r="V10" s="9" t="s">
        <v>552</v>
      </c>
      <c r="W10" s="41" t="s">
        <v>690</v>
      </c>
    </row>
    <row r="11" spans="1:23" s="10" customFormat="1">
      <c r="A11" s="38" t="s">
        <v>226</v>
      </c>
      <c r="B11" s="38">
        <v>9.9675E-2</v>
      </c>
      <c r="C11" s="49">
        <v>0.111898</v>
      </c>
      <c r="D11" s="51">
        <v>9.6069000000000002E-2</v>
      </c>
      <c r="E11" s="38">
        <v>2.7499999999999998E-3</v>
      </c>
      <c r="F11" s="38">
        <v>6.0369999999999998E-3</v>
      </c>
      <c r="G11" s="38">
        <v>3.7919999999999998E-3</v>
      </c>
      <c r="H11" s="38">
        <v>8.3820000000000006E-3</v>
      </c>
      <c r="I11" s="38">
        <v>2.8731E-2</v>
      </c>
      <c r="J11" s="38">
        <v>1.1173000000000001E-2</v>
      </c>
      <c r="K11" s="38">
        <v>0.75141199999999997</v>
      </c>
      <c r="L11" s="38">
        <v>0.80906599999999995</v>
      </c>
      <c r="M11" s="38">
        <v>0.776335</v>
      </c>
      <c r="N11" s="41" t="str">
        <f>VLOOKUP(A11,'miRNA and target'!A:B,2,FALSE)</f>
        <v>sly-miR5303</v>
      </c>
      <c r="O11" s="9" t="s">
        <v>288</v>
      </c>
      <c r="P11" s="9" t="s">
        <v>288</v>
      </c>
      <c r="Q11" s="9" t="s">
        <v>589</v>
      </c>
      <c r="R11" s="9" t="s">
        <v>288</v>
      </c>
      <c r="S11" s="9" t="s">
        <v>315</v>
      </c>
      <c r="T11" s="9" t="s">
        <v>316</v>
      </c>
      <c r="U11" s="9" t="s">
        <v>590</v>
      </c>
      <c r="V11" s="9" t="s">
        <v>591</v>
      </c>
      <c r="W11" s="41" t="s">
        <v>678</v>
      </c>
    </row>
    <row r="12" spans="1:23" s="10" customFormat="1">
      <c r="A12" s="38" t="s">
        <v>231</v>
      </c>
      <c r="B12" s="38">
        <v>0.17930499999999999</v>
      </c>
      <c r="C12" s="49">
        <v>0.200737</v>
      </c>
      <c r="D12" s="51">
        <v>0.16642100000000001</v>
      </c>
      <c r="E12" s="38">
        <v>8.9095999999999995E-2</v>
      </c>
      <c r="F12" s="38">
        <v>0.10577300000000001</v>
      </c>
      <c r="G12" s="38">
        <v>8.2956000000000002E-2</v>
      </c>
      <c r="H12" s="38">
        <v>0.35775899999999999</v>
      </c>
      <c r="I12" s="38">
        <v>0.38532100000000002</v>
      </c>
      <c r="J12" s="38">
        <v>0.36923099999999998</v>
      </c>
      <c r="K12" s="38">
        <v>0.91416299999999995</v>
      </c>
      <c r="L12" s="38">
        <v>0.87543300000000002</v>
      </c>
      <c r="M12" s="38">
        <v>0.88461500000000004</v>
      </c>
      <c r="N12" s="41" t="str">
        <f>VLOOKUP(A12,'miRNA and target'!A:B,2,FALSE)</f>
        <v>sly-miR6023</v>
      </c>
      <c r="O12" s="9" t="s">
        <v>294</v>
      </c>
      <c r="P12" s="9" t="s">
        <v>295</v>
      </c>
      <c r="Q12" s="9" t="s">
        <v>597</v>
      </c>
      <c r="R12" s="9" t="s">
        <v>288</v>
      </c>
      <c r="S12" s="9" t="s">
        <v>288</v>
      </c>
      <c r="T12" s="9" t="s">
        <v>288</v>
      </c>
      <c r="U12" s="9" t="s">
        <v>598</v>
      </c>
      <c r="V12" s="9" t="s">
        <v>599</v>
      </c>
      <c r="W12" s="41" t="s">
        <v>600</v>
      </c>
    </row>
    <row r="13" spans="1:23" s="10" customFormat="1">
      <c r="A13" s="38" t="s">
        <v>244</v>
      </c>
      <c r="B13" s="38">
        <v>4.5504999999999997E-2</v>
      </c>
      <c r="C13" s="49">
        <v>3.3479000000000002E-2</v>
      </c>
      <c r="D13" s="51">
        <v>3.0518E-2</v>
      </c>
      <c r="E13" s="38">
        <v>7.3169999999999997E-3</v>
      </c>
      <c r="F13" s="38">
        <v>2.519E-3</v>
      </c>
      <c r="G13" s="38">
        <v>3.8289999999999999E-3</v>
      </c>
      <c r="H13" s="38">
        <v>6.9891999999999996E-2</v>
      </c>
      <c r="I13" s="38">
        <v>1.0416999999999999E-2</v>
      </c>
      <c r="J13" s="38">
        <v>1.1272000000000001E-2</v>
      </c>
      <c r="K13" s="38">
        <v>0.31274099999999999</v>
      </c>
      <c r="L13" s="38">
        <v>0.33513500000000002</v>
      </c>
      <c r="M13" s="38">
        <v>0.319218</v>
      </c>
      <c r="N13" s="41" t="str">
        <f>VLOOKUP(A13,'miRNA and target'!A:B,2,FALSE)</f>
        <v>sly-miR6024</v>
      </c>
      <c r="O13" s="9" t="s">
        <v>288</v>
      </c>
      <c r="P13" s="9" t="s">
        <v>288</v>
      </c>
      <c r="Q13" s="9" t="s">
        <v>288</v>
      </c>
      <c r="R13" s="9" t="s">
        <v>288</v>
      </c>
      <c r="S13" s="9" t="s">
        <v>523</v>
      </c>
      <c r="T13" s="9" t="s">
        <v>524</v>
      </c>
      <c r="U13" s="9" t="s">
        <v>612</v>
      </c>
      <c r="V13" s="9" t="s">
        <v>575</v>
      </c>
      <c r="W13" s="41" t="s">
        <v>680</v>
      </c>
    </row>
    <row r="14" spans="1:23">
      <c r="A14" s="38" t="s">
        <v>250</v>
      </c>
      <c r="B14" s="38">
        <v>5.1240000000000001E-3</v>
      </c>
      <c r="C14" s="49">
        <v>8.3920000000000002E-3</v>
      </c>
      <c r="D14" s="51">
        <v>1.7210000000000001E-3</v>
      </c>
      <c r="E14" s="38">
        <v>5.28E-3</v>
      </c>
      <c r="F14" s="38">
        <v>2.6319999999999998E-3</v>
      </c>
      <c r="G14" s="38">
        <v>1.091E-3</v>
      </c>
      <c r="H14" s="38">
        <v>0</v>
      </c>
      <c r="I14" s="38">
        <v>7.1939999999999999E-3</v>
      </c>
      <c r="J14" s="38">
        <v>0</v>
      </c>
      <c r="K14" s="38">
        <v>8.4030000000000007E-3</v>
      </c>
      <c r="L14" s="38">
        <v>5.2979999999999999E-2</v>
      </c>
      <c r="M14" s="38">
        <v>7.2459999999999998E-3</v>
      </c>
      <c r="N14" s="41" t="str">
        <f>VLOOKUP(A14,'miRNA and target'!A:B,2,FALSE)</f>
        <v>sly-miR9470-3p</v>
      </c>
      <c r="O14" s="9" t="s">
        <v>288</v>
      </c>
      <c r="P14" s="9" t="s">
        <v>288</v>
      </c>
      <c r="Q14" s="9" t="s">
        <v>288</v>
      </c>
      <c r="R14" s="9" t="s">
        <v>288</v>
      </c>
      <c r="S14" s="9" t="s">
        <v>288</v>
      </c>
      <c r="T14" s="9" t="s">
        <v>288</v>
      </c>
      <c r="U14" s="9" t="s">
        <v>288</v>
      </c>
      <c r="V14" s="9" t="s">
        <v>620</v>
      </c>
      <c r="W14" s="41" t="s">
        <v>675</v>
      </c>
    </row>
  </sheetData>
  <sortState ref="A3:W14">
    <sortCondition ref="N2"/>
  </sortState>
  <phoneticPr fontId="3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22"/>
  <sheetViews>
    <sheetView topLeftCell="N1" zoomScale="85" zoomScaleNormal="85" workbookViewId="0">
      <selection activeCell="T10" sqref="T10"/>
    </sheetView>
  </sheetViews>
  <sheetFormatPr defaultColWidth="16" defaultRowHeight="15.75"/>
  <cols>
    <col min="1" max="1" width="16" style="1"/>
    <col min="2" max="2" width="7.42578125" style="1" customWidth="1"/>
    <col min="3" max="3" width="6.7109375" style="1" customWidth="1"/>
    <col min="4" max="4" width="6.85546875" style="1" customWidth="1"/>
    <col min="5" max="5" width="12.85546875" style="1" customWidth="1"/>
    <col min="6" max="6" width="12.5703125" style="1" customWidth="1"/>
    <col min="7" max="7" width="12.140625" style="1" customWidth="1"/>
    <col min="8" max="8" width="12.42578125" style="1" customWidth="1"/>
    <col min="9" max="9" width="12.5703125" style="1" customWidth="1"/>
    <col min="10" max="10" width="12.42578125" style="1" customWidth="1"/>
    <col min="11" max="11" width="11.42578125" style="1" customWidth="1"/>
    <col min="12" max="12" width="11.7109375" style="1" customWidth="1"/>
    <col min="13" max="13" width="11.42578125" style="1" customWidth="1"/>
    <col min="14" max="14" width="18.42578125" style="1" customWidth="1"/>
    <col min="15" max="15" width="10.5703125" style="1" customWidth="1"/>
    <col min="16" max="16" width="8.42578125" style="1" customWidth="1"/>
    <col min="17" max="17" width="13.85546875" style="1" customWidth="1"/>
    <col min="18" max="18" width="6.28515625" style="1" customWidth="1"/>
    <col min="19" max="19" width="7" style="1" customWidth="1"/>
    <col min="20" max="20" width="9.140625" style="1" customWidth="1"/>
    <col min="21" max="21" width="14.42578125" style="1" customWidth="1"/>
    <col min="22" max="22" width="21" style="1" customWidth="1"/>
    <col min="23" max="23" width="80.28515625" style="12" customWidth="1"/>
    <col min="24" max="16384" width="16" style="1"/>
  </cols>
  <sheetData>
    <row r="1" spans="1:23" s="37" customFormat="1">
      <c r="A1" s="44" t="s">
        <v>661</v>
      </c>
      <c r="B1" s="44" t="s">
        <v>662</v>
      </c>
      <c r="C1" s="44" t="s">
        <v>663</v>
      </c>
      <c r="D1" s="44" t="s">
        <v>664</v>
      </c>
      <c r="E1" s="44" t="s">
        <v>665</v>
      </c>
      <c r="F1" s="44" t="s">
        <v>666</v>
      </c>
      <c r="G1" s="44" t="s">
        <v>667</v>
      </c>
      <c r="H1" s="44" t="s">
        <v>668</v>
      </c>
      <c r="I1" s="44" t="s">
        <v>669</v>
      </c>
      <c r="J1" s="44" t="s">
        <v>670</v>
      </c>
      <c r="K1" s="44" t="s">
        <v>671</v>
      </c>
      <c r="L1" s="44" t="s">
        <v>672</v>
      </c>
      <c r="M1" s="44" t="s">
        <v>673</v>
      </c>
      <c r="N1" s="44" t="s">
        <v>1</v>
      </c>
      <c r="O1" s="44" t="s">
        <v>279</v>
      </c>
      <c r="P1" s="44" t="s">
        <v>280</v>
      </c>
      <c r="Q1" s="44" t="s">
        <v>281</v>
      </c>
      <c r="R1" s="44" t="s">
        <v>282</v>
      </c>
      <c r="S1" s="44" t="s">
        <v>283</v>
      </c>
      <c r="T1" s="44" t="s">
        <v>284</v>
      </c>
      <c r="U1" s="44" t="s">
        <v>285</v>
      </c>
      <c r="V1" s="44" t="s">
        <v>286</v>
      </c>
      <c r="W1" s="46" t="s">
        <v>287</v>
      </c>
    </row>
    <row r="2" spans="1:23" s="11" customFormat="1">
      <c r="A2" s="44" t="s">
        <v>116</v>
      </c>
      <c r="B2" s="44">
        <v>2.5808999999999999E-2</v>
      </c>
      <c r="C2" s="44">
        <v>2.4691000000000001E-2</v>
      </c>
      <c r="D2" s="44">
        <v>3.9653000000000001E-2</v>
      </c>
      <c r="E2" s="44">
        <v>2.1549999999999998E-3</v>
      </c>
      <c r="F2" s="44">
        <v>3.1059999999999998E-3</v>
      </c>
      <c r="G2" s="44">
        <v>4.4929999999999996E-3</v>
      </c>
      <c r="H2" s="44">
        <v>4.6800000000000001E-3</v>
      </c>
      <c r="I2" s="44">
        <v>4.8079999999999998E-3</v>
      </c>
      <c r="J2" s="44">
        <v>2.7469999999999999E-3</v>
      </c>
      <c r="K2" s="44">
        <v>0.20948600000000001</v>
      </c>
      <c r="L2" s="44">
        <v>0.17090900000000001</v>
      </c>
      <c r="M2" s="44">
        <v>0.26519300000000001</v>
      </c>
      <c r="N2" s="44" t="str">
        <f>VLOOKUP(A2,'miRNA and target'!A:B,2,FALSE)</f>
        <v>sly-miR160a</v>
      </c>
      <c r="O2" s="44" t="s">
        <v>288</v>
      </c>
      <c r="P2" s="44" t="s">
        <v>288</v>
      </c>
      <c r="Q2" s="44" t="s">
        <v>449</v>
      </c>
      <c r="R2" s="44" t="s">
        <v>288</v>
      </c>
      <c r="S2" s="44" t="s">
        <v>288</v>
      </c>
      <c r="T2" s="44" t="s">
        <v>288</v>
      </c>
      <c r="U2" s="44" t="s">
        <v>443</v>
      </c>
      <c r="V2" s="44" t="s">
        <v>444</v>
      </c>
      <c r="W2" s="46" t="s">
        <v>450</v>
      </c>
    </row>
    <row r="3" spans="1:23" s="9" customFormat="1">
      <c r="A3" s="44" t="s">
        <v>250</v>
      </c>
      <c r="B3" s="44">
        <v>5.1240000000000001E-3</v>
      </c>
      <c r="C3" s="44">
        <v>8.3920000000000002E-3</v>
      </c>
      <c r="D3" s="44">
        <v>1.7210000000000001E-3</v>
      </c>
      <c r="E3" s="44">
        <v>5.28E-3</v>
      </c>
      <c r="F3" s="44">
        <v>2.6319999999999998E-3</v>
      </c>
      <c r="G3" s="44">
        <v>1.091E-3</v>
      </c>
      <c r="H3" s="44">
        <v>0</v>
      </c>
      <c r="I3" s="44">
        <v>7.1939999999999999E-3</v>
      </c>
      <c r="J3" s="44">
        <v>0</v>
      </c>
      <c r="K3" s="44">
        <v>8.4030000000000007E-3</v>
      </c>
      <c r="L3" s="44">
        <v>5.2979999999999999E-2</v>
      </c>
      <c r="M3" s="44">
        <v>7.2459999999999998E-3</v>
      </c>
      <c r="N3" s="44" t="str">
        <f>VLOOKUP(A3,'miRNA and target'!A:B,2,FALSE)</f>
        <v>sly-miR9470-3p</v>
      </c>
      <c r="O3" s="44" t="s">
        <v>288</v>
      </c>
      <c r="P3" s="44" t="s">
        <v>288</v>
      </c>
      <c r="Q3" s="44" t="s">
        <v>288</v>
      </c>
      <c r="R3" s="44" t="s">
        <v>288</v>
      </c>
      <c r="S3" s="44" t="s">
        <v>288</v>
      </c>
      <c r="T3" s="44" t="s">
        <v>288</v>
      </c>
      <c r="U3" s="44" t="s">
        <v>288</v>
      </c>
      <c r="V3" s="44" t="s">
        <v>802</v>
      </c>
      <c r="W3" s="46" t="s">
        <v>675</v>
      </c>
    </row>
    <row r="4" spans="1:23" s="11" customFormat="1">
      <c r="A4" s="45" t="s">
        <v>70</v>
      </c>
      <c r="B4" s="45">
        <v>3.6444999999999998E-2</v>
      </c>
      <c r="C4" s="45">
        <v>4.3788000000000001E-2</v>
      </c>
      <c r="D4" s="45">
        <v>3.1923E-2</v>
      </c>
      <c r="E4" s="45">
        <v>8.0879999999999997E-3</v>
      </c>
      <c r="F4" s="45">
        <v>3.0660000000000001E-3</v>
      </c>
      <c r="G4" s="45">
        <v>5.208E-3</v>
      </c>
      <c r="H4" s="45">
        <v>9.3170000000000006E-3</v>
      </c>
      <c r="I4" s="45">
        <v>0</v>
      </c>
      <c r="J4" s="45">
        <v>1.681E-3</v>
      </c>
      <c r="K4" s="45">
        <v>0.24840799999999999</v>
      </c>
      <c r="L4" s="45">
        <v>0.394231</v>
      </c>
      <c r="M4" s="45">
        <v>0.26353799999999999</v>
      </c>
      <c r="N4" s="45" t="str">
        <f>VLOOKUP(A4,'miRNA and target'!A:B,2,FALSE)</f>
        <v>conservative_4_19356</v>
      </c>
      <c r="O4" s="45" t="s">
        <v>288</v>
      </c>
      <c r="P4" s="45" t="s">
        <v>288</v>
      </c>
      <c r="Q4" s="45" t="s">
        <v>288</v>
      </c>
      <c r="R4" s="45" t="s">
        <v>402</v>
      </c>
      <c r="S4" s="45" t="s">
        <v>288</v>
      </c>
      <c r="T4" s="45" t="s">
        <v>288</v>
      </c>
      <c r="U4" s="45" t="s">
        <v>394</v>
      </c>
      <c r="V4" s="45" t="s">
        <v>395</v>
      </c>
      <c r="W4" s="47" t="s">
        <v>676</v>
      </c>
    </row>
    <row r="5" spans="1:23" s="9" customFormat="1">
      <c r="A5" s="44" t="s">
        <v>154</v>
      </c>
      <c r="B5" s="44">
        <v>8.0182000000000003E-2</v>
      </c>
      <c r="C5" s="44">
        <v>8.4664000000000003E-2</v>
      </c>
      <c r="D5" s="44">
        <v>8.6438000000000001E-2</v>
      </c>
      <c r="E5" s="44">
        <v>6.574E-3</v>
      </c>
      <c r="F5" s="44">
        <v>2.4819999999999998E-3</v>
      </c>
      <c r="G5" s="44">
        <v>3.81E-3</v>
      </c>
      <c r="H5" s="44">
        <v>1.4E-2</v>
      </c>
      <c r="I5" s="44">
        <v>1.3613E-2</v>
      </c>
      <c r="J5" s="44">
        <v>1.2416E-2</v>
      </c>
      <c r="K5" s="44">
        <v>0.62745099999999998</v>
      </c>
      <c r="L5" s="44">
        <v>0.67857100000000004</v>
      </c>
      <c r="M5" s="44">
        <v>0.67647100000000004</v>
      </c>
      <c r="N5" s="44" t="str">
        <f>VLOOKUP(A5,'miRNA and target'!A:B,2,FALSE)</f>
        <v>sly-miR172a</v>
      </c>
      <c r="O5" s="44" t="s">
        <v>496</v>
      </c>
      <c r="P5" s="44" t="s">
        <v>288</v>
      </c>
      <c r="Q5" s="44" t="s">
        <v>288</v>
      </c>
      <c r="R5" s="44" t="s">
        <v>288</v>
      </c>
      <c r="S5" s="44" t="s">
        <v>288</v>
      </c>
      <c r="T5" s="44" t="s">
        <v>288</v>
      </c>
      <c r="U5" s="44" t="s">
        <v>799</v>
      </c>
      <c r="V5" s="44" t="s">
        <v>498</v>
      </c>
      <c r="W5" s="46" t="s">
        <v>677</v>
      </c>
    </row>
    <row r="6" spans="1:23" s="9" customFormat="1">
      <c r="A6" s="44" t="s">
        <v>131</v>
      </c>
      <c r="B6" s="44">
        <v>6.0671000000000003E-2</v>
      </c>
      <c r="C6" s="44">
        <v>5.8185000000000001E-2</v>
      </c>
      <c r="D6" s="44">
        <v>5.4815999999999997E-2</v>
      </c>
      <c r="E6" s="44">
        <v>3.163E-3</v>
      </c>
      <c r="F6" s="44">
        <v>1.9430000000000001E-3</v>
      </c>
      <c r="G6" s="44">
        <v>3.3149999999999998E-3</v>
      </c>
      <c r="H6" s="44">
        <v>7.175E-3</v>
      </c>
      <c r="I6" s="44">
        <v>5.1650000000000003E-3</v>
      </c>
      <c r="J6" s="44">
        <v>4.045E-3</v>
      </c>
      <c r="K6" s="44">
        <v>0.91618500000000003</v>
      </c>
      <c r="L6" s="44">
        <v>0.87741899999999995</v>
      </c>
      <c r="M6" s="44">
        <v>0.84303799999999995</v>
      </c>
      <c r="N6" s="44" t="str">
        <f>VLOOKUP(A6,'miRNA and target'!A:B,2,FALSE)</f>
        <v>sly-miR166a</v>
      </c>
      <c r="O6" s="44" t="s">
        <v>288</v>
      </c>
      <c r="P6" s="44" t="s">
        <v>288</v>
      </c>
      <c r="Q6" s="44" t="s">
        <v>476</v>
      </c>
      <c r="R6" s="44" t="s">
        <v>288</v>
      </c>
      <c r="S6" s="44" t="s">
        <v>288</v>
      </c>
      <c r="T6" s="44" t="s">
        <v>288</v>
      </c>
      <c r="U6" s="44" t="s">
        <v>477</v>
      </c>
      <c r="V6" s="44" t="s">
        <v>478</v>
      </c>
      <c r="W6" s="46" t="s">
        <v>687</v>
      </c>
    </row>
    <row r="7" spans="1:23" s="9" customFormat="1">
      <c r="A7" s="44" t="s">
        <v>132</v>
      </c>
      <c r="B7" s="44">
        <v>5.5461000000000003E-2</v>
      </c>
      <c r="C7" s="44">
        <v>5.8390999999999998E-2</v>
      </c>
      <c r="D7" s="44">
        <v>5.0321999999999999E-2</v>
      </c>
      <c r="E7" s="44">
        <v>7.1830000000000001E-3</v>
      </c>
      <c r="F7" s="44">
        <v>8.6049999999999998E-3</v>
      </c>
      <c r="G7" s="44">
        <v>4.4739999999999997E-3</v>
      </c>
      <c r="H7" s="44">
        <v>5.3379999999999999E-3</v>
      </c>
      <c r="I7" s="44">
        <v>6.1520000000000004E-3</v>
      </c>
      <c r="J7" s="44">
        <v>7.8740000000000008E-3</v>
      </c>
      <c r="K7" s="44">
        <v>0.73639500000000002</v>
      </c>
      <c r="L7" s="44">
        <v>0.66896599999999995</v>
      </c>
      <c r="M7" s="44">
        <v>0.71687800000000002</v>
      </c>
      <c r="N7" s="44" t="str">
        <f>VLOOKUP(A7,'miRNA and target'!A:B,2,FALSE)</f>
        <v>sly-miR166a</v>
      </c>
      <c r="O7" s="44" t="s">
        <v>288</v>
      </c>
      <c r="P7" s="44" t="s">
        <v>288</v>
      </c>
      <c r="Q7" s="44" t="s">
        <v>468</v>
      </c>
      <c r="R7" s="44" t="s">
        <v>288</v>
      </c>
      <c r="S7" s="44" t="s">
        <v>288</v>
      </c>
      <c r="T7" s="44" t="s">
        <v>288</v>
      </c>
      <c r="U7" s="44" t="s">
        <v>469</v>
      </c>
      <c r="V7" s="44" t="s">
        <v>470</v>
      </c>
      <c r="W7" s="46" t="s">
        <v>688</v>
      </c>
    </row>
    <row r="8" spans="1:23" s="9" customFormat="1">
      <c r="A8" s="44" t="s">
        <v>205</v>
      </c>
      <c r="B8" s="44">
        <v>3.5892E-2</v>
      </c>
      <c r="C8" s="44">
        <v>4.1616E-2</v>
      </c>
      <c r="D8" s="44">
        <v>4.0334000000000002E-2</v>
      </c>
      <c r="E8" s="44">
        <v>5.6129999999999999E-3</v>
      </c>
      <c r="F8" s="44">
        <v>7.5900000000000004E-3</v>
      </c>
      <c r="G8" s="44">
        <v>7.9679999999999994E-3</v>
      </c>
      <c r="H8" s="44">
        <v>4.1149999999999997E-3</v>
      </c>
      <c r="I8" s="44">
        <v>1.4553E-2</v>
      </c>
      <c r="J8" s="44">
        <v>2.3255999999999999E-2</v>
      </c>
      <c r="K8" s="44">
        <v>0.44927499999999998</v>
      </c>
      <c r="L8" s="44">
        <v>0.55500000000000005</v>
      </c>
      <c r="M8" s="44">
        <v>0.47058800000000001</v>
      </c>
      <c r="N8" s="44" t="str">
        <f>VLOOKUP(A8,'miRNA and target'!A:B,2,FALSE)</f>
        <v>sly-miR397</v>
      </c>
      <c r="O8" s="44" t="s">
        <v>546</v>
      </c>
      <c r="P8" s="44" t="s">
        <v>547</v>
      </c>
      <c r="Q8" s="44" t="s">
        <v>288</v>
      </c>
      <c r="R8" s="44" t="s">
        <v>288</v>
      </c>
      <c r="S8" s="44" t="s">
        <v>546</v>
      </c>
      <c r="T8" s="44" t="s">
        <v>547</v>
      </c>
      <c r="U8" s="44" t="s">
        <v>554</v>
      </c>
      <c r="V8" s="44" t="s">
        <v>803</v>
      </c>
      <c r="W8" s="46" t="s">
        <v>689</v>
      </c>
    </row>
    <row r="9" spans="1:23" s="42" customFormat="1">
      <c r="A9" s="44" t="s">
        <v>195</v>
      </c>
      <c r="B9" s="44">
        <v>9.3951999999999994E-2</v>
      </c>
      <c r="C9" s="44">
        <v>0.1009</v>
      </c>
      <c r="D9" s="44">
        <v>0.113208</v>
      </c>
      <c r="E9" s="44">
        <v>6.0294E-2</v>
      </c>
      <c r="F9" s="44">
        <v>5.7665000000000001E-2</v>
      </c>
      <c r="G9" s="44">
        <v>6.6225000000000006E-2</v>
      </c>
      <c r="H9" s="44">
        <v>6.3024999999999998E-2</v>
      </c>
      <c r="I9" s="44">
        <v>0.109524</v>
      </c>
      <c r="J9" s="44">
        <v>0.107527</v>
      </c>
      <c r="K9" s="44">
        <v>0.6</v>
      </c>
      <c r="L9" s="44">
        <v>0.62424199999999996</v>
      </c>
      <c r="M9" s="44">
        <v>0.51219499999999996</v>
      </c>
      <c r="N9" s="44" t="str">
        <f>VLOOKUP(A9,'miRNA and target'!A:B,2,FALSE)</f>
        <v>sly-miR397</v>
      </c>
      <c r="O9" s="44" t="s">
        <v>546</v>
      </c>
      <c r="P9" s="44" t="s">
        <v>547</v>
      </c>
      <c r="Q9" s="44" t="s">
        <v>553</v>
      </c>
      <c r="R9" s="44" t="s">
        <v>288</v>
      </c>
      <c r="S9" s="44" t="s">
        <v>546</v>
      </c>
      <c r="T9" s="44" t="s">
        <v>547</v>
      </c>
      <c r="U9" s="44" t="s">
        <v>554</v>
      </c>
      <c r="V9" s="44" t="s">
        <v>555</v>
      </c>
      <c r="W9" s="46" t="s">
        <v>683</v>
      </c>
    </row>
    <row r="10" spans="1:23" s="43" customFormat="1">
      <c r="A10" s="44" t="s">
        <v>231</v>
      </c>
      <c r="B10" s="44">
        <v>0.17930499999999999</v>
      </c>
      <c r="C10" s="44">
        <v>0.200737</v>
      </c>
      <c r="D10" s="44">
        <v>0.16642100000000001</v>
      </c>
      <c r="E10" s="44">
        <v>8.9095999999999995E-2</v>
      </c>
      <c r="F10" s="44">
        <v>0.10577300000000001</v>
      </c>
      <c r="G10" s="44">
        <v>8.2956000000000002E-2</v>
      </c>
      <c r="H10" s="44">
        <v>0.35775899999999999</v>
      </c>
      <c r="I10" s="44">
        <v>0.38532100000000002</v>
      </c>
      <c r="J10" s="44">
        <v>0.36923099999999998</v>
      </c>
      <c r="K10" s="44">
        <v>0.91416299999999995</v>
      </c>
      <c r="L10" s="44">
        <v>0.87543300000000002</v>
      </c>
      <c r="M10" s="44">
        <v>0.88461500000000004</v>
      </c>
      <c r="N10" s="44" t="str">
        <f>VLOOKUP(A10,'miRNA and target'!A:B,2,FALSE)</f>
        <v>sly-miR6023</v>
      </c>
      <c r="O10" s="44" t="s">
        <v>294</v>
      </c>
      <c r="P10" s="44" t="s">
        <v>295</v>
      </c>
      <c r="Q10" s="44" t="s">
        <v>597</v>
      </c>
      <c r="R10" s="44" t="s">
        <v>288</v>
      </c>
      <c r="S10" s="44" t="s">
        <v>288</v>
      </c>
      <c r="T10" s="44" t="s">
        <v>288</v>
      </c>
      <c r="U10" s="44" t="s">
        <v>801</v>
      </c>
      <c r="V10" s="44" t="s">
        <v>599</v>
      </c>
      <c r="W10" s="46" t="s">
        <v>804</v>
      </c>
    </row>
    <row r="11" spans="1:23" s="10" customFormat="1">
      <c r="A11" s="44" t="s">
        <v>194</v>
      </c>
      <c r="B11" s="44">
        <v>7.5828999999999994E-2</v>
      </c>
      <c r="C11" s="44">
        <v>7.2960999999999998E-2</v>
      </c>
      <c r="D11" s="44">
        <v>8.3545999999999995E-2</v>
      </c>
      <c r="E11" s="44">
        <v>4.9459999999999999E-3</v>
      </c>
      <c r="F11" s="44">
        <v>2.441E-3</v>
      </c>
      <c r="G11" s="44">
        <v>2.7569999999999999E-3</v>
      </c>
      <c r="H11" s="44">
        <v>5.8580000000000004E-3</v>
      </c>
      <c r="I11" s="44">
        <v>5.7359999999999998E-3</v>
      </c>
      <c r="J11" s="44">
        <v>3.8679999999999999E-3</v>
      </c>
      <c r="K11" s="44">
        <v>0.91386599999999996</v>
      </c>
      <c r="L11" s="44">
        <v>0.87111099999999997</v>
      </c>
      <c r="M11" s="44">
        <v>0.94468099999999999</v>
      </c>
      <c r="N11" s="44" t="str">
        <f>VLOOKUP(A11,'miRNA and target'!A:B,2,FALSE)</f>
        <v>sly-miR397</v>
      </c>
      <c r="O11" s="44" t="s">
        <v>288</v>
      </c>
      <c r="P11" s="44" t="s">
        <v>288</v>
      </c>
      <c r="Q11" s="44" t="s">
        <v>288</v>
      </c>
      <c r="R11" s="44" t="s">
        <v>288</v>
      </c>
      <c r="S11" s="44" t="s">
        <v>315</v>
      </c>
      <c r="T11" s="44" t="s">
        <v>316</v>
      </c>
      <c r="U11" s="44" t="s">
        <v>551</v>
      </c>
      <c r="V11" s="44" t="s">
        <v>552</v>
      </c>
      <c r="W11" s="46" t="s">
        <v>690</v>
      </c>
    </row>
    <row r="12" spans="1:23" s="10" customFormat="1">
      <c r="A12" s="44" t="s">
        <v>226</v>
      </c>
      <c r="B12" s="44">
        <v>9.9675E-2</v>
      </c>
      <c r="C12" s="44">
        <v>0.111898</v>
      </c>
      <c r="D12" s="44">
        <v>9.6069000000000002E-2</v>
      </c>
      <c r="E12" s="44">
        <v>2.7499999999999998E-3</v>
      </c>
      <c r="F12" s="44">
        <v>6.0369999999999998E-3</v>
      </c>
      <c r="G12" s="44">
        <v>3.7919999999999998E-3</v>
      </c>
      <c r="H12" s="44">
        <v>8.3820000000000006E-3</v>
      </c>
      <c r="I12" s="44">
        <v>2.8731E-2</v>
      </c>
      <c r="J12" s="44">
        <v>1.1173000000000001E-2</v>
      </c>
      <c r="K12" s="44">
        <v>0.75141199999999997</v>
      </c>
      <c r="L12" s="44">
        <v>0.80906599999999995</v>
      </c>
      <c r="M12" s="44">
        <v>0.776335</v>
      </c>
      <c r="N12" s="44" t="str">
        <f>VLOOKUP(A12,'miRNA and target'!A:B,2,FALSE)</f>
        <v>sly-miR5303</v>
      </c>
      <c r="O12" s="44" t="s">
        <v>288</v>
      </c>
      <c r="P12" s="44" t="s">
        <v>288</v>
      </c>
      <c r="Q12" s="44" t="s">
        <v>589</v>
      </c>
      <c r="R12" s="44" t="s">
        <v>288</v>
      </c>
      <c r="S12" s="44" t="s">
        <v>315</v>
      </c>
      <c r="T12" s="44" t="s">
        <v>316</v>
      </c>
      <c r="U12" s="44" t="s">
        <v>590</v>
      </c>
      <c r="V12" s="44" t="s">
        <v>591</v>
      </c>
      <c r="W12" s="46" t="s">
        <v>678</v>
      </c>
    </row>
    <row r="13" spans="1:23" s="43" customFormat="1">
      <c r="A13" s="45" t="s">
        <v>58</v>
      </c>
      <c r="B13" s="45">
        <v>6.9119999999999997E-3</v>
      </c>
      <c r="C13" s="45">
        <v>9.5180000000000004E-3</v>
      </c>
      <c r="D13" s="45">
        <v>1.1240999999999999E-2</v>
      </c>
      <c r="E13" s="45">
        <v>7.796E-3</v>
      </c>
      <c r="F13" s="45">
        <v>1.2007E-2</v>
      </c>
      <c r="G13" s="45">
        <v>9.0089999999999996E-3</v>
      </c>
      <c r="H13" s="45">
        <v>0</v>
      </c>
      <c r="I13" s="45">
        <v>4.6299999999999996E-3</v>
      </c>
      <c r="J13" s="45">
        <v>0</v>
      </c>
      <c r="K13" s="45">
        <v>9.3019999999999995E-3</v>
      </c>
      <c r="L13" s="45">
        <v>3.3440000000000002E-3</v>
      </c>
      <c r="M13" s="45">
        <v>2.7088000000000001E-2</v>
      </c>
      <c r="N13" s="45" t="str">
        <f>VLOOKUP(A13,'miRNA and target'!A:B,2,FALSE)</f>
        <v>conservative_3_26116</v>
      </c>
      <c r="O13" s="45" t="s">
        <v>363</v>
      </c>
      <c r="P13" s="45" t="s">
        <v>288</v>
      </c>
      <c r="Q13" s="45" t="s">
        <v>370</v>
      </c>
      <c r="R13" s="45" t="s">
        <v>288</v>
      </c>
      <c r="S13" s="45" t="s">
        <v>315</v>
      </c>
      <c r="T13" s="45" t="s">
        <v>316</v>
      </c>
      <c r="U13" s="45" t="s">
        <v>371</v>
      </c>
      <c r="V13" s="45" t="s">
        <v>805</v>
      </c>
      <c r="W13" s="47" t="s">
        <v>373</v>
      </c>
    </row>
    <row r="14" spans="1:23" s="43" customFormat="1">
      <c r="A14" s="45" t="s">
        <v>59</v>
      </c>
      <c r="B14" s="45">
        <v>7.1528999999999995E-2</v>
      </c>
      <c r="C14" s="45">
        <v>7.3568999999999996E-2</v>
      </c>
      <c r="D14" s="45">
        <v>7.3165999999999995E-2</v>
      </c>
      <c r="E14" s="45">
        <v>6.5279999999999999E-3</v>
      </c>
      <c r="F14" s="45">
        <v>5.9820000000000003E-3</v>
      </c>
      <c r="G14" s="45">
        <v>3.8430000000000001E-3</v>
      </c>
      <c r="H14" s="45">
        <v>9.6259999999999991E-3</v>
      </c>
      <c r="I14" s="45">
        <v>1.5772000000000001E-2</v>
      </c>
      <c r="J14" s="45">
        <v>2.0934999999999999E-2</v>
      </c>
      <c r="K14" s="45">
        <v>0.91179399999999999</v>
      </c>
      <c r="L14" s="45">
        <v>0.92959099999999995</v>
      </c>
      <c r="M14" s="45">
        <v>0.93106599999999995</v>
      </c>
      <c r="N14" s="45" t="str">
        <f>VLOOKUP(A14,'miRNA and target'!A:B,2,FALSE)</f>
        <v>conservative_3_26116</v>
      </c>
      <c r="O14" s="45" t="s">
        <v>374</v>
      </c>
      <c r="P14" s="45" t="s">
        <v>375</v>
      </c>
      <c r="Q14" s="45" t="s">
        <v>288</v>
      </c>
      <c r="R14" s="45" t="s">
        <v>288</v>
      </c>
      <c r="S14" s="45" t="s">
        <v>344</v>
      </c>
      <c r="T14" s="45" t="s">
        <v>345</v>
      </c>
      <c r="U14" s="45" t="s">
        <v>376</v>
      </c>
      <c r="V14" s="45" t="s">
        <v>377</v>
      </c>
      <c r="W14" s="47" t="s">
        <v>684</v>
      </c>
    </row>
    <row r="15" spans="1:23" s="10" customFormat="1">
      <c r="A15" s="44" t="s">
        <v>208</v>
      </c>
      <c r="B15" s="44">
        <v>4.8779999999999997E-2</v>
      </c>
      <c r="C15" s="44">
        <v>5.6300000000000003E-2</v>
      </c>
      <c r="D15" s="44">
        <v>1.9942999999999999E-2</v>
      </c>
      <c r="E15" s="44">
        <v>7.6920000000000001E-3</v>
      </c>
      <c r="F15" s="44">
        <v>3.8760000000000001E-3</v>
      </c>
      <c r="G15" s="44">
        <v>1.1811E-2</v>
      </c>
      <c r="H15" s="44">
        <v>0.16</v>
      </c>
      <c r="I15" s="44">
        <v>0.18867900000000001</v>
      </c>
      <c r="J15" s="44">
        <v>4.5455000000000002E-2</v>
      </c>
      <c r="K15" s="44">
        <v>0</v>
      </c>
      <c r="L15" s="44">
        <v>0</v>
      </c>
      <c r="M15" s="44">
        <v>0</v>
      </c>
      <c r="N15" s="44" t="str">
        <f>VLOOKUP(A15,'miRNA and target'!A:B,2,FALSE)</f>
        <v>sly-miR482b</v>
      </c>
      <c r="O15" s="44" t="s">
        <v>288</v>
      </c>
      <c r="P15" s="44" t="s">
        <v>288</v>
      </c>
      <c r="Q15" s="44" t="s">
        <v>569</v>
      </c>
      <c r="R15" s="44" t="s">
        <v>288</v>
      </c>
      <c r="S15" s="44" t="s">
        <v>523</v>
      </c>
      <c r="T15" s="44" t="s">
        <v>524</v>
      </c>
      <c r="U15" s="44" t="s">
        <v>566</v>
      </c>
      <c r="V15" s="44" t="s">
        <v>570</v>
      </c>
      <c r="W15" s="46" t="s">
        <v>679</v>
      </c>
    </row>
    <row r="16" spans="1:23" s="42" customFormat="1">
      <c r="A16" s="44" t="s">
        <v>176</v>
      </c>
      <c r="B16" s="44">
        <v>6.0428000000000003E-2</v>
      </c>
      <c r="C16" s="44">
        <v>6.0748999999999997E-2</v>
      </c>
      <c r="D16" s="44">
        <v>6.8164000000000002E-2</v>
      </c>
      <c r="E16" s="44">
        <v>2.5049999999999998E-3</v>
      </c>
      <c r="F16" s="44">
        <v>8.0999999999999996E-4</v>
      </c>
      <c r="G16" s="44">
        <v>3.9680000000000002E-3</v>
      </c>
      <c r="H16" s="44">
        <v>9.8040000000000002E-3</v>
      </c>
      <c r="I16" s="44">
        <v>8.8240000000000002E-3</v>
      </c>
      <c r="J16" s="44">
        <v>3.9160000000000002E-3</v>
      </c>
      <c r="K16" s="44">
        <v>0.77469100000000002</v>
      </c>
      <c r="L16" s="44">
        <v>0.81818199999999996</v>
      </c>
      <c r="M16" s="44">
        <v>0.84879700000000002</v>
      </c>
      <c r="N16" s="44" t="str">
        <f>VLOOKUP(A16,'miRNA and target'!A:B,2,FALSE)</f>
        <v>sly-miR390a-5p</v>
      </c>
      <c r="O16" s="44" t="s">
        <v>288</v>
      </c>
      <c r="P16" s="44" t="s">
        <v>288</v>
      </c>
      <c r="Q16" s="44" t="s">
        <v>530</v>
      </c>
      <c r="R16" s="44" t="s">
        <v>288</v>
      </c>
      <c r="S16" s="44" t="s">
        <v>288</v>
      </c>
      <c r="T16" s="44" t="s">
        <v>288</v>
      </c>
      <c r="U16" s="44" t="s">
        <v>531</v>
      </c>
      <c r="V16" s="44" t="s">
        <v>532</v>
      </c>
      <c r="W16" s="46" t="s">
        <v>685</v>
      </c>
    </row>
    <row r="17" spans="1:23" s="10" customFormat="1">
      <c r="A17" s="44" t="s">
        <v>244</v>
      </c>
      <c r="B17" s="44">
        <v>4.5504999999999997E-2</v>
      </c>
      <c r="C17" s="44">
        <v>3.3479000000000002E-2</v>
      </c>
      <c r="D17" s="44">
        <v>3.0518E-2</v>
      </c>
      <c r="E17" s="44">
        <v>7.3169999999999997E-3</v>
      </c>
      <c r="F17" s="44">
        <v>2.519E-3</v>
      </c>
      <c r="G17" s="44">
        <v>3.8289999999999999E-3</v>
      </c>
      <c r="H17" s="44">
        <v>6.9891999999999996E-2</v>
      </c>
      <c r="I17" s="44">
        <v>1.0416999999999999E-2</v>
      </c>
      <c r="J17" s="44">
        <v>1.1272000000000001E-2</v>
      </c>
      <c r="K17" s="44">
        <v>0.31274099999999999</v>
      </c>
      <c r="L17" s="44">
        <v>0.33513500000000002</v>
      </c>
      <c r="M17" s="44">
        <v>0.319218</v>
      </c>
      <c r="N17" s="44" t="str">
        <f>VLOOKUP(A17,'miRNA and target'!A:B,2,FALSE)</f>
        <v>sly-miR6024</v>
      </c>
      <c r="O17" s="44" t="s">
        <v>288</v>
      </c>
      <c r="P17" s="44" t="s">
        <v>288</v>
      </c>
      <c r="Q17" s="44" t="s">
        <v>288</v>
      </c>
      <c r="R17" s="44" t="s">
        <v>288</v>
      </c>
      <c r="S17" s="44" t="s">
        <v>523</v>
      </c>
      <c r="T17" s="44" t="s">
        <v>524</v>
      </c>
      <c r="U17" s="44" t="s">
        <v>612</v>
      </c>
      <c r="V17" s="44" t="s">
        <v>575</v>
      </c>
      <c r="W17" s="46" t="s">
        <v>680</v>
      </c>
    </row>
    <row r="18" spans="1:23" s="10" customFormat="1">
      <c r="A18" s="44" t="s">
        <v>214</v>
      </c>
      <c r="B18" s="44">
        <v>9.1109999999999997E-2</v>
      </c>
      <c r="C18" s="44">
        <v>7.7787999999999996E-2</v>
      </c>
      <c r="D18" s="44">
        <v>7.8898999999999997E-2</v>
      </c>
      <c r="E18" s="44">
        <v>4.9919999999999999E-3</v>
      </c>
      <c r="F18" s="44">
        <v>5.5589999999999997E-3</v>
      </c>
      <c r="G18" s="44">
        <v>4.5250000000000004E-3</v>
      </c>
      <c r="H18" s="44">
        <v>3.5714000000000003E-2</v>
      </c>
      <c r="I18" s="44">
        <v>9.6150000000000003E-3</v>
      </c>
      <c r="J18" s="44">
        <v>1.1730000000000001E-2</v>
      </c>
      <c r="K18" s="44">
        <v>0.89041099999999995</v>
      </c>
      <c r="L18" s="44">
        <v>0.83418400000000004</v>
      </c>
      <c r="M18" s="44">
        <v>0.88429800000000003</v>
      </c>
      <c r="N18" s="44" t="str">
        <f>VLOOKUP(A18,'miRNA and target'!A:B,2,FALSE)</f>
        <v>sly-miR482c</v>
      </c>
      <c r="O18" s="44" t="s">
        <v>288</v>
      </c>
      <c r="P18" s="44" t="s">
        <v>288</v>
      </c>
      <c r="Q18" s="44" t="s">
        <v>288</v>
      </c>
      <c r="R18" s="44" t="s">
        <v>288</v>
      </c>
      <c r="S18" s="44" t="s">
        <v>523</v>
      </c>
      <c r="T18" s="44" t="s">
        <v>524</v>
      </c>
      <c r="U18" s="44" t="s">
        <v>572</v>
      </c>
      <c r="V18" s="44" t="s">
        <v>576</v>
      </c>
      <c r="W18" s="46" t="s">
        <v>681</v>
      </c>
    </row>
    <row r="19" spans="1:23" s="43" customFormat="1">
      <c r="A19" s="45" t="s">
        <v>4</v>
      </c>
      <c r="B19" s="45">
        <v>0.459513</v>
      </c>
      <c r="C19" s="45">
        <v>0.46289400000000003</v>
      </c>
      <c r="D19" s="45">
        <v>0.42753600000000003</v>
      </c>
      <c r="E19" s="45">
        <v>0.165826</v>
      </c>
      <c r="F19" s="45">
        <v>0.25270199999999998</v>
      </c>
      <c r="G19" s="45">
        <v>0.19808000000000001</v>
      </c>
      <c r="H19" s="45">
        <v>0.71726800000000002</v>
      </c>
      <c r="I19" s="45">
        <v>0.75796200000000002</v>
      </c>
      <c r="J19" s="45">
        <v>0.681199</v>
      </c>
      <c r="K19" s="45">
        <v>0.89047600000000005</v>
      </c>
      <c r="L19" s="45">
        <v>0.91292099999999998</v>
      </c>
      <c r="M19" s="45">
        <v>0.83293600000000001</v>
      </c>
      <c r="N19" s="45" t="str">
        <f>VLOOKUP(A19,'miRNA and target'!A:B,2,FALSE)</f>
        <v>conservative_0_896</v>
      </c>
      <c r="O19" s="45" t="s">
        <v>288</v>
      </c>
      <c r="P19" s="45" t="s">
        <v>288</v>
      </c>
      <c r="Q19" s="45" t="s">
        <v>288</v>
      </c>
      <c r="R19" s="45" t="s">
        <v>288</v>
      </c>
      <c r="S19" s="45" t="s">
        <v>288</v>
      </c>
      <c r="T19" s="45" t="s">
        <v>288</v>
      </c>
      <c r="U19" s="45" t="s">
        <v>288</v>
      </c>
      <c r="V19" s="45" t="s">
        <v>288</v>
      </c>
      <c r="W19" s="47" t="s">
        <v>293</v>
      </c>
    </row>
    <row r="20" spans="1:23" s="43" customFormat="1">
      <c r="A20" s="45" t="s">
        <v>53</v>
      </c>
      <c r="B20" s="45">
        <v>3.7987E-2</v>
      </c>
      <c r="C20" s="45">
        <v>3.4313999999999997E-2</v>
      </c>
      <c r="D20" s="45">
        <v>6.6239000000000006E-2</v>
      </c>
      <c r="E20" s="45">
        <v>1.9455E-2</v>
      </c>
      <c r="F20" s="45">
        <v>2.2876000000000001E-2</v>
      </c>
      <c r="G20" s="45">
        <v>3.5242000000000002E-2</v>
      </c>
      <c r="H20" s="45">
        <v>3.4188000000000003E-2</v>
      </c>
      <c r="I20" s="45">
        <v>2.5862E-2</v>
      </c>
      <c r="J20" s="45">
        <v>5.5248999999999999E-2</v>
      </c>
      <c r="K20" s="45">
        <v>0.35416700000000001</v>
      </c>
      <c r="L20" s="45">
        <v>0.20270299999999999</v>
      </c>
      <c r="M20" s="45">
        <v>0.37837799999999999</v>
      </c>
      <c r="N20" s="45" t="str">
        <f>VLOOKUP(A20,'miRNA and target'!A:B,2,FALSE)</f>
        <v>conservative_3_26116</v>
      </c>
      <c r="O20" s="45" t="s">
        <v>294</v>
      </c>
      <c r="P20" s="45" t="s">
        <v>295</v>
      </c>
      <c r="Q20" s="45" t="s">
        <v>359</v>
      </c>
      <c r="R20" s="45" t="s">
        <v>288</v>
      </c>
      <c r="S20" s="45" t="s">
        <v>294</v>
      </c>
      <c r="T20" s="45" t="s">
        <v>295</v>
      </c>
      <c r="U20" s="45" t="s">
        <v>360</v>
      </c>
      <c r="V20" s="45" t="s">
        <v>361</v>
      </c>
      <c r="W20" s="47" t="s">
        <v>362</v>
      </c>
    </row>
    <row r="21" spans="1:23" s="10" customFormat="1">
      <c r="A21" s="44" t="s">
        <v>157</v>
      </c>
      <c r="B21" s="44">
        <v>3.7150000000000002E-2</v>
      </c>
      <c r="C21" s="44">
        <v>3.3907E-2</v>
      </c>
      <c r="D21" s="44">
        <v>3.2483999999999999E-2</v>
      </c>
      <c r="E21" s="44">
        <v>4.529E-3</v>
      </c>
      <c r="F21" s="44">
        <v>4.7400000000000003E-3</v>
      </c>
      <c r="G21" s="44">
        <v>3.7889999999999998E-3</v>
      </c>
      <c r="H21" s="44">
        <v>3.9589999999999998E-3</v>
      </c>
      <c r="I21" s="44">
        <v>7.7450000000000001E-3</v>
      </c>
      <c r="J21" s="44">
        <v>6.4419999999999998E-3</v>
      </c>
      <c r="K21" s="44">
        <v>0.48545899999999997</v>
      </c>
      <c r="L21" s="44">
        <v>0.437975</v>
      </c>
      <c r="M21" s="44">
        <v>0.43046400000000001</v>
      </c>
      <c r="N21" s="44" t="str">
        <f>VLOOKUP(A21,'miRNA and target'!A:B,2,FALSE)</f>
        <v>sly-miR1916</v>
      </c>
      <c r="O21" s="44" t="s">
        <v>288</v>
      </c>
      <c r="P21" s="44" t="s">
        <v>288</v>
      </c>
      <c r="Q21" s="44" t="s">
        <v>288</v>
      </c>
      <c r="R21" s="44" t="s">
        <v>288</v>
      </c>
      <c r="S21" s="44" t="s">
        <v>288</v>
      </c>
      <c r="T21" s="44" t="s">
        <v>288</v>
      </c>
      <c r="U21" s="44" t="s">
        <v>504</v>
      </c>
      <c r="V21" s="44" t="s">
        <v>288</v>
      </c>
      <c r="W21" s="46" t="s">
        <v>686</v>
      </c>
    </row>
    <row r="22" spans="1:23" s="10" customFormat="1">
      <c r="A22" s="44" t="s">
        <v>123</v>
      </c>
      <c r="B22" s="44">
        <v>2.2269999999999998E-3</v>
      </c>
      <c r="C22" s="44">
        <v>6.6449999999999999E-3</v>
      </c>
      <c r="D22" s="44">
        <v>2.2876000000000001E-2</v>
      </c>
      <c r="E22" s="44">
        <v>0</v>
      </c>
      <c r="F22" s="44">
        <v>6.4099999999999999E-3</v>
      </c>
      <c r="G22" s="44">
        <v>1.7493000000000002E-2</v>
      </c>
      <c r="H22" s="44">
        <v>0</v>
      </c>
      <c r="I22" s="44">
        <v>1.5873000000000002E-2</v>
      </c>
      <c r="J22" s="44">
        <v>3.1008000000000001E-2</v>
      </c>
      <c r="K22" s="44">
        <v>1.0753E-2</v>
      </c>
      <c r="L22" s="44">
        <v>0</v>
      </c>
      <c r="M22" s="44">
        <v>2.8570999999999999E-2</v>
      </c>
      <c r="N22" s="44" t="str">
        <f>VLOOKUP(A22,'miRNA and target'!A:B,2,FALSE)</f>
        <v>sly-miR164b-3p</v>
      </c>
      <c r="O22" s="44" t="s">
        <v>288</v>
      </c>
      <c r="P22" s="44" t="s">
        <v>288</v>
      </c>
      <c r="Q22" s="44" t="s">
        <v>466</v>
      </c>
      <c r="R22" s="44" t="s">
        <v>288</v>
      </c>
      <c r="S22" s="44" t="s">
        <v>288</v>
      </c>
      <c r="T22" s="44" t="s">
        <v>288</v>
      </c>
      <c r="U22" s="44" t="s">
        <v>467</v>
      </c>
      <c r="V22" s="44" t="s">
        <v>288</v>
      </c>
      <c r="W22" s="46" t="s">
        <v>682</v>
      </c>
    </row>
  </sheetData>
  <sortState ref="A2:W35">
    <sortCondition ref="W1"/>
  </sortState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miRNA and target</vt:lpstr>
      <vt:lpstr>miRNA target annotation</vt:lpstr>
      <vt:lpstr>miRNA target and methylation</vt:lpstr>
      <vt:lpstr>CK and Senses DEG</vt:lpstr>
      <vt:lpstr>CK and Antisense DEG</vt:lpstr>
      <vt:lpstr>Sense and Antisense DEG</vt:lpstr>
      <vt:lpstr>target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yangj</dc:creator>
  <cp:lastModifiedBy>anon</cp:lastModifiedBy>
  <dcterms:created xsi:type="dcterms:W3CDTF">2017-11-24T01:24:00Z</dcterms:created>
  <dcterms:modified xsi:type="dcterms:W3CDTF">2018-05-17T08:07:45Z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