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CParma\Acque Cile\Articolo Retta Precipitazioni Nord\semifinali\2019-03-13 submission\revisions\re-submission\second round\third round\"/>
    </mc:Choice>
  </mc:AlternateContent>
  <bookViews>
    <workbookView xWindow="0" yWindow="0" windowWidth="24000" windowHeight="9135"/>
  </bookViews>
  <sheets>
    <sheet name="snow &amp; penintentes 1" sheetId="1" r:id="rId1"/>
    <sheet name="snow &amp; penitentes 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2" l="1"/>
  <c r="D33" i="2" s="1"/>
  <c r="C32" i="2"/>
  <c r="C33" i="2" s="1"/>
  <c r="D28" i="2"/>
  <c r="D29" i="2" s="1"/>
  <c r="C28" i="2"/>
  <c r="C29" i="2" s="1"/>
  <c r="D24" i="2"/>
  <c r="D25" i="2" s="1"/>
  <c r="C24" i="2"/>
  <c r="C25" i="2" s="1"/>
  <c r="D21" i="2"/>
  <c r="D20" i="2"/>
  <c r="C20" i="2"/>
  <c r="C21" i="2" s="1"/>
  <c r="D16" i="2"/>
  <c r="D17" i="2" s="1"/>
  <c r="C16" i="2"/>
  <c r="C17" i="2" s="1"/>
  <c r="H66" i="1" l="1"/>
  <c r="G66" i="1"/>
</calcChain>
</file>

<file path=xl/sharedStrings.xml><?xml version="1.0" encoding="utf-8"?>
<sst xmlns="http://schemas.openxmlformats.org/spreadsheetml/2006/main" count="361" uniqueCount="131">
  <si>
    <t>Aravena et al. 1981</t>
  </si>
  <si>
    <t>reference</t>
  </si>
  <si>
    <t>Giggenbach et al. 1978</t>
  </si>
  <si>
    <t>Cortecci et al. 2005</t>
  </si>
  <si>
    <t>Godfrey et al. 2003</t>
  </si>
  <si>
    <t>Cifuentes et al. 2015, Lopez et al. 2017</t>
  </si>
  <si>
    <t>Munoz-Saez et al 2018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</si>
  <si>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</si>
  <si>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</si>
  <si>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</si>
  <si>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</si>
  <si>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</si>
  <si>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</si>
  <si>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</si>
  <si>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</si>
  <si>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</si>
  <si>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</si>
  <si>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</si>
  <si>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</si>
  <si>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</si>
  <si>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</si>
  <si>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</si>
  <si>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</si>
  <si>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</si>
  <si>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</si>
  <si>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</si>
  <si>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</si>
  <si>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</si>
  <si>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</si>
  <si>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</si>
  <si>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</si>
  <si>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</si>
  <si>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</si>
  <si>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</si>
  <si>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</si>
  <si>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</si>
  <si>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</si>
  <si>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</si>
  <si>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</si>
  <si>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</si>
  <si>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</si>
  <si>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</si>
  <si>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</si>
  <si>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</si>
  <si>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</si>
  <si>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s47</t>
  </si>
  <si>
    <t>s48</t>
  </si>
  <si>
    <t>s49</t>
  </si>
  <si>
    <t>s50</t>
  </si>
  <si>
    <t>s51</t>
  </si>
  <si>
    <t>location</t>
  </si>
  <si>
    <t>altitude</t>
  </si>
  <si>
    <t>volcan Parinacota</t>
  </si>
  <si>
    <t>(meters)</t>
  </si>
  <si>
    <t>sampling date</t>
  </si>
  <si>
    <t>04/2017</t>
  </si>
  <si>
    <t>El Tatio</t>
  </si>
  <si>
    <t>-</t>
  </si>
  <si>
    <t>Honor</t>
  </si>
  <si>
    <t>Saire bench</t>
  </si>
  <si>
    <t>Salar de Hamburgo</t>
  </si>
  <si>
    <t>eastwards of Salar de Punta Negra</t>
  </si>
  <si>
    <t>13-14/06/1984</t>
  </si>
  <si>
    <t>*s39</t>
  </si>
  <si>
    <t>*s40</t>
  </si>
  <si>
    <t>*s41</t>
  </si>
  <si>
    <t>*s42</t>
  </si>
  <si>
    <t>*s43</t>
  </si>
  <si>
    <t>*s44</t>
  </si>
  <si>
    <t>Pampa Lirima</t>
  </si>
  <si>
    <t>Pampa Amarilla</t>
  </si>
  <si>
    <t>Pampa Varela</t>
  </si>
  <si>
    <t>Alpers and Whittemore 1990</t>
  </si>
  <si>
    <t>ID</t>
  </si>
  <si>
    <t>Peña 1989</t>
  </si>
  <si>
    <t>‰ vs SMOW</t>
  </si>
  <si>
    <t>†s45</t>
  </si>
  <si>
    <t>†s46</t>
  </si>
  <si>
    <t>† samples not included in the regression modelings of precipitations because without amount data.</t>
  </si>
  <si>
    <t>coordinates</t>
  </si>
  <si>
    <t>Latitude</t>
  </si>
  <si>
    <t>Longitude</t>
  </si>
  <si>
    <t>- not avaliable data;</t>
  </si>
  <si>
    <t>* indistinguished rain/snow sample collected during a storm;</t>
  </si>
  <si>
    <t>Puntas Negras</t>
  </si>
  <si>
    <t>Laguna Tuyajto</t>
  </si>
  <si>
    <t>Pampa Las Tecas</t>
  </si>
  <si>
    <r>
      <t>δ</t>
    </r>
    <r>
      <rPr>
        <b/>
        <vertAlign val="superscript"/>
        <sz val="9"/>
        <color theme="1"/>
        <rFont val="Arial"/>
        <family val="2"/>
      </rPr>
      <t>18</t>
    </r>
    <r>
      <rPr>
        <b/>
        <sz val="9"/>
        <color theme="1"/>
        <rFont val="Arial"/>
        <family val="2"/>
      </rPr>
      <t>O</t>
    </r>
  </si>
  <si>
    <r>
      <t>δ</t>
    </r>
    <r>
      <rPr>
        <b/>
        <vertAlign val="super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H</t>
    </r>
  </si>
  <si>
    <t>9/15/2005</t>
  </si>
  <si>
    <t>9/15/2055</t>
  </si>
  <si>
    <t>s52</t>
  </si>
  <si>
    <t>s53</t>
  </si>
  <si>
    <t>total data pairs N =</t>
  </si>
  <si>
    <t>s54</t>
  </si>
  <si>
    <t>s55</t>
  </si>
  <si>
    <t>s56</t>
  </si>
  <si>
    <t>s57</t>
  </si>
  <si>
    <t>s58</t>
  </si>
  <si>
    <t>s59</t>
  </si>
  <si>
    <t>s60</t>
  </si>
  <si>
    <t>s61</t>
  </si>
  <si>
    <t>NIV-1 Tuyajto</t>
  </si>
  <si>
    <t>NIV-2 Tuyajto</t>
  </si>
  <si>
    <t>NIEVE-1 (West of Salar Aguas Calientes-3)</t>
  </si>
  <si>
    <t>NIEVE-2  (Salar Aguas Calientes-3)</t>
  </si>
  <si>
    <t>NIEVE-3  (Salar Aguas Calientes-3)</t>
  </si>
  <si>
    <t>NIEVE-4 (Laguna Tuyajto)</t>
  </si>
  <si>
    <t>NIEVE-5 (Pampa Colorada)</t>
  </si>
  <si>
    <t>NIEVE-6 (close to Laco)</t>
  </si>
  <si>
    <t>Herrera et al. 2016</t>
  </si>
  <si>
    <t>note</t>
  </si>
  <si>
    <t>penitente</t>
  </si>
  <si>
    <t>snow</t>
  </si>
  <si>
    <t>VWM</t>
  </si>
  <si>
    <t>Snow pit</t>
  </si>
  <si>
    <t>CV%</t>
  </si>
  <si>
    <t>dev.st</t>
  </si>
  <si>
    <t>combined sigma</t>
  </si>
  <si>
    <t>measurement error</t>
  </si>
  <si>
    <t>Calculation of the combined sigma</t>
  </si>
  <si>
    <t>Singular data on snow and penitentes.</t>
  </si>
  <si>
    <t>DGA 2009</t>
  </si>
  <si>
    <t>Cervetto 2012, DGA 2009</t>
  </si>
  <si>
    <t>Penitente P1</t>
  </si>
  <si>
    <t>Penitente P2</t>
  </si>
  <si>
    <t>Penitente P3</t>
  </si>
  <si>
    <t>Penitente P4+</t>
  </si>
  <si>
    <t>VMW: volume weighted mean [Ref. 64].</t>
  </si>
  <si>
    <t xml:space="preserve">Statistical data on snow and penitentes from Tapado Glacier  (Sinclair &amp; MacDonell 2016, Ref. [67]). </t>
  </si>
  <si>
    <t>30°08′S 69°55′W: coordinates from https://en.wikipedia.org/wiki/Tapado_Glacier; 30.15°S, 69.9°W, 4770m: coordinates and altitude from Sinclair &amp; MacDonell (2016) [Ref. 67].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</si>
</sst>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9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0" borderId="0" xfId="0" applyFont="1" applyBorder="1" applyAlignment="1">
      <alignment horizontal="right" vertical="center"/>
    </xf>
    <xf numFmtId="1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14" fontId="3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vertical="center"/>
    </xf>
    <xf numFmtId="1" fontId="2" fillId="0" borderId="3" xfId="0" applyNumberFormat="1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1" fontId="2" fillId="0" borderId="4" xfId="0" applyNumberFormat="1" applyFont="1" applyBorder="1" applyAlignment="1">
      <alignment vertical="center"/>
    </xf>
    <xf numFmtId="14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2" fontId="2" fillId="0" borderId="0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vertical="center"/>
    </xf>
    <xf numFmtId="14" fontId="3" fillId="0" borderId="3" xfId="0" applyNumberFormat="1" applyFont="1" applyFill="1" applyBorder="1" applyAlignment="1">
      <alignment horizontal="center" vertical="center"/>
    </xf>
    <xf numFmtId="165" fontId="3" fillId="0" borderId="3" xfId="0" applyNumberFormat="1" applyFont="1" applyFill="1" applyBorder="1" applyAlignment="1">
      <alignment horizontal="center" vertical="center"/>
    </xf>
    <xf numFmtId="165" fontId="8" fillId="0" borderId="4" xfId="2" applyNumberFormat="1" applyFont="1" applyFill="1" applyBorder="1" applyAlignment="1">
      <alignment horizontal="center"/>
    </xf>
    <xf numFmtId="14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2" borderId="0" xfId="0" applyFont="1" applyFill="1" applyAlignment="1">
      <alignment vertical="center"/>
    </xf>
    <xf numFmtId="164" fontId="5" fillId="0" borderId="0" xfId="0" applyNumberFormat="1" applyFont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3">
    <cellStyle name="Normal 2" xfId="2"/>
    <cellStyle name="Normal_ANALISIS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topLeftCell="A52" workbookViewId="0">
      <selection activeCell="L53" sqref="L53"/>
    </sheetView>
  </sheetViews>
  <sheetFormatPr defaultRowHeight="12" x14ac:dyDescent="0.25"/>
  <cols>
    <col min="1" max="1" width="9.140625" style="4"/>
    <col min="2" max="2" width="12.140625" style="3" customWidth="1"/>
    <col min="3" max="3" width="31.7109375" style="4" bestFit="1" customWidth="1"/>
    <col min="4" max="4" width="13.5703125" style="3" bestFit="1" customWidth="1"/>
    <col min="5" max="5" width="12.42578125" style="3" bestFit="1" customWidth="1"/>
    <col min="6" max="6" width="9.28515625" style="4" bestFit="1" customWidth="1"/>
    <col min="7" max="8" width="12.140625" style="4" bestFit="1" customWidth="1"/>
    <col min="9" max="9" width="32" style="4" bestFit="1" customWidth="1"/>
    <col min="10" max="16384" width="9.140625" style="4"/>
  </cols>
  <sheetData>
    <row r="1" spans="1:10" ht="15" x14ac:dyDescent="0.25">
      <c r="A1" s="54" t="s">
        <v>121</v>
      </c>
    </row>
    <row r="3" spans="1:10" ht="13.5" x14ac:dyDescent="0.25">
      <c r="A3" s="67" t="s">
        <v>73</v>
      </c>
      <c r="B3" s="70" t="s">
        <v>54</v>
      </c>
      <c r="C3" s="67" t="s">
        <v>50</v>
      </c>
      <c r="D3" s="73" t="s">
        <v>79</v>
      </c>
      <c r="E3" s="74"/>
      <c r="F3" s="37" t="s">
        <v>51</v>
      </c>
      <c r="G3" s="37" t="s">
        <v>87</v>
      </c>
      <c r="H3" s="37" t="s">
        <v>88</v>
      </c>
      <c r="I3" s="67" t="s">
        <v>1</v>
      </c>
      <c r="J3" s="67" t="s">
        <v>111</v>
      </c>
    </row>
    <row r="4" spans="1:10" x14ac:dyDescent="0.25">
      <c r="A4" s="72"/>
      <c r="B4" s="71"/>
      <c r="C4" s="69"/>
      <c r="D4" s="11" t="s">
        <v>80</v>
      </c>
      <c r="E4" s="11" t="s">
        <v>81</v>
      </c>
      <c r="F4" s="11" t="s">
        <v>53</v>
      </c>
      <c r="G4" s="11" t="s">
        <v>75</v>
      </c>
      <c r="H4" s="11" t="s">
        <v>75</v>
      </c>
      <c r="I4" s="75"/>
      <c r="J4" s="68"/>
    </row>
    <row r="5" spans="1:10" x14ac:dyDescent="0.25">
      <c r="A5" s="1" t="s">
        <v>7</v>
      </c>
      <c r="B5" s="2">
        <v>30643</v>
      </c>
      <c r="C5" s="3" t="s">
        <v>52</v>
      </c>
      <c r="D5" s="15">
        <v>-18.168340102698082</v>
      </c>
      <c r="E5" s="15">
        <v>-69.157621994879918</v>
      </c>
      <c r="F5" s="3">
        <v>5450</v>
      </c>
      <c r="G5" s="4">
        <v>-13.7</v>
      </c>
      <c r="H5" s="5">
        <v>-94.6</v>
      </c>
      <c r="I5" s="4" t="s">
        <v>74</v>
      </c>
      <c r="J5" s="3" t="s">
        <v>112</v>
      </c>
    </row>
    <row r="6" spans="1:10" x14ac:dyDescent="0.25">
      <c r="A6" s="1" t="s">
        <v>8</v>
      </c>
      <c r="B6" s="2">
        <v>30643</v>
      </c>
      <c r="C6" s="3" t="s">
        <v>52</v>
      </c>
      <c r="D6" s="15">
        <v>-18.168340102698082</v>
      </c>
      <c r="E6" s="15">
        <v>-69.157621994879918</v>
      </c>
      <c r="F6" s="3">
        <v>5450</v>
      </c>
      <c r="G6" s="4">
        <v>-11.6</v>
      </c>
      <c r="H6" s="5">
        <v>-87</v>
      </c>
      <c r="I6" s="4" t="s">
        <v>74</v>
      </c>
      <c r="J6" s="3" t="s">
        <v>112</v>
      </c>
    </row>
    <row r="7" spans="1:10" x14ac:dyDescent="0.25">
      <c r="A7" s="1" t="s">
        <v>9</v>
      </c>
      <c r="B7" s="2">
        <v>30643</v>
      </c>
      <c r="C7" s="3" t="s">
        <v>52</v>
      </c>
      <c r="D7" s="15">
        <v>-18.168340102698082</v>
      </c>
      <c r="E7" s="15">
        <v>-69.157621994879918</v>
      </c>
      <c r="F7" s="3">
        <v>5450</v>
      </c>
      <c r="G7" s="4">
        <v>-12.5</v>
      </c>
      <c r="H7" s="5">
        <v>-97.7</v>
      </c>
      <c r="I7" s="4" t="s">
        <v>74</v>
      </c>
      <c r="J7" s="3" t="s">
        <v>112</v>
      </c>
    </row>
    <row r="8" spans="1:10" x14ac:dyDescent="0.25">
      <c r="A8" s="1" t="s">
        <v>10</v>
      </c>
      <c r="B8" s="2">
        <v>30643</v>
      </c>
      <c r="C8" s="3" t="s">
        <v>52</v>
      </c>
      <c r="D8" s="15">
        <v>-18.168340102698082</v>
      </c>
      <c r="E8" s="15">
        <v>-69.157621994879918</v>
      </c>
      <c r="F8" s="3">
        <v>5450</v>
      </c>
      <c r="G8" s="4">
        <v>-10.6</v>
      </c>
      <c r="H8" s="5">
        <v>-83.8</v>
      </c>
      <c r="I8" s="4" t="s">
        <v>74</v>
      </c>
      <c r="J8" s="3" t="s">
        <v>112</v>
      </c>
    </row>
    <row r="9" spans="1:10" x14ac:dyDescent="0.25">
      <c r="A9" s="1" t="s">
        <v>11</v>
      </c>
      <c r="B9" s="2">
        <v>30643</v>
      </c>
      <c r="C9" s="3" t="s">
        <v>52</v>
      </c>
      <c r="D9" s="15">
        <v>-18.168340102698082</v>
      </c>
      <c r="E9" s="15">
        <v>-69.157621994879918</v>
      </c>
      <c r="F9" s="3">
        <v>5450</v>
      </c>
      <c r="G9" s="4">
        <v>-9.1999999999999993</v>
      </c>
      <c r="H9" s="5">
        <v>-67</v>
      </c>
      <c r="I9" s="4" t="s">
        <v>74</v>
      </c>
      <c r="J9" s="3" t="s">
        <v>112</v>
      </c>
    </row>
    <row r="10" spans="1:10" x14ac:dyDescent="0.25">
      <c r="A10" s="1" t="s">
        <v>12</v>
      </c>
      <c r="B10" s="2">
        <v>30643</v>
      </c>
      <c r="C10" s="3" t="s">
        <v>52</v>
      </c>
      <c r="D10" s="15">
        <v>-18.168340102698082</v>
      </c>
      <c r="E10" s="15">
        <v>-69.157621994879918</v>
      </c>
      <c r="F10" s="3">
        <v>5450</v>
      </c>
      <c r="G10" s="4">
        <v>-11.2</v>
      </c>
      <c r="H10" s="5">
        <v>-83</v>
      </c>
      <c r="I10" s="4" t="s">
        <v>74</v>
      </c>
      <c r="J10" s="3" t="s">
        <v>112</v>
      </c>
    </row>
    <row r="11" spans="1:10" x14ac:dyDescent="0.25">
      <c r="A11" s="1" t="s">
        <v>13</v>
      </c>
      <c r="B11" s="2">
        <v>30643</v>
      </c>
      <c r="C11" s="3" t="s">
        <v>52</v>
      </c>
      <c r="D11" s="15">
        <v>-18.168340102698082</v>
      </c>
      <c r="E11" s="15">
        <v>-69.157621994879918</v>
      </c>
      <c r="F11" s="3">
        <v>5450</v>
      </c>
      <c r="G11" s="6">
        <v>-12</v>
      </c>
      <c r="H11" s="5">
        <v>-81</v>
      </c>
      <c r="I11" s="4" t="s">
        <v>74</v>
      </c>
      <c r="J11" s="3" t="s">
        <v>112</v>
      </c>
    </row>
    <row r="12" spans="1:10" x14ac:dyDescent="0.25">
      <c r="A12" s="1" t="s">
        <v>14</v>
      </c>
      <c r="B12" s="2">
        <v>30643</v>
      </c>
      <c r="C12" s="3" t="s">
        <v>52</v>
      </c>
      <c r="D12" s="15">
        <v>-18.168340102698082</v>
      </c>
      <c r="E12" s="15">
        <v>-69.157621994879918</v>
      </c>
      <c r="F12" s="3">
        <v>5450</v>
      </c>
      <c r="G12" s="4">
        <v>-13.6</v>
      </c>
      <c r="H12" s="5">
        <v>-96.2</v>
      </c>
      <c r="I12" s="4" t="s">
        <v>74</v>
      </c>
      <c r="J12" s="3" t="s">
        <v>112</v>
      </c>
    </row>
    <row r="13" spans="1:10" x14ac:dyDescent="0.25">
      <c r="A13" s="1" t="s">
        <v>15</v>
      </c>
      <c r="B13" s="2">
        <v>30643</v>
      </c>
      <c r="C13" s="3" t="s">
        <v>52</v>
      </c>
      <c r="D13" s="15">
        <v>-18.168340102698082</v>
      </c>
      <c r="E13" s="15">
        <v>-69.157621994879918</v>
      </c>
      <c r="F13" s="3">
        <v>5450</v>
      </c>
      <c r="G13" s="4">
        <v>-11.3</v>
      </c>
      <c r="H13" s="5">
        <v>-85.4</v>
      </c>
      <c r="I13" s="4" t="s">
        <v>74</v>
      </c>
      <c r="J13" s="3" t="s">
        <v>112</v>
      </c>
    </row>
    <row r="14" spans="1:10" x14ac:dyDescent="0.25">
      <c r="A14" s="1" t="s">
        <v>16</v>
      </c>
      <c r="B14" s="2">
        <v>30643</v>
      </c>
      <c r="C14" s="3" t="s">
        <v>52</v>
      </c>
      <c r="D14" s="15">
        <v>-18.168340102698082</v>
      </c>
      <c r="E14" s="15">
        <v>-69.157621994879918</v>
      </c>
      <c r="F14" s="3">
        <v>5450</v>
      </c>
      <c r="G14" s="4">
        <v>-11.4</v>
      </c>
      <c r="H14" s="5">
        <v>-85.3</v>
      </c>
      <c r="I14" s="4" t="s">
        <v>74</v>
      </c>
      <c r="J14" s="3" t="s">
        <v>112</v>
      </c>
    </row>
    <row r="15" spans="1:10" x14ac:dyDescent="0.25">
      <c r="A15" s="1" t="s">
        <v>17</v>
      </c>
      <c r="B15" s="2">
        <v>30643</v>
      </c>
      <c r="C15" s="3" t="s">
        <v>52</v>
      </c>
      <c r="D15" s="15">
        <v>-18.168340102698082</v>
      </c>
      <c r="E15" s="15">
        <v>-69.157621994879918</v>
      </c>
      <c r="F15" s="3">
        <v>5450</v>
      </c>
      <c r="G15" s="4">
        <v>-18.600000000000001</v>
      </c>
      <c r="H15" s="5">
        <v>-128.5</v>
      </c>
      <c r="I15" s="4" t="s">
        <v>74</v>
      </c>
      <c r="J15" s="3" t="s">
        <v>112</v>
      </c>
    </row>
    <row r="16" spans="1:10" x14ac:dyDescent="0.25">
      <c r="A16" s="1" t="s">
        <v>18</v>
      </c>
      <c r="B16" s="2">
        <v>30643</v>
      </c>
      <c r="C16" s="3" t="s">
        <v>52</v>
      </c>
      <c r="D16" s="15">
        <v>-18.168340102698082</v>
      </c>
      <c r="E16" s="15">
        <v>-69.157621994879918</v>
      </c>
      <c r="F16" s="3">
        <v>5450</v>
      </c>
      <c r="G16" s="4">
        <v>-15.1</v>
      </c>
      <c r="H16" s="5">
        <v>-108.7</v>
      </c>
      <c r="I16" s="4" t="s">
        <v>74</v>
      </c>
      <c r="J16" s="3" t="s">
        <v>112</v>
      </c>
    </row>
    <row r="17" spans="1:10" x14ac:dyDescent="0.25">
      <c r="A17" s="1" t="s">
        <v>19</v>
      </c>
      <c r="B17" s="2">
        <v>30643</v>
      </c>
      <c r="C17" s="3" t="s">
        <v>52</v>
      </c>
      <c r="D17" s="15">
        <v>-18.168340102698082</v>
      </c>
      <c r="E17" s="15">
        <v>-69.157621994879918</v>
      </c>
      <c r="F17" s="3">
        <v>5450</v>
      </c>
      <c r="G17" s="4">
        <v>-18.5</v>
      </c>
      <c r="H17" s="5">
        <v>-130.5</v>
      </c>
      <c r="I17" s="4" t="s">
        <v>74</v>
      </c>
      <c r="J17" s="3" t="s">
        <v>112</v>
      </c>
    </row>
    <row r="18" spans="1:10" x14ac:dyDescent="0.25">
      <c r="A18" s="1" t="s">
        <v>20</v>
      </c>
      <c r="B18" s="2">
        <v>30643</v>
      </c>
      <c r="C18" s="3" t="s">
        <v>52</v>
      </c>
      <c r="D18" s="15">
        <v>-18.168340102698082</v>
      </c>
      <c r="E18" s="15">
        <v>-69.157621994879918</v>
      </c>
      <c r="F18" s="3">
        <v>5450</v>
      </c>
      <c r="G18" s="4">
        <v>-13.4</v>
      </c>
      <c r="H18" s="5">
        <v>-99</v>
      </c>
      <c r="I18" s="4" t="s">
        <v>74</v>
      </c>
      <c r="J18" s="3" t="s">
        <v>112</v>
      </c>
    </row>
    <row r="19" spans="1:10" x14ac:dyDescent="0.25">
      <c r="A19" s="1" t="s">
        <v>21</v>
      </c>
      <c r="B19" s="2">
        <v>30643</v>
      </c>
      <c r="C19" s="3" t="s">
        <v>52</v>
      </c>
      <c r="D19" s="15">
        <v>-18.168340102698082</v>
      </c>
      <c r="E19" s="15">
        <v>-69.157621994879918</v>
      </c>
      <c r="F19" s="3">
        <v>5450</v>
      </c>
      <c r="G19" s="4">
        <v>-11.8</v>
      </c>
      <c r="H19" s="5">
        <v>-90.1</v>
      </c>
      <c r="I19" s="4" t="s">
        <v>74</v>
      </c>
      <c r="J19" s="3" t="s">
        <v>112</v>
      </c>
    </row>
    <row r="20" spans="1:10" x14ac:dyDescent="0.25">
      <c r="A20" s="1" t="s">
        <v>22</v>
      </c>
      <c r="B20" s="2">
        <v>30643</v>
      </c>
      <c r="C20" s="3" t="s">
        <v>52</v>
      </c>
      <c r="D20" s="15">
        <v>-18.168340102698082</v>
      </c>
      <c r="E20" s="15">
        <v>-69.157621994879918</v>
      </c>
      <c r="F20" s="3">
        <v>5450</v>
      </c>
      <c r="G20" s="4">
        <v>-14.4</v>
      </c>
      <c r="H20" s="5">
        <v>-109.3</v>
      </c>
      <c r="I20" s="4" t="s">
        <v>74</v>
      </c>
      <c r="J20" s="3" t="s">
        <v>112</v>
      </c>
    </row>
    <row r="21" spans="1:10" x14ac:dyDescent="0.25">
      <c r="A21" s="1" t="s">
        <v>23</v>
      </c>
      <c r="B21" s="2">
        <v>30643</v>
      </c>
      <c r="C21" s="3" t="s">
        <v>52</v>
      </c>
      <c r="D21" s="15">
        <v>-18.168340102698082</v>
      </c>
      <c r="E21" s="15">
        <v>-69.157621994879918</v>
      </c>
      <c r="F21" s="3">
        <v>5450</v>
      </c>
      <c r="G21" s="4">
        <v>-10.5</v>
      </c>
      <c r="H21" s="5">
        <v>-71</v>
      </c>
      <c r="I21" s="4" t="s">
        <v>74</v>
      </c>
      <c r="J21" s="3" t="s">
        <v>112</v>
      </c>
    </row>
    <row r="22" spans="1:10" x14ac:dyDescent="0.25">
      <c r="A22" s="1" t="s">
        <v>24</v>
      </c>
      <c r="B22" s="2">
        <v>30643</v>
      </c>
      <c r="C22" s="3" t="s">
        <v>52</v>
      </c>
      <c r="D22" s="15">
        <v>-18.168340102698082</v>
      </c>
      <c r="E22" s="15">
        <v>-69.157621994879918</v>
      </c>
      <c r="F22" s="3">
        <v>5450</v>
      </c>
      <c r="G22" s="4">
        <v>-13.4</v>
      </c>
      <c r="H22" s="5">
        <v>-94.2</v>
      </c>
      <c r="I22" s="4" t="s">
        <v>74</v>
      </c>
      <c r="J22" s="3" t="s">
        <v>112</v>
      </c>
    </row>
    <row r="23" spans="1:10" x14ac:dyDescent="0.25">
      <c r="A23" s="1" t="s">
        <v>25</v>
      </c>
      <c r="B23" s="2">
        <v>30643</v>
      </c>
      <c r="C23" s="3" t="s">
        <v>52</v>
      </c>
      <c r="D23" s="15">
        <v>-18.168340102698082</v>
      </c>
      <c r="E23" s="15">
        <v>-69.157621994879918</v>
      </c>
      <c r="F23" s="3">
        <v>5450</v>
      </c>
      <c r="G23" s="4">
        <v>-14.7</v>
      </c>
      <c r="H23" s="5">
        <v>-111.6</v>
      </c>
      <c r="I23" s="4" t="s">
        <v>74</v>
      </c>
      <c r="J23" s="3" t="s">
        <v>112</v>
      </c>
    </row>
    <row r="24" spans="1:10" x14ac:dyDescent="0.25">
      <c r="A24" s="1" t="s">
        <v>26</v>
      </c>
      <c r="B24" s="2">
        <v>30643</v>
      </c>
      <c r="C24" s="3" t="s">
        <v>52</v>
      </c>
      <c r="D24" s="15">
        <v>-18.168340102698082</v>
      </c>
      <c r="E24" s="15">
        <v>-69.157621994879918</v>
      </c>
      <c r="F24" s="3">
        <v>5450</v>
      </c>
      <c r="G24" s="6">
        <v>-11</v>
      </c>
      <c r="H24" s="5">
        <v>-74</v>
      </c>
      <c r="I24" s="4" t="s">
        <v>74</v>
      </c>
      <c r="J24" s="3" t="s">
        <v>112</v>
      </c>
    </row>
    <row r="25" spans="1:10" x14ac:dyDescent="0.25">
      <c r="A25" s="1" t="s">
        <v>27</v>
      </c>
      <c r="B25" s="2">
        <v>30643</v>
      </c>
      <c r="C25" s="3" t="s">
        <v>52</v>
      </c>
      <c r="D25" s="15">
        <v>-18.168340102698082</v>
      </c>
      <c r="E25" s="15">
        <v>-69.157621994879918</v>
      </c>
      <c r="F25" s="3">
        <v>5450</v>
      </c>
      <c r="G25" s="4">
        <v>-11.2</v>
      </c>
      <c r="H25" s="5">
        <v>-85.5</v>
      </c>
      <c r="I25" s="4" t="s">
        <v>74</v>
      </c>
      <c r="J25" s="3" t="s">
        <v>112</v>
      </c>
    </row>
    <row r="26" spans="1:10" x14ac:dyDescent="0.25">
      <c r="A26" s="1" t="s">
        <v>28</v>
      </c>
      <c r="B26" s="2">
        <v>30643</v>
      </c>
      <c r="C26" s="3" t="s">
        <v>52</v>
      </c>
      <c r="D26" s="15">
        <v>-18.168340102698082</v>
      </c>
      <c r="E26" s="15">
        <v>-69.157621994879918</v>
      </c>
      <c r="F26" s="3">
        <v>5450</v>
      </c>
      <c r="G26" s="4">
        <v>-14.5</v>
      </c>
      <c r="H26" s="5">
        <v>-115.3</v>
      </c>
      <c r="I26" s="4" t="s">
        <v>74</v>
      </c>
      <c r="J26" s="3" t="s">
        <v>112</v>
      </c>
    </row>
    <row r="27" spans="1:10" x14ac:dyDescent="0.25">
      <c r="A27" s="1" t="s">
        <v>29</v>
      </c>
      <c r="B27" s="2">
        <v>30643</v>
      </c>
      <c r="C27" s="3" t="s">
        <v>52</v>
      </c>
      <c r="D27" s="15">
        <v>-18.168340102698082</v>
      </c>
      <c r="E27" s="15">
        <v>-69.157621994879918</v>
      </c>
      <c r="F27" s="3">
        <v>5450</v>
      </c>
      <c r="G27" s="4">
        <v>-12.3</v>
      </c>
      <c r="H27" s="5">
        <v>-100.7</v>
      </c>
      <c r="I27" s="4" t="s">
        <v>74</v>
      </c>
      <c r="J27" s="3" t="s">
        <v>112</v>
      </c>
    </row>
    <row r="28" spans="1:10" x14ac:dyDescent="0.25">
      <c r="A28" s="1" t="s">
        <v>30</v>
      </c>
      <c r="B28" s="2">
        <v>30643</v>
      </c>
      <c r="C28" s="3" t="s">
        <v>52</v>
      </c>
      <c r="D28" s="15">
        <v>-18.168340102698082</v>
      </c>
      <c r="E28" s="15">
        <v>-69.157621994879918</v>
      </c>
      <c r="F28" s="3">
        <v>5450</v>
      </c>
      <c r="G28" s="4">
        <v>-14.3</v>
      </c>
      <c r="H28" s="5">
        <v>-107.6</v>
      </c>
      <c r="I28" s="4" t="s">
        <v>74</v>
      </c>
      <c r="J28" s="3" t="s">
        <v>112</v>
      </c>
    </row>
    <row r="29" spans="1:10" x14ac:dyDescent="0.25">
      <c r="A29" s="1" t="s">
        <v>31</v>
      </c>
      <c r="B29" s="2">
        <v>30643</v>
      </c>
      <c r="C29" s="3" t="s">
        <v>52</v>
      </c>
      <c r="D29" s="15">
        <v>-18.168340102698082</v>
      </c>
      <c r="E29" s="15">
        <v>-69.157621994879918</v>
      </c>
      <c r="F29" s="3">
        <v>5450</v>
      </c>
      <c r="G29" s="4">
        <v>-14.4</v>
      </c>
      <c r="H29" s="5">
        <v>-110</v>
      </c>
      <c r="I29" s="4" t="s">
        <v>74</v>
      </c>
      <c r="J29" s="3" t="s">
        <v>112</v>
      </c>
    </row>
    <row r="30" spans="1:10" x14ac:dyDescent="0.25">
      <c r="A30" s="1" t="s">
        <v>32</v>
      </c>
      <c r="B30" s="2">
        <v>30643</v>
      </c>
      <c r="C30" s="3" t="s">
        <v>52</v>
      </c>
      <c r="D30" s="15">
        <v>-18.168340102698082</v>
      </c>
      <c r="E30" s="15">
        <v>-69.157621994879918</v>
      </c>
      <c r="F30" s="3">
        <v>5450</v>
      </c>
      <c r="G30" s="4">
        <v>-18.3</v>
      </c>
      <c r="H30" s="5">
        <v>-133</v>
      </c>
      <c r="I30" s="4" t="s">
        <v>74</v>
      </c>
      <c r="J30" s="3" t="s">
        <v>112</v>
      </c>
    </row>
    <row r="31" spans="1:10" x14ac:dyDescent="0.25">
      <c r="A31" s="17" t="s">
        <v>33</v>
      </c>
      <c r="B31" s="25" t="s">
        <v>55</v>
      </c>
      <c r="C31" s="18" t="s">
        <v>56</v>
      </c>
      <c r="D31" s="26">
        <v>-22.351686168451824</v>
      </c>
      <c r="E31" s="26">
        <v>-68.008555547211699</v>
      </c>
      <c r="F31" s="18">
        <v>4327</v>
      </c>
      <c r="G31" s="27">
        <v>-9.91</v>
      </c>
      <c r="H31" s="28">
        <v>-60.6</v>
      </c>
      <c r="I31" s="19" t="s">
        <v>6</v>
      </c>
      <c r="J31" s="18" t="s">
        <v>113</v>
      </c>
    </row>
    <row r="32" spans="1:10" x14ac:dyDescent="0.25">
      <c r="A32" s="1" t="s">
        <v>34</v>
      </c>
      <c r="B32" s="7" t="s">
        <v>55</v>
      </c>
      <c r="C32" s="3" t="s">
        <v>56</v>
      </c>
      <c r="D32" s="15">
        <v>-22.420758437234465</v>
      </c>
      <c r="E32" s="15">
        <v>-68.044250003554069</v>
      </c>
      <c r="F32" s="3">
        <v>4409</v>
      </c>
      <c r="G32" s="6">
        <v>-8.86</v>
      </c>
      <c r="H32" s="5">
        <v>-54.7</v>
      </c>
      <c r="I32" s="4" t="s">
        <v>6</v>
      </c>
      <c r="J32" s="3" t="s">
        <v>113</v>
      </c>
    </row>
    <row r="33" spans="1:10" x14ac:dyDescent="0.25">
      <c r="A33" s="1" t="s">
        <v>35</v>
      </c>
      <c r="B33" s="7" t="s">
        <v>55</v>
      </c>
      <c r="C33" s="3" t="s">
        <v>56</v>
      </c>
      <c r="D33" s="15">
        <v>-22.383100127145131</v>
      </c>
      <c r="E33" s="15">
        <v>-67.974166631087286</v>
      </c>
      <c r="F33" s="3">
        <v>5113</v>
      </c>
      <c r="G33" s="6">
        <v>-11.07</v>
      </c>
      <c r="H33" s="5">
        <v>-75.7</v>
      </c>
      <c r="I33" s="4" t="s">
        <v>6</v>
      </c>
      <c r="J33" s="3" t="s">
        <v>113</v>
      </c>
    </row>
    <row r="34" spans="1:10" x14ac:dyDescent="0.25">
      <c r="A34" s="20" t="s">
        <v>36</v>
      </c>
      <c r="B34" s="29" t="s">
        <v>55</v>
      </c>
      <c r="C34" s="21" t="s">
        <v>56</v>
      </c>
      <c r="D34" s="30">
        <v>-22.378000121162732</v>
      </c>
      <c r="E34" s="30">
        <v>-67.977305610141542</v>
      </c>
      <c r="F34" s="21">
        <v>4870</v>
      </c>
      <c r="G34" s="31">
        <v>-8.82</v>
      </c>
      <c r="H34" s="32">
        <v>-55.1</v>
      </c>
      <c r="I34" s="22" t="s">
        <v>6</v>
      </c>
      <c r="J34" s="21" t="s">
        <v>113</v>
      </c>
    </row>
    <row r="35" spans="1:10" x14ac:dyDescent="0.25">
      <c r="A35" s="17" t="s">
        <v>37</v>
      </c>
      <c r="B35" s="18" t="s">
        <v>57</v>
      </c>
      <c r="C35" s="18" t="s">
        <v>56</v>
      </c>
      <c r="D35" s="18" t="s">
        <v>57</v>
      </c>
      <c r="E35" s="18" t="s">
        <v>57</v>
      </c>
      <c r="F35" s="18" t="s">
        <v>57</v>
      </c>
      <c r="G35" s="19">
        <v>-9.5</v>
      </c>
      <c r="H35" s="19">
        <v>-55</v>
      </c>
      <c r="I35" s="19" t="s">
        <v>2</v>
      </c>
      <c r="J35" s="18" t="s">
        <v>113</v>
      </c>
    </row>
    <row r="36" spans="1:10" x14ac:dyDescent="0.25">
      <c r="A36" s="20" t="s">
        <v>38</v>
      </c>
      <c r="B36" s="21" t="s">
        <v>57</v>
      </c>
      <c r="C36" s="21" t="s">
        <v>56</v>
      </c>
      <c r="D36" s="21" t="s">
        <v>57</v>
      </c>
      <c r="E36" s="21" t="s">
        <v>57</v>
      </c>
      <c r="F36" s="21" t="s">
        <v>57</v>
      </c>
      <c r="G36" s="22">
        <v>-7.3</v>
      </c>
      <c r="H36" s="22">
        <v>-50</v>
      </c>
      <c r="I36" s="22" t="s">
        <v>2</v>
      </c>
      <c r="J36" s="21" t="s">
        <v>113</v>
      </c>
    </row>
    <row r="37" spans="1:10" x14ac:dyDescent="0.25">
      <c r="A37" s="1" t="s">
        <v>39</v>
      </c>
      <c r="B37" s="2">
        <v>37344</v>
      </c>
      <c r="C37" s="3" t="s">
        <v>56</v>
      </c>
      <c r="D37" s="3" t="s">
        <v>57</v>
      </c>
      <c r="E37" s="3" t="s">
        <v>57</v>
      </c>
      <c r="F37" s="3" t="s">
        <v>57</v>
      </c>
      <c r="G37" s="6">
        <v>-8.77</v>
      </c>
      <c r="H37" s="5">
        <v>-57.6</v>
      </c>
      <c r="I37" s="5" t="s">
        <v>3</v>
      </c>
      <c r="J37" s="51" t="s">
        <v>113</v>
      </c>
    </row>
    <row r="38" spans="1:10" x14ac:dyDescent="0.25">
      <c r="A38" s="17" t="s">
        <v>40</v>
      </c>
      <c r="B38" s="23">
        <v>36711</v>
      </c>
      <c r="C38" s="18" t="s">
        <v>58</v>
      </c>
      <c r="D38" s="18" t="s">
        <v>57</v>
      </c>
      <c r="E38" s="18" t="s">
        <v>57</v>
      </c>
      <c r="F38" s="18">
        <v>4800</v>
      </c>
      <c r="G38" s="19">
        <v>-11.24</v>
      </c>
      <c r="H38" s="19">
        <v>-64.8</v>
      </c>
      <c r="I38" s="19" t="s">
        <v>4</v>
      </c>
      <c r="J38" s="18" t="s">
        <v>113</v>
      </c>
    </row>
    <row r="39" spans="1:10" x14ac:dyDescent="0.25">
      <c r="A39" s="1" t="s">
        <v>41</v>
      </c>
      <c r="B39" s="2">
        <v>36711</v>
      </c>
      <c r="C39" s="3" t="s">
        <v>58</v>
      </c>
      <c r="D39" s="3" t="s">
        <v>57</v>
      </c>
      <c r="E39" s="3" t="s">
        <v>57</v>
      </c>
      <c r="F39" s="3">
        <v>4800</v>
      </c>
      <c r="G39" s="4">
        <v>-10.28</v>
      </c>
      <c r="H39" s="4">
        <v>-60.9</v>
      </c>
      <c r="I39" s="4" t="s">
        <v>4</v>
      </c>
      <c r="J39" s="3" t="s">
        <v>113</v>
      </c>
    </row>
    <row r="40" spans="1:10" x14ac:dyDescent="0.25">
      <c r="A40" s="1" t="s">
        <v>42</v>
      </c>
      <c r="B40" s="2">
        <v>36773</v>
      </c>
      <c r="C40" s="3" t="s">
        <v>59</v>
      </c>
      <c r="D40" s="3" t="s">
        <v>57</v>
      </c>
      <c r="E40" s="3" t="s">
        <v>57</v>
      </c>
      <c r="F40" s="3">
        <v>4900</v>
      </c>
      <c r="G40" s="4">
        <v>-9.68</v>
      </c>
      <c r="H40" s="4">
        <v>-45.6</v>
      </c>
      <c r="I40" s="4" t="s">
        <v>4</v>
      </c>
      <c r="J40" s="3" t="s">
        <v>113</v>
      </c>
    </row>
    <row r="41" spans="1:10" x14ac:dyDescent="0.25">
      <c r="A41" s="1" t="s">
        <v>43</v>
      </c>
      <c r="B41" s="2">
        <v>36773</v>
      </c>
      <c r="C41" s="3" t="s">
        <v>59</v>
      </c>
      <c r="D41" s="3" t="s">
        <v>57</v>
      </c>
      <c r="E41" s="3" t="s">
        <v>57</v>
      </c>
      <c r="F41" s="3">
        <v>4900</v>
      </c>
      <c r="G41" s="4">
        <v>-12.84</v>
      </c>
      <c r="H41" s="4">
        <v>-75.599999999999994</v>
      </c>
      <c r="I41" s="4" t="s">
        <v>4</v>
      </c>
      <c r="J41" s="3" t="s">
        <v>113</v>
      </c>
    </row>
    <row r="42" spans="1:10" x14ac:dyDescent="0.25">
      <c r="A42" s="20" t="s">
        <v>44</v>
      </c>
      <c r="B42" s="24">
        <v>36773</v>
      </c>
      <c r="C42" s="21" t="s">
        <v>59</v>
      </c>
      <c r="D42" s="21" t="s">
        <v>57</v>
      </c>
      <c r="E42" s="21" t="s">
        <v>57</v>
      </c>
      <c r="F42" s="21">
        <v>4900</v>
      </c>
      <c r="G42" s="22">
        <v>-12.552</v>
      </c>
      <c r="H42" s="22">
        <v>-74.400000000000006</v>
      </c>
      <c r="I42" s="22" t="s">
        <v>4</v>
      </c>
      <c r="J42" s="21" t="s">
        <v>113</v>
      </c>
    </row>
    <row r="43" spans="1:10" x14ac:dyDescent="0.25">
      <c r="A43" s="17" t="s">
        <v>63</v>
      </c>
      <c r="B43" s="18" t="s">
        <v>62</v>
      </c>
      <c r="C43" s="18" t="s">
        <v>60</v>
      </c>
      <c r="D43" s="18" t="s">
        <v>57</v>
      </c>
      <c r="E43" s="18" t="s">
        <v>57</v>
      </c>
      <c r="F43" s="18">
        <v>3150</v>
      </c>
      <c r="G43" s="19">
        <v>-12.56</v>
      </c>
      <c r="H43" s="19">
        <v>-85.8</v>
      </c>
      <c r="I43" s="19" t="s">
        <v>72</v>
      </c>
      <c r="J43" s="18" t="s">
        <v>113</v>
      </c>
    </row>
    <row r="44" spans="1:10" x14ac:dyDescent="0.25">
      <c r="A44" s="1" t="s">
        <v>64</v>
      </c>
      <c r="B44" s="3" t="s">
        <v>62</v>
      </c>
      <c r="C44" s="3" t="s">
        <v>61</v>
      </c>
      <c r="D44" s="3" t="s">
        <v>57</v>
      </c>
      <c r="E44" s="3" t="s">
        <v>57</v>
      </c>
      <c r="F44" s="3">
        <v>3500</v>
      </c>
      <c r="G44" s="4">
        <v>-12.99</v>
      </c>
      <c r="H44" s="4">
        <v>-87.1</v>
      </c>
      <c r="I44" s="4" t="s">
        <v>72</v>
      </c>
      <c r="J44" s="3" t="s">
        <v>113</v>
      </c>
    </row>
    <row r="45" spans="1:10" x14ac:dyDescent="0.25">
      <c r="A45" s="1" t="s">
        <v>65</v>
      </c>
      <c r="B45" s="3" t="s">
        <v>62</v>
      </c>
      <c r="C45" s="3" t="s">
        <v>61</v>
      </c>
      <c r="D45" s="3" t="s">
        <v>57</v>
      </c>
      <c r="E45" s="3" t="s">
        <v>57</v>
      </c>
      <c r="F45" s="3">
        <v>3700</v>
      </c>
      <c r="G45" s="4">
        <v>-14.28</v>
      </c>
      <c r="H45" s="4">
        <v>-94.3</v>
      </c>
      <c r="I45" s="4" t="s">
        <v>72</v>
      </c>
      <c r="J45" s="3" t="s">
        <v>113</v>
      </c>
    </row>
    <row r="46" spans="1:10" x14ac:dyDescent="0.25">
      <c r="A46" s="1" t="s">
        <v>66</v>
      </c>
      <c r="B46" s="3" t="s">
        <v>62</v>
      </c>
      <c r="C46" s="3" t="s">
        <v>61</v>
      </c>
      <c r="D46" s="3" t="s">
        <v>57</v>
      </c>
      <c r="E46" s="3" t="s">
        <v>57</v>
      </c>
      <c r="F46" s="3">
        <v>3950</v>
      </c>
      <c r="G46" s="4">
        <v>-14.57</v>
      </c>
      <c r="H46" s="4">
        <v>-98.1</v>
      </c>
      <c r="I46" s="4" t="s">
        <v>72</v>
      </c>
      <c r="J46" s="3" t="s">
        <v>113</v>
      </c>
    </row>
    <row r="47" spans="1:10" x14ac:dyDescent="0.25">
      <c r="A47" s="1" t="s">
        <v>67</v>
      </c>
      <c r="B47" s="3" t="s">
        <v>62</v>
      </c>
      <c r="C47" s="3" t="s">
        <v>61</v>
      </c>
      <c r="D47" s="3" t="s">
        <v>57</v>
      </c>
      <c r="E47" s="3" t="s">
        <v>57</v>
      </c>
      <c r="F47" s="3">
        <v>4180</v>
      </c>
      <c r="G47" s="4">
        <v>-15.02</v>
      </c>
      <c r="H47" s="4">
        <v>-104.1</v>
      </c>
      <c r="I47" s="4" t="s">
        <v>72</v>
      </c>
      <c r="J47" s="3" t="s">
        <v>113</v>
      </c>
    </row>
    <row r="48" spans="1:10" x14ac:dyDescent="0.25">
      <c r="A48" s="20" t="s">
        <v>68</v>
      </c>
      <c r="B48" s="21" t="s">
        <v>62</v>
      </c>
      <c r="C48" s="21" t="s">
        <v>60</v>
      </c>
      <c r="D48" s="21" t="s">
        <v>57</v>
      </c>
      <c r="E48" s="21" t="s">
        <v>57</v>
      </c>
      <c r="F48" s="21">
        <v>3150</v>
      </c>
      <c r="G48" s="22">
        <v>-13.47</v>
      </c>
      <c r="H48" s="22">
        <v>-87.5</v>
      </c>
      <c r="I48" s="22" t="s">
        <v>72</v>
      </c>
      <c r="J48" s="21" t="s">
        <v>113</v>
      </c>
    </row>
    <row r="49" spans="1:10" x14ac:dyDescent="0.25">
      <c r="A49" s="17" t="s">
        <v>76</v>
      </c>
      <c r="B49" s="23">
        <v>30851</v>
      </c>
      <c r="C49" s="18" t="s">
        <v>69</v>
      </c>
      <c r="D49" s="26">
        <v>-19.820000118302556</v>
      </c>
      <c r="E49" s="26">
        <v>-68.899999959564781</v>
      </c>
      <c r="F49" s="18">
        <v>4100</v>
      </c>
      <c r="G49" s="19">
        <v>-13.6</v>
      </c>
      <c r="H49" s="19">
        <v>-93</v>
      </c>
      <c r="I49" s="19" t="s">
        <v>0</v>
      </c>
      <c r="J49" s="18" t="s">
        <v>113</v>
      </c>
    </row>
    <row r="50" spans="1:10" x14ac:dyDescent="0.25">
      <c r="A50" s="20" t="s">
        <v>77</v>
      </c>
      <c r="B50" s="24">
        <v>30852</v>
      </c>
      <c r="C50" s="21" t="s">
        <v>69</v>
      </c>
      <c r="D50" s="30">
        <v>-19.820000118302556</v>
      </c>
      <c r="E50" s="30">
        <v>-68.899999959564781</v>
      </c>
      <c r="F50" s="21">
        <v>4100</v>
      </c>
      <c r="G50" s="22">
        <v>-14.2</v>
      </c>
      <c r="H50" s="22">
        <v>-97</v>
      </c>
      <c r="I50" s="22" t="s">
        <v>0</v>
      </c>
      <c r="J50" s="21" t="s">
        <v>113</v>
      </c>
    </row>
    <row r="51" spans="1:10" x14ac:dyDescent="0.25">
      <c r="A51" s="17" t="s">
        <v>45</v>
      </c>
      <c r="B51" s="45">
        <v>38610</v>
      </c>
      <c r="C51" s="18" t="s">
        <v>86</v>
      </c>
      <c r="D51" s="46">
        <v>-24.004686831153784</v>
      </c>
      <c r="E51" s="46">
        <v>-67.473866166656165</v>
      </c>
      <c r="F51" s="18">
        <v>4454</v>
      </c>
      <c r="G51" s="19">
        <v>-5.31</v>
      </c>
      <c r="H51" s="19">
        <v>-19.3</v>
      </c>
      <c r="I51" s="19" t="s">
        <v>123</v>
      </c>
      <c r="J51" s="18" t="s">
        <v>113</v>
      </c>
    </row>
    <row r="52" spans="1:10" x14ac:dyDescent="0.25">
      <c r="A52" s="1" t="s">
        <v>46</v>
      </c>
      <c r="B52" s="3" t="s">
        <v>90</v>
      </c>
      <c r="C52" s="3" t="s">
        <v>84</v>
      </c>
      <c r="D52" s="38">
        <v>-23.738736988353956</v>
      </c>
      <c r="E52" s="38">
        <v>-67.471727601859499</v>
      </c>
      <c r="F52" s="3" t="s">
        <v>57</v>
      </c>
      <c r="G52" s="36">
        <v>-8.8000000000000007</v>
      </c>
      <c r="H52" s="6">
        <v>-63</v>
      </c>
      <c r="I52" s="4" t="s">
        <v>123</v>
      </c>
      <c r="J52" s="3" t="s">
        <v>113</v>
      </c>
    </row>
    <row r="53" spans="1:10" x14ac:dyDescent="0.2">
      <c r="A53" s="20" t="s">
        <v>47</v>
      </c>
      <c r="B53" s="21" t="s">
        <v>89</v>
      </c>
      <c r="C53" s="21" t="s">
        <v>85</v>
      </c>
      <c r="D53" s="47">
        <v>-23.905594964175368</v>
      </c>
      <c r="E53" s="47">
        <v>-67.536109359591379</v>
      </c>
      <c r="F53" s="21" t="s">
        <v>57</v>
      </c>
      <c r="G53" s="22">
        <v>-8.59</v>
      </c>
      <c r="H53" s="22">
        <v>-61.7</v>
      </c>
      <c r="I53" s="22" t="s">
        <v>123</v>
      </c>
      <c r="J53" s="21" t="s">
        <v>113</v>
      </c>
    </row>
    <row r="54" spans="1:10" x14ac:dyDescent="0.25">
      <c r="A54" s="17" t="s">
        <v>48</v>
      </c>
      <c r="B54" s="45">
        <v>38610</v>
      </c>
      <c r="C54" s="18" t="s">
        <v>70</v>
      </c>
      <c r="D54" s="46">
        <v>-23.905594964175368</v>
      </c>
      <c r="E54" s="46">
        <v>-67.536109359591379</v>
      </c>
      <c r="F54" s="18">
        <v>4188</v>
      </c>
      <c r="G54" s="19">
        <v>-8.59</v>
      </c>
      <c r="H54" s="19">
        <v>-61.7</v>
      </c>
      <c r="I54" s="19" t="s">
        <v>122</v>
      </c>
      <c r="J54" s="18" t="s">
        <v>113</v>
      </c>
    </row>
    <row r="55" spans="1:10" x14ac:dyDescent="0.25">
      <c r="A55" s="1" t="s">
        <v>49</v>
      </c>
      <c r="B55" s="8">
        <v>38966</v>
      </c>
      <c r="C55" s="3" t="s">
        <v>57</v>
      </c>
      <c r="D55" s="16">
        <v>-24.013352061018718</v>
      </c>
      <c r="E55" s="16">
        <v>-67.731542095076477</v>
      </c>
      <c r="F55" s="3">
        <v>3966</v>
      </c>
      <c r="G55" s="4">
        <v>-9.33</v>
      </c>
      <c r="H55" s="4">
        <v>-53.7</v>
      </c>
      <c r="I55" s="4" t="s">
        <v>122</v>
      </c>
      <c r="J55" s="3" t="s">
        <v>113</v>
      </c>
    </row>
    <row r="56" spans="1:10" x14ac:dyDescent="0.25">
      <c r="A56" s="20" t="s">
        <v>91</v>
      </c>
      <c r="B56" s="48">
        <v>38959</v>
      </c>
      <c r="C56" s="21" t="s">
        <v>71</v>
      </c>
      <c r="D56" s="49">
        <v>-23.878001732925597</v>
      </c>
      <c r="E56" s="49">
        <v>-67.821823684152648</v>
      </c>
      <c r="F56" s="21">
        <v>4086</v>
      </c>
      <c r="G56" s="22">
        <v>-7.39</v>
      </c>
      <c r="H56" s="22">
        <v>-38.6</v>
      </c>
      <c r="I56" s="22" t="s">
        <v>122</v>
      </c>
      <c r="J56" s="21" t="s">
        <v>113</v>
      </c>
    </row>
    <row r="57" spans="1:10" x14ac:dyDescent="0.25">
      <c r="A57" s="20" t="s">
        <v>92</v>
      </c>
      <c r="B57" s="41">
        <v>41835</v>
      </c>
      <c r="C57" s="21" t="s">
        <v>57</v>
      </c>
      <c r="D57" s="42">
        <v>-19.632820373666469</v>
      </c>
      <c r="E57" s="42">
        <v>-69.056034753274162</v>
      </c>
      <c r="F57" s="21">
        <v>4200</v>
      </c>
      <c r="G57" s="22">
        <v>-17.2</v>
      </c>
      <c r="H57" s="31">
        <v>-120.66</v>
      </c>
      <c r="I57" s="22" t="s">
        <v>5</v>
      </c>
      <c r="J57" s="51" t="s">
        <v>113</v>
      </c>
    </row>
    <row r="58" spans="1:10" x14ac:dyDescent="0.25">
      <c r="A58" s="17" t="s">
        <v>94</v>
      </c>
      <c r="B58" s="43">
        <v>38179</v>
      </c>
      <c r="C58" s="18" t="s">
        <v>102</v>
      </c>
      <c r="D58" s="18" t="s">
        <v>57</v>
      </c>
      <c r="E58" s="18" t="s">
        <v>57</v>
      </c>
      <c r="F58" s="18">
        <v>4356</v>
      </c>
      <c r="G58" s="44">
        <v>-6.52</v>
      </c>
      <c r="H58" s="27">
        <v>-42.8</v>
      </c>
      <c r="I58" s="19" t="s">
        <v>110</v>
      </c>
      <c r="J58" s="3" t="s">
        <v>113</v>
      </c>
    </row>
    <row r="59" spans="1:10" x14ac:dyDescent="0.25">
      <c r="A59" s="1" t="s">
        <v>95</v>
      </c>
      <c r="B59" s="33">
        <v>38179</v>
      </c>
      <c r="C59" s="3" t="s">
        <v>103</v>
      </c>
      <c r="D59" s="3" t="s">
        <v>57</v>
      </c>
      <c r="E59" s="3" t="s">
        <v>57</v>
      </c>
      <c r="F59" s="3">
        <v>4412</v>
      </c>
      <c r="G59" s="36">
        <v>-6.87</v>
      </c>
      <c r="H59" s="6">
        <v>-45.8</v>
      </c>
      <c r="I59" s="4" t="s">
        <v>110</v>
      </c>
      <c r="J59" s="3" t="s">
        <v>113</v>
      </c>
    </row>
    <row r="60" spans="1:10" x14ac:dyDescent="0.25">
      <c r="A60" s="1" t="s">
        <v>96</v>
      </c>
      <c r="B60" s="33">
        <v>38206</v>
      </c>
      <c r="C60" s="3" t="s">
        <v>104</v>
      </c>
      <c r="D60" s="3" t="s">
        <v>57</v>
      </c>
      <c r="E60" s="3" t="s">
        <v>57</v>
      </c>
      <c r="F60" s="3">
        <v>4075</v>
      </c>
      <c r="G60" s="36">
        <v>-8.7799999999999994</v>
      </c>
      <c r="H60" s="6">
        <v>-63.1</v>
      </c>
      <c r="I60" s="4" t="s">
        <v>110</v>
      </c>
      <c r="J60" s="3" t="s">
        <v>113</v>
      </c>
    </row>
    <row r="61" spans="1:10" x14ac:dyDescent="0.25">
      <c r="A61" s="1" t="s">
        <v>97</v>
      </c>
      <c r="B61" s="33">
        <v>38206</v>
      </c>
      <c r="C61" s="3" t="s">
        <v>105</v>
      </c>
      <c r="D61" s="3" t="s">
        <v>57</v>
      </c>
      <c r="E61" s="3" t="s">
        <v>57</v>
      </c>
      <c r="F61" s="3">
        <v>3900</v>
      </c>
      <c r="G61" s="36">
        <v>-9.43</v>
      </c>
      <c r="H61" s="6">
        <v>-68.5</v>
      </c>
      <c r="I61" s="4" t="s">
        <v>110</v>
      </c>
      <c r="J61" s="3" t="s">
        <v>113</v>
      </c>
    </row>
    <row r="62" spans="1:10" x14ac:dyDescent="0.25">
      <c r="A62" s="1" t="s">
        <v>98</v>
      </c>
      <c r="B62" s="33">
        <v>38206</v>
      </c>
      <c r="C62" s="3" t="s">
        <v>106</v>
      </c>
      <c r="D62" s="3" t="s">
        <v>57</v>
      </c>
      <c r="E62" s="3" t="s">
        <v>57</v>
      </c>
      <c r="F62" s="3">
        <v>3900</v>
      </c>
      <c r="G62" s="36">
        <v>-9.23</v>
      </c>
      <c r="H62" s="6">
        <v>-66</v>
      </c>
      <c r="I62" s="4" t="s">
        <v>110</v>
      </c>
      <c r="J62" s="3" t="s">
        <v>113</v>
      </c>
    </row>
    <row r="63" spans="1:10" x14ac:dyDescent="0.25">
      <c r="A63" s="1" t="s">
        <v>99</v>
      </c>
      <c r="B63" s="33">
        <v>38206</v>
      </c>
      <c r="C63" s="3" t="s">
        <v>107</v>
      </c>
      <c r="D63" s="3" t="s">
        <v>57</v>
      </c>
      <c r="E63" s="3" t="s">
        <v>57</v>
      </c>
      <c r="F63" s="3">
        <v>4040</v>
      </c>
      <c r="G63" s="36">
        <v>-10.06</v>
      </c>
      <c r="H63" s="6">
        <v>-69.5</v>
      </c>
      <c r="I63" s="4" t="s">
        <v>110</v>
      </c>
      <c r="J63" s="3" t="s">
        <v>113</v>
      </c>
    </row>
    <row r="64" spans="1:10" x14ac:dyDescent="0.25">
      <c r="A64" s="1" t="s">
        <v>100</v>
      </c>
      <c r="B64" s="33">
        <v>38206</v>
      </c>
      <c r="C64" s="3" t="s">
        <v>108</v>
      </c>
      <c r="D64" s="3" t="s">
        <v>57</v>
      </c>
      <c r="E64" s="3" t="s">
        <v>57</v>
      </c>
      <c r="F64" s="3">
        <v>4426</v>
      </c>
      <c r="G64" s="36">
        <v>-10.42</v>
      </c>
      <c r="H64" s="6">
        <v>-75</v>
      </c>
      <c r="I64" s="4" t="s">
        <v>110</v>
      </c>
      <c r="J64" s="3" t="s">
        <v>113</v>
      </c>
    </row>
    <row r="65" spans="1:10" x14ac:dyDescent="0.25">
      <c r="A65" s="9" t="s">
        <v>101</v>
      </c>
      <c r="B65" s="10">
        <v>38206</v>
      </c>
      <c r="C65" s="11" t="s">
        <v>109</v>
      </c>
      <c r="D65" s="11" t="s">
        <v>57</v>
      </c>
      <c r="E65" s="11" t="s">
        <v>57</v>
      </c>
      <c r="F65" s="11">
        <v>4556</v>
      </c>
      <c r="G65" s="50">
        <v>-10.93</v>
      </c>
      <c r="H65" s="13">
        <v>-79.400000000000006</v>
      </c>
      <c r="I65" s="12" t="s">
        <v>110</v>
      </c>
      <c r="J65" s="11" t="s">
        <v>113</v>
      </c>
    </row>
    <row r="66" spans="1:10" x14ac:dyDescent="0.25">
      <c r="A66" s="1"/>
      <c r="B66" s="33"/>
      <c r="C66" s="3"/>
      <c r="D66" s="34"/>
      <c r="E66" s="34"/>
      <c r="F66" s="39" t="s">
        <v>93</v>
      </c>
      <c r="G66" s="40">
        <f>COUNTA(G5:G65)</f>
        <v>61</v>
      </c>
      <c r="H66" s="40">
        <f>COUNTA(H5:H65)</f>
        <v>61</v>
      </c>
    </row>
    <row r="67" spans="1:10" x14ac:dyDescent="0.25">
      <c r="A67" s="35" t="s">
        <v>82</v>
      </c>
      <c r="B67" s="33"/>
    </row>
    <row r="68" spans="1:10" x14ac:dyDescent="0.25">
      <c r="A68" s="14" t="s">
        <v>83</v>
      </c>
    </row>
    <row r="69" spans="1:10" x14ac:dyDescent="0.25">
      <c r="A69" s="4" t="s">
        <v>78</v>
      </c>
    </row>
  </sheetData>
  <mergeCells count="6">
    <mergeCell ref="J3:J4"/>
    <mergeCell ref="C3:C4"/>
    <mergeCell ref="B3:B4"/>
    <mergeCell ref="A3:A4"/>
    <mergeCell ref="D3:E3"/>
    <mergeCell ref="I3:I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opLeftCell="A16" workbookViewId="0">
      <selection activeCell="A4" sqref="A4"/>
    </sheetView>
  </sheetViews>
  <sheetFormatPr defaultRowHeight="14.25" x14ac:dyDescent="0.25"/>
  <cols>
    <col min="1" max="1" width="9.140625" style="56"/>
    <col min="2" max="2" width="12.7109375" style="56" customWidth="1"/>
    <col min="3" max="4" width="10.42578125" style="56" bestFit="1" customWidth="1"/>
    <col min="5" max="16384" width="9.140625" style="56"/>
  </cols>
  <sheetData>
    <row r="1" spans="1:16" ht="15" x14ac:dyDescent="0.25">
      <c r="A1" s="55" t="s">
        <v>129</v>
      </c>
    </row>
    <row r="3" spans="1:16" x14ac:dyDescent="0.25">
      <c r="A3" s="57" t="s">
        <v>130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spans="1:16" x14ac:dyDescent="0.2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</row>
    <row r="5" spans="1:16" x14ac:dyDescent="0.25">
      <c r="A5" s="57"/>
      <c r="B5" s="70" t="s">
        <v>114</v>
      </c>
      <c r="C5" s="52" t="s">
        <v>87</v>
      </c>
      <c r="D5" s="52" t="s">
        <v>88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</row>
    <row r="6" spans="1:16" x14ac:dyDescent="0.25">
      <c r="A6" s="57"/>
      <c r="B6" s="71"/>
      <c r="C6" s="11" t="s">
        <v>75</v>
      </c>
      <c r="D6" s="11" t="s">
        <v>75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</row>
    <row r="7" spans="1:16" x14ac:dyDescent="0.25">
      <c r="A7" s="57"/>
      <c r="B7" s="57" t="s">
        <v>115</v>
      </c>
      <c r="C7" s="58">
        <v>-21.2</v>
      </c>
      <c r="D7" s="58">
        <v>-156.1</v>
      </c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</row>
    <row r="8" spans="1:16" x14ac:dyDescent="0.25">
      <c r="A8" s="57"/>
      <c r="B8" s="57" t="s">
        <v>124</v>
      </c>
      <c r="C8" s="58">
        <v>-19.7</v>
      </c>
      <c r="D8" s="58">
        <v>-146.6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</row>
    <row r="9" spans="1:16" x14ac:dyDescent="0.25">
      <c r="A9" s="57"/>
      <c r="B9" s="57" t="s">
        <v>125</v>
      </c>
      <c r="C9" s="58">
        <v>-18.399999999999999</v>
      </c>
      <c r="D9" s="58">
        <v>-137.69999999999999</v>
      </c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</row>
    <row r="10" spans="1:16" x14ac:dyDescent="0.25">
      <c r="A10" s="57"/>
      <c r="B10" s="57" t="s">
        <v>126</v>
      </c>
      <c r="C10" s="58">
        <v>-19.600000000000001</v>
      </c>
      <c r="D10" s="65">
        <v>-146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</row>
    <row r="11" spans="1:16" x14ac:dyDescent="0.25">
      <c r="A11" s="57"/>
      <c r="B11" s="12" t="s">
        <v>127</v>
      </c>
      <c r="C11" s="66">
        <v>-19</v>
      </c>
      <c r="D11" s="53">
        <v>-140.1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</row>
    <row r="12" spans="1:16" x14ac:dyDescent="0.25">
      <c r="A12" s="57"/>
      <c r="B12" s="57" t="s">
        <v>128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</row>
    <row r="13" spans="1:16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</row>
    <row r="14" spans="1:16" x14ac:dyDescent="0.25">
      <c r="A14" s="57" t="s">
        <v>120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</row>
    <row r="15" spans="1:16" x14ac:dyDescent="0.25">
      <c r="A15" s="57"/>
      <c r="B15" s="57" t="s">
        <v>115</v>
      </c>
      <c r="C15" s="57">
        <v>-6.7</v>
      </c>
      <c r="D15" s="57">
        <v>-8.4</v>
      </c>
      <c r="E15" s="57" t="s">
        <v>116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</row>
    <row r="16" spans="1:16" x14ac:dyDescent="0.25">
      <c r="A16" s="57"/>
      <c r="B16" s="57"/>
      <c r="C16" s="59">
        <f>(C15/100)*C7</f>
        <v>1.4204000000000001</v>
      </c>
      <c r="D16" s="59">
        <f>(D15/100)*D7</f>
        <v>13.112400000000001</v>
      </c>
      <c r="E16" s="57" t="s">
        <v>117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</row>
    <row r="17" spans="1:16" x14ac:dyDescent="0.25">
      <c r="A17" s="57"/>
      <c r="B17" s="57"/>
      <c r="C17" s="60">
        <f>SQRT(((C16)^2)+(($C$37)^2))</f>
        <v>1.4239157840265695</v>
      </c>
      <c r="D17" s="60">
        <f>SQRT(((D16)^2)+(($D$37)^2))</f>
        <v>13.150476560185949</v>
      </c>
      <c r="E17" s="58" t="s">
        <v>118</v>
      </c>
      <c r="F17" s="58"/>
      <c r="G17" s="57"/>
      <c r="H17" s="57"/>
      <c r="I17" s="57"/>
      <c r="J17" s="57"/>
      <c r="K17" s="57"/>
      <c r="L17" s="57"/>
      <c r="M17" s="57"/>
      <c r="N17" s="57"/>
      <c r="O17" s="57"/>
      <c r="P17" s="57"/>
    </row>
    <row r="18" spans="1:16" x14ac:dyDescent="0.25">
      <c r="A18" s="57"/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</row>
    <row r="19" spans="1:16" x14ac:dyDescent="0.25">
      <c r="A19" s="57"/>
      <c r="B19" s="57" t="s">
        <v>124</v>
      </c>
      <c r="C19" s="57">
        <v>-8.6999999999999993</v>
      </c>
      <c r="D19" s="57">
        <v>-10.9</v>
      </c>
      <c r="E19" s="57" t="s">
        <v>116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</row>
    <row r="20" spans="1:16" x14ac:dyDescent="0.25">
      <c r="A20" s="57"/>
      <c r="B20" s="57"/>
      <c r="C20" s="61">
        <f>(C19/100)*C8</f>
        <v>1.7138999999999998</v>
      </c>
      <c r="D20" s="59">
        <f>(D19/100)*D8</f>
        <v>15.9794</v>
      </c>
      <c r="E20" s="57" t="s">
        <v>117</v>
      </c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</row>
    <row r="21" spans="1:16" x14ac:dyDescent="0.25">
      <c r="A21" s="57"/>
      <c r="B21" s="57"/>
      <c r="C21" s="62">
        <f>SQRT(((C20)^2)+(($C$37)^2))</f>
        <v>1.716814844413922</v>
      </c>
      <c r="D21" s="60">
        <f>SQRT(((D20)^2)+(($D$37)^2))</f>
        <v>16.01065971033049</v>
      </c>
      <c r="E21" s="58" t="s">
        <v>118</v>
      </c>
      <c r="F21" s="58"/>
      <c r="G21" s="57"/>
      <c r="H21" s="57"/>
      <c r="I21" s="57"/>
      <c r="J21" s="57"/>
      <c r="K21" s="57"/>
      <c r="L21" s="57"/>
      <c r="M21" s="57"/>
      <c r="N21" s="57"/>
      <c r="O21" s="57"/>
      <c r="P21" s="57"/>
    </row>
    <row r="22" spans="1:16" x14ac:dyDescent="0.25">
      <c r="A22" s="57"/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</row>
    <row r="23" spans="1:16" x14ac:dyDescent="0.25">
      <c r="A23" s="57"/>
      <c r="B23" s="57" t="s">
        <v>125</v>
      </c>
      <c r="C23" s="57">
        <v>-4.9000000000000004</v>
      </c>
      <c r="D23" s="57">
        <v>-6.9</v>
      </c>
      <c r="E23" s="57" t="s">
        <v>116</v>
      </c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</row>
    <row r="24" spans="1:16" x14ac:dyDescent="0.25">
      <c r="A24" s="57"/>
      <c r="B24" s="57"/>
      <c r="C24" s="61">
        <f>(C23/100)*C9</f>
        <v>0.90159999999999996</v>
      </c>
      <c r="D24" s="59">
        <f>(D23/100)*D9</f>
        <v>9.5013000000000005</v>
      </c>
      <c r="E24" s="57" t="s">
        <v>117</v>
      </c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</row>
    <row r="25" spans="1:16" x14ac:dyDescent="0.25">
      <c r="A25" s="57"/>
      <c r="B25" s="57"/>
      <c r="C25" s="62">
        <f>SQRT(((C24)^2)+(($C$37)^2))</f>
        <v>0.9071287449970924</v>
      </c>
      <c r="D25" s="60">
        <f>SQRT(((D24)^2)+(($D$37)^2))</f>
        <v>9.5537794453294769</v>
      </c>
      <c r="E25" s="58" t="s">
        <v>118</v>
      </c>
      <c r="F25" s="58"/>
      <c r="G25" s="57"/>
      <c r="H25" s="57"/>
      <c r="I25" s="57"/>
      <c r="J25" s="57"/>
      <c r="K25" s="57"/>
      <c r="L25" s="57"/>
      <c r="M25" s="57"/>
      <c r="N25" s="57"/>
      <c r="O25" s="57"/>
      <c r="P25" s="57"/>
    </row>
    <row r="26" spans="1:16" x14ac:dyDescent="0.25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</row>
    <row r="27" spans="1:16" x14ac:dyDescent="0.25">
      <c r="A27" s="57"/>
      <c r="B27" s="57" t="s">
        <v>126</v>
      </c>
      <c r="C27" s="57">
        <v>-8.1999999999999993</v>
      </c>
      <c r="D27" s="57">
        <v>-9.3000000000000007</v>
      </c>
      <c r="E27" s="57" t="s">
        <v>116</v>
      </c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</row>
    <row r="28" spans="1:16" x14ac:dyDescent="0.25">
      <c r="A28" s="57"/>
      <c r="B28" s="57"/>
      <c r="C28" s="63">
        <f>(C27/100)*C10</f>
        <v>1.6072</v>
      </c>
      <c r="D28" s="59">
        <f>(D27/100)*D10</f>
        <v>13.578000000000001</v>
      </c>
      <c r="E28" s="57" t="s">
        <v>117</v>
      </c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</row>
    <row r="29" spans="1:16" x14ac:dyDescent="0.25">
      <c r="A29" s="57"/>
      <c r="B29" s="57"/>
      <c r="C29" s="62">
        <f>SQRT(((C28)^2)+(($C$37)^2))</f>
        <v>1.6103079953847337</v>
      </c>
      <c r="D29" s="60">
        <f>SQRT(((D28)^2)+(($D$37)^2))</f>
        <v>13.614774474812281</v>
      </c>
      <c r="E29" s="58" t="s">
        <v>118</v>
      </c>
      <c r="F29" s="58"/>
      <c r="G29" s="57"/>
      <c r="H29" s="57"/>
      <c r="I29" s="57"/>
      <c r="J29" s="57"/>
      <c r="K29" s="57"/>
      <c r="L29" s="57"/>
      <c r="M29" s="57"/>
      <c r="N29" s="57"/>
      <c r="O29" s="57"/>
      <c r="P29" s="57"/>
    </row>
    <row r="30" spans="1:16" x14ac:dyDescent="0.25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</row>
    <row r="31" spans="1:16" x14ac:dyDescent="0.25">
      <c r="A31" s="57"/>
      <c r="B31" s="57" t="s">
        <v>127</v>
      </c>
      <c r="C31" s="57">
        <v>-5.9</v>
      </c>
      <c r="D31" s="57">
        <v>-6.8</v>
      </c>
      <c r="E31" s="57" t="s">
        <v>116</v>
      </c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</row>
    <row r="32" spans="1:16" x14ac:dyDescent="0.25">
      <c r="A32" s="57"/>
      <c r="B32" s="57"/>
      <c r="C32" s="63">
        <f>(C31/100)*C11</f>
        <v>1.121</v>
      </c>
      <c r="D32" s="59">
        <f>(D31/100)*D11</f>
        <v>9.5267999999999997</v>
      </c>
      <c r="E32" s="57" t="s">
        <v>117</v>
      </c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</row>
    <row r="33" spans="1:16" x14ac:dyDescent="0.25">
      <c r="A33" s="57"/>
      <c r="B33" s="57"/>
      <c r="C33" s="62">
        <f>SQRT(((C32)^2)+(($C$37)^2))</f>
        <v>1.1254514649686143</v>
      </c>
      <c r="D33" s="60">
        <f>SQRT(((D32)^2)+(($D$37)^2))</f>
        <v>9.5791397442567874</v>
      </c>
      <c r="E33" s="58" t="s">
        <v>118</v>
      </c>
      <c r="F33" s="58"/>
      <c r="G33" s="57"/>
      <c r="H33" s="57"/>
      <c r="I33" s="57"/>
      <c r="J33" s="57"/>
      <c r="K33" s="57"/>
      <c r="L33" s="57"/>
      <c r="M33" s="57"/>
      <c r="N33" s="57"/>
      <c r="O33" s="57"/>
      <c r="P33" s="57"/>
    </row>
    <row r="34" spans="1:16" x14ac:dyDescent="0.25">
      <c r="A34" s="57"/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</row>
    <row r="35" spans="1:16" x14ac:dyDescent="0.25">
      <c r="A35" s="57"/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</row>
    <row r="36" spans="1:16" x14ac:dyDescent="0.25">
      <c r="A36" s="57"/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</row>
    <row r="37" spans="1:16" x14ac:dyDescent="0.25">
      <c r="A37" s="64" t="s">
        <v>119</v>
      </c>
      <c r="B37" s="64"/>
      <c r="C37" s="64">
        <v>0.1</v>
      </c>
      <c r="D37" s="64">
        <v>1</v>
      </c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</row>
  </sheetData>
  <mergeCells count="1">
    <mergeCell ref="B5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snow &amp; penintentes 1</vt:lpstr>
      <vt:lpstr>snow &amp; penitentes 2</vt:lpstr>
    </vt:vector>
  </TitlesOfParts>
  <Company>Università di Parma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 bos</dc:creator>
  <cp:lastModifiedBy>tiz bos</cp:lastModifiedBy>
  <cp:lastPrinted>2019-02-06T10:14:28Z</cp:lastPrinted>
  <dcterms:created xsi:type="dcterms:W3CDTF">2019-02-05T14:11:34Z</dcterms:created>
  <dcterms:modified xsi:type="dcterms:W3CDTF">2019-04-11T06:38:50Z</dcterms:modified>
</cp:coreProperties>
</file>