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PCParma\Acque Cile\Articolo Retta Precipitazioni Nord\semifinali\2019-03-16 modifiche\"/>
    </mc:Choice>
  </mc:AlternateContent>
  <bookViews>
    <workbookView xWindow="0" yWindow="0" windowWidth="24000" windowHeight="9135"/>
  </bookViews>
  <sheets>
    <sheet name="Table3bis" sheetId="1" r:id="rId1"/>
  </sheets>
  <definedNames>
    <definedName name="lmwl" localSheetId="0">Table3bis!#REF!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9" i="1" l="1"/>
  <c r="I7" i="1" l="1"/>
  <c r="I8" i="1"/>
  <c r="I9" i="1"/>
  <c r="I10" i="1"/>
  <c r="I11" i="1"/>
  <c r="N25" i="1"/>
  <c r="O25" i="1" s="1"/>
  <c r="N26" i="1"/>
  <c r="O26" i="1" s="1"/>
  <c r="N27" i="1"/>
  <c r="O27" i="1" s="1"/>
  <c r="N28" i="1"/>
  <c r="O28" i="1" s="1"/>
  <c r="O29" i="1"/>
  <c r="N30" i="1"/>
  <c r="O30" i="1" s="1"/>
  <c r="B43" i="1"/>
  <c r="C43" i="1" s="1"/>
  <c r="G43" i="1"/>
  <c r="H43" i="1" s="1"/>
  <c r="L43" i="1"/>
  <c r="M43" i="1" s="1"/>
  <c r="B44" i="1"/>
  <c r="C44" i="1" s="1"/>
  <c r="G44" i="1"/>
  <c r="H44" i="1" s="1"/>
  <c r="L44" i="1"/>
  <c r="M44" i="1" s="1"/>
  <c r="B45" i="1"/>
  <c r="C45" i="1" s="1"/>
  <c r="G45" i="1"/>
  <c r="H45" i="1" s="1"/>
  <c r="L45" i="1"/>
  <c r="M45" i="1" s="1"/>
  <c r="B46" i="1"/>
  <c r="C46" i="1" s="1"/>
  <c r="G46" i="1"/>
  <c r="H46" i="1" s="1"/>
  <c r="L46" i="1"/>
  <c r="M46" i="1" s="1"/>
  <c r="B47" i="1"/>
  <c r="C47" i="1" s="1"/>
  <c r="G47" i="1"/>
  <c r="H47" i="1" s="1"/>
  <c r="L47" i="1"/>
  <c r="M47" i="1" s="1"/>
  <c r="B48" i="1"/>
  <c r="C48" i="1" s="1"/>
  <c r="G48" i="1"/>
  <c r="H48" i="1" s="1"/>
  <c r="L48" i="1"/>
  <c r="M48" i="1" s="1"/>
</calcChain>
</file>

<file path=xl/sharedStrings.xml><?xml version="1.0" encoding="utf-8"?>
<sst xmlns="http://schemas.openxmlformats.org/spreadsheetml/2006/main" count="118" uniqueCount="49">
  <si>
    <t>EIV - f</t>
  </si>
  <si>
    <t>EIV - e</t>
  </si>
  <si>
    <t>EIV - d</t>
  </si>
  <si>
    <t>EIV - c</t>
  </si>
  <si>
    <t>EIV - b</t>
  </si>
  <si>
    <t>EIV - a</t>
  </si>
  <si>
    <t>-</t>
  </si>
  <si>
    <t>PWMA</t>
  </si>
  <si>
    <t>PWRMA</t>
  </si>
  <si>
    <t>PWLSR</t>
  </si>
  <si>
    <t>p</t>
  </si>
  <si>
    <t>t-value</t>
  </si>
  <si>
    <t>models</t>
  </si>
  <si>
    <t>c) EIV regression results compared with precipitation-weighted regressions in (A)</t>
  </si>
  <si>
    <t>Lower</t>
  </si>
  <si>
    <t xml:space="preserve">Upper </t>
  </si>
  <si>
    <t>s.e.</t>
  </si>
  <si>
    <t>value</t>
  </si>
  <si>
    <t>95% C.I. intercept</t>
  </si>
  <si>
    <t>95% C.I. slope</t>
  </si>
  <si>
    <t>intercept</t>
  </si>
  <si>
    <t>slope</t>
  </si>
  <si>
    <t>N</t>
  </si>
  <si>
    <t>codes</t>
  </si>
  <si>
    <t>b) EIV regression results compared with OLSR</t>
  </si>
  <si>
    <t xml:space="preserve">Comparison between OLSR and the other regression models listed in (a): </t>
  </si>
  <si>
    <t>s.e.: standard error; rmSSEav: root mean sum of squared error average;</t>
  </si>
  <si>
    <t>PWMA: Precipitation Weighted Major Axis.</t>
  </si>
  <si>
    <t>PWRMA: Precipitation Weighted Reduced Major Axis.</t>
  </si>
  <si>
    <t>PWLSR: Precipitation Weighted Least Square Regression;</t>
  </si>
  <si>
    <t>OLSR: Ordinary Least Square Regression; RMA: Reduced Major Axis; MA: Major Axis;</t>
  </si>
  <si>
    <t>MA</t>
  </si>
  <si>
    <t>RMA</t>
  </si>
  <si>
    <t>OLSR</t>
  </si>
  <si>
    <t>rmSSEav</t>
  </si>
  <si>
    <t>a) regression results according to Crawford et al. 2014</t>
  </si>
  <si>
    <t>EIV - f: BivRegBLS.</t>
  </si>
  <si>
    <t xml:space="preserve">EIV - a: Origin®Pro; EIV - b: SigmaPlot©; EIV - c: BFSL; EIV - d: Cantrell 2008; </t>
  </si>
  <si>
    <t>Local Meteoric Water Line Freeware© - Australian Nuclear Science and Technology Organisation</t>
  </si>
  <si>
    <t>t-value: Student's t-test value; p: probability distribution by Microsoft®Office Excel (d.f. = N-2).</t>
  </si>
  <si>
    <t>GOF</t>
  </si>
  <si>
    <t>r</t>
  </si>
  <si>
    <t>rmSSE</t>
  </si>
  <si>
    <t>OLSR: here calculated by Microsoft®Office Excel - 2013 (GOF parameter from Origin®Pro).</t>
  </si>
  <si>
    <t xml:space="preserve">C.I.: Confidence Intervals; r : Pearson's correlation coefficient; GOF: Goodness of Fit; rmSSE: root mean sum of squared error (this </t>
  </si>
  <si>
    <t xml:space="preserve">parameter is called "standard error" of regression in Microsoft®Excel's OLSR; in other regression codes, it could be easily calculated by </t>
  </si>
  <si>
    <t>the square root of the GOF parameter).</t>
  </si>
  <si>
    <t>EIV - e: Real Statistics Using Excel© with a mean variances ratio of λ = Xvar/Yvar = 0.01922.</t>
  </si>
  <si>
    <t>Regression results as in Table 3 but excluding the sample #9 (Na.p. = 1) from the Table 2 dataset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</si>
</sst>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/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2" fontId="1" fillId="2" borderId="0" xfId="0" applyNumberFormat="1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166" fontId="1" fillId="2" borderId="0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164" fontId="3" fillId="2" borderId="0" xfId="0" applyNumberFormat="1" applyFont="1" applyFill="1" applyAlignment="1">
      <alignment horizontal="center"/>
    </xf>
    <xf numFmtId="165" fontId="1" fillId="2" borderId="0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2" fillId="2" borderId="0" xfId="0" applyFont="1" applyFill="1"/>
    <xf numFmtId="0" fontId="1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166" fontId="1" fillId="2" borderId="2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/>
    </xf>
    <xf numFmtId="166" fontId="1" fillId="2" borderId="0" xfId="0" applyNumberFormat="1" applyFont="1" applyFill="1" applyAlignment="1">
      <alignment horizontal="center"/>
    </xf>
    <xf numFmtId="165" fontId="1" fillId="2" borderId="2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Alignment="1">
      <alignment horizontal="center"/>
    </xf>
    <xf numFmtId="165" fontId="1" fillId="2" borderId="0" xfId="0" applyNumberFormat="1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tabSelected="1" workbookViewId="0">
      <selection activeCell="Q14" sqref="Q14"/>
    </sheetView>
  </sheetViews>
  <sheetFormatPr defaultRowHeight="14.25" x14ac:dyDescent="0.2"/>
  <cols>
    <col min="1" max="1" width="9.140625" style="16"/>
    <col min="2" max="2" width="6.5703125" style="16" bestFit="1" customWidth="1"/>
    <col min="3" max="3" width="5.5703125" style="16" bestFit="1" customWidth="1"/>
    <col min="4" max="4" width="7.7109375" style="16" bestFit="1" customWidth="1"/>
    <col min="5" max="5" width="6.5703125" style="16" bestFit="1" customWidth="1"/>
    <col min="6" max="6" width="9.140625" style="16"/>
    <col min="7" max="10" width="8.7109375" style="16" customWidth="1"/>
    <col min="11" max="11" width="7" style="16" bestFit="1" customWidth="1"/>
    <col min="12" max="12" width="6.5703125" style="16" bestFit="1" customWidth="1"/>
    <col min="13" max="13" width="7" style="16" bestFit="1" customWidth="1"/>
    <col min="14" max="14" width="7.140625" style="16" bestFit="1" customWidth="1"/>
    <col min="15" max="15" width="6.5703125" style="16" bestFit="1" customWidth="1"/>
    <col min="16" max="16384" width="9.140625" style="16"/>
  </cols>
  <sheetData>
    <row r="1" spans="1:15" ht="15" x14ac:dyDescent="0.2">
      <c r="A1" s="53" t="s">
        <v>48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5" x14ac:dyDescent="0.2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x14ac:dyDescent="0.2">
      <c r="A3" s="8" t="s">
        <v>35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46" t="s">
        <v>12</v>
      </c>
      <c r="B4" s="46" t="s">
        <v>22</v>
      </c>
      <c r="C4" s="46" t="s">
        <v>21</v>
      </c>
      <c r="D4" s="46"/>
      <c r="E4" s="46" t="s">
        <v>20</v>
      </c>
      <c r="F4" s="46"/>
      <c r="G4" s="46" t="s">
        <v>34</v>
      </c>
      <c r="H4" s="46" t="s">
        <v>11</v>
      </c>
      <c r="I4" s="46" t="s">
        <v>10</v>
      </c>
      <c r="J4" s="9"/>
      <c r="K4" s="8"/>
      <c r="L4" s="8"/>
      <c r="M4" s="8"/>
      <c r="N4" s="8"/>
      <c r="O4" s="8"/>
    </row>
    <row r="5" spans="1:15" x14ac:dyDescent="0.2">
      <c r="A5" s="48"/>
      <c r="B5" s="47"/>
      <c r="C5" s="15" t="s">
        <v>17</v>
      </c>
      <c r="D5" s="15" t="s">
        <v>16</v>
      </c>
      <c r="E5" s="15" t="s">
        <v>17</v>
      </c>
      <c r="F5" s="15" t="s">
        <v>16</v>
      </c>
      <c r="G5" s="47"/>
      <c r="H5" s="47"/>
      <c r="I5" s="47"/>
      <c r="J5" s="9"/>
      <c r="K5" s="8"/>
      <c r="L5" s="8"/>
      <c r="M5" s="8"/>
      <c r="N5" s="8"/>
      <c r="O5" s="8"/>
    </row>
    <row r="6" spans="1:15" x14ac:dyDescent="0.2">
      <c r="A6" s="20" t="s">
        <v>33</v>
      </c>
      <c r="B6" s="34">
        <v>31</v>
      </c>
      <c r="C6" s="36">
        <v>7.7561999999999998</v>
      </c>
      <c r="D6" s="36">
        <v>0.1016</v>
      </c>
      <c r="E6" s="37">
        <v>11.0091</v>
      </c>
      <c r="F6" s="37">
        <v>1.2727999999999999</v>
      </c>
      <c r="G6" s="40">
        <v>1.0009999999999999</v>
      </c>
      <c r="H6" s="34" t="s">
        <v>6</v>
      </c>
      <c r="I6" s="34" t="s">
        <v>6</v>
      </c>
      <c r="J6" s="9"/>
      <c r="K6" s="8"/>
      <c r="L6" s="8"/>
      <c r="M6" s="8"/>
      <c r="N6" s="8"/>
      <c r="O6" s="8"/>
    </row>
    <row r="7" spans="1:15" x14ac:dyDescent="0.2">
      <c r="A7" s="5" t="s">
        <v>32</v>
      </c>
      <c r="B7" s="12">
        <v>31</v>
      </c>
      <c r="C7" s="14">
        <v>7.7755000000000001</v>
      </c>
      <c r="D7" s="14">
        <v>9.8199999999999996E-2</v>
      </c>
      <c r="E7" s="13">
        <v>11.2324</v>
      </c>
      <c r="F7" s="13">
        <v>1.2312000000000001</v>
      </c>
      <c r="G7" s="18">
        <v>1.0004</v>
      </c>
      <c r="H7" s="18">
        <v>0.1341</v>
      </c>
      <c r="I7" s="28">
        <f>_xlfn.T.DIST.2T(H7,B$6-2)</f>
        <v>0.89424983407087666</v>
      </c>
      <c r="J7" s="4"/>
      <c r="K7" s="8"/>
      <c r="L7" s="8"/>
      <c r="M7" s="8"/>
      <c r="N7" s="8"/>
      <c r="O7" s="8"/>
    </row>
    <row r="8" spans="1:15" x14ac:dyDescent="0.2">
      <c r="A8" s="5" t="s">
        <v>31</v>
      </c>
      <c r="B8" s="12">
        <v>31</v>
      </c>
      <c r="C8" s="14">
        <v>7.7942</v>
      </c>
      <c r="D8" s="14">
        <v>0.1018</v>
      </c>
      <c r="E8" s="13">
        <v>11.449</v>
      </c>
      <c r="F8" s="13">
        <v>1.2759</v>
      </c>
      <c r="G8" s="18">
        <v>1.0009999999999999</v>
      </c>
      <c r="H8" s="18">
        <v>0.26379999999999998</v>
      </c>
      <c r="I8" s="28">
        <f>_xlfn.T.DIST.2T(H8,B$6-2)</f>
        <v>0.79379959937520161</v>
      </c>
      <c r="J8" s="4"/>
      <c r="K8" s="8"/>
      <c r="L8" s="8"/>
      <c r="M8" s="8"/>
      <c r="N8" s="8"/>
      <c r="O8" s="8"/>
    </row>
    <row r="9" spans="1:15" x14ac:dyDescent="0.2">
      <c r="A9" s="5" t="s">
        <v>9</v>
      </c>
      <c r="B9" s="12">
        <v>31</v>
      </c>
      <c r="C9" s="14">
        <v>7.6795</v>
      </c>
      <c r="D9" s="14">
        <v>9.8000000000000004E-2</v>
      </c>
      <c r="E9" s="13">
        <v>10.0862</v>
      </c>
      <c r="F9" s="13">
        <v>1.3158000000000001</v>
      </c>
      <c r="G9" s="18">
        <v>1.0093000000000001</v>
      </c>
      <c r="H9" s="18">
        <v>0.53149999999999997</v>
      </c>
      <c r="I9" s="28">
        <f>_xlfn.T.DIST.2T(H9,B$6-2)</f>
        <v>0.59912035890261861</v>
      </c>
      <c r="J9" s="4"/>
      <c r="K9" s="8"/>
      <c r="L9" s="8"/>
      <c r="M9" s="8"/>
      <c r="N9" s="8"/>
      <c r="O9" s="8"/>
    </row>
    <row r="10" spans="1:15" x14ac:dyDescent="0.2">
      <c r="A10" s="5" t="s">
        <v>8</v>
      </c>
      <c r="B10" s="12">
        <v>31</v>
      </c>
      <c r="C10" s="14">
        <v>7.6976000000000004</v>
      </c>
      <c r="D10" s="14">
        <v>9.8000000000000004E-2</v>
      </c>
      <c r="E10" s="13">
        <v>10.3142</v>
      </c>
      <c r="F10" s="13">
        <v>1.3164</v>
      </c>
      <c r="G10" s="18">
        <v>1.0041</v>
      </c>
      <c r="H10" s="18">
        <v>0.40689999999999998</v>
      </c>
      <c r="I10" s="28">
        <f>_xlfn.T.DIST.2T(H10,B$6-2)</f>
        <v>0.68706912003413878</v>
      </c>
      <c r="J10" s="4"/>
      <c r="K10" s="8"/>
      <c r="L10" s="8"/>
      <c r="M10" s="8"/>
      <c r="N10" s="8"/>
      <c r="O10" s="8"/>
    </row>
    <row r="11" spans="1:15" x14ac:dyDescent="0.2">
      <c r="A11" s="29" t="s">
        <v>7</v>
      </c>
      <c r="B11" s="35">
        <v>31</v>
      </c>
      <c r="C11" s="43">
        <v>7.7152000000000003</v>
      </c>
      <c r="D11" s="43">
        <v>9.8199999999999996E-2</v>
      </c>
      <c r="E11" s="44">
        <v>10.5352</v>
      </c>
      <c r="F11" s="44">
        <v>1.3186</v>
      </c>
      <c r="G11" s="45">
        <v>1</v>
      </c>
      <c r="H11" s="45">
        <v>0.28549999999999998</v>
      </c>
      <c r="I11" s="27">
        <f>_xlfn.T.DIST.2T(H11,B$6-2)</f>
        <v>0.777290410241126</v>
      </c>
      <c r="J11" s="4"/>
      <c r="K11" s="8"/>
      <c r="L11" s="8"/>
      <c r="M11" s="8"/>
      <c r="N11" s="8"/>
      <c r="O11" s="8"/>
    </row>
    <row r="12" spans="1:15" ht="14.1" customHeight="1" x14ac:dyDescent="0.2">
      <c r="A12" s="5" t="s">
        <v>38</v>
      </c>
      <c r="B12" s="12"/>
      <c r="C12" s="14"/>
      <c r="D12" s="14"/>
      <c r="E12" s="13"/>
      <c r="F12" s="13"/>
      <c r="G12" s="18"/>
      <c r="H12" s="18"/>
      <c r="I12" s="28"/>
      <c r="J12" s="4"/>
      <c r="K12" s="8"/>
      <c r="L12" s="8"/>
      <c r="M12" s="8"/>
      <c r="N12" s="8"/>
      <c r="O12" s="8"/>
    </row>
    <row r="13" spans="1:15" ht="14.1" customHeight="1" x14ac:dyDescent="0.2">
      <c r="A13" s="21" t="s">
        <v>30</v>
      </c>
      <c r="B13" s="23"/>
      <c r="C13" s="26"/>
      <c r="D13" s="26"/>
      <c r="E13" s="25"/>
      <c r="F13" s="25"/>
      <c r="G13" s="24"/>
      <c r="H13" s="23"/>
      <c r="I13" s="22"/>
      <c r="J13" s="21"/>
      <c r="K13" s="8"/>
      <c r="L13" s="8"/>
      <c r="M13" s="8"/>
      <c r="N13" s="8"/>
      <c r="O13" s="8"/>
    </row>
    <row r="14" spans="1:15" ht="14.1" customHeight="1" x14ac:dyDescent="0.2">
      <c r="A14" s="21" t="s">
        <v>29</v>
      </c>
      <c r="B14" s="23"/>
      <c r="C14" s="26"/>
      <c r="D14" s="26"/>
      <c r="E14" s="25"/>
      <c r="F14" s="25"/>
      <c r="G14" s="24"/>
      <c r="H14" s="23"/>
      <c r="I14" s="22"/>
      <c r="J14" s="21"/>
      <c r="K14" s="8"/>
      <c r="L14" s="8"/>
      <c r="M14" s="8"/>
      <c r="N14" s="8"/>
      <c r="O14" s="8"/>
    </row>
    <row r="15" spans="1:15" ht="14.1" customHeight="1" x14ac:dyDescent="0.2">
      <c r="A15" s="21" t="s">
        <v>28</v>
      </c>
      <c r="B15" s="23"/>
      <c r="C15" s="26"/>
      <c r="D15" s="26"/>
      <c r="E15" s="25"/>
      <c r="F15" s="25"/>
      <c r="G15" s="24"/>
      <c r="H15" s="23"/>
      <c r="I15" s="22"/>
      <c r="J15" s="21"/>
      <c r="K15" s="8"/>
      <c r="L15" s="8"/>
      <c r="M15" s="8"/>
      <c r="N15" s="8"/>
      <c r="O15" s="8"/>
    </row>
    <row r="16" spans="1:15" ht="14.1" customHeight="1" x14ac:dyDescent="0.2">
      <c r="A16" s="21" t="s">
        <v>27</v>
      </c>
      <c r="B16" s="23"/>
      <c r="C16" s="26"/>
      <c r="D16" s="26"/>
      <c r="E16" s="25"/>
      <c r="F16" s="25"/>
      <c r="G16" s="24"/>
      <c r="H16" s="23"/>
      <c r="I16" s="22"/>
      <c r="J16" s="21"/>
      <c r="K16" s="8"/>
      <c r="L16" s="8"/>
      <c r="M16" s="8"/>
      <c r="N16" s="8"/>
      <c r="O16" s="8"/>
    </row>
    <row r="17" spans="1:15" ht="14.1" customHeight="1" x14ac:dyDescent="0.2">
      <c r="A17" s="21" t="s">
        <v>26</v>
      </c>
      <c r="B17" s="23"/>
      <c r="C17" s="26"/>
      <c r="D17" s="26"/>
      <c r="E17" s="25"/>
      <c r="F17" s="25"/>
      <c r="G17" s="24"/>
      <c r="H17" s="23"/>
      <c r="I17" s="22"/>
      <c r="J17" s="21"/>
      <c r="K17" s="8"/>
      <c r="L17" s="8"/>
      <c r="M17" s="8"/>
      <c r="N17" s="8"/>
      <c r="O17" s="8"/>
    </row>
    <row r="18" spans="1:15" ht="14.1" customHeight="1" x14ac:dyDescent="0.2">
      <c r="A18" s="21" t="s">
        <v>25</v>
      </c>
      <c r="B18" s="23"/>
      <c r="C18" s="26"/>
      <c r="D18" s="26"/>
      <c r="E18" s="25"/>
      <c r="F18" s="25"/>
      <c r="G18" s="24"/>
      <c r="H18" s="23"/>
      <c r="I18" s="22"/>
      <c r="J18" s="21"/>
      <c r="K18" s="8"/>
      <c r="L18" s="8"/>
      <c r="M18" s="8"/>
      <c r="N18" s="8"/>
      <c r="O18" s="8"/>
    </row>
    <row r="19" spans="1:15" ht="14.1" customHeight="1" x14ac:dyDescent="0.2">
      <c r="A19" s="9" t="s">
        <v>39</v>
      </c>
      <c r="B19" s="9"/>
      <c r="C19" s="9"/>
      <c r="D19" s="9"/>
      <c r="E19" s="9"/>
      <c r="F19" s="9"/>
      <c r="G19" s="9"/>
      <c r="H19" s="9"/>
      <c r="I19" s="9"/>
      <c r="J19" s="9"/>
      <c r="K19" s="8"/>
      <c r="L19" s="8"/>
      <c r="M19" s="8"/>
      <c r="N19" s="8"/>
      <c r="O19" s="8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8"/>
      <c r="L20" s="8"/>
      <c r="M20" s="8"/>
      <c r="N20" s="8"/>
      <c r="O20" s="8"/>
    </row>
    <row r="21" spans="1:15" x14ac:dyDescent="0.2">
      <c r="A21" s="8" t="s">
        <v>24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46" t="s">
        <v>23</v>
      </c>
      <c r="B22" s="46" t="s">
        <v>22</v>
      </c>
      <c r="C22" s="46" t="s">
        <v>21</v>
      </c>
      <c r="D22" s="46"/>
      <c r="E22" s="46" t="s">
        <v>20</v>
      </c>
      <c r="F22" s="46"/>
      <c r="G22" s="46" t="s">
        <v>19</v>
      </c>
      <c r="H22" s="49"/>
      <c r="I22" s="46" t="s">
        <v>18</v>
      </c>
      <c r="J22" s="49"/>
      <c r="K22" s="46" t="s">
        <v>41</v>
      </c>
      <c r="L22" s="46" t="s">
        <v>40</v>
      </c>
      <c r="M22" s="46" t="s">
        <v>42</v>
      </c>
      <c r="N22" s="46" t="s">
        <v>11</v>
      </c>
      <c r="O22" s="46" t="s">
        <v>10</v>
      </c>
    </row>
    <row r="23" spans="1:15" x14ac:dyDescent="0.2">
      <c r="A23" s="48"/>
      <c r="B23" s="48"/>
      <c r="C23" s="15" t="s">
        <v>17</v>
      </c>
      <c r="D23" s="15" t="s">
        <v>16</v>
      </c>
      <c r="E23" s="15" t="s">
        <v>17</v>
      </c>
      <c r="F23" s="15" t="s">
        <v>16</v>
      </c>
      <c r="G23" s="15" t="s">
        <v>15</v>
      </c>
      <c r="H23" s="15" t="s">
        <v>14</v>
      </c>
      <c r="I23" s="15" t="s">
        <v>15</v>
      </c>
      <c r="J23" s="15" t="s">
        <v>14</v>
      </c>
      <c r="K23" s="48"/>
      <c r="L23" s="52"/>
      <c r="M23" s="52"/>
      <c r="N23" s="48"/>
      <c r="O23" s="48"/>
    </row>
    <row r="24" spans="1:15" x14ac:dyDescent="0.2">
      <c r="A24" s="19" t="s">
        <v>33</v>
      </c>
      <c r="B24" s="34">
        <v>31</v>
      </c>
      <c r="C24" s="36">
        <v>7.7585249311717774</v>
      </c>
      <c r="D24" s="36">
        <v>0.10139110846933974</v>
      </c>
      <c r="E24" s="37">
        <v>11.034266034564496</v>
      </c>
      <c r="F24" s="37">
        <v>1.2704656931961358</v>
      </c>
      <c r="G24" s="38">
        <v>7.9658930316619632</v>
      </c>
      <c r="H24" s="38">
        <v>7.5511568306815917</v>
      </c>
      <c r="I24" s="39">
        <v>13.632660129601907</v>
      </c>
      <c r="J24" s="39">
        <v>8.4358719395270843</v>
      </c>
      <c r="K24" s="40">
        <v>0.99753282539216348</v>
      </c>
      <c r="L24" s="40">
        <v>7.2088999999999999</v>
      </c>
      <c r="M24" s="40">
        <v>2.6848999999999998</v>
      </c>
      <c r="N24" s="30" t="s">
        <v>6</v>
      </c>
      <c r="O24" s="30" t="s">
        <v>6</v>
      </c>
    </row>
    <row r="25" spans="1:15" x14ac:dyDescent="0.2">
      <c r="A25" s="5" t="s">
        <v>5</v>
      </c>
      <c r="B25" s="12">
        <v>31</v>
      </c>
      <c r="C25" s="14">
        <v>7.7348299999999997</v>
      </c>
      <c r="D25" s="14">
        <v>0.30414000000000002</v>
      </c>
      <c r="E25" s="13">
        <v>10.84613</v>
      </c>
      <c r="F25" s="13">
        <v>2.8681000000000001</v>
      </c>
      <c r="G25" s="14">
        <v>8.3568700000000007</v>
      </c>
      <c r="H25" s="14">
        <v>7.1127900000000004</v>
      </c>
      <c r="I25" s="13">
        <v>16.712050000000001</v>
      </c>
      <c r="J25" s="13">
        <v>4.9802099999999996</v>
      </c>
      <c r="K25" s="18">
        <v>0.99750000000000005</v>
      </c>
      <c r="L25" s="18">
        <v>0.13200000000000001</v>
      </c>
      <c r="M25" s="18">
        <v>0.36330000000000001</v>
      </c>
      <c r="N25" s="4">
        <f>(C$24-C25)/(SQRT(((D$24)^2)+((D25)^2)))</f>
        <v>7.3909183710156881E-2</v>
      </c>
      <c r="O25" s="3">
        <f t="shared" ref="O25:O30" si="0">_xlfn.T.DIST.2T(N25,B$24-2)</f>
        <v>0.94159010315578651</v>
      </c>
    </row>
    <row r="26" spans="1:15" x14ac:dyDescent="0.2">
      <c r="A26" s="5" t="s">
        <v>4</v>
      </c>
      <c r="B26" s="12">
        <v>31</v>
      </c>
      <c r="C26" s="14">
        <v>7.7321</v>
      </c>
      <c r="D26" s="14">
        <v>0.30630000000000002</v>
      </c>
      <c r="E26" s="13">
        <v>10.792</v>
      </c>
      <c r="F26" s="13">
        <v>2.8952</v>
      </c>
      <c r="G26" s="14">
        <v>8.3584999999999994</v>
      </c>
      <c r="H26" s="14">
        <v>7.1055999999999999</v>
      </c>
      <c r="I26" s="13">
        <v>16.713200000000001</v>
      </c>
      <c r="J26" s="13">
        <v>4.8707000000000003</v>
      </c>
      <c r="K26" s="18">
        <v>0.99750000000000005</v>
      </c>
      <c r="L26" s="18">
        <v>0.13200000000000001</v>
      </c>
      <c r="M26" s="18">
        <v>0.36330000000000001</v>
      </c>
      <c r="N26" s="4">
        <f>(C$24-C26)/(SQRT(((D$24)^2)+((D26)^2)))</f>
        <v>8.1900927389642289E-2</v>
      </c>
      <c r="O26" s="3">
        <f t="shared" si="0"/>
        <v>0.93528816653216329</v>
      </c>
    </row>
    <row r="27" spans="1:15" x14ac:dyDescent="0.2">
      <c r="A27" s="5" t="s">
        <v>3</v>
      </c>
      <c r="B27" s="12">
        <v>31</v>
      </c>
      <c r="C27" s="14">
        <v>7.7347999999999999</v>
      </c>
      <c r="D27" s="14">
        <v>0.30409999999999998</v>
      </c>
      <c r="E27" s="13">
        <v>10.845700000000001</v>
      </c>
      <c r="F27" s="13">
        <v>2.8679999999999999</v>
      </c>
      <c r="G27" s="12" t="s">
        <v>6</v>
      </c>
      <c r="H27" s="12" t="s">
        <v>6</v>
      </c>
      <c r="I27" s="12" t="s">
        <v>6</v>
      </c>
      <c r="J27" s="12" t="s">
        <v>6</v>
      </c>
      <c r="K27" s="41" t="s">
        <v>6</v>
      </c>
      <c r="L27" s="42">
        <v>0.13200000000000001</v>
      </c>
      <c r="M27" s="18">
        <v>0.36330000000000001</v>
      </c>
      <c r="N27" s="4">
        <f>(C$24-C27)/(SQRT(((D$24)^2)+((D27)^2)))</f>
        <v>7.4011519890465005E-2</v>
      </c>
      <c r="O27" s="3">
        <f t="shared" si="0"/>
        <v>0.94150938013246921</v>
      </c>
    </row>
    <row r="28" spans="1:15" x14ac:dyDescent="0.2">
      <c r="A28" s="5" t="s">
        <v>2</v>
      </c>
      <c r="B28" s="12">
        <v>31</v>
      </c>
      <c r="C28" s="14">
        <v>7.7348303913287895</v>
      </c>
      <c r="D28" s="38">
        <v>0.11048211047163299</v>
      </c>
      <c r="E28" s="13">
        <v>10.846127929626746</v>
      </c>
      <c r="F28" s="13">
        <v>1.0418560034570317</v>
      </c>
      <c r="G28" s="12" t="s">
        <v>6</v>
      </c>
      <c r="H28" s="12" t="s">
        <v>6</v>
      </c>
      <c r="I28" s="12" t="s">
        <v>6</v>
      </c>
      <c r="J28" s="12" t="s">
        <v>6</v>
      </c>
      <c r="K28" s="41" t="s">
        <v>6</v>
      </c>
      <c r="L28" s="42">
        <v>0.13200000000000001</v>
      </c>
      <c r="M28" s="18">
        <v>0.36330000000000001</v>
      </c>
      <c r="N28" s="4">
        <f>(C$24-C28)/(SQRT(((D$24)^2)+((D28)^2)))</f>
        <v>0.15801117235534434</v>
      </c>
      <c r="O28" s="3">
        <f t="shared" si="0"/>
        <v>0.87554313738246814</v>
      </c>
    </row>
    <row r="29" spans="1:15" x14ac:dyDescent="0.2">
      <c r="A29" s="5" t="s">
        <v>1</v>
      </c>
      <c r="B29" s="12">
        <v>31</v>
      </c>
      <c r="C29" s="14">
        <v>7.7791619589747318</v>
      </c>
      <c r="D29" s="14">
        <v>0.12706289003717056</v>
      </c>
      <c r="E29" s="39">
        <v>11.273503302388054</v>
      </c>
      <c r="F29" s="13">
        <v>1.6470081027229213</v>
      </c>
      <c r="G29" s="14">
        <v>8.038658999515679</v>
      </c>
      <c r="H29" s="14">
        <v>7.5196649184337856</v>
      </c>
      <c r="I29" s="13">
        <v>14.637142585884035</v>
      </c>
      <c r="J29" s="13">
        <v>7.9098640188920726</v>
      </c>
      <c r="K29" s="17" t="s">
        <v>6</v>
      </c>
      <c r="L29" s="17" t="s">
        <v>6</v>
      </c>
      <c r="M29" s="17" t="s">
        <v>6</v>
      </c>
      <c r="N29" s="4">
        <f>ABS((C$24-C29)/(SQRT(((D$24)^2)+((D29)^2))))</f>
        <v>0.12695170639560618</v>
      </c>
      <c r="O29" s="3">
        <f t="shared" si="0"/>
        <v>0.89985479184178341</v>
      </c>
    </row>
    <row r="30" spans="1:15" x14ac:dyDescent="0.2">
      <c r="A30" s="31" t="s">
        <v>0</v>
      </c>
      <c r="B30" s="35">
        <v>31</v>
      </c>
      <c r="C30" s="43">
        <v>7.7320556253587798</v>
      </c>
      <c r="D30" s="43">
        <v>0.109767005709152</v>
      </c>
      <c r="E30" s="44">
        <v>10.791961105557601</v>
      </c>
      <c r="F30" s="44">
        <v>1.0348109157063401</v>
      </c>
      <c r="G30" s="43">
        <v>7.9565543591632899</v>
      </c>
      <c r="H30" s="43">
        <v>7.5075568915542696</v>
      </c>
      <c r="I30" s="44">
        <v>12.908387064362699</v>
      </c>
      <c r="J30" s="44">
        <v>8.6755351467525195</v>
      </c>
      <c r="K30" s="35" t="s">
        <v>6</v>
      </c>
      <c r="L30" s="35" t="s">
        <v>6</v>
      </c>
      <c r="M30" s="35" t="s">
        <v>6</v>
      </c>
      <c r="N30" s="2">
        <f>(C$24-C30)/(SQRT(((D$24)^2)+((D30)^2)))</f>
        <v>0.177136629768364</v>
      </c>
      <c r="O30" s="1">
        <f t="shared" si="0"/>
        <v>0.86063246740273347</v>
      </c>
    </row>
    <row r="31" spans="1:15" ht="14.1" customHeight="1" x14ac:dyDescent="0.2">
      <c r="A31" s="5" t="s">
        <v>43</v>
      </c>
      <c r="B31" s="12"/>
      <c r="C31" s="14"/>
      <c r="D31" s="14"/>
      <c r="E31" s="13"/>
      <c r="F31" s="13"/>
      <c r="G31" s="12"/>
      <c r="H31" s="12"/>
      <c r="I31" s="12"/>
      <c r="J31" s="12"/>
      <c r="K31" s="11"/>
      <c r="L31" s="11"/>
      <c r="M31" s="11"/>
      <c r="N31" s="8"/>
      <c r="O31" s="8"/>
    </row>
    <row r="32" spans="1:15" ht="14.1" customHeight="1" x14ac:dyDescent="0.2">
      <c r="A32" s="9" t="s">
        <v>37</v>
      </c>
      <c r="B32" s="9"/>
      <c r="C32" s="10"/>
      <c r="D32" s="9"/>
      <c r="E32" s="9"/>
      <c r="F32" s="9"/>
      <c r="G32" s="9"/>
      <c r="H32" s="9"/>
      <c r="I32" s="9"/>
      <c r="J32" s="9"/>
      <c r="K32" s="8"/>
      <c r="L32" s="8"/>
      <c r="M32" s="8"/>
      <c r="N32" s="8"/>
      <c r="O32" s="8"/>
    </row>
    <row r="33" spans="1:15" ht="14.1" customHeight="1" x14ac:dyDescent="0.2">
      <c r="A33" s="9" t="s">
        <v>47</v>
      </c>
      <c r="B33" s="9"/>
      <c r="C33" s="10"/>
      <c r="D33" s="9"/>
      <c r="E33" s="9"/>
      <c r="F33" s="9"/>
      <c r="G33" s="9"/>
      <c r="H33" s="9"/>
      <c r="I33" s="9"/>
      <c r="J33" s="9"/>
      <c r="K33" s="8"/>
      <c r="L33" s="8"/>
      <c r="M33" s="8"/>
      <c r="N33" s="8"/>
      <c r="O33" s="8"/>
    </row>
    <row r="34" spans="1:15" ht="14.1" customHeight="1" x14ac:dyDescent="0.2">
      <c r="A34" s="33" t="s">
        <v>36</v>
      </c>
      <c r="B34" s="32"/>
      <c r="C34" s="32"/>
      <c r="D34" s="32"/>
      <c r="E34" s="32"/>
      <c r="F34" s="32"/>
      <c r="G34" s="32"/>
      <c r="H34" s="32"/>
      <c r="I34" s="32"/>
      <c r="J34" s="32"/>
      <c r="K34" s="8"/>
      <c r="L34" s="8"/>
      <c r="M34" s="8"/>
      <c r="N34" s="8"/>
      <c r="O34" s="8"/>
    </row>
    <row r="35" spans="1:15" ht="14.1" customHeight="1" x14ac:dyDescent="0.2">
      <c r="A35" s="9" t="s">
        <v>44</v>
      </c>
      <c r="B35" s="9"/>
      <c r="C35" s="10"/>
      <c r="D35" s="9"/>
      <c r="E35" s="9"/>
      <c r="F35" s="9"/>
      <c r="G35" s="9"/>
      <c r="H35" s="9"/>
      <c r="I35" s="9"/>
      <c r="J35" s="9"/>
      <c r="K35" s="8"/>
      <c r="L35" s="8"/>
      <c r="M35" s="8"/>
      <c r="N35" s="8"/>
      <c r="O35" s="8"/>
    </row>
    <row r="36" spans="1:15" ht="14.1" customHeight="1" x14ac:dyDescent="0.2">
      <c r="A36" s="9" t="s">
        <v>45</v>
      </c>
      <c r="B36" s="9"/>
      <c r="C36" s="10"/>
      <c r="D36" s="9"/>
      <c r="E36" s="9"/>
      <c r="F36" s="9"/>
      <c r="G36" s="9"/>
      <c r="H36" s="9"/>
      <c r="I36" s="9"/>
      <c r="J36" s="9"/>
      <c r="K36" s="8"/>
      <c r="L36" s="8"/>
      <c r="M36" s="8"/>
      <c r="N36" s="8"/>
      <c r="O36" s="8"/>
    </row>
    <row r="37" spans="1:15" ht="14.1" customHeight="1" x14ac:dyDescent="0.2">
      <c r="A37" s="9" t="s">
        <v>46</v>
      </c>
      <c r="B37" s="9"/>
      <c r="C37" s="10"/>
      <c r="D37" s="9"/>
      <c r="E37" s="9"/>
      <c r="F37" s="9"/>
      <c r="G37" s="9"/>
      <c r="H37" s="9"/>
      <c r="I37" s="9"/>
      <c r="J37" s="9"/>
      <c r="K37" s="8"/>
      <c r="L37" s="8"/>
      <c r="M37" s="8"/>
      <c r="N37" s="8"/>
      <c r="O37" s="8"/>
    </row>
    <row r="38" spans="1:15" x14ac:dyDescent="0.2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 x14ac:dyDescent="0.2">
      <c r="A39" s="8" t="s">
        <v>13</v>
      </c>
      <c r="B39" s="8"/>
      <c r="C39" s="8"/>
      <c r="D39" s="8"/>
      <c r="E39" s="8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 x14ac:dyDescent="0.2">
      <c r="A40" s="46" t="s">
        <v>12</v>
      </c>
      <c r="B40" s="46" t="s">
        <v>11</v>
      </c>
      <c r="C40" s="46" t="s">
        <v>10</v>
      </c>
      <c r="D40" s="32"/>
      <c r="E40" s="32"/>
      <c r="F40" s="46" t="s">
        <v>12</v>
      </c>
      <c r="G40" s="46" t="s">
        <v>11</v>
      </c>
      <c r="H40" s="46" t="s">
        <v>10</v>
      </c>
      <c r="I40" s="32"/>
      <c r="J40" s="32"/>
      <c r="K40" s="46" t="s">
        <v>12</v>
      </c>
      <c r="L40" s="46" t="s">
        <v>11</v>
      </c>
      <c r="M40" s="46" t="s">
        <v>10</v>
      </c>
      <c r="N40" s="32"/>
      <c r="O40" s="32"/>
    </row>
    <row r="41" spans="1:15" x14ac:dyDescent="0.2">
      <c r="A41" s="48"/>
      <c r="B41" s="48"/>
      <c r="C41" s="50"/>
      <c r="D41" s="32"/>
      <c r="E41" s="32"/>
      <c r="F41" s="48"/>
      <c r="G41" s="51"/>
      <c r="H41" s="51"/>
      <c r="I41" s="32"/>
      <c r="J41" s="32"/>
      <c r="K41" s="48"/>
      <c r="L41" s="51"/>
      <c r="M41" s="51"/>
      <c r="N41" s="32"/>
      <c r="O41" s="32"/>
    </row>
    <row r="42" spans="1:15" x14ac:dyDescent="0.2">
      <c r="A42" s="6" t="s">
        <v>9</v>
      </c>
      <c r="B42" s="7" t="s">
        <v>6</v>
      </c>
      <c r="C42" s="7" t="s">
        <v>6</v>
      </c>
      <c r="D42" s="32"/>
      <c r="E42" s="32"/>
      <c r="F42" s="20" t="s">
        <v>8</v>
      </c>
      <c r="G42" s="7" t="s">
        <v>6</v>
      </c>
      <c r="H42" s="7" t="s">
        <v>6</v>
      </c>
      <c r="I42" s="32"/>
      <c r="J42" s="32"/>
      <c r="K42" s="5" t="s">
        <v>7</v>
      </c>
      <c r="L42" s="7" t="s">
        <v>6</v>
      </c>
      <c r="M42" s="7" t="s">
        <v>6</v>
      </c>
      <c r="N42" s="32"/>
      <c r="O42" s="32"/>
    </row>
    <row r="43" spans="1:15" x14ac:dyDescent="0.2">
      <c r="A43" s="5" t="s">
        <v>5</v>
      </c>
      <c r="B43" s="4">
        <f t="shared" ref="B43:B48" si="1">(C25-C$9)/(SQRT(((D25)^2)+((D$9)^2)))</f>
        <v>0.1731557303484674</v>
      </c>
      <c r="C43" s="3">
        <f t="shared" ref="C43:C48" si="2">_xlfn.T.DIST.2T(B43,B$24-2)</f>
        <v>0.86373195924831869</v>
      </c>
      <c r="D43" s="32"/>
      <c r="E43" s="32"/>
      <c r="F43" s="5" t="s">
        <v>5</v>
      </c>
      <c r="G43" s="4">
        <f t="shared" ref="G43:G48" si="3">(C25-C$10)/(SQRT(((D25)^2)+((D$10)^2)))</f>
        <v>0.11651161830604273</v>
      </c>
      <c r="H43" s="3">
        <f t="shared" ref="H43:H48" si="4">_xlfn.T.DIST.2T(G43,B$24-2)</f>
        <v>0.90805020994862429</v>
      </c>
      <c r="I43" s="32"/>
      <c r="J43" s="32"/>
      <c r="K43" s="5" t="s">
        <v>5</v>
      </c>
      <c r="L43" s="4">
        <f t="shared" ref="L43:L48" si="5">(C25-C$11)/(SQRT(((D25)^2)+((D$11)^2)))</f>
        <v>6.1420459633100465E-2</v>
      </c>
      <c r="M43" s="3">
        <f t="shared" ref="M43:M48" si="6">_xlfn.T.DIST.2T(L43,B$24-2)</f>
        <v>0.95144571597307437</v>
      </c>
      <c r="N43" s="32"/>
      <c r="O43" s="32"/>
    </row>
    <row r="44" spans="1:15" x14ac:dyDescent="0.2">
      <c r="A44" s="5" t="s">
        <v>4</v>
      </c>
      <c r="B44" s="4">
        <f t="shared" si="1"/>
        <v>0.16355948326509881</v>
      </c>
      <c r="C44" s="3">
        <f t="shared" si="2"/>
        <v>0.8712124936908312</v>
      </c>
      <c r="D44" s="32"/>
      <c r="E44" s="32"/>
      <c r="F44" s="5" t="s">
        <v>4</v>
      </c>
      <c r="G44" s="4">
        <f t="shared" si="3"/>
        <v>0.10727760784497783</v>
      </c>
      <c r="H44" s="3">
        <f t="shared" si="4"/>
        <v>0.91530748792398575</v>
      </c>
      <c r="I44" s="32"/>
      <c r="J44" s="32"/>
      <c r="K44" s="5" t="s">
        <v>4</v>
      </c>
      <c r="L44" s="4">
        <f t="shared" si="5"/>
        <v>5.2540514107132105E-2</v>
      </c>
      <c r="M44" s="3">
        <f t="shared" si="6"/>
        <v>0.95845827316891019</v>
      </c>
      <c r="N44" s="32"/>
      <c r="O44" s="32"/>
    </row>
    <row r="45" spans="1:15" x14ac:dyDescent="0.2">
      <c r="A45" s="5" t="s">
        <v>3</v>
      </c>
      <c r="B45" s="4">
        <f t="shared" si="1"/>
        <v>0.17308246734285604</v>
      </c>
      <c r="C45" s="3">
        <f t="shared" si="2"/>
        <v>0.86378902200246488</v>
      </c>
      <c r="D45" s="32"/>
      <c r="E45" s="32"/>
      <c r="F45" s="5" t="s">
        <v>3</v>
      </c>
      <c r="G45" s="4">
        <f t="shared" si="3"/>
        <v>0.11643160551815844</v>
      </c>
      <c r="H45" s="3">
        <f t="shared" si="4"/>
        <v>0.90811306058536034</v>
      </c>
      <c r="I45" s="32"/>
      <c r="J45" s="32"/>
      <c r="K45" s="5" t="s">
        <v>3</v>
      </c>
      <c r="L45" s="4">
        <f t="shared" si="5"/>
        <v>6.1333897344382118E-2</v>
      </c>
      <c r="M45" s="3">
        <f t="shared" si="6"/>
        <v>0.95151405667484712</v>
      </c>
      <c r="N45" s="32"/>
      <c r="O45" s="32"/>
    </row>
    <row r="46" spans="1:15" x14ac:dyDescent="0.2">
      <c r="A46" s="5" t="s">
        <v>2</v>
      </c>
      <c r="B46" s="4">
        <f t="shared" si="1"/>
        <v>0.374656226520097</v>
      </c>
      <c r="C46" s="3">
        <f t="shared" si="2"/>
        <v>0.71064202818680444</v>
      </c>
      <c r="D46" s="32"/>
      <c r="E46" s="32"/>
      <c r="F46" s="5" t="s">
        <v>2</v>
      </c>
      <c r="G46" s="4">
        <f t="shared" si="3"/>
        <v>0.25209649872569961</v>
      </c>
      <c r="H46" s="3">
        <f t="shared" si="4"/>
        <v>0.80274460935725112</v>
      </c>
      <c r="I46" s="32"/>
      <c r="J46" s="32"/>
      <c r="K46" s="5" t="s">
        <v>2</v>
      </c>
      <c r="L46" s="4">
        <f t="shared" si="5"/>
        <v>0.13280298619667802</v>
      </c>
      <c r="M46" s="3">
        <f t="shared" si="6"/>
        <v>0.8952664152988572</v>
      </c>
      <c r="N46" s="32"/>
      <c r="O46" s="32"/>
    </row>
    <row r="47" spans="1:15" x14ac:dyDescent="0.2">
      <c r="A47" s="5" t="s">
        <v>1</v>
      </c>
      <c r="B47" s="4">
        <f t="shared" si="1"/>
        <v>0.62108268408956735</v>
      </c>
      <c r="C47" s="3">
        <f t="shared" si="2"/>
        <v>0.53939672005525585</v>
      </c>
      <c r="D47" s="32"/>
      <c r="E47" s="32"/>
      <c r="F47" s="5" t="s">
        <v>1</v>
      </c>
      <c r="G47" s="4">
        <f t="shared" si="3"/>
        <v>0.50828541723199305</v>
      </c>
      <c r="H47" s="3">
        <f t="shared" si="4"/>
        <v>0.61509811047145624</v>
      </c>
      <c r="I47" s="32"/>
      <c r="J47" s="32"/>
      <c r="K47" s="5" t="s">
        <v>1</v>
      </c>
      <c r="L47" s="4">
        <f t="shared" si="5"/>
        <v>0.39830071852092758</v>
      </c>
      <c r="M47" s="3">
        <f t="shared" si="6"/>
        <v>0.69332587080821573</v>
      </c>
      <c r="N47" s="32"/>
      <c r="O47" s="32"/>
    </row>
    <row r="48" spans="1:15" x14ac:dyDescent="0.2">
      <c r="A48" s="29" t="s">
        <v>0</v>
      </c>
      <c r="B48" s="2">
        <f t="shared" si="1"/>
        <v>0.35715951174162697</v>
      </c>
      <c r="C48" s="1">
        <f t="shared" si="2"/>
        <v>0.72355843388833652</v>
      </c>
      <c r="D48" s="32"/>
      <c r="E48" s="32"/>
      <c r="F48" s="29" t="s">
        <v>0</v>
      </c>
      <c r="G48" s="2">
        <f t="shared" si="3"/>
        <v>0.23415484538303979</v>
      </c>
      <c r="H48" s="1">
        <f t="shared" si="4"/>
        <v>0.81651001574601301</v>
      </c>
      <c r="I48" s="32"/>
      <c r="J48" s="32"/>
      <c r="K48" s="29" t="s">
        <v>0</v>
      </c>
      <c r="L48" s="2">
        <f t="shared" si="5"/>
        <v>0.11444444468860875</v>
      </c>
      <c r="M48" s="1">
        <f t="shared" si="6"/>
        <v>0.90967418330432781</v>
      </c>
      <c r="N48" s="32"/>
      <c r="O48" s="32"/>
    </row>
  </sheetData>
  <mergeCells count="27">
    <mergeCell ref="N22:N23"/>
    <mergeCell ref="O22:O23"/>
    <mergeCell ref="B40:B41"/>
    <mergeCell ref="C40:C41"/>
    <mergeCell ref="F40:F41"/>
    <mergeCell ref="G40:G41"/>
    <mergeCell ref="H40:H41"/>
    <mergeCell ref="L40:L41"/>
    <mergeCell ref="M40:M41"/>
    <mergeCell ref="L22:L23"/>
    <mergeCell ref="M22:M23"/>
    <mergeCell ref="E4:F4"/>
    <mergeCell ref="G4:G5"/>
    <mergeCell ref="H4:H5"/>
    <mergeCell ref="A40:A41"/>
    <mergeCell ref="K40:K41"/>
    <mergeCell ref="K22:K23"/>
    <mergeCell ref="I4:I5"/>
    <mergeCell ref="A22:A23"/>
    <mergeCell ref="B22:B23"/>
    <mergeCell ref="C22:D22"/>
    <mergeCell ref="E22:F22"/>
    <mergeCell ref="G22:H22"/>
    <mergeCell ref="I22:J22"/>
    <mergeCell ref="A4:A5"/>
    <mergeCell ref="B4:B5"/>
    <mergeCell ref="C4:D4"/>
  </mergeCells>
  <pageMargins left="0.7" right="0.7" top="0.75" bottom="0.75" header="0.3" footer="0.3"/>
  <pageSetup paperSize="9" orientation="portrait" r:id="rId1"/>
  <ignoredErrors>
    <ignoredError sqref="N2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Table3bis</vt:lpstr>
    </vt:vector>
  </TitlesOfParts>
  <Company>Università di Parma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 bos</dc:creator>
  <cp:lastModifiedBy>tiz bos</cp:lastModifiedBy>
  <dcterms:created xsi:type="dcterms:W3CDTF">2019-02-06T14:00:23Z</dcterms:created>
  <dcterms:modified xsi:type="dcterms:W3CDTF">2019-03-29T07:46:02Z</dcterms:modified>
</cp:coreProperties>
</file>