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PCParma\Acque Cile\Articolo Retta Precipitazioni Nord\semifinali\2019-03-13 submission\revisions\re-submission\second round\third round\"/>
    </mc:Choice>
  </mc:AlternateContent>
  <bookViews>
    <workbookView xWindow="0" yWindow="0" windowWidth="24000" windowHeight="9135" activeTab="1"/>
  </bookViews>
  <sheets>
    <sheet name="BivRegBLS" sheetId="8" r:id="rId1"/>
    <sheet name="Real Statistics using Excel" sheetId="7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1" i="8" l="1"/>
  <c r="N37" i="8"/>
  <c r="M36" i="8" l="1"/>
  <c r="N36" i="8" s="1"/>
  <c r="M35" i="8"/>
  <c r="N35" i="8" s="1"/>
  <c r="M34" i="8"/>
  <c r="N34" i="8" s="1"/>
  <c r="N33" i="8"/>
  <c r="M33" i="8"/>
  <c r="M32" i="8"/>
  <c r="N32" i="8" s="1"/>
  <c r="M31" i="8"/>
  <c r="N31" i="8" s="1"/>
  <c r="M30" i="8"/>
  <c r="N30" i="8" s="1"/>
  <c r="N29" i="8"/>
  <c r="M29" i="8"/>
  <c r="M28" i="8"/>
  <c r="N28" i="8" s="1"/>
  <c r="M27" i="8"/>
  <c r="N27" i="8" s="1"/>
  <c r="M26" i="8"/>
  <c r="N26" i="8" s="1"/>
  <c r="N25" i="8"/>
  <c r="M25" i="8"/>
  <c r="M24" i="8"/>
  <c r="N24" i="8" s="1"/>
  <c r="M23" i="8"/>
  <c r="N23" i="8" s="1"/>
  <c r="M22" i="8"/>
  <c r="N22" i="8" s="1"/>
  <c r="N21" i="8"/>
  <c r="M21" i="8"/>
  <c r="M20" i="8"/>
  <c r="N20" i="8" s="1"/>
  <c r="M19" i="8"/>
  <c r="N19" i="8" s="1"/>
  <c r="M18" i="8"/>
  <c r="N18" i="8" s="1"/>
  <c r="N17" i="8"/>
  <c r="M17" i="8"/>
  <c r="M16" i="8"/>
  <c r="N16" i="8" s="1"/>
  <c r="M15" i="8"/>
  <c r="N15" i="8" s="1"/>
  <c r="M14" i="8"/>
  <c r="N14" i="8" s="1"/>
  <c r="N13" i="8"/>
  <c r="M13" i="8"/>
  <c r="M12" i="8"/>
  <c r="N12" i="8" s="1"/>
  <c r="M11" i="8"/>
  <c r="N11" i="8" s="1"/>
  <c r="M10" i="8"/>
  <c r="N10" i="8" s="1"/>
  <c r="N9" i="8"/>
  <c r="M9" i="8"/>
  <c r="M8" i="8"/>
  <c r="N8" i="8" s="1"/>
  <c r="M7" i="8"/>
  <c r="N7" i="8" s="1"/>
  <c r="M6" i="8"/>
  <c r="N6" i="8" s="1"/>
  <c r="N38" i="8" l="1"/>
</calcChain>
</file>

<file path=xl/sharedStrings.xml><?xml version="1.0" encoding="utf-8"?>
<sst xmlns="http://schemas.openxmlformats.org/spreadsheetml/2006/main" count="131" uniqueCount="57">
  <si>
    <t>X0</t>
  </si>
  <si>
    <t>Ypred</t>
  </si>
  <si>
    <t>95% CI Lower</t>
  </si>
  <si>
    <t>95% CI Upper</t>
  </si>
  <si>
    <t>95% PI Upper</t>
  </si>
  <si>
    <t>95% GI Upper</t>
  </si>
  <si>
    <t>95% CB Lower</t>
  </si>
  <si>
    <t>95% CB Upper</t>
  </si>
  <si>
    <t>https://www.real-statistics.com/regression/deming-regression/deming-regression-predictions/</t>
  </si>
  <si>
    <t>x = 18O</t>
  </si>
  <si>
    <t>y = 2H</t>
  </si>
  <si>
    <t>alpha</t>
  </si>
  <si>
    <t>coeff</t>
  </si>
  <si>
    <t>std err</t>
  </si>
  <si>
    <t>df</t>
  </si>
  <si>
    <t>t stat</t>
  </si>
  <si>
    <t>p-value</t>
  </si>
  <si>
    <t>lower</t>
  </si>
  <si>
    <t>upper</t>
  </si>
  <si>
    <t>Hypothesis Testing</t>
  </si>
  <si>
    <t>test</t>
  </si>
  <si>
    <t>param</t>
  </si>
  <si>
    <t>slope = 1</t>
  </si>
  <si>
    <t>identity</t>
  </si>
  <si>
    <t>pred</t>
  </si>
  <si>
    <t>s.e</t>
  </si>
  <si>
    <t>intercept</t>
  </si>
  <si>
    <t>slope</t>
  </si>
  <si>
    <t>5.9 Excel 2013/2016/2019</t>
  </si>
  <si>
    <t>x value</t>
  </si>
  <si>
    <t>mean lambda</t>
  </si>
  <si>
    <t>https://cran.r-project.org/web/packages/BivRegBLS/index.html</t>
  </si>
  <si>
    <t>Prediction Interval width</t>
  </si>
  <si>
    <t>mean</t>
  </si>
  <si>
    <t>std.dev</t>
  </si>
  <si>
    <t>Confidence Interval</t>
  </si>
  <si>
    <t>Prediction Interval (singular value extracted)</t>
  </si>
  <si>
    <t>Confidence Band</t>
  </si>
  <si>
    <t>CI:</t>
  </si>
  <si>
    <t>PI:</t>
  </si>
  <si>
    <t>GI:</t>
  </si>
  <si>
    <t>CB:</t>
  </si>
  <si>
    <t>version of the software:</t>
  </si>
  <si>
    <t>version of the software</t>
  </si>
  <si>
    <t>1.0.0, published 2017-01-06</t>
  </si>
  <si>
    <t>Deming Regression</t>
  </si>
  <si>
    <t>prediction interval</t>
  </si>
  <si>
    <t>95% PI Lower</t>
  </si>
  <si>
    <t>95% GI Lower</t>
  </si>
  <si>
    <t>Generalised  Interval width</t>
  </si>
  <si>
    <t>Generalised Interval (qx = qy = 12)</t>
  </si>
  <si>
    <t>sample #</t>
  </si>
  <si>
    <r>
      <t>lambda (var</t>
    </r>
    <r>
      <rPr>
        <vertAlign val="subscript"/>
        <sz val="9"/>
        <color theme="1"/>
        <rFont val="Arial"/>
        <family val="2"/>
      </rPr>
      <t>x</t>
    </r>
    <r>
      <rPr>
        <sz val="9"/>
        <color theme="1"/>
        <rFont val="Arial"/>
        <family val="2"/>
      </rPr>
      <t>/var</t>
    </r>
    <r>
      <rPr>
        <vertAlign val="subscript"/>
        <sz val="9"/>
        <color theme="1"/>
        <rFont val="Arial"/>
        <family val="2"/>
      </rPr>
      <t>y</t>
    </r>
    <r>
      <rPr>
        <sz val="9"/>
        <color theme="1"/>
        <rFont val="Arial"/>
        <family val="2"/>
      </rPr>
      <t>)</t>
    </r>
  </si>
  <si>
    <t>upper/lower extreme of the generalized interval</t>
  </si>
  <si>
    <t>std.dev.</t>
  </si>
  <si>
    <t xml:space="preserve">Prediction intervals of the meteoric water line calculated by Real Statistics Using Excel© [71] and the Table 2 dataset </t>
  </si>
  <si>
    <t>Intervals of the meteoric water line calculated using the Table 2 dataset by BivRegBLS [77]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</si>
</sst>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000"/>
    <numFmt numFmtId="167" formatCode="0.00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vertAlign val="subscript"/>
      <sz val="9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Border="1"/>
    <xf numFmtId="2" fontId="1" fillId="0" borderId="0" xfId="0" applyNumberFormat="1" applyFont="1" applyBorder="1"/>
    <xf numFmtId="2" fontId="1" fillId="3" borderId="0" xfId="0" applyNumberFormat="1" applyFont="1" applyFill="1" applyBorder="1"/>
    <xf numFmtId="0" fontId="1" fillId="3" borderId="0" xfId="0" applyFont="1" applyFill="1" applyBorder="1"/>
    <xf numFmtId="0" fontId="1" fillId="2" borderId="0" xfId="0" applyFont="1" applyFill="1" applyBorder="1"/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2" fontId="4" fillId="0" borderId="0" xfId="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/>
    </xf>
    <xf numFmtId="165" fontId="4" fillId="0" borderId="0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2" fillId="3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center"/>
    </xf>
    <xf numFmtId="2" fontId="1" fillId="0" borderId="0" xfId="0" applyNumberFormat="1" applyFont="1"/>
    <xf numFmtId="164" fontId="1" fillId="0" borderId="0" xfId="0" applyNumberFormat="1" applyFont="1"/>
    <xf numFmtId="0" fontId="1" fillId="0" borderId="5" xfId="0" applyFont="1" applyBorder="1"/>
    <xf numFmtId="0" fontId="1" fillId="0" borderId="6" xfId="0" applyFont="1" applyBorder="1"/>
    <xf numFmtId="0" fontId="1" fillId="3" borderId="0" xfId="0" applyFont="1" applyFill="1"/>
    <xf numFmtId="2" fontId="1" fillId="3" borderId="0" xfId="0" applyNumberFormat="1" applyFont="1" applyFill="1"/>
    <xf numFmtId="0" fontId="2" fillId="2" borderId="0" xfId="0" applyFont="1" applyFill="1"/>
    <xf numFmtId="0" fontId="1" fillId="2" borderId="0" xfId="0" applyFont="1" applyFill="1"/>
    <xf numFmtId="0" fontId="1" fillId="0" borderId="7" xfId="0" applyFont="1" applyBorder="1"/>
    <xf numFmtId="0" fontId="1" fillId="0" borderId="2" xfId="0" applyFont="1" applyBorder="1"/>
    <xf numFmtId="0" fontId="1" fillId="0" borderId="8" xfId="0" applyFont="1" applyBorder="1"/>
    <xf numFmtId="2" fontId="2" fillId="2" borderId="0" xfId="0" applyNumberFormat="1" applyFont="1" applyFill="1"/>
    <xf numFmtId="166" fontId="1" fillId="0" borderId="0" xfId="0" applyNumberFormat="1" applyFont="1"/>
    <xf numFmtId="166" fontId="2" fillId="2" borderId="0" xfId="0" applyNumberFormat="1" applyFont="1" applyFill="1"/>
    <xf numFmtId="167" fontId="2" fillId="2" borderId="0" xfId="0" applyNumberFormat="1" applyFont="1" applyFill="1" applyBorder="1"/>
    <xf numFmtId="2" fontId="2" fillId="2" borderId="0" xfId="0" applyNumberFormat="1" applyFont="1" applyFill="1" applyBorder="1"/>
    <xf numFmtId="0" fontId="6" fillId="0" borderId="0" xfId="0" applyFont="1" applyBorder="1"/>
    <xf numFmtId="0" fontId="6" fillId="0" borderId="0" xfId="0" applyFont="1"/>
    <xf numFmtId="0" fontId="2" fillId="3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workbookViewId="0">
      <selection activeCell="J3" sqref="J3"/>
    </sheetView>
  </sheetViews>
  <sheetFormatPr defaultRowHeight="12" x14ac:dyDescent="0.2"/>
  <cols>
    <col min="1" max="1" width="9.140625" style="4"/>
    <col min="2" max="2" width="5.85546875" style="4" bestFit="1" customWidth="1"/>
    <col min="3" max="3" width="10.140625" style="4" bestFit="1" customWidth="1"/>
    <col min="4" max="7" width="12.5703125" style="4" bestFit="1" customWidth="1"/>
    <col min="8" max="9" width="12.7109375" style="4" bestFit="1" customWidth="1"/>
    <col min="10" max="11" width="13.28515625" style="4" bestFit="1" customWidth="1"/>
    <col min="12" max="16384" width="9.140625" style="4"/>
  </cols>
  <sheetData>
    <row r="1" spans="1:15" ht="15" x14ac:dyDescent="0.2">
      <c r="A1" s="37" t="s">
        <v>56</v>
      </c>
    </row>
    <row r="3" spans="1:15" x14ac:dyDescent="0.2">
      <c r="A3" s="3" t="s">
        <v>31</v>
      </c>
    </row>
    <row r="4" spans="1:15" x14ac:dyDescent="0.2">
      <c r="N4" s="39" t="s">
        <v>49</v>
      </c>
      <c r="O4" s="40"/>
    </row>
    <row r="5" spans="1:15" ht="15" customHeight="1" x14ac:dyDescent="0.2">
      <c r="A5" s="4" t="s">
        <v>51</v>
      </c>
      <c r="B5" s="12" t="s">
        <v>0</v>
      </c>
      <c r="C5" s="12" t="s">
        <v>1</v>
      </c>
      <c r="D5" s="4" t="s">
        <v>2</v>
      </c>
      <c r="E5" s="4" t="s">
        <v>3</v>
      </c>
      <c r="F5" s="4" t="s">
        <v>47</v>
      </c>
      <c r="G5" s="4" t="s">
        <v>4</v>
      </c>
      <c r="H5" s="4" t="s">
        <v>48</v>
      </c>
      <c r="I5" s="4" t="s">
        <v>5</v>
      </c>
      <c r="J5" s="4" t="s">
        <v>6</v>
      </c>
      <c r="K5" s="4" t="s">
        <v>7</v>
      </c>
      <c r="N5" s="40"/>
      <c r="O5" s="40"/>
    </row>
    <row r="6" spans="1:15" x14ac:dyDescent="0.2">
      <c r="A6" s="9">
        <v>1</v>
      </c>
      <c r="B6" s="11">
        <v>-18.43</v>
      </c>
      <c r="C6" s="10">
        <v>-131.709824</v>
      </c>
      <c r="D6" s="13">
        <v>-134.06099499999999</v>
      </c>
      <c r="E6" s="13">
        <v>-129.358653</v>
      </c>
      <c r="F6" s="13">
        <v>-178.99206000000001</v>
      </c>
      <c r="G6" s="13">
        <v>-84.427592000000004</v>
      </c>
      <c r="H6" s="13">
        <v>-145.20464000000001</v>
      </c>
      <c r="I6" s="13">
        <v>-118.2150104</v>
      </c>
      <c r="J6" s="13">
        <v>-134.72621699999999</v>
      </c>
      <c r="K6" s="13">
        <v>-128.693432</v>
      </c>
      <c r="M6" s="5">
        <f t="shared" ref="M6:M36" si="0">H6-I6</f>
        <v>-26.989629600000015</v>
      </c>
      <c r="N6" s="6">
        <f t="shared" ref="N6:N36" si="1">M6/2</f>
        <v>-13.494814800000007</v>
      </c>
      <c r="O6" s="7"/>
    </row>
    <row r="7" spans="1:15" x14ac:dyDescent="0.2">
      <c r="A7" s="9">
        <v>2</v>
      </c>
      <c r="B7" s="11">
        <v>-18.27</v>
      </c>
      <c r="C7" s="10">
        <v>-130.47269499999999</v>
      </c>
      <c r="D7" s="13">
        <v>-132.79035999999999</v>
      </c>
      <c r="E7" s="13">
        <v>-128.15503000000001</v>
      </c>
      <c r="F7" s="13">
        <v>-141.25611000000001</v>
      </c>
      <c r="G7" s="13">
        <v>-119.689283</v>
      </c>
      <c r="H7" s="13">
        <v>-134.04497000000001</v>
      </c>
      <c r="I7" s="13">
        <v>-126.9004182</v>
      </c>
      <c r="J7" s="13">
        <v>-133.446102</v>
      </c>
      <c r="K7" s="13">
        <v>-127.49928800000001</v>
      </c>
      <c r="M7" s="5">
        <f t="shared" si="0"/>
        <v>-7.1445518000000021</v>
      </c>
      <c r="N7" s="6">
        <f t="shared" si="1"/>
        <v>-3.5722759000000011</v>
      </c>
      <c r="O7" s="7"/>
    </row>
    <row r="8" spans="1:15" x14ac:dyDescent="0.2">
      <c r="A8" s="9">
        <v>3</v>
      </c>
      <c r="B8" s="11">
        <v>-17.48</v>
      </c>
      <c r="C8" s="10">
        <v>-124.36437100000001</v>
      </c>
      <c r="D8" s="13">
        <v>-126.517743</v>
      </c>
      <c r="E8" s="13">
        <v>-122.211</v>
      </c>
      <c r="F8" s="13">
        <v>-155.01982000000001</v>
      </c>
      <c r="G8" s="13">
        <v>-93.708923999999996</v>
      </c>
      <c r="H8" s="13">
        <v>-133.25733</v>
      </c>
      <c r="I8" s="13">
        <v>-115.4714097</v>
      </c>
      <c r="J8" s="13">
        <v>-127.127</v>
      </c>
      <c r="K8" s="13">
        <v>-121.601742</v>
      </c>
      <c r="M8" s="5">
        <f t="shared" si="0"/>
        <v>-17.785920300000001</v>
      </c>
      <c r="N8" s="6">
        <f t="shared" si="1"/>
        <v>-8.8929601500000004</v>
      </c>
      <c r="O8" s="7"/>
    </row>
    <row r="9" spans="1:15" x14ac:dyDescent="0.2">
      <c r="A9" s="9">
        <v>4</v>
      </c>
      <c r="B9" s="11">
        <v>-17.13</v>
      </c>
      <c r="C9" s="10">
        <v>-121.658152</v>
      </c>
      <c r="D9" s="13">
        <v>-123.73942</v>
      </c>
      <c r="E9" s="13">
        <v>-119.576883</v>
      </c>
      <c r="F9" s="13">
        <v>-154.65486000000001</v>
      </c>
      <c r="G9" s="13">
        <v>-88.661441999999994</v>
      </c>
      <c r="H9" s="13">
        <v>-130.78440000000001</v>
      </c>
      <c r="I9" s="13">
        <v>-112.5319025</v>
      </c>
      <c r="J9" s="13">
        <v>-124.328278</v>
      </c>
      <c r="K9" s="13">
        <v>-118.988026</v>
      </c>
      <c r="M9" s="5">
        <f t="shared" si="0"/>
        <v>-18.252497500000004</v>
      </c>
      <c r="N9" s="6">
        <f t="shared" si="1"/>
        <v>-9.126248750000002</v>
      </c>
      <c r="O9" s="7"/>
    </row>
    <row r="10" spans="1:15" x14ac:dyDescent="0.2">
      <c r="A10" s="9">
        <v>5</v>
      </c>
      <c r="B10" s="11">
        <v>-16.97</v>
      </c>
      <c r="C10" s="10">
        <v>-120.42102300000001</v>
      </c>
      <c r="D10" s="13">
        <v>-122.469489</v>
      </c>
      <c r="E10" s="13">
        <v>-118.372557</v>
      </c>
      <c r="F10" s="13">
        <v>-147.74754999999999</v>
      </c>
      <c r="G10" s="13">
        <v>-93.094497000000004</v>
      </c>
      <c r="H10" s="13">
        <v>-128.52117000000001</v>
      </c>
      <c r="I10" s="13">
        <v>-112.3208738</v>
      </c>
      <c r="J10" s="13">
        <v>-123.049065</v>
      </c>
      <c r="K10" s="13">
        <v>-117.792981</v>
      </c>
      <c r="M10" s="5">
        <f t="shared" si="0"/>
        <v>-16.200296200000011</v>
      </c>
      <c r="N10" s="6">
        <f t="shared" si="1"/>
        <v>-8.1001481000000055</v>
      </c>
      <c r="O10" s="7"/>
    </row>
    <row r="11" spans="1:15" x14ac:dyDescent="0.2">
      <c r="A11" s="9">
        <v>6</v>
      </c>
      <c r="B11" s="11">
        <v>-16.96</v>
      </c>
      <c r="C11" s="10">
        <v>-120.34370199999999</v>
      </c>
      <c r="D11" s="13">
        <v>-122.39012099999999</v>
      </c>
      <c r="E11" s="13">
        <v>-118.29728299999999</v>
      </c>
      <c r="F11" s="13">
        <v>-171.56191000000001</v>
      </c>
      <c r="G11" s="13">
        <v>-69.125499000000005</v>
      </c>
      <c r="H11" s="13">
        <v>-135.18225000000001</v>
      </c>
      <c r="I11" s="13">
        <v>-105.5051502</v>
      </c>
      <c r="J11" s="13">
        <v>-122.96911900000001</v>
      </c>
      <c r="K11" s="13">
        <v>-117.71828600000001</v>
      </c>
      <c r="M11" s="5">
        <f t="shared" si="0"/>
        <v>-29.677099800000008</v>
      </c>
      <c r="N11" s="6">
        <f t="shared" si="1"/>
        <v>-14.838549900000004</v>
      </c>
      <c r="O11" s="7"/>
    </row>
    <row r="12" spans="1:15" x14ac:dyDescent="0.2">
      <c r="A12" s="9">
        <v>7</v>
      </c>
      <c r="B12" s="11">
        <v>-16.66</v>
      </c>
      <c r="C12" s="10">
        <v>-118.024086</v>
      </c>
      <c r="D12" s="13">
        <v>-120.009303</v>
      </c>
      <c r="E12" s="13">
        <v>-116.03886799999999</v>
      </c>
      <c r="F12" s="13">
        <v>-165.65138999999999</v>
      </c>
      <c r="G12" s="13">
        <v>-70.396783999999997</v>
      </c>
      <c r="H12" s="13">
        <v>-131.86886999999999</v>
      </c>
      <c r="I12" s="13">
        <v>-104.17930459999999</v>
      </c>
      <c r="J12" s="13">
        <v>-120.57098499999999</v>
      </c>
      <c r="K12" s="13">
        <v>-115.477187</v>
      </c>
      <c r="M12" s="5">
        <f t="shared" si="0"/>
        <v>-27.689565399999992</v>
      </c>
      <c r="N12" s="6">
        <f t="shared" si="1"/>
        <v>-13.844782699999996</v>
      </c>
      <c r="O12" s="7"/>
    </row>
    <row r="13" spans="1:15" x14ac:dyDescent="0.2">
      <c r="A13" s="9">
        <v>8</v>
      </c>
      <c r="B13" s="11">
        <v>-15.96</v>
      </c>
      <c r="C13" s="10">
        <v>-112.611647</v>
      </c>
      <c r="D13" s="13">
        <v>-114.45572799999999</v>
      </c>
      <c r="E13" s="13">
        <v>-110.767566</v>
      </c>
      <c r="F13" s="13">
        <v>-144.34294</v>
      </c>
      <c r="G13" s="13">
        <v>-80.880348999999995</v>
      </c>
      <c r="H13" s="13">
        <v>-121.64279999999999</v>
      </c>
      <c r="I13" s="13">
        <v>-103.5804948</v>
      </c>
      <c r="J13" s="13">
        <v>-114.97747699999999</v>
      </c>
      <c r="K13" s="13">
        <v>-110.245816</v>
      </c>
      <c r="M13" s="5">
        <f t="shared" si="0"/>
        <v>-18.062305199999997</v>
      </c>
      <c r="N13" s="6">
        <f t="shared" si="1"/>
        <v>-9.0311525999999986</v>
      </c>
      <c r="O13" s="7"/>
    </row>
    <row r="14" spans="1:15" x14ac:dyDescent="0.2">
      <c r="A14" s="9">
        <v>9</v>
      </c>
      <c r="B14" s="11">
        <v>-15</v>
      </c>
      <c r="C14" s="10">
        <v>-105.188873</v>
      </c>
      <c r="D14" s="13">
        <v>-106.844095</v>
      </c>
      <c r="E14" s="13">
        <v>-103.53365100000001</v>
      </c>
      <c r="F14" s="13">
        <v>-133.05850000000001</v>
      </c>
      <c r="G14" s="13">
        <v>-77.319243999999998</v>
      </c>
      <c r="H14" s="13">
        <v>-113.33546</v>
      </c>
      <c r="I14" s="13">
        <v>-97.042281700000004</v>
      </c>
      <c r="J14" s="13">
        <v>-107.31241</v>
      </c>
      <c r="K14" s="13">
        <v>-103.065336</v>
      </c>
      <c r="M14" s="5">
        <f t="shared" si="0"/>
        <v>-16.293178299999994</v>
      </c>
      <c r="N14" s="6">
        <f t="shared" si="1"/>
        <v>-8.1465891499999969</v>
      </c>
      <c r="O14" s="7"/>
    </row>
    <row r="15" spans="1:15" x14ac:dyDescent="0.2">
      <c r="A15" s="9">
        <v>10</v>
      </c>
      <c r="B15" s="11">
        <v>-14.95</v>
      </c>
      <c r="C15" s="10">
        <v>-104.80226999999999</v>
      </c>
      <c r="D15" s="13">
        <v>-106.447835</v>
      </c>
      <c r="E15" s="13">
        <v>-103.156706</v>
      </c>
      <c r="F15" s="13">
        <v>-166.81883999999999</v>
      </c>
      <c r="G15" s="13">
        <v>-42.785701000000003</v>
      </c>
      <c r="H15" s="13">
        <v>-122.70937000000001</v>
      </c>
      <c r="I15" s="13">
        <v>-86.8951718</v>
      </c>
      <c r="J15" s="13">
        <v>-106.91341799999999</v>
      </c>
      <c r="K15" s="13">
        <v>-102.691123</v>
      </c>
      <c r="M15" s="5">
        <f t="shared" si="0"/>
        <v>-35.814198200000007</v>
      </c>
      <c r="N15" s="6">
        <f t="shared" si="1"/>
        <v>-17.907099100000003</v>
      </c>
      <c r="O15" s="7"/>
    </row>
    <row r="16" spans="1:15" x14ac:dyDescent="0.2">
      <c r="A16" s="9">
        <v>11</v>
      </c>
      <c r="B16" s="11">
        <v>-14.82</v>
      </c>
      <c r="C16" s="10">
        <v>-103.79710300000001</v>
      </c>
      <c r="D16" s="13">
        <v>-105.417655</v>
      </c>
      <c r="E16" s="13">
        <v>-102.176552</v>
      </c>
      <c r="F16" s="13">
        <v>-151.75286</v>
      </c>
      <c r="G16" s="13">
        <v>-55.841341999999997</v>
      </c>
      <c r="H16" s="13">
        <v>-117.55829</v>
      </c>
      <c r="I16" s="13">
        <v>-90.035917699999999</v>
      </c>
      <c r="J16" s="13">
        <v>-105.876161</v>
      </c>
      <c r="K16" s="13">
        <v>-101.718046</v>
      </c>
      <c r="M16" s="5">
        <f t="shared" si="0"/>
        <v>-27.522372300000001</v>
      </c>
      <c r="N16" s="6">
        <f t="shared" si="1"/>
        <v>-13.76118615</v>
      </c>
      <c r="O16" s="7"/>
    </row>
    <row r="17" spans="1:15" x14ac:dyDescent="0.2">
      <c r="A17" s="9">
        <v>12</v>
      </c>
      <c r="B17" s="11">
        <v>-14.55</v>
      </c>
      <c r="C17" s="10">
        <v>-101.70944799999999</v>
      </c>
      <c r="D17" s="13">
        <v>-103.278509</v>
      </c>
      <c r="E17" s="13">
        <v>-100.140387</v>
      </c>
      <c r="F17" s="13">
        <v>-128.86233999999999</v>
      </c>
      <c r="G17" s="13">
        <v>-74.556560000000005</v>
      </c>
      <c r="H17" s="13">
        <v>-109.664</v>
      </c>
      <c r="I17" s="13">
        <v>-93.754892299999995</v>
      </c>
      <c r="J17" s="13">
        <v>-103.722447</v>
      </c>
      <c r="K17" s="13">
        <v>-99.696449999999999</v>
      </c>
      <c r="M17" s="5">
        <f t="shared" si="0"/>
        <v>-15.909107700000007</v>
      </c>
      <c r="N17" s="6">
        <f t="shared" si="1"/>
        <v>-7.9545538500000035</v>
      </c>
      <c r="O17" s="7"/>
    </row>
    <row r="18" spans="1:15" x14ac:dyDescent="0.2">
      <c r="A18" s="9">
        <v>13</v>
      </c>
      <c r="B18" s="11">
        <v>-14.1</v>
      </c>
      <c r="C18" s="10">
        <v>-98.230023000000003</v>
      </c>
      <c r="D18" s="13">
        <v>-99.714798000000002</v>
      </c>
      <c r="E18" s="13">
        <v>-96.745248000000004</v>
      </c>
      <c r="F18" s="13">
        <v>-136.66650000000001</v>
      </c>
      <c r="G18" s="13">
        <v>-59.793545000000002</v>
      </c>
      <c r="H18" s="13">
        <v>-109.36269</v>
      </c>
      <c r="I18" s="13">
        <v>-87.097354999999993</v>
      </c>
      <c r="J18" s="13">
        <v>-100.134889</v>
      </c>
      <c r="K18" s="13">
        <v>-96.325158000000002</v>
      </c>
      <c r="M18" s="5">
        <f t="shared" si="0"/>
        <v>-22.265335000000007</v>
      </c>
      <c r="N18" s="6">
        <f t="shared" si="1"/>
        <v>-11.132667500000004</v>
      </c>
      <c r="O18" s="7"/>
    </row>
    <row r="19" spans="1:15" x14ac:dyDescent="0.2">
      <c r="A19" s="9">
        <v>14</v>
      </c>
      <c r="B19" s="11">
        <v>-14</v>
      </c>
      <c r="C19" s="10">
        <v>-97.456817999999998</v>
      </c>
      <c r="D19" s="13">
        <v>-98.923150000000007</v>
      </c>
      <c r="E19" s="13">
        <v>-95.990485000000007</v>
      </c>
      <c r="F19" s="13">
        <v>-162.25713999999999</v>
      </c>
      <c r="G19" s="13">
        <v>-32.656497000000002</v>
      </c>
      <c r="H19" s="13">
        <v>-116.18347</v>
      </c>
      <c r="I19" s="13">
        <v>-78.730160999999995</v>
      </c>
      <c r="J19" s="13">
        <v>-99.338021999999995</v>
      </c>
      <c r="K19" s="13">
        <v>-95.575613000000004</v>
      </c>
      <c r="M19" s="5">
        <f t="shared" si="0"/>
        <v>-37.453309000000004</v>
      </c>
      <c r="N19" s="6">
        <f t="shared" si="1"/>
        <v>-18.726654500000002</v>
      </c>
      <c r="O19" s="7"/>
    </row>
    <row r="20" spans="1:15" x14ac:dyDescent="0.2">
      <c r="A20" s="9">
        <v>15</v>
      </c>
      <c r="B20" s="11">
        <v>-13.4</v>
      </c>
      <c r="C20" s="10">
        <v>-92.817583999999997</v>
      </c>
      <c r="D20" s="13">
        <v>-94.175794999999994</v>
      </c>
      <c r="E20" s="13">
        <v>-91.459372999999999</v>
      </c>
      <c r="F20" s="13">
        <v>-134.96875</v>
      </c>
      <c r="G20" s="13">
        <v>-50.666420000000002</v>
      </c>
      <c r="H20" s="13">
        <v>-105.04685000000001</v>
      </c>
      <c r="I20" s="13">
        <v>-80.5883185</v>
      </c>
      <c r="J20" s="13">
        <v>-94.560075999999995</v>
      </c>
      <c r="K20" s="13">
        <v>-91.075091999999998</v>
      </c>
      <c r="M20" s="5">
        <f t="shared" si="0"/>
        <v>-24.458531500000007</v>
      </c>
      <c r="N20" s="6">
        <f t="shared" si="1"/>
        <v>-12.229265750000003</v>
      </c>
      <c r="O20" s="7"/>
    </row>
    <row r="21" spans="1:15" x14ac:dyDescent="0.2">
      <c r="A21" s="9">
        <v>16</v>
      </c>
      <c r="B21" s="11">
        <v>-12.68</v>
      </c>
      <c r="C21" s="10">
        <v>-87.250504000000006</v>
      </c>
      <c r="D21" s="13">
        <v>-88.485883999999999</v>
      </c>
      <c r="E21" s="13">
        <v>-86.015124</v>
      </c>
      <c r="F21" s="13">
        <v>-117.59287</v>
      </c>
      <c r="G21" s="13">
        <v>-56.908140000000003</v>
      </c>
      <c r="H21" s="13">
        <v>-96.074669999999998</v>
      </c>
      <c r="I21" s="13">
        <v>-78.426336599999999</v>
      </c>
      <c r="J21" s="13">
        <v>-88.835413000000003</v>
      </c>
      <c r="K21" s="13">
        <v>-85.665594999999996</v>
      </c>
      <c r="M21" s="5">
        <f t="shared" si="0"/>
        <v>-17.648333399999999</v>
      </c>
      <c r="N21" s="6">
        <f t="shared" si="1"/>
        <v>-8.8241666999999993</v>
      </c>
      <c r="O21" s="7"/>
    </row>
    <row r="22" spans="1:15" x14ac:dyDescent="0.2">
      <c r="A22" s="9">
        <v>17</v>
      </c>
      <c r="B22" s="11">
        <v>-12.47</v>
      </c>
      <c r="C22" s="10">
        <v>-85.626773</v>
      </c>
      <c r="D22" s="13">
        <v>-86.828058999999996</v>
      </c>
      <c r="E22" s="13">
        <v>-84.425486000000006</v>
      </c>
      <c r="F22" s="13">
        <v>-107.86342999999999</v>
      </c>
      <c r="G22" s="13">
        <v>-63.39011</v>
      </c>
      <c r="H22" s="13">
        <v>-92.13158</v>
      </c>
      <c r="I22" s="13">
        <v>-79.121960200000004</v>
      </c>
      <c r="J22" s="13">
        <v>-87.167941999999996</v>
      </c>
      <c r="K22" s="13">
        <v>-84.085603000000006</v>
      </c>
      <c r="M22" s="5">
        <f t="shared" si="0"/>
        <v>-13.009619799999996</v>
      </c>
      <c r="N22" s="6">
        <f t="shared" si="1"/>
        <v>-6.5048098999999979</v>
      </c>
      <c r="O22" s="7"/>
    </row>
    <row r="23" spans="1:15" x14ac:dyDescent="0.2">
      <c r="A23" s="9">
        <v>18</v>
      </c>
      <c r="B23" s="11">
        <v>-11.98</v>
      </c>
      <c r="C23" s="10">
        <v>-81.838065</v>
      </c>
      <c r="D23" s="13">
        <v>-82.963470999999998</v>
      </c>
      <c r="E23" s="13">
        <v>-80.71266</v>
      </c>
      <c r="F23" s="13">
        <v>-118.46056</v>
      </c>
      <c r="G23" s="13">
        <v>-45.215569000000002</v>
      </c>
      <c r="H23" s="13">
        <v>-92.448030000000003</v>
      </c>
      <c r="I23" s="13">
        <v>-71.228104000000002</v>
      </c>
      <c r="J23" s="13">
        <v>-83.281884000000005</v>
      </c>
      <c r="K23" s="13">
        <v>-80.394245999999995</v>
      </c>
      <c r="M23" s="5">
        <f t="shared" si="0"/>
        <v>-21.219926000000001</v>
      </c>
      <c r="N23" s="6">
        <f t="shared" si="1"/>
        <v>-10.609963</v>
      </c>
      <c r="O23" s="7"/>
    </row>
    <row r="24" spans="1:15" x14ac:dyDescent="0.2">
      <c r="A24" s="9">
        <v>19</v>
      </c>
      <c r="B24" s="11">
        <v>-8.8000000000000007</v>
      </c>
      <c r="C24" s="10">
        <v>-57.250127999999997</v>
      </c>
      <c r="D24" s="13">
        <v>-58.092117999999999</v>
      </c>
      <c r="E24" s="13">
        <v>-56.408138999999998</v>
      </c>
      <c r="F24" s="13">
        <v>-85.469499999999996</v>
      </c>
      <c r="G24" s="13">
        <v>-29.030753000000001</v>
      </c>
      <c r="H24" s="13">
        <v>-65.354640000000003</v>
      </c>
      <c r="I24" s="13">
        <v>-49.145618200000001</v>
      </c>
      <c r="J24" s="13">
        <v>-58.330342999999999</v>
      </c>
      <c r="K24" s="13">
        <v>-56.169913999999999</v>
      </c>
      <c r="M24" s="5">
        <f t="shared" si="0"/>
        <v>-16.209021800000002</v>
      </c>
      <c r="N24" s="6">
        <f t="shared" si="1"/>
        <v>-8.1045109000000011</v>
      </c>
      <c r="O24" s="7"/>
    </row>
    <row r="25" spans="1:15" x14ac:dyDescent="0.2">
      <c r="A25" s="9">
        <v>20</v>
      </c>
      <c r="B25" s="11">
        <v>-8.26</v>
      </c>
      <c r="C25" s="10">
        <v>-53.074818</v>
      </c>
      <c r="D25" s="13">
        <v>-53.920693</v>
      </c>
      <c r="E25" s="13">
        <v>-52.228943999999998</v>
      </c>
      <c r="F25" s="13">
        <v>-81.742789999999999</v>
      </c>
      <c r="G25" s="13">
        <v>-24.406844</v>
      </c>
      <c r="H25" s="13">
        <v>-61.381900000000002</v>
      </c>
      <c r="I25" s="13">
        <v>-44.767738000000001</v>
      </c>
      <c r="J25" s="13">
        <v>-54.160017000000003</v>
      </c>
      <c r="K25" s="13">
        <v>-51.989618999999998</v>
      </c>
      <c r="M25" s="5">
        <f t="shared" si="0"/>
        <v>-16.614162</v>
      </c>
      <c r="N25" s="6">
        <f t="shared" si="1"/>
        <v>-8.3070810000000002</v>
      </c>
      <c r="O25" s="7"/>
    </row>
    <row r="26" spans="1:15" x14ac:dyDescent="0.2">
      <c r="A26" s="9">
        <v>21</v>
      </c>
      <c r="B26" s="11">
        <v>-8.02</v>
      </c>
      <c r="C26" s="10">
        <v>-51.219124999999998</v>
      </c>
      <c r="D26" s="13">
        <v>-52.072268000000001</v>
      </c>
      <c r="E26" s="13">
        <v>-50.365982000000002</v>
      </c>
      <c r="F26" s="13">
        <v>-59.397309999999997</v>
      </c>
      <c r="G26" s="13">
        <v>-43.040934999999998</v>
      </c>
      <c r="H26" s="13">
        <v>-53.538739999999997</v>
      </c>
      <c r="I26" s="13">
        <v>-48.899510599999999</v>
      </c>
      <c r="J26" s="13">
        <v>-52.313648999999998</v>
      </c>
      <c r="K26" s="13">
        <v>-50.124600999999998</v>
      </c>
      <c r="M26" s="5">
        <f t="shared" si="0"/>
        <v>-4.6392293999999978</v>
      </c>
      <c r="N26" s="6">
        <f t="shared" si="1"/>
        <v>-2.3196146999999989</v>
      </c>
      <c r="O26" s="7"/>
    </row>
    <row r="27" spans="1:15" x14ac:dyDescent="0.2">
      <c r="A27" s="9">
        <v>22</v>
      </c>
      <c r="B27" s="11">
        <v>-7.51</v>
      </c>
      <c r="C27" s="10">
        <v>-47.275776999999998</v>
      </c>
      <c r="D27" s="13">
        <v>-48.155192999999997</v>
      </c>
      <c r="E27" s="13">
        <v>-46.396360999999999</v>
      </c>
      <c r="F27" s="13">
        <v>-53.175750000000001</v>
      </c>
      <c r="G27" s="13">
        <v>-41.375802</v>
      </c>
      <c r="H27" s="13">
        <v>-48.933039999999998</v>
      </c>
      <c r="I27" s="13">
        <v>-45.618513299999996</v>
      </c>
      <c r="J27" s="13">
        <v>-48.404007</v>
      </c>
      <c r="K27" s="13">
        <v>-46.147545999999998</v>
      </c>
      <c r="M27" s="5">
        <f t="shared" si="0"/>
        <v>-3.3145267000000018</v>
      </c>
      <c r="N27" s="6">
        <f t="shared" si="1"/>
        <v>-1.6572633500000009</v>
      </c>
      <c r="O27" s="7"/>
    </row>
    <row r="28" spans="1:15" x14ac:dyDescent="0.2">
      <c r="A28" s="9">
        <v>23</v>
      </c>
      <c r="B28" s="11">
        <v>-7.13</v>
      </c>
      <c r="C28" s="10">
        <v>-44.337595999999998</v>
      </c>
      <c r="D28" s="13">
        <v>-45.245524000000003</v>
      </c>
      <c r="E28" s="13">
        <v>-43.429667000000002</v>
      </c>
      <c r="F28" s="13">
        <v>-58.385179999999998</v>
      </c>
      <c r="G28" s="13">
        <v>-30.290012000000001</v>
      </c>
      <c r="H28" s="13">
        <v>-47.41433</v>
      </c>
      <c r="I28" s="13">
        <v>-41.2608569</v>
      </c>
      <c r="J28" s="13">
        <v>-45.502406000000001</v>
      </c>
      <c r="K28" s="13">
        <v>-43.172784999999998</v>
      </c>
      <c r="M28" s="5">
        <f t="shared" si="0"/>
        <v>-6.1534730999999994</v>
      </c>
      <c r="N28" s="6">
        <f t="shared" si="1"/>
        <v>-3.0767365499999997</v>
      </c>
      <c r="O28" s="7"/>
    </row>
    <row r="29" spans="1:15" x14ac:dyDescent="0.2">
      <c r="A29" s="9">
        <v>24</v>
      </c>
      <c r="B29" s="11">
        <v>-7.02</v>
      </c>
      <c r="C29" s="10">
        <v>-43.487068999999998</v>
      </c>
      <c r="D29" s="13">
        <v>-44.404567999999998</v>
      </c>
      <c r="E29" s="13">
        <v>-42.569571000000003</v>
      </c>
      <c r="F29" s="13">
        <v>-70.902529999999999</v>
      </c>
      <c r="G29" s="13">
        <v>-16.071608999999999</v>
      </c>
      <c r="H29" s="13">
        <v>-51.404899999999998</v>
      </c>
      <c r="I29" s="13">
        <v>-35.569234799999997</v>
      </c>
      <c r="J29" s="13">
        <v>-44.664157000000003</v>
      </c>
      <c r="K29" s="13">
        <v>-42.309981000000001</v>
      </c>
      <c r="M29" s="5">
        <f t="shared" si="0"/>
        <v>-15.835665200000001</v>
      </c>
      <c r="N29" s="6">
        <f t="shared" si="1"/>
        <v>-7.9178326000000006</v>
      </c>
      <c r="O29" s="7"/>
    </row>
    <row r="30" spans="1:15" x14ac:dyDescent="0.2">
      <c r="A30" s="9">
        <v>25</v>
      </c>
      <c r="B30" s="11">
        <v>-6.64</v>
      </c>
      <c r="C30" s="10">
        <v>-40.548887999999998</v>
      </c>
      <c r="D30" s="13">
        <v>-41.503630999999999</v>
      </c>
      <c r="E30" s="13">
        <v>-39.594144999999997</v>
      </c>
      <c r="F30" s="13">
        <v>-66.207220000000007</v>
      </c>
      <c r="G30" s="13">
        <v>-14.890559</v>
      </c>
      <c r="H30" s="13">
        <v>-47.959600000000002</v>
      </c>
      <c r="I30" s="13">
        <v>-33.138179899999997</v>
      </c>
      <c r="J30" s="13">
        <v>-41.773758000000001</v>
      </c>
      <c r="K30" s="13">
        <v>-39.324018000000002</v>
      </c>
      <c r="M30" s="5">
        <f t="shared" si="0"/>
        <v>-14.821420100000005</v>
      </c>
      <c r="N30" s="6">
        <f t="shared" si="1"/>
        <v>-7.4107100500000023</v>
      </c>
      <c r="O30" s="7"/>
    </row>
    <row r="31" spans="1:15" x14ac:dyDescent="0.2">
      <c r="A31" s="9">
        <v>26</v>
      </c>
      <c r="B31" s="11">
        <v>-6.23</v>
      </c>
      <c r="C31" s="10">
        <v>-37.378745000000002</v>
      </c>
      <c r="D31" s="13">
        <v>-38.380291</v>
      </c>
      <c r="E31" s="13">
        <v>-36.377200000000002</v>
      </c>
      <c r="F31" s="13">
        <v>-59.369549999999997</v>
      </c>
      <c r="G31" s="13">
        <v>-15.38794</v>
      </c>
      <c r="H31" s="13">
        <v>-42.980989999999998</v>
      </c>
      <c r="I31" s="13">
        <v>-31.776497299999999</v>
      </c>
      <c r="J31" s="13">
        <v>-38.663660999999998</v>
      </c>
      <c r="K31" s="13">
        <v>-36.093829999999997</v>
      </c>
      <c r="M31" s="5">
        <f t="shared" si="0"/>
        <v>-11.204492699999999</v>
      </c>
      <c r="N31" s="6">
        <f t="shared" si="1"/>
        <v>-5.6022463499999997</v>
      </c>
      <c r="O31" s="7"/>
    </row>
    <row r="32" spans="1:15" x14ac:dyDescent="0.2">
      <c r="A32" s="9">
        <v>27</v>
      </c>
      <c r="B32" s="11">
        <v>-6</v>
      </c>
      <c r="C32" s="10">
        <v>-35.600372999999998</v>
      </c>
      <c r="D32" s="13">
        <v>-36.630845999999998</v>
      </c>
      <c r="E32" s="13">
        <v>-34.569898999999999</v>
      </c>
      <c r="F32" s="13">
        <v>-52.291029999999999</v>
      </c>
      <c r="G32" s="13">
        <v>-18.909713</v>
      </c>
      <c r="H32" s="13">
        <v>-40.340389999999999</v>
      </c>
      <c r="I32" s="13">
        <v>-30.8603515</v>
      </c>
      <c r="J32" s="13">
        <v>-36.922400000000003</v>
      </c>
      <c r="K32" s="13">
        <v>-34.278345000000002</v>
      </c>
      <c r="M32" s="5">
        <f t="shared" si="0"/>
        <v>-9.4800384999999991</v>
      </c>
      <c r="N32" s="6">
        <f t="shared" si="1"/>
        <v>-4.7400192499999996</v>
      </c>
      <c r="O32" s="7"/>
    </row>
    <row r="33" spans="1:18" x14ac:dyDescent="0.2">
      <c r="A33" s="9">
        <v>28</v>
      </c>
      <c r="B33" s="11">
        <v>-5.78</v>
      </c>
      <c r="C33" s="10">
        <v>-33.899320000000003</v>
      </c>
      <c r="D33" s="13">
        <v>-34.959080999999998</v>
      </c>
      <c r="E33" s="13">
        <v>-32.839559999999999</v>
      </c>
      <c r="F33" s="13">
        <v>-62.306319999999999</v>
      </c>
      <c r="G33" s="13">
        <v>-5.4923190000000002</v>
      </c>
      <c r="H33" s="13">
        <v>-42.155009999999997</v>
      </c>
      <c r="I33" s="13">
        <v>-25.6436323</v>
      </c>
      <c r="J33" s="13">
        <v>-35.258921000000001</v>
      </c>
      <c r="K33" s="13">
        <v>-32.539720000000003</v>
      </c>
      <c r="M33" s="5">
        <f t="shared" si="0"/>
        <v>-16.511377699999997</v>
      </c>
      <c r="N33" s="6">
        <f t="shared" si="1"/>
        <v>-8.2556888499999985</v>
      </c>
      <c r="O33" s="7"/>
    </row>
    <row r="34" spans="1:18" x14ac:dyDescent="0.2">
      <c r="A34" s="9">
        <v>29</v>
      </c>
      <c r="B34" s="11">
        <v>-5</v>
      </c>
      <c r="C34" s="10">
        <v>-27.868317000000001</v>
      </c>
      <c r="D34" s="13">
        <v>-29.042812999999999</v>
      </c>
      <c r="E34" s="13">
        <v>-26.693821</v>
      </c>
      <c r="F34" s="13">
        <v>-44.630839999999999</v>
      </c>
      <c r="G34" s="13">
        <v>-11.105791</v>
      </c>
      <c r="H34" s="13">
        <v>-32.803170000000001</v>
      </c>
      <c r="I34" s="13">
        <v>-22.933463199999998</v>
      </c>
      <c r="J34" s="13">
        <v>-29.375115999999998</v>
      </c>
      <c r="K34" s="13">
        <v>-26.361518</v>
      </c>
      <c r="M34" s="5">
        <f t="shared" si="0"/>
        <v>-9.869706800000003</v>
      </c>
      <c r="N34" s="6">
        <f t="shared" si="1"/>
        <v>-4.9348534000000015</v>
      </c>
      <c r="O34" s="7"/>
    </row>
    <row r="35" spans="1:18" x14ac:dyDescent="0.2">
      <c r="A35" s="9">
        <v>30</v>
      </c>
      <c r="B35" s="11">
        <v>-4.91</v>
      </c>
      <c r="C35" s="10">
        <v>-27.172432000000001</v>
      </c>
      <c r="D35" s="13">
        <v>-28.361115000000002</v>
      </c>
      <c r="E35" s="13">
        <v>-25.983749</v>
      </c>
      <c r="F35" s="13">
        <v>-68.581649999999996</v>
      </c>
      <c r="G35" s="13">
        <v>14.236783000000001</v>
      </c>
      <c r="H35" s="13">
        <v>-38.534419999999997</v>
      </c>
      <c r="I35" s="13">
        <v>-15.810442500000001</v>
      </c>
      <c r="J35" s="13">
        <v>-28.697431000000002</v>
      </c>
      <c r="K35" s="13">
        <v>-25.647432999999999</v>
      </c>
      <c r="M35" s="5">
        <f t="shared" si="0"/>
        <v>-22.723977499999997</v>
      </c>
      <c r="N35" s="6">
        <f t="shared" si="1"/>
        <v>-11.361988749999998</v>
      </c>
      <c r="O35" s="7"/>
    </row>
    <row r="36" spans="1:18" x14ac:dyDescent="0.2">
      <c r="A36" s="9">
        <v>31</v>
      </c>
      <c r="B36" s="11">
        <v>-2.25</v>
      </c>
      <c r="C36" s="10">
        <v>-6.6051640000000003</v>
      </c>
      <c r="D36" s="13">
        <v>-8.2702449999999992</v>
      </c>
      <c r="E36" s="13">
        <v>-4.9400839999999997</v>
      </c>
      <c r="F36" s="13">
        <v>-28.045390000000001</v>
      </c>
      <c r="G36" s="13">
        <v>14.835057000000001</v>
      </c>
      <c r="H36" s="13">
        <v>-12.436199999999999</v>
      </c>
      <c r="I36" s="13">
        <v>-0.77412749999999997</v>
      </c>
      <c r="J36" s="13">
        <v>-8.7413489999999996</v>
      </c>
      <c r="K36" s="13">
        <v>-4.468979</v>
      </c>
      <c r="M36" s="5">
        <f t="shared" si="0"/>
        <v>-11.662072499999999</v>
      </c>
      <c r="N36" s="6">
        <f t="shared" si="1"/>
        <v>-5.8310362499999995</v>
      </c>
      <c r="O36" s="7"/>
    </row>
    <row r="37" spans="1:18" x14ac:dyDescent="0.2">
      <c r="N37" s="35">
        <f>AVERAGE(N6:N36)</f>
        <v>-8.9102409838709686</v>
      </c>
      <c r="O37" s="8" t="s">
        <v>33</v>
      </c>
    </row>
    <row r="38" spans="1:18" x14ac:dyDescent="0.2">
      <c r="N38" s="35">
        <f>STDEV(N6:N36)</f>
        <v>4.2074236338500715</v>
      </c>
      <c r="O38" s="8" t="s">
        <v>54</v>
      </c>
    </row>
    <row r="39" spans="1:18" x14ac:dyDescent="0.2">
      <c r="A39" s="14" t="s">
        <v>38</v>
      </c>
      <c r="B39" s="2" t="s">
        <v>35</v>
      </c>
      <c r="C39" s="2"/>
      <c r="D39" s="2"/>
      <c r="E39" s="2"/>
    </row>
    <row r="40" spans="1:18" x14ac:dyDescent="0.2">
      <c r="A40" s="14" t="s">
        <v>39</v>
      </c>
      <c r="B40" s="2" t="s">
        <v>36</v>
      </c>
      <c r="C40" s="2"/>
      <c r="D40" s="2"/>
      <c r="E40" s="2"/>
    </row>
    <row r="41" spans="1:18" x14ac:dyDescent="0.2">
      <c r="A41" s="14" t="s">
        <v>40</v>
      </c>
      <c r="B41" s="2" t="s">
        <v>50</v>
      </c>
      <c r="C41" s="2"/>
      <c r="D41" s="2"/>
      <c r="E41" s="2"/>
      <c r="N41" s="36">
        <f>(ABS(N37)+N38)</f>
        <v>13.11766461772104</v>
      </c>
      <c r="O41" s="8" t="s">
        <v>53</v>
      </c>
      <c r="P41" s="8"/>
      <c r="Q41" s="8"/>
      <c r="R41" s="8"/>
    </row>
    <row r="42" spans="1:18" x14ac:dyDescent="0.2">
      <c r="A42" s="14" t="s">
        <v>41</v>
      </c>
      <c r="B42" s="2" t="s">
        <v>37</v>
      </c>
      <c r="C42" s="2"/>
      <c r="D42" s="2"/>
      <c r="E42" s="2"/>
    </row>
    <row r="43" spans="1:18" x14ac:dyDescent="0.2">
      <c r="A43" s="2"/>
      <c r="B43" s="2"/>
      <c r="C43" s="2"/>
      <c r="D43" s="2"/>
      <c r="E43" s="2"/>
    </row>
    <row r="44" spans="1:18" x14ac:dyDescent="0.2">
      <c r="A44" s="15" t="s">
        <v>43</v>
      </c>
      <c r="B44" s="2"/>
      <c r="C44" s="2"/>
      <c r="D44" s="2"/>
      <c r="E44" s="2"/>
    </row>
    <row r="45" spans="1:18" x14ac:dyDescent="0.2">
      <c r="A45" s="15" t="s">
        <v>44</v>
      </c>
      <c r="B45" s="2"/>
      <c r="C45" s="2"/>
      <c r="D45" s="2"/>
      <c r="E45" s="2"/>
    </row>
  </sheetData>
  <mergeCells count="1">
    <mergeCell ref="N4:O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0"/>
  <sheetViews>
    <sheetView tabSelected="1" workbookViewId="0">
      <selection activeCell="I8" sqref="I8"/>
    </sheetView>
  </sheetViews>
  <sheetFormatPr defaultRowHeight="12" x14ac:dyDescent="0.2"/>
  <cols>
    <col min="1" max="1" width="9.140625" style="2"/>
    <col min="2" max="5" width="9.28515625" style="2" bestFit="1" customWidth="1"/>
    <col min="6" max="6" width="14.140625" style="2" bestFit="1" customWidth="1"/>
    <col min="7" max="8" width="9.28515625" style="2" bestFit="1" customWidth="1"/>
    <col min="9" max="11" width="9.140625" style="2"/>
    <col min="12" max="12" width="9.28515625" style="2" bestFit="1" customWidth="1"/>
    <col min="13" max="13" width="9.140625" style="2"/>
    <col min="14" max="14" width="9.28515625" style="2" bestFit="1" customWidth="1"/>
    <col min="15" max="15" width="9.140625" style="2"/>
    <col min="16" max="16" width="9.28515625" style="2" bestFit="1" customWidth="1"/>
    <col min="17" max="16384" width="9.140625" style="2"/>
  </cols>
  <sheetData>
    <row r="1" spans="1:17" ht="15" x14ac:dyDescent="0.2">
      <c r="A1" s="38" t="s">
        <v>55</v>
      </c>
    </row>
    <row r="3" spans="1:17" x14ac:dyDescent="0.2">
      <c r="A3" s="2" t="s">
        <v>8</v>
      </c>
    </row>
    <row r="5" spans="1:17" ht="15" customHeight="1" x14ac:dyDescent="0.25">
      <c r="C5" s="16" t="s">
        <v>9</v>
      </c>
      <c r="D5" s="16" t="s">
        <v>10</v>
      </c>
      <c r="E5" s="17" t="s">
        <v>52</v>
      </c>
      <c r="F5" s="16"/>
      <c r="L5" s="18" t="s">
        <v>29</v>
      </c>
      <c r="M5" s="19" t="s">
        <v>46</v>
      </c>
      <c r="N5" s="20"/>
      <c r="P5" s="41" t="s">
        <v>32</v>
      </c>
      <c r="Q5" s="42"/>
    </row>
    <row r="6" spans="1:17" x14ac:dyDescent="0.2">
      <c r="B6" s="2">
        <v>1</v>
      </c>
      <c r="C6" s="21">
        <v>-17.475788402848423</v>
      </c>
      <c r="D6" s="22">
        <v>-122.33943709732111</v>
      </c>
      <c r="E6" s="33">
        <v>1.6648651001899568E-2</v>
      </c>
      <c r="L6" s="23">
        <v>-17.48</v>
      </c>
      <c r="M6" s="4" t="s">
        <v>24</v>
      </c>
      <c r="N6" s="24">
        <v>-124.93227122584982</v>
      </c>
      <c r="P6" s="42"/>
      <c r="Q6" s="42"/>
    </row>
    <row r="7" spans="1:17" x14ac:dyDescent="0.2">
      <c r="B7" s="2">
        <v>2</v>
      </c>
      <c r="C7" s="21">
        <v>-7.513598460551635</v>
      </c>
      <c r="D7" s="22">
        <v>-48.905067350865941</v>
      </c>
      <c r="E7" s="33">
        <v>4.7298604726618378E-2</v>
      </c>
      <c r="L7" s="23"/>
      <c r="M7" s="4" t="s">
        <v>25</v>
      </c>
      <c r="N7" s="24">
        <v>0.74582762814335368</v>
      </c>
      <c r="P7" s="25"/>
      <c r="Q7" s="25"/>
    </row>
    <row r="8" spans="1:17" x14ac:dyDescent="0.2">
      <c r="B8" s="2">
        <v>3</v>
      </c>
      <c r="C8" s="21">
        <v>-7.133628318584071</v>
      </c>
      <c r="D8" s="22">
        <v>-43.74188790560472</v>
      </c>
      <c r="E8" s="33">
        <v>4.5927885509493109E-2</v>
      </c>
      <c r="L8" s="23"/>
      <c r="M8" s="4" t="s">
        <v>17</v>
      </c>
      <c r="N8" s="24">
        <v>-126.45339670214213</v>
      </c>
      <c r="P8" s="26">
        <v>-1.5211254762923119</v>
      </c>
      <c r="Q8" s="25"/>
    </row>
    <row r="9" spans="1:17" x14ac:dyDescent="0.2">
      <c r="B9" s="2">
        <v>4</v>
      </c>
      <c r="C9" s="21">
        <v>-4.9139974779319031</v>
      </c>
      <c r="D9" s="22">
        <v>-29.190416141235811</v>
      </c>
      <c r="E9" s="33">
        <v>1.8399117055561281E-2</v>
      </c>
      <c r="L9" s="23"/>
      <c r="M9" s="4" t="s">
        <v>18</v>
      </c>
      <c r="N9" s="24">
        <v>-123.41114574955751</v>
      </c>
      <c r="P9" s="26"/>
      <c r="Q9" s="25"/>
    </row>
    <row r="10" spans="1:17" x14ac:dyDescent="0.2">
      <c r="B10" s="2">
        <v>5</v>
      </c>
      <c r="C10" s="21">
        <v>-14.995517720639333</v>
      </c>
      <c r="D10" s="22">
        <v>-108.11501042390549</v>
      </c>
      <c r="E10" s="33">
        <v>2.0213557272485617E-2</v>
      </c>
      <c r="L10" s="23"/>
      <c r="M10" s="4"/>
      <c r="N10" s="24"/>
      <c r="P10" s="26"/>
      <c r="Q10" s="25"/>
    </row>
    <row r="11" spans="1:17" x14ac:dyDescent="0.2">
      <c r="B11" s="2">
        <v>6</v>
      </c>
      <c r="C11" s="21">
        <v>-17.12820019249278</v>
      </c>
      <c r="D11" s="22">
        <v>-127.66121270452358</v>
      </c>
      <c r="E11" s="33">
        <v>4.840982890906685E-3</v>
      </c>
      <c r="L11" s="23"/>
      <c r="M11" s="4"/>
      <c r="N11" s="24"/>
      <c r="P11" s="26"/>
      <c r="Q11" s="25"/>
    </row>
    <row r="12" spans="1:17" x14ac:dyDescent="0.2">
      <c r="B12" s="2">
        <v>7</v>
      </c>
      <c r="C12" s="21">
        <v>-18.270546654099906</v>
      </c>
      <c r="D12" s="22">
        <v>-129.86993402450517</v>
      </c>
      <c r="E12" s="33">
        <v>1.0312848389208483E-2</v>
      </c>
      <c r="L12" s="23"/>
      <c r="M12" s="4"/>
      <c r="N12" s="24"/>
      <c r="P12" s="26"/>
      <c r="Q12" s="25"/>
    </row>
    <row r="13" spans="1:17" x14ac:dyDescent="0.2">
      <c r="B13" s="2">
        <v>8</v>
      </c>
      <c r="C13" s="21">
        <v>-8.019706136560071</v>
      </c>
      <c r="D13" s="22">
        <v>-50.065254969749347</v>
      </c>
      <c r="E13" s="33">
        <v>1.6567233301163262E-2</v>
      </c>
      <c r="L13" s="23"/>
      <c r="M13" s="4"/>
      <c r="N13" s="24"/>
      <c r="P13" s="26"/>
      <c r="Q13" s="25"/>
    </row>
    <row r="14" spans="1:17" x14ac:dyDescent="0.2">
      <c r="B14" s="2">
        <v>9</v>
      </c>
      <c r="C14" s="21">
        <v>-19.899999999999999</v>
      </c>
      <c r="D14" s="22">
        <v>-146</v>
      </c>
      <c r="E14" s="33">
        <v>2.2499999999999999E-2</v>
      </c>
      <c r="L14" s="23">
        <v>-7.6193999999999997</v>
      </c>
      <c r="M14" s="4" t="s">
        <v>24</v>
      </c>
      <c r="N14" s="24">
        <v>-47.964186878565826</v>
      </c>
      <c r="P14" s="26"/>
      <c r="Q14" s="25"/>
    </row>
    <row r="15" spans="1:17" x14ac:dyDescent="0.2">
      <c r="B15" s="2">
        <v>10</v>
      </c>
      <c r="C15" s="21">
        <v>-2.25</v>
      </c>
      <c r="D15" s="22">
        <v>-11.483333333333333</v>
      </c>
      <c r="E15" s="33">
        <v>6.2280894443318878E-2</v>
      </c>
      <c r="L15" s="23"/>
      <c r="M15" s="4" t="s">
        <v>25</v>
      </c>
      <c r="N15" s="24">
        <v>0.78069815731365155</v>
      </c>
      <c r="P15" s="26"/>
      <c r="Q15" s="25"/>
    </row>
    <row r="16" spans="1:17" x14ac:dyDescent="0.2">
      <c r="B16" s="2">
        <v>11</v>
      </c>
      <c r="C16" s="21">
        <v>-16.659515151515155</v>
      </c>
      <c r="D16" s="22">
        <v>-119.8448484848485</v>
      </c>
      <c r="E16" s="33">
        <v>1.5454671093999348E-2</v>
      </c>
      <c r="L16" s="23"/>
      <c r="M16" s="4" t="s">
        <v>17</v>
      </c>
      <c r="N16" s="24">
        <v>-49.556431267983918</v>
      </c>
      <c r="P16" s="26">
        <v>-1.5922443894180915</v>
      </c>
      <c r="Q16" s="25"/>
    </row>
    <row r="17" spans="2:17" x14ac:dyDescent="0.2">
      <c r="B17" s="2">
        <v>12</v>
      </c>
      <c r="C17" s="21">
        <v>-16.957894736842107</v>
      </c>
      <c r="D17" s="22">
        <v>-122.27067669172932</v>
      </c>
      <c r="E17" s="33">
        <v>1.5572687713808198E-2</v>
      </c>
      <c r="L17" s="23"/>
      <c r="M17" s="4" t="s">
        <v>18</v>
      </c>
      <c r="N17" s="24">
        <v>-46.371942489147735</v>
      </c>
      <c r="P17" s="26"/>
      <c r="Q17" s="25"/>
    </row>
    <row r="18" spans="2:17" x14ac:dyDescent="0.2">
      <c r="B18" s="2">
        <v>13</v>
      </c>
      <c r="C18" s="21">
        <v>-11.982568196939454</v>
      </c>
      <c r="D18" s="22">
        <v>-83.319361277445097</v>
      </c>
      <c r="E18" s="33">
        <v>1.7194780172123537E-2</v>
      </c>
      <c r="L18" s="23"/>
      <c r="M18" s="4"/>
      <c r="N18" s="24"/>
      <c r="P18" s="26"/>
      <c r="Q18" s="25"/>
    </row>
    <row r="19" spans="2:17" x14ac:dyDescent="0.2">
      <c r="B19" s="2">
        <v>14</v>
      </c>
      <c r="C19" s="21">
        <v>-14.553591470258134</v>
      </c>
      <c r="D19" s="22">
        <v>-98.442760942760927</v>
      </c>
      <c r="E19" s="33">
        <v>7.1446191656671159E-3</v>
      </c>
      <c r="L19" s="23"/>
      <c r="M19" s="4"/>
      <c r="N19" s="24"/>
      <c r="P19" s="26"/>
      <c r="Q19" s="25"/>
    </row>
    <row r="20" spans="2:17" x14ac:dyDescent="0.2">
      <c r="B20" s="2">
        <v>15</v>
      </c>
      <c r="C20" s="21">
        <v>-16.968695978955285</v>
      </c>
      <c r="D20" s="22">
        <v>-121.61029688087187</v>
      </c>
      <c r="E20" s="33">
        <v>1.6281793021686197E-2</v>
      </c>
      <c r="L20" s="23"/>
      <c r="M20" s="4"/>
      <c r="N20" s="24"/>
      <c r="P20" s="26"/>
      <c r="Q20" s="25"/>
    </row>
    <row r="21" spans="2:17" x14ac:dyDescent="0.2">
      <c r="B21" s="2">
        <v>16</v>
      </c>
      <c r="C21" s="21">
        <v>-14.947013487475918</v>
      </c>
      <c r="D21" s="22">
        <v>-106.30828516377649</v>
      </c>
      <c r="E21" s="33">
        <v>1.5732820003262343E-2</v>
      </c>
      <c r="L21" s="23"/>
      <c r="M21" s="4"/>
      <c r="N21" s="24"/>
      <c r="P21" s="26"/>
      <c r="Q21" s="25"/>
    </row>
    <row r="22" spans="2:17" x14ac:dyDescent="0.2">
      <c r="B22" s="2">
        <v>17</v>
      </c>
      <c r="C22" s="21">
        <v>-12.683808167141503</v>
      </c>
      <c r="D22" s="22">
        <v>-88.347103513770179</v>
      </c>
      <c r="E22" s="33">
        <v>1.6211878962852477E-2</v>
      </c>
      <c r="L22" s="23">
        <v>-16</v>
      </c>
      <c r="M22" s="4" t="s">
        <v>24</v>
      </c>
      <c r="N22" s="24">
        <v>-113.37995546068539</v>
      </c>
      <c r="P22" s="26"/>
      <c r="Q22" s="25"/>
    </row>
    <row r="23" spans="2:17" x14ac:dyDescent="0.2">
      <c r="B23" s="2">
        <v>18</v>
      </c>
      <c r="C23" s="21">
        <v>-14.004912280701753</v>
      </c>
      <c r="D23" s="22">
        <v>-96.403508771929822</v>
      </c>
      <c r="E23" s="33">
        <v>1.3915518792603811E-2</v>
      </c>
      <c r="L23" s="23"/>
      <c r="M23" s="4" t="s">
        <v>25</v>
      </c>
      <c r="N23" s="24">
        <v>0.61902134170966916</v>
      </c>
      <c r="P23" s="26"/>
      <c r="Q23" s="25"/>
    </row>
    <row r="24" spans="2:17" x14ac:dyDescent="0.2">
      <c r="B24" s="2">
        <v>19</v>
      </c>
      <c r="C24" s="21">
        <v>-14.100931677018634</v>
      </c>
      <c r="D24" s="22">
        <v>-100.8944099378882</v>
      </c>
      <c r="E24" s="33">
        <v>1.4904601812769825E-2</v>
      </c>
      <c r="L24" s="23"/>
      <c r="M24" s="4" t="s">
        <v>17</v>
      </c>
      <c r="N24" s="24">
        <v>-114.64245781070861</v>
      </c>
      <c r="P24" s="26">
        <v>-1.2625023500232118</v>
      </c>
      <c r="Q24" s="25"/>
    </row>
    <row r="25" spans="2:17" x14ac:dyDescent="0.2">
      <c r="B25" s="2">
        <v>20</v>
      </c>
      <c r="C25" s="21">
        <v>-12.474418604651165</v>
      </c>
      <c r="D25" s="22">
        <v>-84.639534883720927</v>
      </c>
      <c r="E25" s="33">
        <v>1.5627776856978498E-2</v>
      </c>
      <c r="L25" s="23"/>
      <c r="M25" s="4" t="s">
        <v>18</v>
      </c>
      <c r="N25" s="24">
        <v>-112.11745311066218</v>
      </c>
      <c r="P25" s="26"/>
      <c r="Q25" s="25"/>
    </row>
    <row r="26" spans="2:17" x14ac:dyDescent="0.2">
      <c r="B26" s="2">
        <v>21</v>
      </c>
      <c r="C26" s="21">
        <v>-5.0048543689320386</v>
      </c>
      <c r="D26" s="22">
        <v>-28.066574202496533</v>
      </c>
      <c r="E26" s="33">
        <v>1.2169545109650862E-2</v>
      </c>
      <c r="L26" s="23"/>
      <c r="M26" s="4"/>
      <c r="N26" s="24"/>
      <c r="P26" s="26"/>
      <c r="Q26" s="25"/>
    </row>
    <row r="27" spans="2:17" x14ac:dyDescent="0.2">
      <c r="B27" s="2">
        <v>22</v>
      </c>
      <c r="C27" s="21">
        <v>-6.638461538461538</v>
      </c>
      <c r="D27" s="22">
        <v>-40.897435897435898</v>
      </c>
      <c r="E27" s="33">
        <v>1.3174030966851378E-2</v>
      </c>
      <c r="L27" s="23"/>
      <c r="M27" s="4"/>
      <c r="N27" s="24"/>
      <c r="P27" s="26"/>
      <c r="Q27" s="25"/>
    </row>
    <row r="28" spans="2:17" x14ac:dyDescent="0.2">
      <c r="B28" s="2">
        <v>23</v>
      </c>
      <c r="C28" s="21">
        <v>-8.2617449664429525</v>
      </c>
      <c r="D28" s="22">
        <v>-53.812080536912752</v>
      </c>
      <c r="E28" s="33">
        <v>1.6680202472963392E-2</v>
      </c>
      <c r="L28" s="23"/>
      <c r="M28" s="4"/>
      <c r="N28" s="24"/>
      <c r="P28" s="26"/>
      <c r="Q28" s="25"/>
    </row>
    <row r="29" spans="2:17" x14ac:dyDescent="0.2">
      <c r="B29" s="2">
        <v>24</v>
      </c>
      <c r="C29" s="21">
        <v>-7.0217391304347823</v>
      </c>
      <c r="D29" s="22">
        <v>-42.826086956521742</v>
      </c>
      <c r="E29" s="33">
        <v>1.5542826477519315E-2</v>
      </c>
      <c r="L29" s="23"/>
      <c r="M29" s="4"/>
      <c r="N29" s="24"/>
      <c r="P29" s="26"/>
      <c r="Q29" s="25"/>
    </row>
    <row r="30" spans="2:17" x14ac:dyDescent="0.2">
      <c r="B30" s="2">
        <v>25</v>
      </c>
      <c r="C30" s="21">
        <v>-15.956418328086743</v>
      </c>
      <c r="D30" s="22">
        <v>-110.92756208464499</v>
      </c>
      <c r="E30" s="33">
        <v>1.834659913873363E-2</v>
      </c>
      <c r="L30" s="23">
        <v>-15</v>
      </c>
      <c r="M30" s="4" t="s">
        <v>24</v>
      </c>
      <c r="N30" s="24">
        <v>-105.57433670043916</v>
      </c>
      <c r="P30" s="26"/>
      <c r="Q30" s="25"/>
    </row>
    <row r="31" spans="2:17" x14ac:dyDescent="0.2">
      <c r="B31" s="2">
        <v>26</v>
      </c>
      <c r="C31" s="21">
        <v>-14.81930501930502</v>
      </c>
      <c r="D31" s="22">
        <v>-104.76949806949807</v>
      </c>
      <c r="E31" s="33">
        <v>1.6356690889434485E-2</v>
      </c>
      <c r="L31" s="23"/>
      <c r="M31" s="4" t="s">
        <v>25</v>
      </c>
      <c r="N31" s="24">
        <v>0.54995441489109198</v>
      </c>
      <c r="P31" s="26"/>
      <c r="Q31" s="25"/>
    </row>
    <row r="32" spans="2:17" x14ac:dyDescent="0.2">
      <c r="B32" s="2">
        <v>27</v>
      </c>
      <c r="C32" s="21">
        <v>-18.427989821882953</v>
      </c>
      <c r="D32" s="22">
        <v>-128.80534351145036</v>
      </c>
      <c r="E32" s="33">
        <v>1.8229412885877923E-2</v>
      </c>
      <c r="L32" s="23"/>
      <c r="M32" s="4" t="s">
        <v>17</v>
      </c>
      <c r="N32" s="24">
        <v>-106.69597612451462</v>
      </c>
      <c r="P32" s="26">
        <v>-1.1216394240754539</v>
      </c>
      <c r="Q32" s="25"/>
    </row>
    <row r="33" spans="1:17" x14ac:dyDescent="0.2">
      <c r="B33" s="2">
        <v>28</v>
      </c>
      <c r="C33" s="21">
        <v>-13.4</v>
      </c>
      <c r="D33" s="22">
        <v>-91.05</v>
      </c>
      <c r="E33" s="33">
        <v>2.5516213247568587E-2</v>
      </c>
      <c r="L33" s="23"/>
      <c r="M33" s="4" t="s">
        <v>18</v>
      </c>
      <c r="N33" s="24">
        <v>-104.45269727636371</v>
      </c>
      <c r="P33" s="26"/>
      <c r="Q33" s="25"/>
    </row>
    <row r="34" spans="1:17" x14ac:dyDescent="0.2">
      <c r="B34" s="2">
        <v>29</v>
      </c>
      <c r="C34" s="21">
        <v>-6.2277443609022551</v>
      </c>
      <c r="D34" s="22">
        <v>-32.356390977443603</v>
      </c>
      <c r="E34" s="33">
        <v>2.604350277060527E-2</v>
      </c>
      <c r="L34" s="23"/>
      <c r="M34" s="4"/>
      <c r="N34" s="24"/>
      <c r="P34" s="26"/>
      <c r="Q34" s="25"/>
    </row>
    <row r="35" spans="1:17" x14ac:dyDescent="0.2">
      <c r="B35" s="2">
        <v>30</v>
      </c>
      <c r="C35" s="21">
        <v>-8.7984795321637428</v>
      </c>
      <c r="D35" s="22">
        <v>-51.349122807017551</v>
      </c>
      <c r="E35" s="33">
        <v>1.286937092907703E-2</v>
      </c>
      <c r="L35" s="23"/>
      <c r="M35" s="4"/>
      <c r="N35" s="24"/>
      <c r="P35" s="26"/>
      <c r="Q35" s="25"/>
    </row>
    <row r="36" spans="1:17" x14ac:dyDescent="0.2">
      <c r="B36" s="2">
        <v>31</v>
      </c>
      <c r="C36" s="21">
        <v>-6.0030769230769234</v>
      </c>
      <c r="D36" s="22">
        <v>-31.90214438884918</v>
      </c>
      <c r="E36" s="33">
        <v>1.2878785081727993E-2</v>
      </c>
      <c r="L36" s="23"/>
      <c r="M36" s="4"/>
      <c r="N36" s="24"/>
      <c r="P36" s="26"/>
      <c r="Q36" s="25"/>
    </row>
    <row r="37" spans="1:17" x14ac:dyDescent="0.2">
      <c r="B37" s="2">
        <v>32</v>
      </c>
      <c r="C37" s="21">
        <v>-5.7771428571428567</v>
      </c>
      <c r="D37" s="22">
        <v>-35.914285714285711</v>
      </c>
      <c r="E37" s="33">
        <v>1.7553781924240244E-2</v>
      </c>
      <c r="L37" s="23">
        <v>-14</v>
      </c>
      <c r="M37" s="4" t="s">
        <v>24</v>
      </c>
      <c r="N37" s="24">
        <v>-97.768717940192928</v>
      </c>
      <c r="P37" s="26"/>
      <c r="Q37" s="25"/>
    </row>
    <row r="38" spans="1:17" x14ac:dyDescent="0.2">
      <c r="E38" s="34">
        <v>1.9324746377520522E-2</v>
      </c>
      <c r="F38" s="27" t="s">
        <v>30</v>
      </c>
      <c r="G38" s="28"/>
      <c r="L38" s="23"/>
      <c r="M38" s="4" t="s">
        <v>25</v>
      </c>
      <c r="N38" s="24">
        <v>0.50090711076602112</v>
      </c>
      <c r="P38" s="26"/>
      <c r="Q38" s="25"/>
    </row>
    <row r="39" spans="1:17" x14ac:dyDescent="0.2">
      <c r="L39" s="23"/>
      <c r="M39" s="4" t="s">
        <v>17</v>
      </c>
      <c r="N39" s="24">
        <v>-98.790324727995809</v>
      </c>
      <c r="P39" s="26">
        <v>-1.0216067878028809</v>
      </c>
      <c r="Q39" s="25"/>
    </row>
    <row r="40" spans="1:17" x14ac:dyDescent="0.2">
      <c r="L40" s="23"/>
      <c r="M40" s="4" t="s">
        <v>18</v>
      </c>
      <c r="N40" s="24">
        <v>-96.747111152390048</v>
      </c>
      <c r="P40" s="26"/>
      <c r="Q40" s="25"/>
    </row>
    <row r="41" spans="1:17" x14ac:dyDescent="0.2">
      <c r="L41" s="23"/>
      <c r="M41" s="4"/>
      <c r="N41" s="24"/>
      <c r="P41" s="26"/>
      <c r="Q41" s="25"/>
    </row>
    <row r="42" spans="1:17" x14ac:dyDescent="0.2">
      <c r="A42" s="2" t="s">
        <v>45</v>
      </c>
      <c r="L42" s="23"/>
      <c r="M42" s="4"/>
      <c r="N42" s="24"/>
      <c r="P42" s="26"/>
      <c r="Q42" s="25"/>
    </row>
    <row r="43" spans="1:17" x14ac:dyDescent="0.2">
      <c r="F43" s="2" t="s">
        <v>11</v>
      </c>
      <c r="G43" s="2">
        <v>0.05</v>
      </c>
      <c r="L43" s="23"/>
      <c r="M43" s="4"/>
      <c r="N43" s="24"/>
      <c r="P43" s="26"/>
      <c r="Q43" s="25"/>
    </row>
    <row r="44" spans="1:17" x14ac:dyDescent="0.2">
      <c r="B44" s="2" t="s">
        <v>12</v>
      </c>
      <c r="C44" s="2" t="s">
        <v>13</v>
      </c>
      <c r="D44" s="2" t="s">
        <v>14</v>
      </c>
      <c r="E44" s="2" t="s">
        <v>15</v>
      </c>
      <c r="F44" s="2" t="s">
        <v>16</v>
      </c>
      <c r="G44" s="2" t="s">
        <v>17</v>
      </c>
      <c r="H44" s="2" t="s">
        <v>18</v>
      </c>
      <c r="L44" s="23"/>
      <c r="M44" s="4"/>
      <c r="N44" s="24"/>
      <c r="P44" s="26"/>
      <c r="Q44" s="25"/>
    </row>
    <row r="45" spans="1:17" x14ac:dyDescent="0.2">
      <c r="A45" s="2" t="s">
        <v>26</v>
      </c>
      <c r="B45" s="2">
        <v>11.509918648943167</v>
      </c>
      <c r="C45" s="2">
        <v>1.6108553001428889</v>
      </c>
      <c r="D45" s="2">
        <v>31</v>
      </c>
      <c r="E45" s="2">
        <v>7.1452219500548519</v>
      </c>
      <c r="F45" s="2">
        <v>4.9620676541134768E-8</v>
      </c>
      <c r="G45" s="2">
        <v>8.2245576041028237</v>
      </c>
      <c r="H45" s="2">
        <v>14.79527969378351</v>
      </c>
      <c r="L45" s="23">
        <v>-13</v>
      </c>
      <c r="M45" s="4" t="s">
        <v>24</v>
      </c>
      <c r="N45" s="24">
        <v>-89.963099179946695</v>
      </c>
      <c r="P45" s="26"/>
      <c r="Q45" s="25"/>
    </row>
    <row r="46" spans="1:17" x14ac:dyDescent="0.2">
      <c r="A46" s="2" t="s">
        <v>27</v>
      </c>
      <c r="B46" s="2">
        <v>7.8056165619834612</v>
      </c>
      <c r="C46" s="2">
        <v>0.1208212777649673</v>
      </c>
      <c r="D46" s="2">
        <v>31</v>
      </c>
      <c r="E46" s="2">
        <v>64.604651650578191</v>
      </c>
      <c r="F46" s="2">
        <v>1.2658506287762796E-34</v>
      </c>
      <c r="G46" s="2">
        <v>7.5591999413710154</v>
      </c>
      <c r="H46" s="2">
        <v>8.0520331825959079</v>
      </c>
      <c r="L46" s="23"/>
      <c r="M46" s="4" t="s">
        <v>25</v>
      </c>
      <c r="N46" s="24">
        <v>0.47808121436551393</v>
      </c>
      <c r="P46" s="26"/>
      <c r="Q46" s="25"/>
    </row>
    <row r="47" spans="1:17" x14ac:dyDescent="0.2">
      <c r="L47" s="23"/>
      <c r="M47" s="4" t="s">
        <v>17</v>
      </c>
      <c r="N47" s="24">
        <v>-90.938152245114679</v>
      </c>
      <c r="P47" s="26">
        <v>-0.97505306516798385</v>
      </c>
      <c r="Q47" s="25"/>
    </row>
    <row r="48" spans="1:17" x14ac:dyDescent="0.2">
      <c r="A48" s="2" t="s">
        <v>19</v>
      </c>
      <c r="L48" s="23"/>
      <c r="M48" s="4" t="s">
        <v>18</v>
      </c>
      <c r="N48" s="24">
        <v>-88.988046114778712</v>
      </c>
      <c r="P48" s="26"/>
      <c r="Q48" s="25"/>
    </row>
    <row r="49" spans="1:17" x14ac:dyDescent="0.2">
      <c r="F49" s="2" t="s">
        <v>11</v>
      </c>
      <c r="G49" s="2">
        <v>2.5000000000000001E-2</v>
      </c>
      <c r="L49" s="23"/>
      <c r="M49" s="4"/>
      <c r="N49" s="24"/>
      <c r="P49" s="26"/>
      <c r="Q49" s="25"/>
    </row>
    <row r="50" spans="1:17" x14ac:dyDescent="0.2">
      <c r="A50" s="2" t="s">
        <v>20</v>
      </c>
      <c r="B50" s="2" t="s">
        <v>21</v>
      </c>
      <c r="C50" s="2" t="s">
        <v>13</v>
      </c>
      <c r="D50" s="2" t="s">
        <v>14</v>
      </c>
      <c r="E50" s="2" t="s">
        <v>15</v>
      </c>
      <c r="F50" s="2" t="s">
        <v>16</v>
      </c>
      <c r="G50" s="2" t="s">
        <v>17</v>
      </c>
      <c r="H50" s="2" t="s">
        <v>18</v>
      </c>
      <c r="L50" s="23"/>
      <c r="M50" s="4"/>
      <c r="N50" s="24"/>
      <c r="P50" s="26"/>
      <c r="Q50" s="25"/>
    </row>
    <row r="51" spans="1:17" x14ac:dyDescent="0.2">
      <c r="A51" s="2" t="s">
        <v>22</v>
      </c>
      <c r="B51" s="2">
        <v>-6.8056165619834612</v>
      </c>
      <c r="C51" s="2">
        <v>0.1208212777649673</v>
      </c>
      <c r="D51" s="2">
        <v>31</v>
      </c>
      <c r="E51" s="2">
        <v>-56.327963814638466</v>
      </c>
      <c r="F51" s="2">
        <v>8.569389172930232E-33</v>
      </c>
      <c r="G51" s="2">
        <v>-7.0902193316966509</v>
      </c>
      <c r="H51" s="2">
        <v>-6.5210137922702716</v>
      </c>
      <c r="L51" s="23"/>
      <c r="M51" s="4"/>
      <c r="N51" s="24"/>
      <c r="P51" s="26"/>
      <c r="Q51" s="25"/>
    </row>
    <row r="52" spans="1:17" x14ac:dyDescent="0.2">
      <c r="A52" s="2" t="s">
        <v>23</v>
      </c>
      <c r="B52" s="2">
        <v>-69.151799240134466</v>
      </c>
      <c r="C52" s="2">
        <v>5.9895599733945835</v>
      </c>
      <c r="D52" s="2">
        <v>31</v>
      </c>
      <c r="E52" s="2">
        <v>-11.54538890123888</v>
      </c>
      <c r="F52" s="2">
        <v>9.3118973694975591E-13</v>
      </c>
      <c r="G52" s="2">
        <v>-83.260616737557314</v>
      </c>
      <c r="H52" s="2">
        <v>-55.042981742711625</v>
      </c>
      <c r="L52" s="23"/>
      <c r="M52" s="4"/>
      <c r="N52" s="24"/>
      <c r="P52" s="26"/>
      <c r="Q52" s="25"/>
    </row>
    <row r="53" spans="1:17" x14ac:dyDescent="0.2">
      <c r="L53" s="23">
        <v>-12</v>
      </c>
      <c r="M53" s="4" t="s">
        <v>24</v>
      </c>
      <c r="N53" s="24">
        <v>-82.157480419700462</v>
      </c>
      <c r="P53" s="26"/>
      <c r="Q53" s="25"/>
    </row>
    <row r="54" spans="1:17" x14ac:dyDescent="0.2">
      <c r="L54" s="23"/>
      <c r="M54" s="4" t="s">
        <v>25</v>
      </c>
      <c r="N54" s="24">
        <v>0.48519171419271362</v>
      </c>
      <c r="P54" s="26"/>
      <c r="Q54" s="25"/>
    </row>
    <row r="55" spans="1:17" x14ac:dyDescent="0.2">
      <c r="A55" s="1" t="s">
        <v>42</v>
      </c>
      <c r="B55" s="1"/>
      <c r="C55" s="1"/>
      <c r="L55" s="23"/>
      <c r="M55" s="4" t="s">
        <v>17</v>
      </c>
      <c r="N55" s="24">
        <v>-83.147035444876622</v>
      </c>
      <c r="P55" s="26">
        <v>-0.98955502517615912</v>
      </c>
      <c r="Q55" s="25"/>
    </row>
    <row r="56" spans="1:17" x14ac:dyDescent="0.2">
      <c r="A56" s="1" t="s">
        <v>28</v>
      </c>
      <c r="B56" s="1"/>
      <c r="C56" s="1"/>
      <c r="L56" s="23"/>
      <c r="M56" s="4" t="s">
        <v>18</v>
      </c>
      <c r="N56" s="24">
        <v>-81.167925394524303</v>
      </c>
      <c r="P56" s="26"/>
      <c r="Q56" s="25"/>
    </row>
    <row r="57" spans="1:17" x14ac:dyDescent="0.2">
      <c r="L57" s="23"/>
      <c r="M57" s="4"/>
      <c r="N57" s="24"/>
      <c r="P57" s="26"/>
      <c r="Q57" s="25"/>
    </row>
    <row r="58" spans="1:17" x14ac:dyDescent="0.2">
      <c r="L58" s="23"/>
      <c r="M58" s="4"/>
      <c r="N58" s="24"/>
      <c r="P58" s="26"/>
      <c r="Q58" s="25"/>
    </row>
    <row r="59" spans="1:17" x14ac:dyDescent="0.2">
      <c r="L59" s="23"/>
      <c r="M59" s="4"/>
      <c r="N59" s="24"/>
      <c r="P59" s="26"/>
      <c r="Q59" s="25"/>
    </row>
    <row r="60" spans="1:17" x14ac:dyDescent="0.2">
      <c r="L60" s="23">
        <v>-11</v>
      </c>
      <c r="M60" s="4" t="s">
        <v>24</v>
      </c>
      <c r="N60" s="24">
        <v>-74.351861659454244</v>
      </c>
      <c r="P60" s="26"/>
      <c r="Q60" s="25"/>
    </row>
    <row r="61" spans="1:17" x14ac:dyDescent="0.2">
      <c r="L61" s="23"/>
      <c r="M61" s="4" t="s">
        <v>25</v>
      </c>
      <c r="N61" s="24">
        <v>0.52101438582884718</v>
      </c>
      <c r="P61" s="26"/>
      <c r="Q61" s="25"/>
    </row>
    <row r="62" spans="1:17" x14ac:dyDescent="0.2">
      <c r="L62" s="23"/>
      <c r="M62" s="4" t="s">
        <v>17</v>
      </c>
      <c r="N62" s="24">
        <v>-75.414477505118143</v>
      </c>
      <c r="P62" s="26">
        <v>-1.062615845663899</v>
      </c>
      <c r="Q62" s="25"/>
    </row>
    <row r="63" spans="1:17" x14ac:dyDescent="0.2">
      <c r="L63" s="23"/>
      <c r="M63" s="4" t="s">
        <v>18</v>
      </c>
      <c r="N63" s="24">
        <v>-73.289245813790345</v>
      </c>
      <c r="P63" s="26"/>
      <c r="Q63" s="25"/>
    </row>
    <row r="64" spans="1:17" x14ac:dyDescent="0.2">
      <c r="L64" s="23"/>
      <c r="M64" s="4"/>
      <c r="N64" s="24"/>
      <c r="P64" s="26"/>
      <c r="Q64" s="25"/>
    </row>
    <row r="65" spans="12:17" x14ac:dyDescent="0.2">
      <c r="L65" s="23"/>
      <c r="M65" s="4"/>
      <c r="N65" s="24"/>
      <c r="P65" s="26"/>
      <c r="Q65" s="25"/>
    </row>
    <row r="66" spans="12:17" x14ac:dyDescent="0.2">
      <c r="L66" s="23"/>
      <c r="M66" s="4"/>
      <c r="N66" s="24"/>
      <c r="P66" s="26"/>
      <c r="Q66" s="25"/>
    </row>
    <row r="67" spans="12:17" x14ac:dyDescent="0.2">
      <c r="L67" s="23">
        <v>-10</v>
      </c>
      <c r="M67" s="4" t="s">
        <v>24</v>
      </c>
      <c r="N67" s="24">
        <v>-66.546242899208011</v>
      </c>
      <c r="P67" s="26"/>
      <c r="Q67" s="25"/>
    </row>
    <row r="68" spans="12:17" x14ac:dyDescent="0.2">
      <c r="L68" s="23"/>
      <c r="M68" s="4" t="s">
        <v>25</v>
      </c>
      <c r="N68" s="24">
        <v>0.5802556498959196</v>
      </c>
      <c r="P68" s="26"/>
      <c r="Q68" s="25"/>
    </row>
    <row r="69" spans="12:17" x14ac:dyDescent="0.2">
      <c r="L69" s="23"/>
      <c r="M69" s="4" t="s">
        <v>17</v>
      </c>
      <c r="N69" s="24">
        <v>-67.729682099518229</v>
      </c>
      <c r="P69" s="26">
        <v>-1.1834392003102181</v>
      </c>
      <c r="Q69" s="25"/>
    </row>
    <row r="70" spans="12:17" x14ac:dyDescent="0.2">
      <c r="L70" s="23"/>
      <c r="M70" s="4" t="s">
        <v>18</v>
      </c>
      <c r="N70" s="24">
        <v>-65.362803698897793</v>
      </c>
      <c r="P70" s="26"/>
      <c r="Q70" s="25"/>
    </row>
    <row r="71" spans="12:17" x14ac:dyDescent="0.2">
      <c r="L71" s="23"/>
      <c r="M71" s="4"/>
      <c r="N71" s="24"/>
      <c r="P71" s="26"/>
      <c r="Q71" s="25"/>
    </row>
    <row r="72" spans="12:17" x14ac:dyDescent="0.2">
      <c r="L72" s="23"/>
      <c r="M72" s="4"/>
      <c r="N72" s="24"/>
      <c r="P72" s="26"/>
      <c r="Q72" s="25"/>
    </row>
    <row r="73" spans="12:17" x14ac:dyDescent="0.2">
      <c r="L73" s="23"/>
      <c r="M73" s="4"/>
      <c r="N73" s="24"/>
      <c r="P73" s="26"/>
      <c r="Q73" s="25"/>
    </row>
    <row r="74" spans="12:17" x14ac:dyDescent="0.2">
      <c r="L74" s="23">
        <v>-9</v>
      </c>
      <c r="M74" s="4" t="s">
        <v>24</v>
      </c>
      <c r="N74" s="24">
        <v>-58.740624138961778</v>
      </c>
      <c r="P74" s="26"/>
      <c r="Q74" s="25"/>
    </row>
    <row r="75" spans="12:17" x14ac:dyDescent="0.2">
      <c r="L75" s="23"/>
      <c r="M75" s="4" t="s">
        <v>25</v>
      </c>
      <c r="N75" s="24">
        <v>0.65660710224554908</v>
      </c>
      <c r="P75" s="26"/>
      <c r="Q75" s="25"/>
    </row>
    <row r="76" spans="12:17" x14ac:dyDescent="0.2">
      <c r="L76" s="23"/>
      <c r="M76" s="4" t="s">
        <v>17</v>
      </c>
      <c r="N76" s="24">
        <v>-60.079783152990956</v>
      </c>
      <c r="P76" s="26">
        <v>-1.3391590140291783</v>
      </c>
      <c r="Q76" s="25"/>
    </row>
    <row r="77" spans="12:17" x14ac:dyDescent="0.2">
      <c r="L77" s="23"/>
      <c r="M77" s="4" t="s">
        <v>18</v>
      </c>
      <c r="N77" s="24">
        <v>-57.401465124932599</v>
      </c>
      <c r="P77" s="26"/>
      <c r="Q77" s="25"/>
    </row>
    <row r="78" spans="12:17" x14ac:dyDescent="0.2">
      <c r="L78" s="23"/>
      <c r="M78" s="4"/>
      <c r="N78" s="24"/>
      <c r="P78" s="26"/>
      <c r="Q78" s="25"/>
    </row>
    <row r="79" spans="12:17" x14ac:dyDescent="0.2">
      <c r="L79" s="23"/>
      <c r="M79" s="4"/>
      <c r="N79" s="24"/>
      <c r="P79" s="26"/>
      <c r="Q79" s="25"/>
    </row>
    <row r="80" spans="12:17" x14ac:dyDescent="0.2">
      <c r="L80" s="23"/>
      <c r="M80" s="4"/>
      <c r="N80" s="24"/>
      <c r="P80" s="26"/>
      <c r="Q80" s="25"/>
    </row>
    <row r="81" spans="12:17" x14ac:dyDescent="0.2">
      <c r="L81" s="23">
        <v>-8</v>
      </c>
      <c r="M81" s="4" t="s">
        <v>24</v>
      </c>
      <c r="N81" s="24">
        <v>-50.935005378715545</v>
      </c>
      <c r="P81" s="26"/>
      <c r="Q81" s="25"/>
    </row>
    <row r="82" spans="12:17" x14ac:dyDescent="0.2">
      <c r="L82" s="23"/>
      <c r="M82" s="4" t="s">
        <v>25</v>
      </c>
      <c r="N82" s="24">
        <v>0.74482534364441755</v>
      </c>
      <c r="P82" s="26"/>
      <c r="Q82" s="25"/>
    </row>
    <row r="83" spans="12:17" x14ac:dyDescent="0.2">
      <c r="L83" s="23"/>
      <c r="M83" s="4" t="s">
        <v>17</v>
      </c>
      <c r="N83" s="24">
        <v>-52.454086682295156</v>
      </c>
      <c r="P83" s="26">
        <v>-1.5190813035796111</v>
      </c>
      <c r="Q83" s="25"/>
    </row>
    <row r="84" spans="12:17" x14ac:dyDescent="0.2">
      <c r="L84" s="23"/>
      <c r="M84" s="4" t="s">
        <v>18</v>
      </c>
      <c r="N84" s="24">
        <v>-49.415924075135933</v>
      </c>
      <c r="P84" s="26"/>
      <c r="Q84" s="25"/>
    </row>
    <row r="85" spans="12:17" x14ac:dyDescent="0.2">
      <c r="L85" s="23"/>
      <c r="M85" s="4"/>
      <c r="N85" s="24"/>
      <c r="P85" s="26"/>
      <c r="Q85" s="25"/>
    </row>
    <row r="86" spans="12:17" x14ac:dyDescent="0.2">
      <c r="L86" s="23"/>
      <c r="M86" s="4"/>
      <c r="N86" s="24"/>
      <c r="P86" s="26"/>
      <c r="Q86" s="25"/>
    </row>
    <row r="87" spans="12:17" x14ac:dyDescent="0.2">
      <c r="L87" s="23"/>
      <c r="M87" s="4"/>
      <c r="N87" s="24"/>
      <c r="P87" s="26"/>
      <c r="Q87" s="25"/>
    </row>
    <row r="88" spans="12:17" x14ac:dyDescent="0.2">
      <c r="L88" s="23">
        <v>-7</v>
      </c>
      <c r="M88" s="4" t="s">
        <v>24</v>
      </c>
      <c r="N88" s="24">
        <v>-43.129386618469312</v>
      </c>
      <c r="P88" s="26"/>
      <c r="Q88" s="25"/>
    </row>
    <row r="89" spans="12:17" x14ac:dyDescent="0.2">
      <c r="L89" s="23"/>
      <c r="M89" s="4" t="s">
        <v>25</v>
      </c>
      <c r="N89" s="24">
        <v>0.84118507880857818</v>
      </c>
      <c r="P89" s="26"/>
      <c r="Q89" s="25"/>
    </row>
    <row r="90" spans="12:17" x14ac:dyDescent="0.2">
      <c r="L90" s="23"/>
      <c r="M90" s="4" t="s">
        <v>17</v>
      </c>
      <c r="N90" s="24">
        <v>-44.844994897607428</v>
      </c>
      <c r="P90" s="26">
        <v>-1.7156082791381166</v>
      </c>
      <c r="Q90" s="25"/>
    </row>
    <row r="91" spans="12:17" x14ac:dyDescent="0.2">
      <c r="L91" s="23"/>
      <c r="M91" s="4" t="s">
        <v>18</v>
      </c>
      <c r="N91" s="24">
        <v>-41.413778339331195</v>
      </c>
      <c r="P91" s="26"/>
      <c r="Q91" s="25"/>
    </row>
    <row r="92" spans="12:17" x14ac:dyDescent="0.2">
      <c r="L92" s="23"/>
      <c r="M92" s="4"/>
      <c r="N92" s="24"/>
      <c r="P92" s="26"/>
      <c r="Q92" s="25"/>
    </row>
    <row r="93" spans="12:17" x14ac:dyDescent="0.2">
      <c r="L93" s="23"/>
      <c r="M93" s="4"/>
      <c r="N93" s="24"/>
      <c r="P93" s="26"/>
      <c r="Q93" s="25"/>
    </row>
    <row r="94" spans="12:17" x14ac:dyDescent="0.2">
      <c r="L94" s="23"/>
      <c r="M94" s="4"/>
      <c r="N94" s="24"/>
      <c r="P94" s="26"/>
      <c r="Q94" s="25"/>
    </row>
    <row r="95" spans="12:17" x14ac:dyDescent="0.2">
      <c r="L95" s="23">
        <v>-6</v>
      </c>
      <c r="M95" s="4" t="s">
        <v>24</v>
      </c>
      <c r="N95" s="24">
        <v>-35.323767858223079</v>
      </c>
      <c r="P95" s="26"/>
      <c r="Q95" s="25"/>
    </row>
    <row r="96" spans="12:17" x14ac:dyDescent="0.2">
      <c r="L96" s="23"/>
      <c r="M96" s="4" t="s">
        <v>25</v>
      </c>
      <c r="N96" s="24">
        <v>0.94319431691845457</v>
      </c>
      <c r="P96" s="26"/>
      <c r="Q96" s="25"/>
    </row>
    <row r="97" spans="12:17" x14ac:dyDescent="0.2">
      <c r="L97" s="23"/>
      <c r="M97" s="4" t="s">
        <v>17</v>
      </c>
      <c r="N97" s="24">
        <v>-37.24742535014294</v>
      </c>
      <c r="P97" s="26">
        <v>-1.9236574919198617</v>
      </c>
      <c r="Q97" s="25"/>
    </row>
    <row r="98" spans="12:17" x14ac:dyDescent="0.2">
      <c r="L98" s="23"/>
      <c r="M98" s="4" t="s">
        <v>18</v>
      </c>
      <c r="N98" s="24">
        <v>-33.400110366303217</v>
      </c>
      <c r="P98" s="26"/>
      <c r="Q98" s="25"/>
    </row>
    <row r="99" spans="12:17" x14ac:dyDescent="0.2">
      <c r="L99" s="23"/>
      <c r="M99" s="4"/>
      <c r="N99" s="24"/>
      <c r="P99" s="26"/>
      <c r="Q99" s="25"/>
    </row>
    <row r="100" spans="12:17" x14ac:dyDescent="0.2">
      <c r="L100" s="23"/>
      <c r="M100" s="4"/>
      <c r="N100" s="24"/>
      <c r="P100" s="26"/>
      <c r="Q100" s="25"/>
    </row>
    <row r="101" spans="12:17" x14ac:dyDescent="0.2">
      <c r="L101" s="23"/>
      <c r="M101" s="4"/>
      <c r="N101" s="24"/>
      <c r="P101" s="26"/>
      <c r="Q101" s="25"/>
    </row>
    <row r="102" spans="12:17" x14ac:dyDescent="0.2">
      <c r="L102" s="23">
        <v>-5</v>
      </c>
      <c r="M102" s="4" t="s">
        <v>24</v>
      </c>
      <c r="N102" s="24">
        <v>-27.518149097976849</v>
      </c>
      <c r="P102" s="26"/>
      <c r="Q102" s="25"/>
    </row>
    <row r="103" spans="12:17" x14ac:dyDescent="0.2">
      <c r="L103" s="23"/>
      <c r="M103" s="4" t="s">
        <v>25</v>
      </c>
      <c r="N103" s="24">
        <v>1.0492065290383676</v>
      </c>
      <c r="P103" s="26"/>
      <c r="Q103" s="25"/>
    </row>
    <row r="104" spans="12:17" x14ac:dyDescent="0.2">
      <c r="L104" s="23"/>
      <c r="M104" s="4" t="s">
        <v>17</v>
      </c>
      <c r="N104" s="24">
        <v>-29.658019921997504</v>
      </c>
      <c r="P104" s="26">
        <v>-2.1398708240206545</v>
      </c>
      <c r="Q104" s="25"/>
    </row>
    <row r="105" spans="12:17" x14ac:dyDescent="0.2">
      <c r="L105" s="23"/>
      <c r="M105" s="4" t="s">
        <v>18</v>
      </c>
      <c r="N105" s="24">
        <v>-25.378278273956195</v>
      </c>
      <c r="P105" s="26"/>
      <c r="Q105" s="25"/>
    </row>
    <row r="106" spans="12:17" x14ac:dyDescent="0.2">
      <c r="L106" s="23"/>
      <c r="M106" s="4"/>
      <c r="N106" s="24"/>
      <c r="P106" s="26"/>
      <c r="Q106" s="25"/>
    </row>
    <row r="107" spans="12:17" x14ac:dyDescent="0.2">
      <c r="L107" s="23"/>
      <c r="M107" s="4"/>
      <c r="N107" s="24"/>
      <c r="P107" s="26"/>
      <c r="Q107" s="25"/>
    </row>
    <row r="108" spans="12:17" x14ac:dyDescent="0.2">
      <c r="L108" s="23"/>
      <c r="M108" s="4"/>
      <c r="N108" s="24"/>
      <c r="P108" s="26"/>
      <c r="Q108" s="25"/>
    </row>
    <row r="109" spans="12:17" x14ac:dyDescent="0.2">
      <c r="L109" s="23">
        <v>-19</v>
      </c>
      <c r="M109" s="4" t="s">
        <v>24</v>
      </c>
      <c r="N109" s="24">
        <v>-136.79681174142408</v>
      </c>
      <c r="P109" s="26"/>
      <c r="Q109" s="25"/>
    </row>
    <row r="110" spans="12:17" x14ac:dyDescent="0.2">
      <c r="L110" s="23"/>
      <c r="M110" s="4" t="s">
        <v>25</v>
      </c>
      <c r="N110" s="24">
        <v>0.89474797645951043</v>
      </c>
      <c r="P110" s="26"/>
      <c r="Q110" s="25"/>
    </row>
    <row r="111" spans="12:17" x14ac:dyDescent="0.2">
      <c r="L111" s="23"/>
      <c r="M111" s="4" t="s">
        <v>17</v>
      </c>
      <c r="N111" s="24">
        <v>-138.62166227054922</v>
      </c>
      <c r="P111" s="26">
        <v>-1.8248505291251433</v>
      </c>
      <c r="Q111" s="25"/>
    </row>
    <row r="112" spans="12:17" x14ac:dyDescent="0.2">
      <c r="L112" s="23"/>
      <c r="M112" s="4" t="s">
        <v>18</v>
      </c>
      <c r="N112" s="24">
        <v>-134.97196121229894</v>
      </c>
      <c r="P112" s="26"/>
      <c r="Q112" s="25"/>
    </row>
    <row r="113" spans="12:17" x14ac:dyDescent="0.2">
      <c r="L113" s="23"/>
      <c r="M113" s="4"/>
      <c r="N113" s="24"/>
      <c r="P113" s="26"/>
      <c r="Q113" s="25"/>
    </row>
    <row r="114" spans="12:17" x14ac:dyDescent="0.2">
      <c r="L114" s="23"/>
      <c r="M114" s="4"/>
      <c r="N114" s="24"/>
      <c r="P114" s="26"/>
      <c r="Q114" s="25"/>
    </row>
    <row r="115" spans="12:17" x14ac:dyDescent="0.2">
      <c r="L115" s="23"/>
      <c r="M115" s="4"/>
      <c r="N115" s="24"/>
      <c r="P115" s="26"/>
      <c r="Q115" s="25"/>
    </row>
    <row r="116" spans="12:17" x14ac:dyDescent="0.2">
      <c r="L116" s="23">
        <v>-20</v>
      </c>
      <c r="M116" s="4" t="s">
        <v>24</v>
      </c>
      <c r="N116" s="24">
        <v>-144.60243050167031</v>
      </c>
      <c r="P116" s="26"/>
      <c r="Q116" s="25"/>
    </row>
    <row r="117" spans="12:17" x14ac:dyDescent="0.2">
      <c r="L117" s="23"/>
      <c r="M117" s="4" t="s">
        <v>25</v>
      </c>
      <c r="N117" s="24">
        <v>0.99904657450212753</v>
      </c>
      <c r="P117" s="26"/>
      <c r="Q117" s="25"/>
    </row>
    <row r="118" spans="12:17" x14ac:dyDescent="0.2">
      <c r="L118" s="23"/>
      <c r="M118" s="4" t="s">
        <v>17</v>
      </c>
      <c r="N118" s="24">
        <v>-146.63999942394366</v>
      </c>
      <c r="P118" s="26">
        <v>-2.0375689222733513</v>
      </c>
      <c r="Q118" s="25"/>
    </row>
    <row r="119" spans="12:17" x14ac:dyDescent="0.2">
      <c r="L119" s="23"/>
      <c r="M119" s="4" t="s">
        <v>18</v>
      </c>
      <c r="N119" s="24">
        <v>-142.56486157939696</v>
      </c>
      <c r="P119" s="26"/>
      <c r="Q119" s="25"/>
    </row>
    <row r="120" spans="12:17" x14ac:dyDescent="0.2">
      <c r="L120" s="23"/>
      <c r="M120" s="4"/>
      <c r="N120" s="24"/>
      <c r="P120" s="26"/>
      <c r="Q120" s="25"/>
    </row>
    <row r="121" spans="12:17" x14ac:dyDescent="0.2">
      <c r="L121" s="23"/>
      <c r="M121" s="4"/>
      <c r="N121" s="24"/>
      <c r="P121" s="26"/>
      <c r="Q121" s="25"/>
    </row>
    <row r="122" spans="12:17" x14ac:dyDescent="0.2">
      <c r="L122" s="23"/>
      <c r="M122" s="4"/>
      <c r="N122" s="24"/>
      <c r="P122" s="26"/>
      <c r="Q122" s="25"/>
    </row>
    <row r="123" spans="12:17" x14ac:dyDescent="0.2">
      <c r="L123" s="23">
        <v>-2.25</v>
      </c>
      <c r="M123" s="4" t="s">
        <v>24</v>
      </c>
      <c r="N123" s="24">
        <v>-6.0526975072997136</v>
      </c>
      <c r="P123" s="26"/>
      <c r="Q123" s="25"/>
    </row>
    <row r="124" spans="12:17" x14ac:dyDescent="0.2">
      <c r="L124" s="23"/>
      <c r="M124" s="4" t="s">
        <v>25</v>
      </c>
      <c r="N124" s="24">
        <v>1.3535974694121686</v>
      </c>
      <c r="P124" s="26"/>
      <c r="Q124" s="25"/>
    </row>
    <row r="125" spans="12:17" x14ac:dyDescent="0.2">
      <c r="L125" s="23"/>
      <c r="M125" s="4" t="s">
        <v>17</v>
      </c>
      <c r="N125" s="24">
        <v>-8.8133777471739823</v>
      </c>
      <c r="P125" s="26">
        <v>-2.7606802398742687</v>
      </c>
      <c r="Q125" s="25"/>
    </row>
    <row r="126" spans="12:17" x14ac:dyDescent="0.2">
      <c r="L126" s="23"/>
      <c r="M126" s="4" t="s">
        <v>18</v>
      </c>
      <c r="N126" s="24">
        <v>-3.2920172674254453</v>
      </c>
      <c r="P126" s="25"/>
      <c r="Q126" s="25"/>
    </row>
    <row r="127" spans="12:17" x14ac:dyDescent="0.2">
      <c r="L127" s="23"/>
      <c r="M127" s="4"/>
      <c r="N127" s="24"/>
      <c r="P127" s="25"/>
      <c r="Q127" s="25"/>
    </row>
    <row r="128" spans="12:17" x14ac:dyDescent="0.2">
      <c r="L128" s="29"/>
      <c r="M128" s="30"/>
      <c r="N128" s="31"/>
      <c r="P128" s="25"/>
      <c r="Q128" s="25"/>
    </row>
    <row r="129" spans="16:17" x14ac:dyDescent="0.2">
      <c r="P129" s="32">
        <v>-1.5288387157582586</v>
      </c>
      <c r="Q129" s="27" t="s">
        <v>33</v>
      </c>
    </row>
    <row r="130" spans="16:17" x14ac:dyDescent="0.2">
      <c r="P130" s="32">
        <v>0.49347884246717355</v>
      </c>
      <c r="Q130" s="27" t="s">
        <v>34</v>
      </c>
    </row>
  </sheetData>
  <mergeCells count="1">
    <mergeCell ref="P5:Q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BivRegBLS</vt:lpstr>
      <vt:lpstr>Real Statistics using Excel</vt:lpstr>
    </vt:vector>
  </TitlesOfParts>
  <Company>Università di Parma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 bos</dc:creator>
  <cp:lastModifiedBy>tiz bos</cp:lastModifiedBy>
  <dcterms:created xsi:type="dcterms:W3CDTF">2019-02-09T08:42:58Z</dcterms:created>
  <dcterms:modified xsi:type="dcterms:W3CDTF">2019-04-11T06:37:40Z</dcterms:modified>
</cp:coreProperties>
</file>