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Research\Baseflow Michigan\Figures\"/>
    </mc:Choice>
  </mc:AlternateContent>
  <xr:revisionPtr revIDLastSave="0" documentId="13_ncr:1_{4278D462-A3BD-4371-BD02-F71A46AAB393}" xr6:coauthVersionLast="45" xr6:coauthVersionMax="45" xr10:uidLastSave="{00000000-0000-0000-0000-000000000000}"/>
  <bookViews>
    <workbookView xWindow="-60" yWindow="-60" windowWidth="21720" windowHeight="13020" xr2:uid="{00000000-000D-0000-FFFF-FFFF00000000}"/>
  </bookViews>
  <sheets>
    <sheet name="Table S1" sheetId="1" r:id="rId1"/>
  </sheets>
  <definedNames>
    <definedName name="_xlnm._FilterDatabase" localSheetId="0" hidden="1">'Table S1'!$A$2:$A$51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77" i="1" l="1"/>
  <c r="T74" i="1"/>
  <c r="T71" i="1"/>
  <c r="E72" i="1" l="1"/>
  <c r="E73" i="1"/>
  <c r="G76" i="1"/>
  <c r="E75" i="1"/>
  <c r="E76" i="1"/>
</calcChain>
</file>

<file path=xl/sharedStrings.xml><?xml version="1.0" encoding="utf-8"?>
<sst xmlns="http://schemas.openxmlformats.org/spreadsheetml/2006/main" count="499" uniqueCount="45">
  <si>
    <t>ID</t>
  </si>
  <si>
    <t>b</t>
  </si>
  <si>
    <t>BFI</t>
  </si>
  <si>
    <t>y</t>
  </si>
  <si>
    <t>no</t>
  </si>
  <si>
    <t>Ford</t>
  </si>
  <si>
    <t>Monthly</t>
  </si>
  <si>
    <t>Seasonal</t>
  </si>
  <si>
    <t>Annual</t>
  </si>
  <si>
    <t>Z-Value</t>
  </si>
  <si>
    <t>S</t>
  </si>
  <si>
    <t>Var(S)</t>
  </si>
  <si>
    <t>P-value</t>
  </si>
  <si>
    <t>Tau</t>
  </si>
  <si>
    <t>Sen's Slope</t>
  </si>
  <si>
    <t>Trend</t>
  </si>
  <si>
    <t>Test</t>
  </si>
  <si>
    <t>bcpw</t>
  </si>
  <si>
    <t>Prewhitened Sen's Slope</t>
  </si>
  <si>
    <t>vcHR98</t>
  </si>
  <si>
    <t>Corrected Zc</t>
  </si>
  <si>
    <t>new P-value</t>
  </si>
  <si>
    <t>N/N*</t>
  </si>
  <si>
    <t>Original Z</t>
  </si>
  <si>
    <t>old P.value</t>
  </si>
  <si>
    <t>Sen's slope</t>
  </si>
  <si>
    <t>old.variance</t>
  </si>
  <si>
    <t>new.variance</t>
  </si>
  <si>
    <t>vcYH04</t>
  </si>
  <si>
    <t>yes</t>
  </si>
  <si>
    <t>pw</t>
  </si>
  <si>
    <t>old. Sen's Slope</t>
  </si>
  <si>
    <t>tfpw</t>
  </si>
  <si>
    <t>Old Sen's Slope</t>
  </si>
  <si>
    <t>bbs</t>
  </si>
  <si>
    <t>Kendall's Tau</t>
  </si>
  <si>
    <t>Kendall's Tau UB</t>
  </si>
  <si>
    <t>Kendall's Tau LB</t>
  </si>
  <si>
    <t>z value UB</t>
  </si>
  <si>
    <t>z value LB</t>
  </si>
  <si>
    <t>Rifle</t>
  </si>
  <si>
    <t>Timeframe</t>
  </si>
  <si>
    <t>Parameter</t>
  </si>
  <si>
    <t>Table S1. MK trend test results for Ford River (left panel) and Rifle River (right panel). Trends are assessed at the 5% significance level.</t>
  </si>
  <si>
    <t>MK (traditional)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</si>
</sst>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left"/>
    </xf>
    <xf numFmtId="0" fontId="2" fillId="0" borderId="0" xfId="0" applyNumberFormat="1" applyFont="1" applyFill="1" applyAlignment="1">
      <alignment horizontal="left"/>
    </xf>
    <xf numFmtId="11" fontId="2" fillId="0" borderId="0" xfId="0" applyNumberFormat="1" applyFont="1" applyFill="1" applyAlignment="1">
      <alignment horizontal="left"/>
    </xf>
    <xf numFmtId="1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7"/>
  <sheetViews>
    <sheetView tabSelected="1" zoomScaleNormal="100" workbookViewId="0"/>
  </sheetViews>
  <sheetFormatPr defaultColWidth="9" defaultRowHeight="15" x14ac:dyDescent="0.25"/>
  <cols>
    <col min="1" max="1" width="9" style="2"/>
    <col min="2" max="2" width="11" style="2" customWidth="1"/>
    <col min="3" max="4" width="9" style="2"/>
    <col min="5" max="5" width="9.7109375" style="2" bestFit="1" customWidth="1"/>
    <col min="6" max="6" width="12" style="2" bestFit="1" customWidth="1"/>
    <col min="7" max="7" width="12.140625" style="2" bestFit="1" customWidth="1"/>
    <col min="8" max="8" width="14.28515625" style="2" bestFit="1" customWidth="1"/>
    <col min="9" max="10" width="9.85546875" style="2" bestFit="1" customWidth="1"/>
    <col min="11" max="11" width="12.28515625" style="2" bestFit="1" customWidth="1"/>
    <col min="12" max="13" width="11.5703125" style="2" bestFit="1" customWidth="1"/>
    <col min="14" max="15" width="11.5703125" style="2" customWidth="1"/>
    <col min="16" max="16" width="9" style="2"/>
    <col min="17" max="17" width="11" style="2" customWidth="1"/>
    <col min="18" max="19" width="9" style="2"/>
    <col min="20" max="20" width="9.28515625" style="2" bestFit="1" customWidth="1"/>
    <col min="21" max="21" width="12.140625" style="2" bestFit="1" customWidth="1"/>
    <col min="22" max="27" width="9.28515625" style="2" bestFit="1" customWidth="1"/>
    <col min="28" max="28" width="10" style="2" bestFit="1" customWidth="1"/>
    <col min="29" max="16384" width="9" style="2"/>
  </cols>
  <sheetData>
    <row r="1" spans="1:29" x14ac:dyDescent="0.25">
      <c r="A1" s="1" t="s">
        <v>43</v>
      </c>
    </row>
    <row r="2" spans="1:29" s="3" customFormat="1" ht="12.75" x14ac:dyDescent="0.2">
      <c r="A2" s="3" t="s">
        <v>0</v>
      </c>
      <c r="B2" s="3" t="s">
        <v>16</v>
      </c>
      <c r="C2" s="3" t="s">
        <v>41</v>
      </c>
      <c r="D2" s="3" t="s">
        <v>42</v>
      </c>
      <c r="E2" s="3" t="s">
        <v>9</v>
      </c>
      <c r="F2" s="3" t="s">
        <v>14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15</v>
      </c>
      <c r="P2" s="3" t="s">
        <v>0</v>
      </c>
      <c r="Q2" s="3" t="s">
        <v>16</v>
      </c>
      <c r="R2" s="3" t="s">
        <v>41</v>
      </c>
      <c r="S2" s="3" t="s">
        <v>42</v>
      </c>
      <c r="T2" s="3" t="s">
        <v>9</v>
      </c>
      <c r="U2" s="3" t="s">
        <v>14</v>
      </c>
      <c r="V2" s="3" t="s">
        <v>10</v>
      </c>
      <c r="W2" s="3" t="s">
        <v>11</v>
      </c>
      <c r="X2" s="3" t="s">
        <v>12</v>
      </c>
      <c r="Y2" s="3" t="s">
        <v>13</v>
      </c>
      <c r="Z2" s="3" t="s">
        <v>15</v>
      </c>
    </row>
    <row r="3" spans="1:29" s="4" customFormat="1" ht="12.75" x14ac:dyDescent="0.2">
      <c r="A3" s="10" t="s">
        <v>5</v>
      </c>
      <c r="B3" s="11" t="s">
        <v>44</v>
      </c>
      <c r="C3" s="10" t="s">
        <v>6</v>
      </c>
      <c r="D3" s="4" t="s">
        <v>3</v>
      </c>
      <c r="E3" s="9">
        <v>0.58097639999999995</v>
      </c>
      <c r="F3" s="9">
        <v>4.5111579999999998E-4</v>
      </c>
      <c r="G3" s="8">
        <v>4297</v>
      </c>
      <c r="H3" s="8">
        <v>54677870</v>
      </c>
      <c r="I3" s="9">
        <v>0.56125639999999999</v>
      </c>
      <c r="J3" s="9">
        <v>1.382268E-2</v>
      </c>
      <c r="K3" s="4" t="s">
        <v>4</v>
      </c>
      <c r="P3" s="10" t="s">
        <v>40</v>
      </c>
      <c r="Q3" s="11" t="s">
        <v>44</v>
      </c>
      <c r="R3" s="10" t="s">
        <v>6</v>
      </c>
      <c r="S3" s="4" t="s">
        <v>3</v>
      </c>
      <c r="T3" s="9">
        <v>4.2330410000000001</v>
      </c>
      <c r="U3" s="9">
        <v>2.0338660000000001E-3</v>
      </c>
      <c r="V3" s="6">
        <v>31302</v>
      </c>
      <c r="W3" s="6">
        <v>54677850</v>
      </c>
      <c r="X3" s="9">
        <v>2.3055230000000001E-5</v>
      </c>
      <c r="Y3" s="9">
        <v>0.1006929</v>
      </c>
      <c r="Z3" s="4" t="s">
        <v>29</v>
      </c>
    </row>
    <row r="4" spans="1:29" s="4" customFormat="1" ht="12.75" x14ac:dyDescent="0.2">
      <c r="A4" s="10"/>
      <c r="B4" s="11"/>
      <c r="C4" s="10"/>
      <c r="D4" s="4" t="s">
        <v>1</v>
      </c>
      <c r="E4" s="9">
        <v>0.57245650000000003</v>
      </c>
      <c r="F4" s="9">
        <v>3.6438399999999999E-4</v>
      </c>
      <c r="G4" s="8">
        <v>4234</v>
      </c>
      <c r="H4" s="8">
        <v>54677880</v>
      </c>
      <c r="I4" s="9">
        <v>0.56701279999999998</v>
      </c>
      <c r="J4" s="9">
        <v>1.362002E-2</v>
      </c>
      <c r="K4" s="4" t="s">
        <v>4</v>
      </c>
      <c r="P4" s="10"/>
      <c r="Q4" s="11"/>
      <c r="R4" s="10"/>
      <c r="S4" s="4" t="s">
        <v>1</v>
      </c>
      <c r="T4" s="9">
        <v>3.9942120000000001</v>
      </c>
      <c r="U4" s="9">
        <v>1.6428199999999999E-3</v>
      </c>
      <c r="V4" s="6">
        <v>29536</v>
      </c>
      <c r="W4" s="6">
        <v>54677880</v>
      </c>
      <c r="X4" s="9">
        <v>6.4909650000000003E-5</v>
      </c>
      <c r="Y4" s="9">
        <v>9.5011999999999999E-2</v>
      </c>
      <c r="Z4" s="4" t="s">
        <v>29</v>
      </c>
    </row>
    <row r="5" spans="1:29" s="4" customFormat="1" ht="12.75" x14ac:dyDescent="0.2">
      <c r="A5" s="10"/>
      <c r="B5" s="11"/>
      <c r="C5" s="10"/>
      <c r="D5" s="4" t="s">
        <v>2</v>
      </c>
      <c r="E5" s="9">
        <v>-0.39015749999999999</v>
      </c>
      <c r="F5" s="9">
        <v>-4.5210450000000002E-6</v>
      </c>
      <c r="G5" s="8">
        <v>-2886</v>
      </c>
      <c r="H5" s="8">
        <v>54677880</v>
      </c>
      <c r="I5" s="9">
        <v>0.69642009999999999</v>
      </c>
      <c r="J5" s="9">
        <v>-9.2837430000000006E-3</v>
      </c>
      <c r="K5" s="4" t="s">
        <v>4</v>
      </c>
      <c r="P5" s="10"/>
      <c r="Q5" s="11"/>
      <c r="R5" s="10"/>
      <c r="S5" s="4" t="s">
        <v>2</v>
      </c>
      <c r="T5" s="9">
        <v>-4.4705159999999999</v>
      </c>
      <c r="U5" s="9">
        <v>-3.7025420000000001E-5</v>
      </c>
      <c r="V5" s="6">
        <v>-33058</v>
      </c>
      <c r="W5" s="6">
        <v>54677880</v>
      </c>
      <c r="X5" s="9">
        <v>7.8031220000000001E-6</v>
      </c>
      <c r="Y5" s="9">
        <v>-0.10634159999999999</v>
      </c>
      <c r="Z5" s="4" t="s">
        <v>29</v>
      </c>
    </row>
    <row r="6" spans="1:29" s="4" customFormat="1" ht="12.75" x14ac:dyDescent="0.2">
      <c r="A6" s="10"/>
      <c r="B6" s="11"/>
      <c r="C6" s="10" t="s">
        <v>7</v>
      </c>
      <c r="D6" s="4" t="s">
        <v>3</v>
      </c>
      <c r="E6" s="9">
        <v>-5.554767E-2</v>
      </c>
      <c r="F6" s="9">
        <v>-3.2284160000000002E-4</v>
      </c>
      <c r="G6" s="8">
        <v>-52</v>
      </c>
      <c r="H6" s="8">
        <v>842963.3</v>
      </c>
      <c r="I6" s="9">
        <v>0.95570219999999995</v>
      </c>
      <c r="J6" s="9">
        <v>-2.721088E-3</v>
      </c>
      <c r="K6" s="4" t="s">
        <v>4</v>
      </c>
      <c r="P6" s="10"/>
      <c r="Q6" s="11"/>
      <c r="R6" s="10" t="s">
        <v>7</v>
      </c>
      <c r="S6" s="4" t="s">
        <v>3</v>
      </c>
      <c r="T6" s="9">
        <v>2.3994409999999999</v>
      </c>
      <c r="U6" s="9">
        <v>1.02069E-2</v>
      </c>
      <c r="V6" s="6">
        <v>2204</v>
      </c>
      <c r="W6" s="6">
        <v>842963.3</v>
      </c>
      <c r="X6" s="9">
        <v>1.6420110000000002E-2</v>
      </c>
      <c r="Y6" s="9">
        <v>0.1153323</v>
      </c>
      <c r="Z6" s="4" t="s">
        <v>29</v>
      </c>
    </row>
    <row r="7" spans="1:29" s="4" customFormat="1" ht="12.75" x14ac:dyDescent="0.2">
      <c r="A7" s="10"/>
      <c r="B7" s="11"/>
      <c r="C7" s="10"/>
      <c r="D7" s="4" t="s">
        <v>1</v>
      </c>
      <c r="E7" s="9">
        <v>-1.851589E-2</v>
      </c>
      <c r="F7" s="9">
        <v>-8.6139749999999995E-5</v>
      </c>
      <c r="G7" s="8">
        <v>-18</v>
      </c>
      <c r="H7" s="8">
        <v>842963.3</v>
      </c>
      <c r="I7" s="9">
        <v>0.98522730000000003</v>
      </c>
      <c r="J7" s="9">
        <v>-9.4191520000000005E-4</v>
      </c>
      <c r="K7" s="4" t="s">
        <v>4</v>
      </c>
      <c r="P7" s="10"/>
      <c r="Q7" s="11"/>
      <c r="R7" s="10"/>
      <c r="S7" s="4" t="s">
        <v>1</v>
      </c>
      <c r="T7" s="9">
        <v>2.2818109999999998</v>
      </c>
      <c r="U7" s="9">
        <v>7.7918060000000001E-3</v>
      </c>
      <c r="V7" s="6">
        <v>2096</v>
      </c>
      <c r="W7" s="6">
        <v>842963.3</v>
      </c>
      <c r="X7" s="9">
        <v>2.25005E-2</v>
      </c>
      <c r="Y7" s="9">
        <v>0.10968079999999999</v>
      </c>
      <c r="Z7" s="4" t="s">
        <v>29</v>
      </c>
    </row>
    <row r="8" spans="1:29" s="4" customFormat="1" ht="12.75" x14ac:dyDescent="0.2">
      <c r="A8" s="10"/>
      <c r="B8" s="11"/>
      <c r="C8" s="10"/>
      <c r="D8" s="4" t="s">
        <v>2</v>
      </c>
      <c r="E8" s="9">
        <v>0.22763649999999999</v>
      </c>
      <c r="F8" s="9">
        <v>1.163385E-5</v>
      </c>
      <c r="G8" s="8">
        <v>210</v>
      </c>
      <c r="H8" s="8">
        <v>842963.3</v>
      </c>
      <c r="I8" s="9">
        <v>0.81992880000000001</v>
      </c>
      <c r="J8" s="9">
        <v>1.098901E-2</v>
      </c>
      <c r="K8" s="4" t="s">
        <v>4</v>
      </c>
      <c r="P8" s="10"/>
      <c r="Q8" s="11"/>
      <c r="R8" s="10"/>
      <c r="S8" s="4" t="s">
        <v>2</v>
      </c>
      <c r="T8" s="9">
        <v>-3.1880000000000002</v>
      </c>
      <c r="U8" s="9">
        <v>-1.6505910000000001E-4</v>
      </c>
      <c r="V8" s="6">
        <v>-2928</v>
      </c>
      <c r="W8" s="6">
        <v>842963.3</v>
      </c>
      <c r="X8" s="9">
        <v>1.432603E-3</v>
      </c>
      <c r="Y8" s="9">
        <v>-0.1532182</v>
      </c>
      <c r="Z8" s="4" t="s">
        <v>29</v>
      </c>
    </row>
    <row r="9" spans="1:29" s="4" customFormat="1" ht="12.75" x14ac:dyDescent="0.2">
      <c r="A9" s="10"/>
      <c r="B9" s="11"/>
      <c r="C9" s="10" t="s">
        <v>8</v>
      </c>
      <c r="D9" s="4" t="s">
        <v>3</v>
      </c>
      <c r="E9" s="9">
        <v>-0.86324970000000001</v>
      </c>
      <c r="F9" s="9">
        <v>-1.48808E-2</v>
      </c>
      <c r="G9" s="8">
        <v>-150</v>
      </c>
      <c r="H9" s="8">
        <v>29792</v>
      </c>
      <c r="I9" s="9">
        <v>0.38800020000000002</v>
      </c>
      <c r="J9" s="9">
        <v>-7.440476E-2</v>
      </c>
      <c r="K9" s="4" t="s">
        <v>4</v>
      </c>
      <c r="P9" s="10"/>
      <c r="Q9" s="11"/>
      <c r="R9" s="10" t="s">
        <v>8</v>
      </c>
      <c r="S9" s="4" t="s">
        <v>3</v>
      </c>
      <c r="T9" s="9">
        <v>2.4970509999999999</v>
      </c>
      <c r="U9" s="9">
        <v>2.7293390000000001E-2</v>
      </c>
      <c r="V9" s="6">
        <v>432</v>
      </c>
      <c r="W9" s="6">
        <v>29792</v>
      </c>
      <c r="X9" s="9">
        <v>1.2523090000000001E-2</v>
      </c>
      <c r="Y9" s="9">
        <v>0.2142857</v>
      </c>
      <c r="Z9" s="4" t="s">
        <v>29</v>
      </c>
    </row>
    <row r="10" spans="1:29" s="4" customFormat="1" ht="12.75" x14ac:dyDescent="0.2">
      <c r="A10" s="10"/>
      <c r="B10" s="11"/>
      <c r="C10" s="10"/>
      <c r="D10" s="4" t="s">
        <v>1</v>
      </c>
      <c r="E10" s="9">
        <v>-0.86324970000000001</v>
      </c>
      <c r="F10" s="9">
        <v>-1.6957730000000001E-2</v>
      </c>
      <c r="G10" s="8">
        <v>-150</v>
      </c>
      <c r="H10" s="8">
        <v>29792</v>
      </c>
      <c r="I10" s="9">
        <v>0.38800020000000002</v>
      </c>
      <c r="J10" s="9">
        <v>-7.440476E-2</v>
      </c>
      <c r="K10" s="4" t="s">
        <v>4</v>
      </c>
      <c r="P10" s="10"/>
      <c r="Q10" s="11"/>
      <c r="R10" s="10"/>
      <c r="S10" s="4" t="s">
        <v>1</v>
      </c>
      <c r="T10" s="9">
        <v>2.41594</v>
      </c>
      <c r="U10" s="9">
        <v>2.1513859999999999E-2</v>
      </c>
      <c r="V10" s="6">
        <v>418</v>
      </c>
      <c r="W10" s="6">
        <v>29792</v>
      </c>
      <c r="X10" s="9">
        <v>1.5694630000000001E-2</v>
      </c>
      <c r="Y10" s="9">
        <v>0.20734130000000001</v>
      </c>
      <c r="Z10" s="4" t="s">
        <v>29</v>
      </c>
    </row>
    <row r="11" spans="1:29" s="4" customFormat="1" ht="12.75" x14ac:dyDescent="0.2">
      <c r="A11" s="10"/>
      <c r="B11" s="11"/>
      <c r="C11" s="10"/>
      <c r="D11" s="4" t="s">
        <v>2</v>
      </c>
      <c r="E11" s="9">
        <v>0.57356859999999998</v>
      </c>
      <c r="F11" s="9">
        <v>7.4688559999999999E-5</v>
      </c>
      <c r="G11" s="8">
        <v>100</v>
      </c>
      <c r="H11" s="8">
        <v>29792</v>
      </c>
      <c r="I11" s="9">
        <v>0.56625979999999998</v>
      </c>
      <c r="J11" s="9">
        <v>4.9603170000000002E-2</v>
      </c>
      <c r="K11" s="4" t="s">
        <v>4</v>
      </c>
      <c r="L11" s="5"/>
      <c r="M11" s="7"/>
      <c r="N11" s="7"/>
      <c r="O11" s="7"/>
      <c r="P11" s="10"/>
      <c r="Q11" s="11"/>
      <c r="R11" s="10"/>
      <c r="S11" s="4" t="s">
        <v>2</v>
      </c>
      <c r="T11" s="9">
        <v>-2.7519710000000002</v>
      </c>
      <c r="U11" s="9">
        <v>-3.232183E-4</v>
      </c>
      <c r="V11" s="6">
        <v>-476</v>
      </c>
      <c r="W11" s="6">
        <v>29792</v>
      </c>
      <c r="X11" s="9">
        <v>5.923785E-3</v>
      </c>
      <c r="Y11" s="9">
        <v>-0.23611109999999999</v>
      </c>
      <c r="Z11" s="4" t="s">
        <v>29</v>
      </c>
      <c r="AA11" s="7"/>
      <c r="AB11" s="7"/>
      <c r="AC11" s="7"/>
    </row>
    <row r="12" spans="1:29" s="4" customFormat="1" ht="12.75" x14ac:dyDescent="0.2"/>
    <row r="13" spans="1:29" s="3" customFormat="1" ht="12.75" x14ac:dyDescent="0.2">
      <c r="A13" s="3" t="s">
        <v>0</v>
      </c>
      <c r="B13" s="3" t="s">
        <v>16</v>
      </c>
      <c r="C13" s="3" t="s">
        <v>41</v>
      </c>
      <c r="D13" s="3" t="s">
        <v>42</v>
      </c>
      <c r="E13" s="3" t="s">
        <v>9</v>
      </c>
      <c r="F13" s="3" t="s">
        <v>14</v>
      </c>
      <c r="G13" s="3" t="s">
        <v>31</v>
      </c>
      <c r="H13" s="3" t="s">
        <v>12</v>
      </c>
      <c r="I13" s="3" t="s">
        <v>10</v>
      </c>
      <c r="J13" s="3" t="s">
        <v>11</v>
      </c>
      <c r="K13" s="3" t="s">
        <v>13</v>
      </c>
      <c r="L13" s="3" t="s">
        <v>15</v>
      </c>
      <c r="P13" s="3" t="s">
        <v>0</v>
      </c>
      <c r="Q13" s="3" t="s">
        <v>16</v>
      </c>
      <c r="R13" s="3" t="s">
        <v>41</v>
      </c>
      <c r="S13" s="3" t="s">
        <v>42</v>
      </c>
      <c r="T13" s="3" t="s">
        <v>9</v>
      </c>
      <c r="U13" s="3" t="s">
        <v>14</v>
      </c>
      <c r="V13" s="3" t="s">
        <v>31</v>
      </c>
      <c r="W13" s="3" t="s">
        <v>12</v>
      </c>
      <c r="X13" s="3" t="s">
        <v>10</v>
      </c>
      <c r="Y13" s="3" t="s">
        <v>11</v>
      </c>
      <c r="Z13" s="3" t="s">
        <v>13</v>
      </c>
      <c r="AA13" s="3" t="s">
        <v>15</v>
      </c>
    </row>
    <row r="14" spans="1:29" s="4" customFormat="1" ht="12.75" x14ac:dyDescent="0.2">
      <c r="A14" s="10" t="s">
        <v>5</v>
      </c>
      <c r="B14" s="10" t="s">
        <v>30</v>
      </c>
      <c r="C14" s="10" t="s">
        <v>6</v>
      </c>
      <c r="D14" s="4" t="s">
        <v>3</v>
      </c>
      <c r="E14" s="9">
        <v>0.64020880000000002</v>
      </c>
      <c r="F14" s="9">
        <v>3.6814410000000002E-4</v>
      </c>
      <c r="G14" s="9">
        <v>4.5111579999999998E-4</v>
      </c>
      <c r="H14" s="9">
        <v>0.52203679999999997</v>
      </c>
      <c r="I14" s="8">
        <v>4726</v>
      </c>
      <c r="J14" s="8">
        <v>54470370</v>
      </c>
      <c r="K14" s="9">
        <v>1.5241330000000001E-2</v>
      </c>
      <c r="L14" s="4" t="s">
        <v>4</v>
      </c>
      <c r="P14" s="10" t="s">
        <v>40</v>
      </c>
      <c r="Q14" s="10" t="s">
        <v>30</v>
      </c>
      <c r="R14" s="10" t="s">
        <v>6</v>
      </c>
      <c r="S14" s="4" t="s">
        <v>3</v>
      </c>
      <c r="T14" s="9">
        <v>2.2569219999999999</v>
      </c>
      <c r="U14" s="9">
        <v>9.1813210000000003E-4</v>
      </c>
      <c r="V14" s="9">
        <v>2.0338660000000001E-3</v>
      </c>
      <c r="W14" s="9">
        <v>2.401292E-2</v>
      </c>
      <c r="X14" s="6">
        <v>16658</v>
      </c>
      <c r="Y14" s="6">
        <v>54470370</v>
      </c>
      <c r="Z14" s="9">
        <v>5.3721970000000001E-2</v>
      </c>
      <c r="AA14" s="4" t="s">
        <v>29</v>
      </c>
    </row>
    <row r="15" spans="1:29" s="4" customFormat="1" ht="12.75" x14ac:dyDescent="0.2">
      <c r="A15" s="10"/>
      <c r="B15" s="10"/>
      <c r="C15" s="10"/>
      <c r="D15" s="4" t="s">
        <v>1</v>
      </c>
      <c r="E15" s="9">
        <v>0.54807300000000003</v>
      </c>
      <c r="F15" s="9">
        <v>2.5996359999999998E-4</v>
      </c>
      <c r="G15" s="9">
        <v>3.6438399999999999E-4</v>
      </c>
      <c r="H15" s="9">
        <v>0.58364179999999999</v>
      </c>
      <c r="I15" s="8">
        <v>4046</v>
      </c>
      <c r="J15" s="8">
        <v>54470370</v>
      </c>
      <c r="K15" s="9">
        <v>1.304833E-2</v>
      </c>
      <c r="L15" s="4" t="s">
        <v>4</v>
      </c>
      <c r="P15" s="10"/>
      <c r="Q15" s="10"/>
      <c r="R15" s="10"/>
      <c r="S15" s="4" t="s">
        <v>1</v>
      </c>
      <c r="T15" s="9">
        <v>2.231992</v>
      </c>
      <c r="U15" s="9">
        <v>7.4091300000000005E-4</v>
      </c>
      <c r="V15" s="9">
        <v>1.6428199999999999E-3</v>
      </c>
      <c r="W15" s="9">
        <v>2.5615519999999999E-2</v>
      </c>
      <c r="X15" s="6">
        <v>16474</v>
      </c>
      <c r="Y15" s="6">
        <v>54470370</v>
      </c>
      <c r="Z15" s="9">
        <v>5.312857E-2</v>
      </c>
      <c r="AA15" s="4" t="s">
        <v>29</v>
      </c>
    </row>
    <row r="16" spans="1:29" s="4" customFormat="1" ht="12.75" x14ac:dyDescent="0.2">
      <c r="A16" s="10"/>
      <c r="B16" s="10"/>
      <c r="C16" s="10"/>
      <c r="D16" s="4" t="s">
        <v>2</v>
      </c>
      <c r="E16" s="9">
        <v>-0.43696790000000002</v>
      </c>
      <c r="F16" s="9">
        <v>-4.7609399999999999E-6</v>
      </c>
      <c r="G16" s="9">
        <v>-4.5210450000000002E-6</v>
      </c>
      <c r="H16" s="9">
        <v>0.66213460000000002</v>
      </c>
      <c r="I16" s="8">
        <v>-3226</v>
      </c>
      <c r="J16" s="8">
        <v>54470370</v>
      </c>
      <c r="K16" s="9">
        <v>-1.0403829999999999E-2</v>
      </c>
      <c r="L16" s="4" t="s">
        <v>4</v>
      </c>
      <c r="P16" s="10"/>
      <c r="Q16" s="10"/>
      <c r="R16" s="10"/>
      <c r="S16" s="4" t="s">
        <v>2</v>
      </c>
      <c r="T16" s="9">
        <v>-3.7183600000000001</v>
      </c>
      <c r="U16" s="9">
        <v>-2.9609050000000001E-5</v>
      </c>
      <c r="V16" s="9">
        <v>-3.7025420000000001E-5</v>
      </c>
      <c r="W16" s="9">
        <v>2.0052040000000001E-4</v>
      </c>
      <c r="X16" s="6">
        <v>-27444</v>
      </c>
      <c r="Y16" s="6">
        <v>54470370</v>
      </c>
      <c r="Z16" s="9">
        <v>-8.8506760000000004E-2</v>
      </c>
      <c r="AA16" s="4" t="s">
        <v>29</v>
      </c>
    </row>
    <row r="17" spans="1:27" s="4" customFormat="1" ht="12.75" x14ac:dyDescent="0.2">
      <c r="A17" s="10"/>
      <c r="B17" s="10"/>
      <c r="C17" s="10" t="s">
        <v>7</v>
      </c>
      <c r="D17" s="4" t="s">
        <v>3</v>
      </c>
      <c r="E17" s="9">
        <v>-4.3901519999999999E-2</v>
      </c>
      <c r="F17" s="9">
        <v>-3.2862259999999997E-4</v>
      </c>
      <c r="G17" s="9">
        <v>-3.2284160000000002E-4</v>
      </c>
      <c r="H17" s="9">
        <v>0.96498289999999998</v>
      </c>
      <c r="I17" s="8">
        <v>-41</v>
      </c>
      <c r="J17" s="8">
        <v>830158.3</v>
      </c>
      <c r="K17" s="9">
        <v>-2.1675919999999999E-3</v>
      </c>
      <c r="L17" s="4" t="s">
        <v>4</v>
      </c>
      <c r="P17" s="10"/>
      <c r="Q17" s="10"/>
      <c r="R17" s="10" t="s">
        <v>7</v>
      </c>
      <c r="S17" s="4" t="s">
        <v>3</v>
      </c>
      <c r="T17" s="9">
        <v>3.1806649999999999</v>
      </c>
      <c r="U17" s="9">
        <v>1.208557E-2</v>
      </c>
      <c r="V17" s="9">
        <v>1.02069E-2</v>
      </c>
      <c r="W17" s="9">
        <v>1.469375E-3</v>
      </c>
      <c r="X17" s="6">
        <v>2899</v>
      </c>
      <c r="Y17" s="6">
        <v>830158.3</v>
      </c>
      <c r="Z17" s="9">
        <v>0.1532646</v>
      </c>
      <c r="AA17" s="4" t="s">
        <v>29</v>
      </c>
    </row>
    <row r="18" spans="1:27" s="4" customFormat="1" ht="12.75" x14ac:dyDescent="0.2">
      <c r="A18" s="10"/>
      <c r="B18" s="10"/>
      <c r="C18" s="10"/>
      <c r="D18" s="4" t="s">
        <v>1</v>
      </c>
      <c r="E18" s="9">
        <v>-4.8291670000000002E-2</v>
      </c>
      <c r="F18" s="9">
        <v>-2.818602E-4</v>
      </c>
      <c r="G18" s="9">
        <v>-8.6139749999999995E-5</v>
      </c>
      <c r="H18" s="9">
        <v>0.9614838</v>
      </c>
      <c r="I18" s="8">
        <v>-45</v>
      </c>
      <c r="J18" s="8">
        <v>830158.3</v>
      </c>
      <c r="K18" s="9">
        <v>-2.3790640000000002E-3</v>
      </c>
      <c r="L18" s="4" t="s">
        <v>4</v>
      </c>
      <c r="P18" s="10"/>
      <c r="Q18" s="10"/>
      <c r="R18" s="10"/>
      <c r="S18" s="4" t="s">
        <v>1</v>
      </c>
      <c r="T18" s="9">
        <v>3.0862769999999999</v>
      </c>
      <c r="U18" s="9">
        <v>9.3548959999999997E-3</v>
      </c>
      <c r="V18" s="9">
        <v>7.7918060000000001E-3</v>
      </c>
      <c r="W18" s="9">
        <v>2.0268019999999999E-3</v>
      </c>
      <c r="X18" s="6">
        <v>2813</v>
      </c>
      <c r="Y18" s="6">
        <v>830158.3</v>
      </c>
      <c r="Z18" s="9">
        <v>0.14871789999999999</v>
      </c>
      <c r="AA18" s="4" t="s">
        <v>29</v>
      </c>
    </row>
    <row r="19" spans="1:27" s="4" customFormat="1" ht="12.75" x14ac:dyDescent="0.2">
      <c r="A19" s="10"/>
      <c r="B19" s="10"/>
      <c r="C19" s="10"/>
      <c r="D19" s="4" t="s">
        <v>2</v>
      </c>
      <c r="E19" s="9">
        <v>0.2458485</v>
      </c>
      <c r="F19" s="9">
        <v>1.412162E-5</v>
      </c>
      <c r="G19" s="9">
        <v>1.163385E-5</v>
      </c>
      <c r="H19" s="9">
        <v>0.8057995</v>
      </c>
      <c r="I19" s="8">
        <v>225</v>
      </c>
      <c r="J19" s="8">
        <v>830158.3</v>
      </c>
      <c r="K19" s="9">
        <v>1.1895319999999999E-2</v>
      </c>
      <c r="L19" s="4" t="s">
        <v>4</v>
      </c>
      <c r="P19" s="10"/>
      <c r="Q19" s="10"/>
      <c r="R19" s="10"/>
      <c r="S19" s="4" t="s">
        <v>2</v>
      </c>
      <c r="T19" s="9">
        <v>-3.518707</v>
      </c>
      <c r="U19" s="9">
        <v>-1.8230380000000001E-4</v>
      </c>
      <c r="V19" s="9">
        <v>-1.6505910000000001E-4</v>
      </c>
      <c r="W19" s="9">
        <v>4.3365610000000002E-4</v>
      </c>
      <c r="X19" s="6">
        <v>-3207</v>
      </c>
      <c r="Y19" s="6">
        <v>830158.3</v>
      </c>
      <c r="Z19" s="9">
        <v>-0.169548</v>
      </c>
      <c r="AA19" s="4" t="s">
        <v>29</v>
      </c>
    </row>
    <row r="20" spans="1:27" s="4" customFormat="1" ht="12.75" x14ac:dyDescent="0.2">
      <c r="A20" s="10"/>
      <c r="B20" s="10"/>
      <c r="C20" s="10" t="s">
        <v>8</v>
      </c>
      <c r="D20" s="4" t="s">
        <v>3</v>
      </c>
      <c r="E20" s="9">
        <v>-0.84221469999999998</v>
      </c>
      <c r="F20" s="9">
        <v>-1.9233509999999999E-2</v>
      </c>
      <c r="G20" s="9">
        <v>-1.48808E-2</v>
      </c>
      <c r="H20" s="9">
        <v>0.39966780000000002</v>
      </c>
      <c r="I20" s="8">
        <v>-143</v>
      </c>
      <c r="J20" s="8">
        <v>28427</v>
      </c>
      <c r="K20" s="9">
        <v>-7.3220690000000005E-2</v>
      </c>
      <c r="L20" s="4" t="s">
        <v>4</v>
      </c>
      <c r="P20" s="10"/>
      <c r="Q20" s="10"/>
      <c r="R20" s="10" t="s">
        <v>8</v>
      </c>
      <c r="S20" s="4" t="s">
        <v>3</v>
      </c>
      <c r="T20" s="9">
        <v>1.921673</v>
      </c>
      <c r="U20" s="9">
        <v>2.1285849999999999E-2</v>
      </c>
      <c r="V20" s="9">
        <v>2.7293390000000001E-2</v>
      </c>
      <c r="W20" s="9">
        <v>5.464691E-2</v>
      </c>
      <c r="X20" s="6">
        <v>325</v>
      </c>
      <c r="Y20" s="6">
        <v>28427</v>
      </c>
      <c r="Z20" s="9">
        <v>0.16641069999999999</v>
      </c>
      <c r="AA20" s="4" t="s">
        <v>4</v>
      </c>
    </row>
    <row r="21" spans="1:27" s="4" customFormat="1" ht="12.75" x14ac:dyDescent="0.2">
      <c r="A21" s="10"/>
      <c r="B21" s="10"/>
      <c r="C21" s="10"/>
      <c r="D21" s="4" t="s">
        <v>1</v>
      </c>
      <c r="E21" s="9">
        <v>-0.90152560000000004</v>
      </c>
      <c r="F21" s="9">
        <v>-1.8100290000000002E-2</v>
      </c>
      <c r="G21" s="9">
        <v>-1.6957730000000001E-2</v>
      </c>
      <c r="H21" s="9">
        <v>0.36730889999999999</v>
      </c>
      <c r="I21" s="8">
        <v>-153</v>
      </c>
      <c r="J21" s="8">
        <v>28427</v>
      </c>
      <c r="K21" s="9">
        <v>-7.8341010000000003E-2</v>
      </c>
      <c r="L21" s="4" t="s">
        <v>4</v>
      </c>
      <c r="P21" s="10"/>
      <c r="Q21" s="10"/>
      <c r="R21" s="10"/>
      <c r="S21" s="4" t="s">
        <v>1</v>
      </c>
      <c r="T21" s="9">
        <v>1.7437400000000001</v>
      </c>
      <c r="U21" s="9">
        <v>1.6899270000000001E-2</v>
      </c>
      <c r="V21" s="9">
        <v>2.1513859999999999E-2</v>
      </c>
      <c r="W21" s="9">
        <v>8.1204380000000007E-2</v>
      </c>
      <c r="X21" s="6">
        <v>295</v>
      </c>
      <c r="Y21" s="6">
        <v>28427</v>
      </c>
      <c r="Z21" s="9">
        <v>0.15104970000000001</v>
      </c>
      <c r="AA21" s="4" t="s">
        <v>4</v>
      </c>
    </row>
    <row r="22" spans="1:27" s="4" customFormat="1" ht="12.75" x14ac:dyDescent="0.2">
      <c r="A22" s="10"/>
      <c r="B22" s="10"/>
      <c r="C22" s="10"/>
      <c r="D22" s="4" t="s">
        <v>2</v>
      </c>
      <c r="E22" s="9">
        <v>0.86593909999999996</v>
      </c>
      <c r="F22" s="9">
        <v>9.6183280000000003E-5</v>
      </c>
      <c r="G22" s="9">
        <v>7.4688559999999999E-5</v>
      </c>
      <c r="H22" s="9">
        <v>0.38652360000000002</v>
      </c>
      <c r="I22" s="8">
        <v>147</v>
      </c>
      <c r="J22" s="8">
        <v>28427</v>
      </c>
      <c r="K22" s="9">
        <v>7.526882E-2</v>
      </c>
      <c r="L22" s="4" t="s">
        <v>4</v>
      </c>
      <c r="P22" s="10"/>
      <c r="Q22" s="10"/>
      <c r="R22" s="10"/>
      <c r="S22" s="4" t="s">
        <v>2</v>
      </c>
      <c r="T22" s="9">
        <v>-2.3842979999999998</v>
      </c>
      <c r="U22" s="9">
        <v>-2.8720699999999999E-4</v>
      </c>
      <c r="V22" s="9">
        <v>-3.232183E-4</v>
      </c>
      <c r="W22" s="9">
        <v>1.711174E-2</v>
      </c>
      <c r="X22" s="6">
        <v>-403</v>
      </c>
      <c r="Y22" s="6">
        <v>28427</v>
      </c>
      <c r="Z22" s="9">
        <v>-2.0634920000000001</v>
      </c>
      <c r="AA22" s="4" t="s">
        <v>29</v>
      </c>
    </row>
    <row r="23" spans="1:27" s="4" customFormat="1" ht="12.75" x14ac:dyDescent="0.2">
      <c r="F23" s="6"/>
      <c r="G23" s="6"/>
      <c r="H23" s="6"/>
      <c r="I23" s="8"/>
      <c r="J23" s="8"/>
      <c r="K23" s="6"/>
      <c r="U23" s="6"/>
      <c r="V23" s="6"/>
      <c r="W23" s="6"/>
      <c r="X23" s="6"/>
      <c r="Y23" s="6"/>
      <c r="Z23" s="6"/>
    </row>
    <row r="24" spans="1:27" s="3" customFormat="1" ht="12.75" x14ac:dyDescent="0.2">
      <c r="A24" s="3" t="s">
        <v>0</v>
      </c>
      <c r="B24" s="3" t="s">
        <v>16</v>
      </c>
      <c r="C24" s="3" t="s">
        <v>41</v>
      </c>
      <c r="D24" s="3" t="s">
        <v>42</v>
      </c>
      <c r="E24" s="3" t="s">
        <v>9</v>
      </c>
      <c r="F24" s="3" t="s">
        <v>14</v>
      </c>
      <c r="G24" s="3" t="s">
        <v>33</v>
      </c>
      <c r="H24" s="3" t="s">
        <v>12</v>
      </c>
      <c r="I24" s="3" t="s">
        <v>10</v>
      </c>
      <c r="J24" s="3" t="s">
        <v>11</v>
      </c>
      <c r="K24" s="3" t="s">
        <v>13</v>
      </c>
      <c r="L24" s="3" t="s">
        <v>15</v>
      </c>
      <c r="P24" s="3" t="s">
        <v>0</v>
      </c>
      <c r="Q24" s="3" t="s">
        <v>16</v>
      </c>
      <c r="R24" s="3" t="s">
        <v>41</v>
      </c>
      <c r="S24" s="3" t="s">
        <v>42</v>
      </c>
      <c r="T24" s="3" t="s">
        <v>9</v>
      </c>
      <c r="U24" s="3" t="s">
        <v>14</v>
      </c>
      <c r="V24" s="3" t="s">
        <v>33</v>
      </c>
      <c r="W24" s="3" t="s">
        <v>12</v>
      </c>
      <c r="X24" s="3" t="s">
        <v>10</v>
      </c>
      <c r="Y24" s="3" t="s">
        <v>11</v>
      </c>
      <c r="Z24" s="3" t="s">
        <v>13</v>
      </c>
      <c r="AA24" s="3" t="s">
        <v>15</v>
      </c>
    </row>
    <row r="25" spans="1:27" s="4" customFormat="1" ht="12.75" x14ac:dyDescent="0.2">
      <c r="A25" s="10" t="s">
        <v>5</v>
      </c>
      <c r="B25" s="10" t="s">
        <v>32</v>
      </c>
      <c r="C25" s="10" t="s">
        <v>6</v>
      </c>
      <c r="D25" s="4" t="s">
        <v>3</v>
      </c>
      <c r="E25" s="9">
        <v>0.91390660000000001</v>
      </c>
      <c r="F25" s="9">
        <v>5.3100350000000001E-4</v>
      </c>
      <c r="G25" s="9">
        <v>4.5111579999999998E-4</v>
      </c>
      <c r="H25" s="9">
        <v>0.36076589999999997</v>
      </c>
      <c r="I25" s="8">
        <v>6746</v>
      </c>
      <c r="J25" s="8">
        <v>54470370</v>
      </c>
      <c r="K25" s="9">
        <v>2.1755819999999999E-2</v>
      </c>
      <c r="L25" s="4" t="s">
        <v>4</v>
      </c>
      <c r="P25" s="10" t="s">
        <v>40</v>
      </c>
      <c r="Q25" s="10" t="s">
        <v>32</v>
      </c>
      <c r="R25" s="10" t="s">
        <v>6</v>
      </c>
      <c r="S25" s="4" t="s">
        <v>3</v>
      </c>
      <c r="T25" s="9">
        <v>4.4966369999999998</v>
      </c>
      <c r="U25" s="9">
        <v>1.8437130000000001E-3</v>
      </c>
      <c r="V25" s="9">
        <v>2.0338660000000001E-3</v>
      </c>
      <c r="W25" s="9">
        <v>6.9036670000000002E-6</v>
      </c>
      <c r="X25" s="6">
        <v>33188</v>
      </c>
      <c r="Y25" s="6">
        <v>54470370</v>
      </c>
      <c r="Z25" s="9">
        <v>0.1070311</v>
      </c>
      <c r="AA25" s="4" t="s">
        <v>29</v>
      </c>
    </row>
    <row r="26" spans="1:27" s="4" customFormat="1" ht="12.75" x14ac:dyDescent="0.2">
      <c r="A26" s="10"/>
      <c r="B26" s="10"/>
      <c r="C26" s="10"/>
      <c r="D26" s="4" t="s">
        <v>1</v>
      </c>
      <c r="E26" s="9">
        <v>0.84101079999999995</v>
      </c>
      <c r="F26" s="9">
        <v>3.9515379999999998E-4</v>
      </c>
      <c r="G26" s="9">
        <v>3.6438399999999999E-4</v>
      </c>
      <c r="H26" s="9">
        <v>0.40034189999999997</v>
      </c>
      <c r="I26" s="8">
        <v>6208</v>
      </c>
      <c r="J26" s="8">
        <v>54470370</v>
      </c>
      <c r="K26" s="9">
        <v>2.002077E-2</v>
      </c>
      <c r="L26" s="4" t="s">
        <v>4</v>
      </c>
      <c r="P26" s="10"/>
      <c r="Q26" s="10"/>
      <c r="R26" s="10"/>
      <c r="S26" s="4" t="s">
        <v>1</v>
      </c>
      <c r="T26" s="9">
        <v>4.5803719999999997</v>
      </c>
      <c r="U26" s="9">
        <v>1.5498109999999999E-3</v>
      </c>
      <c r="V26" s="9">
        <v>1.6428199999999999E-3</v>
      </c>
      <c r="W26" s="9">
        <v>4.6414890000000003E-6</v>
      </c>
      <c r="X26" s="6">
        <v>33806</v>
      </c>
      <c r="Y26" s="6">
        <v>54470370</v>
      </c>
      <c r="Z26" s="9">
        <v>0.1090242</v>
      </c>
      <c r="AA26" s="4" t="s">
        <v>29</v>
      </c>
    </row>
    <row r="27" spans="1:27" s="4" customFormat="1" ht="12.75" x14ac:dyDescent="0.2">
      <c r="A27" s="10"/>
      <c r="B27" s="10"/>
      <c r="C27" s="10"/>
      <c r="D27" s="4" t="s">
        <v>2</v>
      </c>
      <c r="E27" s="9">
        <v>-0.55105380000000004</v>
      </c>
      <c r="F27" s="9">
        <v>-5.8772920000000002E-6</v>
      </c>
      <c r="G27" s="9">
        <v>-4.5210450000000002E-6</v>
      </c>
      <c r="H27" s="9">
        <v>0.58159680000000002</v>
      </c>
      <c r="I27" s="8">
        <v>-4068</v>
      </c>
      <c r="J27" s="8">
        <v>54470370</v>
      </c>
      <c r="K27" s="9">
        <v>-1.3119280000000001E-2</v>
      </c>
      <c r="L27" s="4" t="s">
        <v>4</v>
      </c>
      <c r="P27" s="10"/>
      <c r="Q27" s="10"/>
      <c r="R27" s="10"/>
      <c r="S27" s="4" t="s">
        <v>2</v>
      </c>
      <c r="T27" s="9">
        <v>-4.4985340000000003</v>
      </c>
      <c r="U27" s="9">
        <v>-3.6281559999999999E-5</v>
      </c>
      <c r="V27" s="9">
        <v>-3.7025420000000001E-5</v>
      </c>
      <c r="W27" s="9">
        <v>6.842365E-6</v>
      </c>
      <c r="X27" s="6">
        <v>-33202</v>
      </c>
      <c r="Y27" s="6">
        <v>54470370</v>
      </c>
      <c r="Z27" s="9">
        <v>-0.1070763</v>
      </c>
      <c r="AA27" s="4" t="s">
        <v>29</v>
      </c>
    </row>
    <row r="28" spans="1:27" s="4" customFormat="1" ht="12.75" x14ac:dyDescent="0.2">
      <c r="A28" s="10"/>
      <c r="B28" s="10"/>
      <c r="C28" s="10" t="s">
        <v>7</v>
      </c>
      <c r="D28" s="4" t="s">
        <v>3</v>
      </c>
      <c r="E28" s="9">
        <v>-3.292614E-2</v>
      </c>
      <c r="F28" s="9">
        <v>-2.4793100000000001E-4</v>
      </c>
      <c r="G28" s="9">
        <v>-3.2284160000000002E-4</v>
      </c>
      <c r="H28" s="9">
        <v>0.97373350000000003</v>
      </c>
      <c r="I28" s="8">
        <v>-31</v>
      </c>
      <c r="J28" s="8">
        <v>830158.3</v>
      </c>
      <c r="K28" s="9">
        <v>-1.6389110000000001E-3</v>
      </c>
      <c r="L28" s="4" t="s">
        <v>4</v>
      </c>
      <c r="P28" s="10"/>
      <c r="Q28" s="10"/>
      <c r="R28" s="10" t="s">
        <v>7</v>
      </c>
      <c r="S28" s="4" t="s">
        <v>3</v>
      </c>
      <c r="T28" s="9">
        <v>2.6297009999999998</v>
      </c>
      <c r="U28" s="9">
        <v>1.001604E-2</v>
      </c>
      <c r="V28" s="9">
        <v>1.02069E-2</v>
      </c>
      <c r="W28" s="9">
        <v>8.5460029999999999E-3</v>
      </c>
      <c r="X28" s="6">
        <v>2397</v>
      </c>
      <c r="Y28" s="6">
        <v>830158.3</v>
      </c>
      <c r="Z28" s="9">
        <v>0.1267248</v>
      </c>
      <c r="AA28" s="4" t="s">
        <v>29</v>
      </c>
    </row>
    <row r="29" spans="1:27" s="4" customFormat="1" ht="12.75" x14ac:dyDescent="0.2">
      <c r="A29" s="10"/>
      <c r="B29" s="10"/>
      <c r="C29" s="10"/>
      <c r="D29" s="4" t="s">
        <v>1</v>
      </c>
      <c r="E29" s="9">
        <v>-4.1706439999999997E-2</v>
      </c>
      <c r="F29" s="9">
        <v>-2.6506650000000001E-4</v>
      </c>
      <c r="G29" s="9">
        <v>-8.6139749999999995E-5</v>
      </c>
      <c r="H29" s="9">
        <v>0.9667327</v>
      </c>
      <c r="I29" s="8">
        <v>-39</v>
      </c>
      <c r="J29" s="8">
        <v>830158.3</v>
      </c>
      <c r="K29" s="9">
        <v>-2.0618559999999999E-3</v>
      </c>
      <c r="L29" s="4" t="s">
        <v>4</v>
      </c>
      <c r="P29" s="10"/>
      <c r="Q29" s="10"/>
      <c r="R29" s="10"/>
      <c r="S29" s="4" t="s">
        <v>1</v>
      </c>
      <c r="T29" s="9">
        <v>2.642871</v>
      </c>
      <c r="U29" s="9">
        <v>7.7518070000000003E-3</v>
      </c>
      <c r="V29" s="9">
        <v>7.7918060000000001E-3</v>
      </c>
      <c r="W29" s="9">
        <v>8.2206269999999994E-3</v>
      </c>
      <c r="X29" s="6">
        <v>2409</v>
      </c>
      <c r="Y29" s="6">
        <v>830158.3</v>
      </c>
      <c r="Z29" s="9">
        <v>0.12735920000000001</v>
      </c>
      <c r="AA29" s="4" t="s">
        <v>29</v>
      </c>
    </row>
    <row r="30" spans="1:27" s="4" customFormat="1" ht="12.75" x14ac:dyDescent="0.2">
      <c r="A30" s="10"/>
      <c r="B30" s="10"/>
      <c r="C30" s="10"/>
      <c r="D30" s="4" t="s">
        <v>2</v>
      </c>
      <c r="E30" s="9">
        <v>0.1975568</v>
      </c>
      <c r="F30" s="9">
        <v>1.168877E-5</v>
      </c>
      <c r="G30" s="9">
        <v>1.163385E-5</v>
      </c>
      <c r="H30" s="9">
        <v>0.84339180000000002</v>
      </c>
      <c r="I30" s="8">
        <v>181</v>
      </c>
      <c r="J30" s="8">
        <v>830158.3</v>
      </c>
      <c r="K30" s="9">
        <v>9.5691249999999995E-3</v>
      </c>
      <c r="L30" s="4" t="s">
        <v>4</v>
      </c>
      <c r="P30" s="10"/>
      <c r="Q30" s="10"/>
      <c r="R30" s="10"/>
      <c r="S30" s="4" t="s">
        <v>2</v>
      </c>
      <c r="T30" s="9">
        <v>-3.2531020000000002</v>
      </c>
      <c r="U30" s="9">
        <v>-1.5928209999999999E-4</v>
      </c>
      <c r="V30" s="9">
        <v>-1.6505910000000001E-4</v>
      </c>
      <c r="W30" s="9">
        <v>1.1415240000000001E-3</v>
      </c>
      <c r="X30" s="6">
        <v>-2965</v>
      </c>
      <c r="Y30" s="6">
        <v>830158.3</v>
      </c>
      <c r="Z30" s="9">
        <v>-0.1567539</v>
      </c>
      <c r="AA30" s="4" t="s">
        <v>29</v>
      </c>
    </row>
    <row r="31" spans="1:27" s="4" customFormat="1" ht="12.75" x14ac:dyDescent="0.2">
      <c r="A31" s="10"/>
      <c r="B31" s="10"/>
      <c r="C31" s="10" t="s">
        <v>8</v>
      </c>
      <c r="D31" s="4" t="s">
        <v>3</v>
      </c>
      <c r="E31" s="9">
        <v>-0.97269870000000003</v>
      </c>
      <c r="F31" s="9">
        <v>-2.3897180000000001E-2</v>
      </c>
      <c r="G31" s="9">
        <v>-1.48808E-2</v>
      </c>
      <c r="H31" s="9">
        <v>0.33070310000000003</v>
      </c>
      <c r="I31" s="8">
        <v>-165</v>
      </c>
      <c r="J31" s="8">
        <v>28427</v>
      </c>
      <c r="K31" s="9">
        <v>-8.4485409999999997E-2</v>
      </c>
      <c r="L31" s="4" t="s">
        <v>4</v>
      </c>
      <c r="P31" s="10"/>
      <c r="Q31" s="10"/>
      <c r="R31" s="10" t="s">
        <v>8</v>
      </c>
      <c r="S31" s="4" t="s">
        <v>3</v>
      </c>
      <c r="T31" s="9">
        <v>2.467333</v>
      </c>
      <c r="U31" s="9">
        <v>2.8209149999999999E-2</v>
      </c>
      <c r="V31" s="9">
        <v>2.7293390000000001E-2</v>
      </c>
      <c r="W31" s="9">
        <v>1.361236E-2</v>
      </c>
      <c r="X31" s="6">
        <v>417</v>
      </c>
      <c r="Y31" s="6">
        <v>28427</v>
      </c>
      <c r="Z31" s="9">
        <v>0.2135177</v>
      </c>
      <c r="AA31" s="4" t="s">
        <v>29</v>
      </c>
    </row>
    <row r="32" spans="1:27" s="4" customFormat="1" ht="12.75" x14ac:dyDescent="0.2">
      <c r="A32" s="10"/>
      <c r="B32" s="10"/>
      <c r="C32" s="10"/>
      <c r="D32" s="4" t="s">
        <v>1</v>
      </c>
      <c r="E32" s="9">
        <v>-1.0320100000000001</v>
      </c>
      <c r="F32" s="9">
        <v>-2.261962E-2</v>
      </c>
      <c r="G32" s="9">
        <v>-1.6957730000000001E-2</v>
      </c>
      <c r="H32" s="9">
        <v>0.30206759999999999</v>
      </c>
      <c r="I32" s="8">
        <v>-175</v>
      </c>
      <c r="J32" s="8">
        <v>28427</v>
      </c>
      <c r="K32" s="9">
        <v>-8.9605729999999995E-2</v>
      </c>
      <c r="L32" s="4" t="s">
        <v>4</v>
      </c>
      <c r="P32" s="10"/>
      <c r="Q32" s="10"/>
      <c r="R32" s="10"/>
      <c r="S32" s="4" t="s">
        <v>1</v>
      </c>
      <c r="T32" s="9">
        <v>2.2419519999999999</v>
      </c>
      <c r="U32" s="9">
        <v>2.1141960000000001E-2</v>
      </c>
      <c r="V32" s="9">
        <v>2.1513859999999999E-2</v>
      </c>
      <c r="W32" s="9">
        <v>2.4964480000000001E-2</v>
      </c>
      <c r="X32" s="6">
        <v>379</v>
      </c>
      <c r="Y32" s="6">
        <v>28427</v>
      </c>
      <c r="Z32" s="9">
        <v>0.19406039999999999</v>
      </c>
      <c r="AA32" s="4" t="s">
        <v>29</v>
      </c>
    </row>
    <row r="33" spans="1:29" s="4" customFormat="1" ht="12.75" x14ac:dyDescent="0.2">
      <c r="A33" s="10"/>
      <c r="B33" s="10"/>
      <c r="C33" s="10"/>
      <c r="D33" s="4" t="s">
        <v>2</v>
      </c>
      <c r="E33" s="9">
        <v>0.73545510000000003</v>
      </c>
      <c r="F33" s="9">
        <v>8.7704860000000005E-5</v>
      </c>
      <c r="G33" s="9">
        <v>7.4688559999999999E-5</v>
      </c>
      <c r="H33" s="9">
        <v>0.46206239999999998</v>
      </c>
      <c r="I33" s="8">
        <v>125</v>
      </c>
      <c r="J33" s="8">
        <v>28427</v>
      </c>
      <c r="K33" s="9">
        <v>6.4004099999999994E-2</v>
      </c>
      <c r="L33" s="4" t="s">
        <v>4</v>
      </c>
      <c r="P33" s="10"/>
      <c r="Q33" s="10"/>
      <c r="R33" s="10"/>
      <c r="S33" s="4" t="s">
        <v>2</v>
      </c>
      <c r="T33" s="9">
        <v>-2.9418199999999999</v>
      </c>
      <c r="U33" s="9">
        <v>-3.5521709999999999E-4</v>
      </c>
      <c r="V33" s="9">
        <v>-3.232183E-4</v>
      </c>
      <c r="W33" s="9">
        <v>3.262891E-3</v>
      </c>
      <c r="X33" s="6">
        <v>-497</v>
      </c>
      <c r="Y33" s="6">
        <v>28427</v>
      </c>
      <c r="Z33" s="9">
        <v>-0.25448029999999999</v>
      </c>
      <c r="AA33" s="4" t="s">
        <v>29</v>
      </c>
    </row>
    <row r="34" spans="1:29" s="4" customFormat="1" ht="12.75" x14ac:dyDescent="0.2">
      <c r="F34" s="6"/>
      <c r="G34" s="6"/>
      <c r="H34" s="6"/>
      <c r="I34" s="6"/>
      <c r="J34" s="6"/>
      <c r="K34" s="6"/>
      <c r="U34" s="6"/>
      <c r="V34" s="6"/>
      <c r="W34" s="6"/>
      <c r="X34" s="6"/>
      <c r="Y34" s="6"/>
      <c r="Z34" s="6"/>
    </row>
    <row r="35" spans="1:29" s="3" customFormat="1" ht="12.75" x14ac:dyDescent="0.2">
      <c r="A35" s="3" t="s">
        <v>0</v>
      </c>
      <c r="B35" s="3" t="s">
        <v>16</v>
      </c>
      <c r="C35" s="3" t="s">
        <v>41</v>
      </c>
      <c r="D35" s="3" t="s">
        <v>42</v>
      </c>
      <c r="E35" s="3" t="s">
        <v>9</v>
      </c>
      <c r="F35" s="3" t="s">
        <v>18</v>
      </c>
      <c r="G35" s="3" t="s">
        <v>14</v>
      </c>
      <c r="H35" s="3" t="s">
        <v>12</v>
      </c>
      <c r="I35" s="3" t="s">
        <v>10</v>
      </c>
      <c r="J35" s="3" t="s">
        <v>11</v>
      </c>
      <c r="K35" s="3" t="s">
        <v>13</v>
      </c>
      <c r="L35" s="3" t="s">
        <v>15</v>
      </c>
      <c r="P35" s="3" t="s">
        <v>0</v>
      </c>
      <c r="Q35" s="3" t="s">
        <v>16</v>
      </c>
      <c r="R35" s="3" t="s">
        <v>41</v>
      </c>
      <c r="S35" s="3" t="s">
        <v>42</v>
      </c>
      <c r="T35" s="3" t="s">
        <v>9</v>
      </c>
      <c r="U35" s="3" t="s">
        <v>18</v>
      </c>
      <c r="V35" s="3" t="s">
        <v>14</v>
      </c>
      <c r="W35" s="3" t="s">
        <v>12</v>
      </c>
      <c r="X35" s="3" t="s">
        <v>10</v>
      </c>
      <c r="Y35" s="3" t="s">
        <v>11</v>
      </c>
      <c r="Z35" s="3" t="s">
        <v>13</v>
      </c>
      <c r="AA35" s="3" t="s">
        <v>15</v>
      </c>
    </row>
    <row r="36" spans="1:29" s="4" customFormat="1" ht="12.75" x14ac:dyDescent="0.2">
      <c r="A36" s="10" t="s">
        <v>5</v>
      </c>
      <c r="B36" s="10" t="s">
        <v>17</v>
      </c>
      <c r="C36" s="10" t="s">
        <v>6</v>
      </c>
      <c r="D36" s="4" t="s">
        <v>3</v>
      </c>
      <c r="E36" s="9">
        <v>0.64075079999999995</v>
      </c>
      <c r="F36" s="9">
        <v>3.6372409999999998E-4</v>
      </c>
      <c r="G36" s="9">
        <v>4.5111579999999998E-4</v>
      </c>
      <c r="H36" s="9">
        <v>0.52168460000000005</v>
      </c>
      <c r="I36" s="8">
        <v>4730</v>
      </c>
      <c r="J36" s="8">
        <v>54470370</v>
      </c>
      <c r="K36" s="9">
        <v>1.5254230000000001E-2</v>
      </c>
      <c r="L36" s="4" t="s">
        <v>4</v>
      </c>
      <c r="P36" s="10" t="s">
        <v>40</v>
      </c>
      <c r="Q36" s="10" t="s">
        <v>17</v>
      </c>
      <c r="R36" s="10" t="s">
        <v>6</v>
      </c>
      <c r="S36" s="4" t="s">
        <v>3</v>
      </c>
      <c r="T36" s="9">
        <v>2.2504189999999999</v>
      </c>
      <c r="U36" s="9">
        <v>9.176977E-4</v>
      </c>
      <c r="V36" s="9">
        <v>2.0338660000000001E-3</v>
      </c>
      <c r="W36" s="9">
        <v>2.442238E-2</v>
      </c>
      <c r="X36" s="6">
        <v>16610</v>
      </c>
      <c r="Y36" s="6">
        <v>54470370</v>
      </c>
      <c r="Z36" s="9">
        <v>5.3567169999999997E-2</v>
      </c>
      <c r="AA36" s="4" t="s">
        <v>29</v>
      </c>
    </row>
    <row r="37" spans="1:29" s="4" customFormat="1" ht="12.75" x14ac:dyDescent="0.2">
      <c r="A37" s="10"/>
      <c r="B37" s="10"/>
      <c r="C37" s="10"/>
      <c r="D37" s="4" t="s">
        <v>1</v>
      </c>
      <c r="E37" s="9">
        <v>0.53885939999999999</v>
      </c>
      <c r="F37" s="9">
        <v>2.5137610000000002E-4</v>
      </c>
      <c r="G37" s="9">
        <v>3.6438399999999999E-4</v>
      </c>
      <c r="H37" s="9">
        <v>0.58998390000000001</v>
      </c>
      <c r="I37" s="8">
        <v>3978</v>
      </c>
      <c r="J37" s="8">
        <v>54470370</v>
      </c>
      <c r="K37" s="9">
        <v>1.282903E-2</v>
      </c>
      <c r="L37" s="4" t="s">
        <v>4</v>
      </c>
      <c r="P37" s="10"/>
      <c r="Q37" s="10"/>
      <c r="R37" s="10"/>
      <c r="S37" s="4" t="s">
        <v>1</v>
      </c>
      <c r="T37" s="9">
        <v>2.2325339999999998</v>
      </c>
      <c r="U37" s="9">
        <v>7.4201680000000002E-4</v>
      </c>
      <c r="V37" s="9">
        <v>1.6428199999999999E-3</v>
      </c>
      <c r="W37" s="9">
        <v>2.557972E-2</v>
      </c>
      <c r="X37" s="6">
        <v>16478</v>
      </c>
      <c r="Y37" s="6">
        <v>54470370</v>
      </c>
      <c r="Z37" s="9">
        <v>5.3141470000000003E-2</v>
      </c>
      <c r="AA37" s="4" t="s">
        <v>29</v>
      </c>
    </row>
    <row r="38" spans="1:29" s="4" customFormat="1" ht="12.75" x14ac:dyDescent="0.2">
      <c r="A38" s="10"/>
      <c r="B38" s="10"/>
      <c r="C38" s="10"/>
      <c r="D38" s="4" t="s">
        <v>2</v>
      </c>
      <c r="E38" s="9">
        <v>-0.43480000000000002</v>
      </c>
      <c r="F38" s="9">
        <v>-4.7114850000000003E-6</v>
      </c>
      <c r="G38" s="9">
        <v>-4.5210450000000002E-6</v>
      </c>
      <c r="H38" s="9">
        <v>0.66370759999999995</v>
      </c>
      <c r="I38" s="8">
        <v>-3210</v>
      </c>
      <c r="J38" s="8">
        <v>54470370</v>
      </c>
      <c r="K38" s="9">
        <v>-1.035223E-2</v>
      </c>
      <c r="L38" s="4" t="s">
        <v>4</v>
      </c>
      <c r="P38" s="10"/>
      <c r="Q38" s="10"/>
      <c r="R38" s="10"/>
      <c r="S38" s="4" t="s">
        <v>2</v>
      </c>
      <c r="T38" s="9">
        <v>-3.7766220000000001</v>
      </c>
      <c r="U38" s="9">
        <v>-3.0329459999999999E-5</v>
      </c>
      <c r="V38" s="9">
        <v>-3.7025420000000001E-5</v>
      </c>
      <c r="W38" s="9">
        <v>1.589695E-4</v>
      </c>
      <c r="X38" s="6">
        <v>-27874</v>
      </c>
      <c r="Y38" s="6">
        <v>54470370</v>
      </c>
      <c r="Z38" s="9">
        <v>-8.9893509999999996E-2</v>
      </c>
      <c r="AA38" s="4" t="s">
        <v>29</v>
      </c>
    </row>
    <row r="39" spans="1:29" s="4" customFormat="1" ht="12.75" x14ac:dyDescent="0.2">
      <c r="A39" s="10"/>
      <c r="B39" s="10"/>
      <c r="C39" s="10" t="s">
        <v>7</v>
      </c>
      <c r="D39" s="4" t="s">
        <v>3</v>
      </c>
      <c r="E39" s="9">
        <v>-3.0731060000000001E-2</v>
      </c>
      <c r="F39" s="9">
        <v>-3.0217880000000001E-4</v>
      </c>
      <c r="G39" s="9">
        <v>-3.2284160000000002E-4</v>
      </c>
      <c r="H39" s="9">
        <v>0.97548400000000002</v>
      </c>
      <c r="I39" s="8">
        <v>-29</v>
      </c>
      <c r="J39" s="8">
        <v>830158.3</v>
      </c>
      <c r="K39" s="9">
        <v>-1.5331749999999999E-3</v>
      </c>
      <c r="L39" s="4" t="s">
        <v>4</v>
      </c>
      <c r="P39" s="10"/>
      <c r="Q39" s="10"/>
      <c r="R39" s="10" t="s">
        <v>7</v>
      </c>
      <c r="S39" s="4" t="s">
        <v>3</v>
      </c>
      <c r="T39" s="9">
        <v>3.2201759999999999</v>
      </c>
      <c r="U39" s="9">
        <v>1.2266259999999999E-2</v>
      </c>
      <c r="V39" s="9">
        <v>1.02069E-2</v>
      </c>
      <c r="W39" s="9">
        <v>1.2811179999999999E-3</v>
      </c>
      <c r="X39" s="6">
        <v>2935</v>
      </c>
      <c r="Y39" s="6">
        <v>830158.3</v>
      </c>
      <c r="Z39" s="9">
        <v>0.1551679</v>
      </c>
      <c r="AA39" s="4" t="s">
        <v>29</v>
      </c>
    </row>
    <row r="40" spans="1:29" s="4" customFormat="1" ht="12.75" x14ac:dyDescent="0.2">
      <c r="A40" s="10"/>
      <c r="B40" s="10"/>
      <c r="C40" s="10"/>
      <c r="D40" s="4" t="s">
        <v>1</v>
      </c>
      <c r="E40" s="9">
        <v>-4.1706439999999997E-2</v>
      </c>
      <c r="F40" s="9">
        <v>-2.8988039999999998E-4</v>
      </c>
      <c r="G40" s="9">
        <v>-8.6139749999999995E-5</v>
      </c>
      <c r="H40" s="9">
        <v>0.9667327</v>
      </c>
      <c r="I40" s="8">
        <v>-39</v>
      </c>
      <c r="J40" s="8">
        <v>830158.3</v>
      </c>
      <c r="K40" s="9">
        <v>-2.0618559999999999E-3</v>
      </c>
      <c r="L40" s="4" t="s">
        <v>4</v>
      </c>
      <c r="P40" s="10"/>
      <c r="Q40" s="10"/>
      <c r="R40" s="10"/>
      <c r="S40" s="4" t="s">
        <v>1</v>
      </c>
      <c r="T40" s="9">
        <v>3.1477390000000001</v>
      </c>
      <c r="U40" s="9">
        <v>9.4958490000000007E-3</v>
      </c>
      <c r="V40" s="9">
        <v>7.7918060000000001E-3</v>
      </c>
      <c r="W40" s="9">
        <v>1.6453870000000001E-3</v>
      </c>
      <c r="X40" s="6">
        <v>2869</v>
      </c>
      <c r="Y40" s="6">
        <v>830158.3</v>
      </c>
      <c r="Z40" s="9">
        <v>0.1516786</v>
      </c>
      <c r="AA40" s="4" t="s">
        <v>29</v>
      </c>
    </row>
    <row r="41" spans="1:29" s="4" customFormat="1" ht="12.75" x14ac:dyDescent="0.2">
      <c r="A41" s="10"/>
      <c r="B41" s="10"/>
      <c r="C41" s="10"/>
      <c r="D41" s="4" t="s">
        <v>2</v>
      </c>
      <c r="E41" s="9">
        <v>0.24365339999999999</v>
      </c>
      <c r="F41" s="9">
        <v>1.393886E-5</v>
      </c>
      <c r="G41" s="9">
        <v>1.163385E-5</v>
      </c>
      <c r="H41" s="9">
        <v>0.80749930000000003</v>
      </c>
      <c r="I41" s="8">
        <v>223</v>
      </c>
      <c r="J41" s="8">
        <v>830158.3</v>
      </c>
      <c r="K41" s="9">
        <v>1.1789579999999999E-2</v>
      </c>
      <c r="L41" s="4" t="s">
        <v>4</v>
      </c>
      <c r="P41" s="10"/>
      <c r="Q41" s="10"/>
      <c r="R41" s="10"/>
      <c r="S41" s="4" t="s">
        <v>2</v>
      </c>
      <c r="T41" s="9">
        <v>-3.6943130000000002</v>
      </c>
      <c r="U41" s="9">
        <v>-1.8324850000000001E-4</v>
      </c>
      <c r="V41" s="9">
        <v>-1.6505910000000001E-4</v>
      </c>
      <c r="W41" s="9">
        <v>2.2048240000000001E-4</v>
      </c>
      <c r="X41" s="6">
        <v>-3367</v>
      </c>
      <c r="Y41" s="6">
        <v>830158.3</v>
      </c>
      <c r="Z41" s="9">
        <v>-0.1780069</v>
      </c>
      <c r="AA41" s="4" t="s">
        <v>29</v>
      </c>
    </row>
    <row r="42" spans="1:29" s="4" customFormat="1" ht="12.75" x14ac:dyDescent="0.2">
      <c r="A42" s="10"/>
      <c r="B42" s="10"/>
      <c r="C42" s="10" t="s">
        <v>8</v>
      </c>
      <c r="D42" s="4" t="s">
        <v>3</v>
      </c>
      <c r="E42" s="9">
        <v>-0.65241990000000005</v>
      </c>
      <c r="F42" s="9">
        <v>-1.506238E-2</v>
      </c>
      <c r="G42" s="9">
        <v>-1.48808E-2</v>
      </c>
      <c r="H42" s="9">
        <v>0.51413039999999999</v>
      </c>
      <c r="I42" s="8">
        <v>-111</v>
      </c>
      <c r="J42" s="8">
        <v>28427</v>
      </c>
      <c r="K42" s="9">
        <v>-5.683564E-2</v>
      </c>
      <c r="L42" s="4" t="s">
        <v>4</v>
      </c>
      <c r="P42" s="10"/>
      <c r="Q42" s="10"/>
      <c r="R42" s="10" t="s">
        <v>8</v>
      </c>
      <c r="S42" s="4" t="s">
        <v>3</v>
      </c>
      <c r="T42" s="9">
        <v>1.921673</v>
      </c>
      <c r="U42" s="9">
        <v>2.17415E-2</v>
      </c>
      <c r="V42" s="9">
        <v>2.7293390000000001E-2</v>
      </c>
      <c r="W42" s="9">
        <v>5.464691E-2</v>
      </c>
      <c r="X42" s="6">
        <v>325</v>
      </c>
      <c r="Y42" s="6">
        <v>28427</v>
      </c>
      <c r="Z42" s="9">
        <v>0.16641069999999999</v>
      </c>
      <c r="AA42" s="4" t="s">
        <v>4</v>
      </c>
    </row>
    <row r="43" spans="1:29" s="4" customFormat="1" ht="12.75" x14ac:dyDescent="0.2">
      <c r="A43" s="10"/>
      <c r="B43" s="10"/>
      <c r="C43" s="10"/>
      <c r="D43" s="4" t="s">
        <v>1</v>
      </c>
      <c r="E43" s="9">
        <v>-0.75917950000000001</v>
      </c>
      <c r="F43" s="9">
        <v>-1.493365E-2</v>
      </c>
      <c r="G43" s="9">
        <v>-1.6957730000000001E-2</v>
      </c>
      <c r="H43" s="9">
        <v>0.44774520000000001</v>
      </c>
      <c r="I43" s="8">
        <v>-129</v>
      </c>
      <c r="J43" s="8">
        <v>28427</v>
      </c>
      <c r="K43" s="9">
        <v>-6.6052230000000003E-2</v>
      </c>
      <c r="L43" s="4" t="s">
        <v>4</v>
      </c>
      <c r="P43" s="10"/>
      <c r="Q43" s="10"/>
      <c r="R43" s="10"/>
      <c r="S43" s="4" t="s">
        <v>1</v>
      </c>
      <c r="T43" s="9">
        <v>1.7793270000000001</v>
      </c>
      <c r="U43" s="9">
        <v>1.6897789999999999E-2</v>
      </c>
      <c r="V43" s="9">
        <v>2.1513859999999999E-2</v>
      </c>
      <c r="W43" s="9">
        <v>7.518619E-2</v>
      </c>
      <c r="X43" s="6">
        <v>301</v>
      </c>
      <c r="Y43" s="6">
        <v>28427</v>
      </c>
      <c r="Z43" s="9">
        <v>0.15412190000000001</v>
      </c>
      <c r="AA43" s="4" t="s">
        <v>4</v>
      </c>
    </row>
    <row r="44" spans="1:29" s="4" customFormat="1" ht="12.75" x14ac:dyDescent="0.2">
      <c r="A44" s="10"/>
      <c r="B44" s="10"/>
      <c r="C44" s="10"/>
      <c r="D44" s="4" t="s">
        <v>2</v>
      </c>
      <c r="E44" s="9">
        <v>0.83035250000000005</v>
      </c>
      <c r="F44" s="9">
        <v>9.3964179999999996E-5</v>
      </c>
      <c r="G44" s="9">
        <v>7.4688559999999999E-5</v>
      </c>
      <c r="H44" s="9">
        <v>0.40633950000000002</v>
      </c>
      <c r="I44" s="8">
        <v>141</v>
      </c>
      <c r="J44" s="8">
        <v>28427</v>
      </c>
      <c r="K44" s="9">
        <v>7.2196620000000003E-2</v>
      </c>
      <c r="L44" s="4" t="s">
        <v>4</v>
      </c>
      <c r="M44" s="7"/>
      <c r="N44" s="7"/>
      <c r="O44" s="7"/>
      <c r="P44" s="10"/>
      <c r="Q44" s="10"/>
      <c r="R44" s="10"/>
      <c r="S44" s="4" t="s">
        <v>2</v>
      </c>
      <c r="T44" s="9">
        <v>-2.6096789999999999</v>
      </c>
      <c r="U44" s="9">
        <v>-3.0763310000000001E-4</v>
      </c>
      <c r="V44" s="9">
        <v>-3.232183E-4</v>
      </c>
      <c r="W44" s="9">
        <v>9.0627109999999993E-3</v>
      </c>
      <c r="X44" s="6">
        <v>-441</v>
      </c>
      <c r="Y44" s="6">
        <v>28427</v>
      </c>
      <c r="Z44" s="9">
        <v>-0.22580649999999999</v>
      </c>
      <c r="AA44" s="4" t="s">
        <v>29</v>
      </c>
      <c r="AB44" s="7"/>
      <c r="AC44" s="7"/>
    </row>
    <row r="46" spans="1:29" s="3" customFormat="1" ht="12.75" x14ac:dyDescent="0.2">
      <c r="A46" s="3" t="s">
        <v>0</v>
      </c>
      <c r="B46" s="3" t="s">
        <v>16</v>
      </c>
      <c r="C46" s="3" t="s">
        <v>41</v>
      </c>
      <c r="D46" s="3" t="s">
        <v>42</v>
      </c>
      <c r="E46" s="3" t="s">
        <v>20</v>
      </c>
      <c r="F46" s="3" t="s">
        <v>21</v>
      </c>
      <c r="G46" s="3" t="s">
        <v>22</v>
      </c>
      <c r="H46" s="3" t="s">
        <v>23</v>
      </c>
      <c r="I46" s="3" t="s">
        <v>24</v>
      </c>
      <c r="J46" s="3" t="s">
        <v>13</v>
      </c>
      <c r="K46" s="3" t="s">
        <v>25</v>
      </c>
      <c r="L46" s="3" t="s">
        <v>26</v>
      </c>
      <c r="M46" s="3" t="s">
        <v>27</v>
      </c>
      <c r="N46" s="3" t="s">
        <v>15</v>
      </c>
      <c r="P46" s="3" t="s">
        <v>0</v>
      </c>
      <c r="Q46" s="3" t="s">
        <v>16</v>
      </c>
      <c r="R46" s="3" t="s">
        <v>41</v>
      </c>
      <c r="S46" s="3" t="s">
        <v>42</v>
      </c>
      <c r="T46" s="3" t="s">
        <v>20</v>
      </c>
      <c r="U46" s="3" t="s">
        <v>21</v>
      </c>
      <c r="V46" s="3" t="s">
        <v>22</v>
      </c>
      <c r="W46" s="3" t="s">
        <v>23</v>
      </c>
      <c r="X46" s="3" t="s">
        <v>24</v>
      </c>
      <c r="Y46" s="3" t="s">
        <v>13</v>
      </c>
      <c r="Z46" s="3" t="s">
        <v>25</v>
      </c>
      <c r="AA46" s="3" t="s">
        <v>26</v>
      </c>
      <c r="AB46" s="3" t="s">
        <v>27</v>
      </c>
      <c r="AC46" s="3" t="s">
        <v>15</v>
      </c>
    </row>
    <row r="47" spans="1:29" s="4" customFormat="1" ht="12.75" x14ac:dyDescent="0.2">
      <c r="A47" s="10" t="s">
        <v>5</v>
      </c>
      <c r="B47" s="10" t="s">
        <v>19</v>
      </c>
      <c r="C47" s="10" t="s">
        <v>6</v>
      </c>
      <c r="D47" s="4" t="s">
        <v>3</v>
      </c>
      <c r="E47" s="9">
        <v>0.55859700000000001</v>
      </c>
      <c r="F47" s="9">
        <v>0.57643679999999997</v>
      </c>
      <c r="G47" s="9">
        <v>1.0817319999999999</v>
      </c>
      <c r="H47" s="9">
        <v>0.58097639999999995</v>
      </c>
      <c r="I47" s="9">
        <v>0.56125639999999999</v>
      </c>
      <c r="J47" s="9">
        <v>1.382268E-2</v>
      </c>
      <c r="K47" s="9">
        <v>4.5111579999999998E-4</v>
      </c>
      <c r="L47" s="8">
        <v>54677870</v>
      </c>
      <c r="M47" s="8">
        <v>59146810</v>
      </c>
      <c r="N47" s="6" t="s">
        <v>4</v>
      </c>
      <c r="O47" s="6"/>
      <c r="P47" s="10" t="s">
        <v>40</v>
      </c>
      <c r="Q47" s="10" t="s">
        <v>19</v>
      </c>
      <c r="R47" s="10" t="s">
        <v>6</v>
      </c>
      <c r="S47" s="4" t="s">
        <v>3</v>
      </c>
      <c r="T47" s="9">
        <v>15.88707</v>
      </c>
      <c r="U47" s="9">
        <v>7.7889709999999995E-57</v>
      </c>
      <c r="V47" s="9">
        <v>7.0993340000000002E-2</v>
      </c>
      <c r="W47" s="9">
        <v>4.2330410000000001</v>
      </c>
      <c r="X47" s="9">
        <v>2.3055230000000001E-5</v>
      </c>
      <c r="Y47" s="9">
        <v>0.1006929</v>
      </c>
      <c r="Z47" s="9">
        <v>2.0338660000000001E-3</v>
      </c>
      <c r="AA47" s="6">
        <v>54677850</v>
      </c>
      <c r="AB47" s="6">
        <v>3881763</v>
      </c>
      <c r="AC47" s="4" t="s">
        <v>29</v>
      </c>
    </row>
    <row r="48" spans="1:29" s="4" customFormat="1" ht="12.75" x14ac:dyDescent="0.2">
      <c r="A48" s="10"/>
      <c r="B48" s="10"/>
      <c r="C48" s="10"/>
      <c r="D48" s="4" t="s">
        <v>1</v>
      </c>
      <c r="E48" s="9">
        <v>0.52417530000000001</v>
      </c>
      <c r="F48" s="9">
        <v>0.60015660000000004</v>
      </c>
      <c r="G48" s="9">
        <v>1.192701</v>
      </c>
      <c r="H48" s="9">
        <v>0.57245650000000003</v>
      </c>
      <c r="I48" s="9">
        <v>0.56701279999999998</v>
      </c>
      <c r="J48" s="9">
        <v>1.362002E-2</v>
      </c>
      <c r="K48" s="9">
        <v>3.6438399999999999E-4</v>
      </c>
      <c r="L48" s="8">
        <v>54677880</v>
      </c>
      <c r="M48" s="8">
        <v>65214380</v>
      </c>
      <c r="N48" s="6" t="s">
        <v>4</v>
      </c>
      <c r="O48" s="6"/>
      <c r="P48" s="10"/>
      <c r="Q48" s="10"/>
      <c r="R48" s="10"/>
      <c r="S48" s="4" t="s">
        <v>1</v>
      </c>
      <c r="T48" s="9">
        <v>4.5309629999999999</v>
      </c>
      <c r="U48" s="9">
        <v>5.8715499999999997E-6</v>
      </c>
      <c r="V48" s="9">
        <v>0.77710789999999996</v>
      </c>
      <c r="W48" s="9">
        <v>3.9942120000000001</v>
      </c>
      <c r="X48" s="9">
        <v>6.4909650000000003E-5</v>
      </c>
      <c r="Y48" s="9">
        <v>9.5011999999999999E-2</v>
      </c>
      <c r="Z48" s="9">
        <v>1.6428199999999999E-3</v>
      </c>
      <c r="AA48" s="6">
        <v>54677880</v>
      </c>
      <c r="AB48" s="6">
        <v>42490610</v>
      </c>
      <c r="AC48" s="4" t="s">
        <v>29</v>
      </c>
    </row>
    <row r="49" spans="1:29" s="4" customFormat="1" ht="12.75" x14ac:dyDescent="0.2">
      <c r="A49" s="10"/>
      <c r="B49" s="10"/>
      <c r="C49" s="10"/>
      <c r="D49" s="4" t="s">
        <v>2</v>
      </c>
      <c r="E49" s="9">
        <v>-1.380101</v>
      </c>
      <c r="F49" s="9">
        <v>0.1675556</v>
      </c>
      <c r="G49" s="9">
        <v>7.9920519999999995E-2</v>
      </c>
      <c r="H49" s="9">
        <v>-0.39015749999999999</v>
      </c>
      <c r="I49" s="9">
        <v>0.69642009999999999</v>
      </c>
      <c r="J49" s="9">
        <v>-9.2837430000000006E-3</v>
      </c>
      <c r="K49" s="9">
        <v>-4.5210450000000002E-6</v>
      </c>
      <c r="L49" s="8">
        <v>54677880</v>
      </c>
      <c r="M49" s="8">
        <v>4369884</v>
      </c>
      <c r="N49" s="6" t="s">
        <v>4</v>
      </c>
      <c r="O49" s="6"/>
      <c r="P49" s="10"/>
      <c r="Q49" s="10"/>
      <c r="R49" s="10"/>
      <c r="S49" s="4" t="s">
        <v>2</v>
      </c>
      <c r="T49" s="9">
        <v>-2.1889940000000001</v>
      </c>
      <c r="U49" s="9">
        <v>2.8597299999999999E-2</v>
      </c>
      <c r="V49" s="9">
        <v>4.1708660000000002</v>
      </c>
      <c r="W49" s="9">
        <v>-4.4705159999999999</v>
      </c>
      <c r="X49" s="9">
        <v>7.8031220000000001E-6</v>
      </c>
      <c r="Y49" s="9">
        <v>-0.10634159999999999</v>
      </c>
      <c r="Z49" s="9">
        <v>-3.7025420000000001E-5</v>
      </c>
      <c r="AA49" s="6">
        <v>54677880</v>
      </c>
      <c r="AB49" s="6">
        <v>228054100</v>
      </c>
      <c r="AC49" s="4" t="s">
        <v>29</v>
      </c>
    </row>
    <row r="50" spans="1:29" s="4" customFormat="1" ht="12.75" x14ac:dyDescent="0.2">
      <c r="A50" s="10"/>
      <c r="B50" s="10"/>
      <c r="C50" s="10" t="s">
        <v>7</v>
      </c>
      <c r="D50" s="4" t="s">
        <v>3</v>
      </c>
      <c r="E50" s="9">
        <v>-4.4980880000000001E-2</v>
      </c>
      <c r="F50" s="9">
        <v>0.96412249999999999</v>
      </c>
      <c r="G50" s="9">
        <v>1.525021</v>
      </c>
      <c r="H50" s="9">
        <v>-5.554767E-2</v>
      </c>
      <c r="I50" s="9">
        <v>0.95570219999999995</v>
      </c>
      <c r="J50" s="9">
        <v>-2.721088E-3</v>
      </c>
      <c r="K50" s="9">
        <v>-3.2284160000000002E-4</v>
      </c>
      <c r="L50" s="8">
        <v>842963.3</v>
      </c>
      <c r="M50" s="8">
        <v>1285537</v>
      </c>
      <c r="N50" s="6" t="s">
        <v>4</v>
      </c>
      <c r="O50" s="6"/>
      <c r="P50" s="10"/>
      <c r="Q50" s="10"/>
      <c r="R50" s="10" t="s">
        <v>7</v>
      </c>
      <c r="S50" s="4" t="s">
        <v>3</v>
      </c>
      <c r="T50" s="9">
        <v>2.6683330000000001</v>
      </c>
      <c r="U50" s="9">
        <v>7.6228720000000002E-3</v>
      </c>
      <c r="V50" s="9">
        <v>0.80861229999999995</v>
      </c>
      <c r="W50" s="9">
        <v>2.3994409999999999</v>
      </c>
      <c r="X50" s="9">
        <v>1.6420110000000002E-2</v>
      </c>
      <c r="Y50" s="9">
        <v>0.1153323</v>
      </c>
      <c r="Z50" s="9">
        <v>1.02069E-2</v>
      </c>
      <c r="AA50" s="6">
        <v>842963.3</v>
      </c>
      <c r="AB50" s="6">
        <v>681630.5</v>
      </c>
      <c r="AC50" s="4" t="s">
        <v>29</v>
      </c>
    </row>
    <row r="51" spans="1:29" s="4" customFormat="1" ht="12.75" x14ac:dyDescent="0.2">
      <c r="A51" s="10"/>
      <c r="B51" s="10"/>
      <c r="C51" s="10"/>
      <c r="D51" s="4" t="s">
        <v>1</v>
      </c>
      <c r="E51" s="9">
        <v>-1.531763E-2</v>
      </c>
      <c r="F51" s="9">
        <v>0.98777879999999996</v>
      </c>
      <c r="G51" s="9">
        <v>1.4611879999999999</v>
      </c>
      <c r="H51" s="9">
        <v>-1.851589E-2</v>
      </c>
      <c r="I51" s="9">
        <v>0.98522730000000003</v>
      </c>
      <c r="J51" s="9">
        <v>-9.4191520000000005E-4</v>
      </c>
      <c r="K51" s="9">
        <v>-8.6139749999999995E-5</v>
      </c>
      <c r="L51" s="8">
        <v>842963.3</v>
      </c>
      <c r="M51" s="8">
        <v>1231728</v>
      </c>
      <c r="N51" s="6" t="s">
        <v>4</v>
      </c>
      <c r="O51" s="6"/>
      <c r="P51" s="10"/>
      <c r="Q51" s="10"/>
      <c r="R51" s="10"/>
      <c r="S51" s="4" t="s">
        <v>1</v>
      </c>
      <c r="T51" s="9">
        <v>2.5757210000000001</v>
      </c>
      <c r="U51" s="9">
        <v>1.0003130000000001E-2</v>
      </c>
      <c r="V51" s="9">
        <v>0.78480490000000003</v>
      </c>
      <c r="W51" s="9">
        <v>2.2818109999999998</v>
      </c>
      <c r="X51" s="9">
        <v>2.25005E-2</v>
      </c>
      <c r="Y51" s="9">
        <v>0.10968079999999999</v>
      </c>
      <c r="Z51" s="9">
        <v>7.7918060000000001E-3</v>
      </c>
      <c r="AA51" s="6">
        <v>842963.3</v>
      </c>
      <c r="AB51" s="6">
        <v>661561.80000000005</v>
      </c>
      <c r="AC51" s="4" t="s">
        <v>29</v>
      </c>
    </row>
    <row r="52" spans="1:29" s="4" customFormat="1" ht="12.75" x14ac:dyDescent="0.2">
      <c r="A52" s="10"/>
      <c r="B52" s="10"/>
      <c r="C52" s="10"/>
      <c r="D52" s="4" t="s">
        <v>2</v>
      </c>
      <c r="E52" s="9">
        <v>0.22778799999999999</v>
      </c>
      <c r="F52" s="9">
        <v>0.81981110000000001</v>
      </c>
      <c r="G52" s="9">
        <v>0.99867079999999997</v>
      </c>
      <c r="H52" s="9">
        <v>0.22763649999999999</v>
      </c>
      <c r="I52" s="9">
        <v>0.81992880000000001</v>
      </c>
      <c r="J52" s="9">
        <v>1.098901E-2</v>
      </c>
      <c r="K52" s="9">
        <v>1.163385E-5</v>
      </c>
      <c r="L52" s="8">
        <v>842963.3</v>
      </c>
      <c r="M52" s="8">
        <v>841842.9</v>
      </c>
      <c r="N52" s="6" t="s">
        <v>4</v>
      </c>
      <c r="O52" s="6"/>
      <c r="P52" s="10"/>
      <c r="Q52" s="10"/>
      <c r="R52" s="10"/>
      <c r="S52" s="4" t="s">
        <v>2</v>
      </c>
      <c r="T52" s="9">
        <v>-1.9417390000000001</v>
      </c>
      <c r="U52" s="9">
        <v>5.2168680000000002E-2</v>
      </c>
      <c r="V52" s="9">
        <v>2.6955969999999998</v>
      </c>
      <c r="W52" s="9">
        <v>-3.1880000000000002</v>
      </c>
      <c r="X52" s="9">
        <v>1.432603E-3</v>
      </c>
      <c r="Y52" s="9">
        <v>-0.1532182</v>
      </c>
      <c r="Z52" s="9">
        <v>-1.6505910000000001E-4</v>
      </c>
      <c r="AA52" s="6">
        <v>842963.3</v>
      </c>
      <c r="AB52" s="6">
        <v>2272289</v>
      </c>
      <c r="AC52" s="4" t="s">
        <v>4</v>
      </c>
    </row>
    <row r="53" spans="1:29" s="4" customFormat="1" ht="12.75" x14ac:dyDescent="0.2">
      <c r="A53" s="10"/>
      <c r="B53" s="10"/>
      <c r="C53" s="10" t="s">
        <v>8</v>
      </c>
      <c r="D53" s="4" t="s">
        <v>3</v>
      </c>
      <c r="E53" s="9">
        <v>-1.355521</v>
      </c>
      <c r="F53" s="9">
        <v>0.17525170000000001</v>
      </c>
      <c r="G53" s="9">
        <v>0.40556510000000001</v>
      </c>
      <c r="H53" s="9">
        <v>-0.86324970000000001</v>
      </c>
      <c r="I53" s="9">
        <v>0.38800020000000002</v>
      </c>
      <c r="J53" s="9">
        <v>-7.440476E-2</v>
      </c>
      <c r="K53" s="9">
        <v>-1.48808E-2</v>
      </c>
      <c r="L53" s="8">
        <v>29792</v>
      </c>
      <c r="M53" s="8">
        <v>12082.6</v>
      </c>
      <c r="N53" s="6" t="s">
        <v>4</v>
      </c>
      <c r="O53" s="6"/>
      <c r="P53" s="10"/>
      <c r="Q53" s="10"/>
      <c r="R53" s="10" t="s">
        <v>8</v>
      </c>
      <c r="S53" s="4" t="s">
        <v>3</v>
      </c>
      <c r="T53" s="9">
        <v>2.4970509999999999</v>
      </c>
      <c r="U53" s="9">
        <v>1.2523090000000001E-2</v>
      </c>
      <c r="V53" s="9">
        <v>1</v>
      </c>
      <c r="W53" s="9">
        <v>2.4970509999999999</v>
      </c>
      <c r="X53" s="9">
        <v>1.2523090000000001E-2</v>
      </c>
      <c r="Y53" s="9">
        <v>0.2142857</v>
      </c>
      <c r="Z53" s="9">
        <v>2.7293390000000001E-2</v>
      </c>
      <c r="AA53" s="6">
        <v>29792</v>
      </c>
      <c r="AB53" s="6">
        <v>29792</v>
      </c>
      <c r="AC53" s="4" t="s">
        <v>29</v>
      </c>
    </row>
    <row r="54" spans="1:29" s="4" customFormat="1" ht="12.75" x14ac:dyDescent="0.2">
      <c r="A54" s="10"/>
      <c r="B54" s="10"/>
      <c r="C54" s="10"/>
      <c r="D54" s="4" t="s">
        <v>1</v>
      </c>
      <c r="E54" s="9">
        <v>-1.3529850000000001</v>
      </c>
      <c r="F54" s="9">
        <v>0.17606050000000001</v>
      </c>
      <c r="G54" s="9">
        <v>0.40708689999999997</v>
      </c>
      <c r="H54" s="9">
        <v>-0.86324970000000001</v>
      </c>
      <c r="I54" s="9">
        <v>0.38800020000000002</v>
      </c>
      <c r="J54" s="9">
        <v>-7.440476E-2</v>
      </c>
      <c r="K54" s="9">
        <v>-1.6957730000000001E-2</v>
      </c>
      <c r="L54" s="8">
        <v>29792</v>
      </c>
      <c r="M54" s="8">
        <v>12127.93</v>
      </c>
      <c r="N54" s="6" t="s">
        <v>4</v>
      </c>
      <c r="O54" s="6"/>
      <c r="P54" s="10"/>
      <c r="Q54" s="10"/>
      <c r="R54" s="10"/>
      <c r="S54" s="4" t="s">
        <v>1</v>
      </c>
      <c r="T54" s="9">
        <v>2.5150510000000001</v>
      </c>
      <c r="U54" s="9">
        <v>1.1901510000000001E-2</v>
      </c>
      <c r="V54" s="9">
        <v>0.92273890000000003</v>
      </c>
      <c r="W54" s="9">
        <v>2.41594</v>
      </c>
      <c r="X54" s="9">
        <v>1.5694630000000001E-2</v>
      </c>
      <c r="Y54" s="9">
        <v>0.20734130000000001</v>
      </c>
      <c r="Z54" s="9">
        <v>2.1513859999999999E-2</v>
      </c>
      <c r="AA54" s="6">
        <v>29792</v>
      </c>
      <c r="AB54" s="6">
        <v>27490.240000000002</v>
      </c>
      <c r="AC54" s="4" t="s">
        <v>29</v>
      </c>
    </row>
    <row r="55" spans="1:29" s="4" customFormat="1" ht="12.75" x14ac:dyDescent="0.2">
      <c r="A55" s="10"/>
      <c r="B55" s="10"/>
      <c r="C55" s="10"/>
      <c r="D55" s="4" t="s">
        <v>2</v>
      </c>
      <c r="E55" s="9">
        <v>0.52458819999999995</v>
      </c>
      <c r="F55" s="9">
        <v>0.59986950000000006</v>
      </c>
      <c r="G55" s="9">
        <v>1.1954560000000001</v>
      </c>
      <c r="H55" s="9">
        <v>0.57356859999999998</v>
      </c>
      <c r="I55" s="9">
        <v>0.56625979999999998</v>
      </c>
      <c r="J55" s="9">
        <v>4.9603170000000002E-2</v>
      </c>
      <c r="K55" s="9">
        <v>7.4688559999999999E-5</v>
      </c>
      <c r="L55" s="8">
        <v>29792</v>
      </c>
      <c r="M55" s="8">
        <v>35615.03</v>
      </c>
      <c r="N55" s="6" t="s">
        <v>4</v>
      </c>
      <c r="O55" s="6"/>
      <c r="P55" s="10"/>
      <c r="Q55" s="10"/>
      <c r="R55" s="10"/>
      <c r="S55" s="4" t="s">
        <v>2</v>
      </c>
      <c r="T55" s="9">
        <v>-3.246588</v>
      </c>
      <c r="U55" s="9">
        <v>1.1679730000000001E-3</v>
      </c>
      <c r="V55" s="9">
        <v>0.7185106</v>
      </c>
      <c r="W55" s="9">
        <v>-2.7519710000000002</v>
      </c>
      <c r="X55" s="9">
        <v>5.923785E-3</v>
      </c>
      <c r="Y55" s="9">
        <v>-0.23611109999999999</v>
      </c>
      <c r="Z55" s="9">
        <v>-3.232183E-4</v>
      </c>
      <c r="AA55" s="6">
        <v>29792</v>
      </c>
      <c r="AB55" s="6">
        <v>21405.87</v>
      </c>
      <c r="AC55" s="4" t="s">
        <v>29</v>
      </c>
    </row>
    <row r="56" spans="1:29" s="4" customFormat="1" ht="12.75" x14ac:dyDescent="0.2"/>
    <row r="57" spans="1:29" s="3" customFormat="1" ht="12.75" x14ac:dyDescent="0.2">
      <c r="A57" s="3" t="s">
        <v>0</v>
      </c>
      <c r="B57" s="3" t="s">
        <v>16</v>
      </c>
      <c r="C57" s="3" t="s">
        <v>41</v>
      </c>
      <c r="D57" s="3" t="s">
        <v>42</v>
      </c>
      <c r="E57" s="3" t="s">
        <v>20</v>
      </c>
      <c r="F57" s="3" t="s">
        <v>21</v>
      </c>
      <c r="G57" s="3" t="s">
        <v>22</v>
      </c>
      <c r="H57" s="3" t="s">
        <v>23</v>
      </c>
      <c r="I57" s="3" t="s">
        <v>24</v>
      </c>
      <c r="J57" s="3" t="s">
        <v>13</v>
      </c>
      <c r="K57" s="3" t="s">
        <v>25</v>
      </c>
      <c r="L57" s="3" t="s">
        <v>26</v>
      </c>
      <c r="M57" s="3" t="s">
        <v>27</v>
      </c>
      <c r="N57" s="3" t="s">
        <v>15</v>
      </c>
      <c r="P57" s="3" t="s">
        <v>0</v>
      </c>
      <c r="Q57" s="3" t="s">
        <v>16</v>
      </c>
      <c r="R57" s="3" t="s">
        <v>41</v>
      </c>
      <c r="S57" s="3" t="s">
        <v>42</v>
      </c>
      <c r="T57" s="3" t="s">
        <v>20</v>
      </c>
      <c r="U57" s="3" t="s">
        <v>21</v>
      </c>
      <c r="V57" s="3" t="s">
        <v>22</v>
      </c>
      <c r="W57" s="3" t="s">
        <v>23</v>
      </c>
      <c r="X57" s="3" t="s">
        <v>24</v>
      </c>
      <c r="Y57" s="3" t="s">
        <v>13</v>
      </c>
      <c r="Z57" s="3" t="s">
        <v>25</v>
      </c>
      <c r="AA57" s="3" t="s">
        <v>26</v>
      </c>
      <c r="AB57" s="3" t="s">
        <v>27</v>
      </c>
      <c r="AC57" s="3" t="s">
        <v>15</v>
      </c>
    </row>
    <row r="58" spans="1:29" s="4" customFormat="1" ht="12.75" x14ac:dyDescent="0.2">
      <c r="A58" s="10" t="s">
        <v>5</v>
      </c>
      <c r="B58" s="10" t="s">
        <v>28</v>
      </c>
      <c r="C58" s="10" t="s">
        <v>6</v>
      </c>
      <c r="D58" s="4" t="s">
        <v>3</v>
      </c>
      <c r="E58" s="9">
        <v>0.84791499999999997</v>
      </c>
      <c r="F58" s="9">
        <v>0.39648529999999998</v>
      </c>
      <c r="G58" s="9">
        <v>0.46947489999999997</v>
      </c>
      <c r="H58" s="9">
        <v>0.58097639999999995</v>
      </c>
      <c r="I58" s="9">
        <v>0.56125639999999999</v>
      </c>
      <c r="J58" s="9">
        <v>1.382268E-2</v>
      </c>
      <c r="K58" s="9">
        <v>4.5111579999999998E-4</v>
      </c>
      <c r="L58" s="8">
        <v>54677870</v>
      </c>
      <c r="M58" s="8">
        <v>25669880</v>
      </c>
      <c r="N58" s="6" t="s">
        <v>4</v>
      </c>
      <c r="O58" s="6"/>
      <c r="P58" s="10" t="s">
        <v>40</v>
      </c>
      <c r="Q58" s="10" t="s">
        <v>28</v>
      </c>
      <c r="R58" s="10" t="s">
        <v>6</v>
      </c>
      <c r="S58" s="4" t="s">
        <v>3</v>
      </c>
      <c r="T58" s="9">
        <v>7.8458569999999996</v>
      </c>
      <c r="U58" s="9">
        <v>4.3000609999999997E-15</v>
      </c>
      <c r="V58" s="9">
        <v>0.29108790000000001</v>
      </c>
      <c r="W58" s="9">
        <v>4.2330410000000001</v>
      </c>
      <c r="X58" s="9">
        <v>2.3055230000000001E-5</v>
      </c>
      <c r="Y58" s="9">
        <v>0.1006929</v>
      </c>
      <c r="Z58" s="9">
        <v>2.0338660000000001E-3</v>
      </c>
      <c r="AA58" s="6">
        <v>54677850</v>
      </c>
      <c r="AB58" s="6">
        <v>15916060</v>
      </c>
      <c r="AC58" s="4" t="s">
        <v>29</v>
      </c>
    </row>
    <row r="59" spans="1:29" s="4" customFormat="1" ht="12.75" x14ac:dyDescent="0.2">
      <c r="A59" s="10"/>
      <c r="B59" s="10"/>
      <c r="C59" s="10"/>
      <c r="D59" s="4" t="s">
        <v>1</v>
      </c>
      <c r="E59" s="9">
        <v>0.83395710000000001</v>
      </c>
      <c r="F59" s="9">
        <v>0.40430519999999998</v>
      </c>
      <c r="G59" s="9">
        <v>0.47119159999999999</v>
      </c>
      <c r="H59" s="9">
        <v>0.57245650000000003</v>
      </c>
      <c r="I59" s="9">
        <v>0.56701279999999998</v>
      </c>
      <c r="J59" s="9">
        <v>1.362002E-2</v>
      </c>
      <c r="K59" s="9">
        <v>3.6438399999999999E-4</v>
      </c>
      <c r="L59" s="8">
        <v>54677880</v>
      </c>
      <c r="M59" s="8">
        <v>25763750</v>
      </c>
      <c r="N59" s="6" t="s">
        <v>4</v>
      </c>
      <c r="O59" s="6"/>
      <c r="P59" s="10"/>
      <c r="Q59" s="10"/>
      <c r="R59" s="10"/>
      <c r="S59" s="4" t="s">
        <v>1</v>
      </c>
      <c r="T59" s="9">
        <v>7.5025380000000004</v>
      </c>
      <c r="U59" s="9">
        <v>6.2593749999999995E-14</v>
      </c>
      <c r="V59" s="9">
        <v>0.28343000000000002</v>
      </c>
      <c r="W59" s="9">
        <v>3.9942120000000001</v>
      </c>
      <c r="X59" s="9">
        <v>6.4909650000000003E-5</v>
      </c>
      <c r="Y59" s="9">
        <v>9.5011999999999999E-2</v>
      </c>
      <c r="Z59" s="9">
        <v>1.6428199999999999E-3</v>
      </c>
      <c r="AA59" s="6">
        <v>54677880</v>
      </c>
      <c r="AB59" s="6">
        <v>15497350</v>
      </c>
      <c r="AC59" s="4" t="s">
        <v>29</v>
      </c>
    </row>
    <row r="60" spans="1:29" s="4" customFormat="1" ht="12.75" x14ac:dyDescent="0.2">
      <c r="A60" s="10"/>
      <c r="B60" s="10"/>
      <c r="C60" s="10"/>
      <c r="D60" s="4" t="s">
        <v>2</v>
      </c>
      <c r="E60" s="9">
        <v>-1.088414</v>
      </c>
      <c r="F60" s="9">
        <v>0.27641250000000001</v>
      </c>
      <c r="G60" s="9">
        <v>0.12849669999999999</v>
      </c>
      <c r="H60" s="9">
        <v>-0.39015749999999999</v>
      </c>
      <c r="I60" s="9">
        <v>0.69642009999999999</v>
      </c>
      <c r="J60" s="9">
        <v>-9.2837430000000006E-3</v>
      </c>
      <c r="K60" s="9">
        <v>-4.5210450000000002E-6</v>
      </c>
      <c r="L60" s="8">
        <v>54677880</v>
      </c>
      <c r="M60" s="8">
        <v>7025926</v>
      </c>
      <c r="N60" s="6" t="s">
        <v>4</v>
      </c>
      <c r="O60" s="6"/>
      <c r="P60" s="10"/>
      <c r="Q60" s="10"/>
      <c r="R60" s="10"/>
      <c r="S60" s="4" t="s">
        <v>2</v>
      </c>
      <c r="T60" s="9">
        <v>-14.72986</v>
      </c>
      <c r="U60" s="9">
        <v>4.1457530000000004E-49</v>
      </c>
      <c r="V60" s="9">
        <v>9.2112399999999997E-2</v>
      </c>
      <c r="W60" s="9">
        <v>-4.4705159999999999</v>
      </c>
      <c r="X60" s="9">
        <v>7.8031220000000001E-6</v>
      </c>
      <c r="Y60" s="9">
        <v>-0.10634159999999999</v>
      </c>
      <c r="Z60" s="9">
        <v>-3.7025420000000001E-5</v>
      </c>
      <c r="AA60" s="6">
        <v>54677880</v>
      </c>
      <c r="AB60" s="6">
        <v>5036511</v>
      </c>
      <c r="AC60" s="4" t="s">
        <v>29</v>
      </c>
    </row>
    <row r="61" spans="1:29" s="4" customFormat="1" ht="12.75" x14ac:dyDescent="0.2">
      <c r="A61" s="10"/>
      <c r="B61" s="10"/>
      <c r="C61" s="10" t="s">
        <v>7</v>
      </c>
      <c r="D61" s="4" t="s">
        <v>3</v>
      </c>
      <c r="E61" s="9">
        <v>-0.11570220000000001</v>
      </c>
      <c r="F61" s="9">
        <v>0.90788860000000005</v>
      </c>
      <c r="G61" s="9">
        <v>0.2304881</v>
      </c>
      <c r="H61" s="9">
        <v>-5.554767E-2</v>
      </c>
      <c r="I61" s="9">
        <v>0.95570219999999995</v>
      </c>
      <c r="J61" s="9">
        <v>-2.721088E-3</v>
      </c>
      <c r="K61" s="9">
        <v>-3.2284160000000002E-4</v>
      </c>
      <c r="L61" s="8">
        <v>842963.3</v>
      </c>
      <c r="M61" s="8">
        <v>194293</v>
      </c>
      <c r="N61" s="6" t="s">
        <v>4</v>
      </c>
      <c r="O61" s="6"/>
      <c r="P61" s="10"/>
      <c r="Q61" s="10"/>
      <c r="R61" s="10" t="s">
        <v>7</v>
      </c>
      <c r="S61" s="4" t="s">
        <v>3</v>
      </c>
      <c r="T61" s="9">
        <v>7.0858410000000003</v>
      </c>
      <c r="U61" s="9">
        <v>1.3820250000000001E-12</v>
      </c>
      <c r="V61" s="9">
        <v>0.1146668</v>
      </c>
      <c r="W61" s="9">
        <v>2.3994409999999999</v>
      </c>
      <c r="X61" s="9">
        <v>1.6420110000000002E-2</v>
      </c>
      <c r="Y61" s="9">
        <v>0.1153323</v>
      </c>
      <c r="Z61" s="9">
        <v>1.02069E-2</v>
      </c>
      <c r="AA61" s="6">
        <v>842963.3</v>
      </c>
      <c r="AB61" s="6">
        <v>96659.87</v>
      </c>
      <c r="AC61" s="4" t="s">
        <v>29</v>
      </c>
    </row>
    <row r="62" spans="1:29" s="4" customFormat="1" ht="12.75" x14ac:dyDescent="0.2">
      <c r="A62" s="10"/>
      <c r="B62" s="10"/>
      <c r="C62" s="10"/>
      <c r="D62" s="4" t="s">
        <v>1</v>
      </c>
      <c r="E62" s="9">
        <v>-3.8112050000000001E-2</v>
      </c>
      <c r="F62" s="9">
        <v>0.96959830000000002</v>
      </c>
      <c r="G62" s="9">
        <v>0.23602860000000001</v>
      </c>
      <c r="H62" s="9">
        <v>-1.851589E-2</v>
      </c>
      <c r="I62" s="9">
        <v>0.98522730000000003</v>
      </c>
      <c r="J62" s="9">
        <v>-9.4191520000000005E-4</v>
      </c>
      <c r="K62" s="9">
        <v>-8.6139749999999995E-5</v>
      </c>
      <c r="L62" s="8">
        <v>842963.3</v>
      </c>
      <c r="M62" s="8">
        <v>198963.5</v>
      </c>
      <c r="N62" s="6" t="s">
        <v>4</v>
      </c>
      <c r="O62" s="6"/>
      <c r="P62" s="10"/>
      <c r="Q62" s="10"/>
      <c r="R62" s="10"/>
      <c r="S62" s="4" t="s">
        <v>1</v>
      </c>
      <c r="T62" s="9">
        <v>6.4733369999999999</v>
      </c>
      <c r="U62" s="9">
        <v>9.5861990000000004E-11</v>
      </c>
      <c r="V62" s="9">
        <v>0.1242519</v>
      </c>
      <c r="W62" s="9">
        <v>2.2818109999999998</v>
      </c>
      <c r="X62" s="9">
        <v>2.25005E-2</v>
      </c>
      <c r="Y62" s="9">
        <v>0.10968079999999999</v>
      </c>
      <c r="Z62" s="9">
        <v>7.7918060000000001E-3</v>
      </c>
      <c r="AA62" s="6">
        <v>842963.3</v>
      </c>
      <c r="AB62" s="6">
        <v>104739.8</v>
      </c>
      <c r="AC62" s="4" t="s">
        <v>29</v>
      </c>
    </row>
    <row r="63" spans="1:29" s="4" customFormat="1" ht="12.75" x14ac:dyDescent="0.2">
      <c r="A63" s="10"/>
      <c r="B63" s="10"/>
      <c r="C63" s="10"/>
      <c r="D63" s="4" t="s">
        <v>2</v>
      </c>
      <c r="E63" s="9">
        <v>1.0035179999999999</v>
      </c>
      <c r="F63" s="9">
        <v>0.31561099999999997</v>
      </c>
      <c r="G63" s="9">
        <v>5.14557E-2</v>
      </c>
      <c r="H63" s="9">
        <v>0.22763649999999999</v>
      </c>
      <c r="I63" s="9">
        <v>0.81992880000000001</v>
      </c>
      <c r="J63" s="9">
        <v>1.098901E-2</v>
      </c>
      <c r="K63" s="9">
        <v>1.163385E-5</v>
      </c>
      <c r="L63" s="8">
        <v>842963.3</v>
      </c>
      <c r="M63" s="8">
        <v>43375.27</v>
      </c>
      <c r="N63" s="6" t="s">
        <v>4</v>
      </c>
      <c r="O63" s="6"/>
      <c r="P63" s="10"/>
      <c r="Q63" s="10"/>
      <c r="R63" s="10"/>
      <c r="S63" s="4" t="s">
        <v>2</v>
      </c>
      <c r="T63" s="9">
        <v>-10.346690000000001</v>
      </c>
      <c r="U63" s="9">
        <v>4.332263E-25</v>
      </c>
      <c r="V63" s="9">
        <v>9.4936729999999997E-2</v>
      </c>
      <c r="W63" s="9">
        <v>-3.1880000000000002</v>
      </c>
      <c r="X63" s="9">
        <v>1.432603E-3</v>
      </c>
      <c r="Y63" s="9">
        <v>-0.1532182</v>
      </c>
      <c r="Z63" s="9">
        <v>-1.6505910000000001E-4</v>
      </c>
      <c r="AA63" s="6">
        <v>842963.3</v>
      </c>
      <c r="AB63" s="6">
        <v>80028.19</v>
      </c>
      <c r="AC63" s="4" t="s">
        <v>29</v>
      </c>
    </row>
    <row r="64" spans="1:29" s="4" customFormat="1" ht="12.75" x14ac:dyDescent="0.2">
      <c r="A64" s="10"/>
      <c r="B64" s="10"/>
      <c r="C64" s="10" t="s">
        <v>8</v>
      </c>
      <c r="D64" s="4" t="s">
        <v>3</v>
      </c>
      <c r="E64" s="9">
        <v>-1.5673159999999999</v>
      </c>
      <c r="F64" s="9">
        <v>0.1170409</v>
      </c>
      <c r="G64" s="9">
        <v>0.30336109999999999</v>
      </c>
      <c r="H64" s="9">
        <v>-0.86324970000000001</v>
      </c>
      <c r="I64" s="9">
        <v>0.38800020000000002</v>
      </c>
      <c r="J64" s="9">
        <v>-7.440476E-2</v>
      </c>
      <c r="K64" s="9">
        <v>-1.48808E-2</v>
      </c>
      <c r="L64" s="8">
        <v>29792</v>
      </c>
      <c r="M64" s="8">
        <v>9037.7340000000004</v>
      </c>
      <c r="N64" s="6" t="s">
        <v>4</v>
      </c>
      <c r="O64" s="6"/>
      <c r="P64" s="10"/>
      <c r="Q64" s="10"/>
      <c r="R64" s="10" t="s">
        <v>8</v>
      </c>
      <c r="S64" s="4" t="s">
        <v>3</v>
      </c>
      <c r="T64" s="9">
        <v>5.7303389999999998</v>
      </c>
      <c r="U64" s="9">
        <v>1.0023029999999999E-8</v>
      </c>
      <c r="V64" s="9">
        <v>0.18988659999999999</v>
      </c>
      <c r="W64" s="9">
        <v>2.4970509999999999</v>
      </c>
      <c r="X64" s="9">
        <v>1.2523090000000001E-2</v>
      </c>
      <c r="Y64" s="9">
        <v>0.2142857</v>
      </c>
      <c r="Z64" s="9">
        <v>2.7293390000000001E-2</v>
      </c>
      <c r="AA64" s="6">
        <v>29792</v>
      </c>
      <c r="AB64" s="6">
        <v>5657.1009999999997</v>
      </c>
      <c r="AC64" s="4" t="s">
        <v>29</v>
      </c>
    </row>
    <row r="65" spans="1:29" s="4" customFormat="1" ht="12.75" x14ac:dyDescent="0.2">
      <c r="A65" s="10"/>
      <c r="B65" s="10"/>
      <c r="C65" s="10"/>
      <c r="D65" s="4" t="s">
        <v>1</v>
      </c>
      <c r="E65" s="9">
        <v>-1.627175</v>
      </c>
      <c r="F65" s="9">
        <v>0.1037</v>
      </c>
      <c r="G65" s="9">
        <v>0.28145209999999998</v>
      </c>
      <c r="H65" s="9">
        <v>-0.86324970000000001</v>
      </c>
      <c r="I65" s="9">
        <v>0.38800020000000002</v>
      </c>
      <c r="J65" s="9">
        <v>-7.440476E-2</v>
      </c>
      <c r="K65" s="9">
        <v>-1.6957730000000001E-2</v>
      </c>
      <c r="L65" s="8">
        <v>29792</v>
      </c>
      <c r="M65" s="8">
        <v>8385.02</v>
      </c>
      <c r="N65" s="6" t="s">
        <v>4</v>
      </c>
      <c r="O65" s="6"/>
      <c r="P65" s="10"/>
      <c r="Q65" s="10"/>
      <c r="R65" s="10"/>
      <c r="S65" s="4" t="s">
        <v>1</v>
      </c>
      <c r="T65" s="9">
        <v>5.1871400000000003</v>
      </c>
      <c r="U65" s="9">
        <v>2.1354779999999999E-7</v>
      </c>
      <c r="V65" s="9">
        <v>0.21692839999999999</v>
      </c>
      <c r="W65" s="9">
        <v>2.41594</v>
      </c>
      <c r="X65" s="9">
        <v>1.5694630000000001E-2</v>
      </c>
      <c r="Y65" s="9">
        <v>0.20734130000000001</v>
      </c>
      <c r="Z65" s="9">
        <v>2.1513859999999999E-2</v>
      </c>
      <c r="AA65" s="6">
        <v>29792</v>
      </c>
      <c r="AB65" s="6">
        <v>6462.732</v>
      </c>
      <c r="AC65" s="4" t="s">
        <v>29</v>
      </c>
    </row>
    <row r="66" spans="1:29" s="4" customFormat="1" ht="12.75" x14ac:dyDescent="0.2">
      <c r="A66" s="10"/>
      <c r="B66" s="10"/>
      <c r="C66" s="10"/>
      <c r="D66" s="4" t="s">
        <v>2</v>
      </c>
      <c r="E66" s="9">
        <v>2.0886089999999999</v>
      </c>
      <c r="F66" s="9">
        <v>3.674293E-2</v>
      </c>
      <c r="G66" s="9">
        <v>7.5414770000000006E-2</v>
      </c>
      <c r="H66" s="9">
        <v>0.57356859999999998</v>
      </c>
      <c r="I66" s="9">
        <v>0.56625979999999998</v>
      </c>
      <c r="J66" s="9">
        <v>4.9603170000000002E-2</v>
      </c>
      <c r="K66" s="9">
        <v>7.4688559999999999E-5</v>
      </c>
      <c r="L66" s="8">
        <v>29792</v>
      </c>
      <c r="M66" s="8">
        <v>2246.7570000000001</v>
      </c>
      <c r="N66" s="6" t="s">
        <v>29</v>
      </c>
      <c r="O66" s="6"/>
      <c r="P66" s="10"/>
      <c r="Q66" s="10"/>
      <c r="R66" s="10"/>
      <c r="S66" s="4" t="s">
        <v>2</v>
      </c>
      <c r="T66" s="9">
        <v>-5.901084</v>
      </c>
      <c r="U66" s="9">
        <v>3.611201E-9</v>
      </c>
      <c r="V66" s="9">
        <v>0.21748229999999999</v>
      </c>
      <c r="W66" s="9">
        <v>-2.7519710000000002</v>
      </c>
      <c r="X66" s="9">
        <v>5.923785E-3</v>
      </c>
      <c r="Y66" s="9">
        <v>-0.23611109999999999</v>
      </c>
      <c r="Z66" s="9">
        <v>-3.232183E-4</v>
      </c>
      <c r="AA66" s="6">
        <v>29792</v>
      </c>
      <c r="AB66" s="6">
        <v>6479.2330000000002</v>
      </c>
      <c r="AC66" s="4" t="s">
        <v>29</v>
      </c>
    </row>
    <row r="67" spans="1:29" s="4" customFormat="1" ht="12.75" x14ac:dyDescent="0.2"/>
    <row r="68" spans="1:29" s="3" customFormat="1" ht="12.75" x14ac:dyDescent="0.2">
      <c r="A68" s="3" t="s">
        <v>0</v>
      </c>
      <c r="B68" s="3" t="s">
        <v>16</v>
      </c>
      <c r="C68" s="3" t="s">
        <v>41</v>
      </c>
      <c r="D68" s="3" t="s">
        <v>42</v>
      </c>
      <c r="E68" s="3" t="s">
        <v>9</v>
      </c>
      <c r="F68" s="3" t="s">
        <v>14</v>
      </c>
      <c r="G68" s="3" t="s">
        <v>10</v>
      </c>
      <c r="H68" s="3" t="s">
        <v>35</v>
      </c>
      <c r="I68" s="3" t="s">
        <v>37</v>
      </c>
      <c r="J68" s="3" t="s">
        <v>36</v>
      </c>
      <c r="K68" s="3" t="s">
        <v>39</v>
      </c>
      <c r="L68" s="3" t="s">
        <v>38</v>
      </c>
      <c r="M68" s="3" t="s">
        <v>15</v>
      </c>
      <c r="P68" s="3" t="s">
        <v>0</v>
      </c>
      <c r="Q68" s="3" t="s">
        <v>16</v>
      </c>
      <c r="R68" s="3" t="s">
        <v>41</v>
      </c>
      <c r="S68" s="3" t="s">
        <v>42</v>
      </c>
      <c r="T68" s="3" t="s">
        <v>9</v>
      </c>
      <c r="U68" s="3" t="s">
        <v>14</v>
      </c>
      <c r="V68" s="3" t="s">
        <v>10</v>
      </c>
      <c r="W68" s="3" t="s">
        <v>35</v>
      </c>
      <c r="X68" s="3" t="s">
        <v>37</v>
      </c>
      <c r="Y68" s="3" t="s">
        <v>36</v>
      </c>
      <c r="Z68" s="3" t="s">
        <v>39</v>
      </c>
      <c r="AA68" s="3" t="s">
        <v>38</v>
      </c>
      <c r="AB68" s="3" t="s">
        <v>15</v>
      </c>
    </row>
    <row r="69" spans="1:29" s="4" customFormat="1" ht="12.75" x14ac:dyDescent="0.2">
      <c r="A69" s="10" t="s">
        <v>5</v>
      </c>
      <c r="B69" s="10" t="s">
        <v>34</v>
      </c>
      <c r="C69" s="10" t="s">
        <v>6</v>
      </c>
      <c r="D69" s="4" t="s">
        <v>3</v>
      </c>
      <c r="E69" s="9">
        <v>0.58097639999999995</v>
      </c>
      <c r="F69" s="9">
        <v>4.5110000000000001E-4</v>
      </c>
      <c r="G69" s="4">
        <v>4297</v>
      </c>
      <c r="H69" s="9">
        <v>1.38227E-2</v>
      </c>
      <c r="I69" s="9">
        <v>-6.6012399999999999E-2</v>
      </c>
      <c r="J69" s="9">
        <v>6.3828099999999999E-2</v>
      </c>
      <c r="K69" s="9">
        <v>-2.7221894</v>
      </c>
      <c r="L69" s="9">
        <v>2.5977695999999999</v>
      </c>
      <c r="M69" s="4" t="s">
        <v>4</v>
      </c>
      <c r="P69" s="10" t="s">
        <v>40</v>
      </c>
      <c r="Q69" s="10" t="s">
        <v>34</v>
      </c>
      <c r="R69" s="10" t="s">
        <v>6</v>
      </c>
      <c r="S69" s="4" t="s">
        <v>3</v>
      </c>
      <c r="T69" s="9">
        <v>4.2330411000000003</v>
      </c>
      <c r="U69" s="9">
        <v>2.0338999999999999E-3</v>
      </c>
      <c r="V69" s="4">
        <v>31302</v>
      </c>
      <c r="W69" s="9">
        <v>0.1006929</v>
      </c>
      <c r="X69" s="9">
        <v>-6.3435699999999998E-2</v>
      </c>
      <c r="Y69" s="9">
        <v>6.2776200000000004E-2</v>
      </c>
      <c r="Z69" s="9">
        <v>-2.6821595</v>
      </c>
      <c r="AA69" s="9">
        <v>2.6099431000000002</v>
      </c>
      <c r="AB69" s="3" t="s">
        <v>29</v>
      </c>
    </row>
    <row r="70" spans="1:29" s="4" customFormat="1" ht="12.75" x14ac:dyDescent="0.2">
      <c r="A70" s="10"/>
      <c r="B70" s="10"/>
      <c r="C70" s="10"/>
      <c r="D70" s="4" t="s">
        <v>1</v>
      </c>
      <c r="E70" s="9">
        <v>0.57245650000000003</v>
      </c>
      <c r="F70" s="9">
        <v>3.6440000000000002E-4</v>
      </c>
      <c r="G70" s="4">
        <v>4234</v>
      </c>
      <c r="H70" s="9">
        <v>1.362E-2</v>
      </c>
      <c r="I70" s="9">
        <v>-6.4925099999999999E-2</v>
      </c>
      <c r="J70" s="9">
        <v>6.6375900000000002E-2</v>
      </c>
      <c r="K70" s="9">
        <v>-2.7903524000000002</v>
      </c>
      <c r="L70" s="9">
        <v>2.7513991</v>
      </c>
      <c r="M70" s="4" t="s">
        <v>4</v>
      </c>
      <c r="P70" s="10"/>
      <c r="Q70" s="10"/>
      <c r="R70" s="10"/>
      <c r="S70" s="4" t="s">
        <v>1</v>
      </c>
      <c r="T70" s="9">
        <v>3.9942123999999999</v>
      </c>
      <c r="U70" s="9">
        <v>1.6428E-3</v>
      </c>
      <c r="V70" s="4">
        <v>29536</v>
      </c>
      <c r="W70" s="9">
        <v>9.5011999999999999E-2</v>
      </c>
      <c r="X70" s="9">
        <v>-6.1878799999999998E-2</v>
      </c>
      <c r="Y70" s="9">
        <v>6.6170000000000007E-2</v>
      </c>
      <c r="Z70" s="9">
        <v>-2.7340868</v>
      </c>
      <c r="AA70" s="9">
        <v>2.5306913999999998</v>
      </c>
      <c r="AB70" s="3" t="s">
        <v>29</v>
      </c>
    </row>
    <row r="71" spans="1:29" s="4" customFormat="1" ht="12.75" x14ac:dyDescent="0.2">
      <c r="A71" s="10"/>
      <c r="B71" s="10"/>
      <c r="C71" s="10"/>
      <c r="D71" s="4" t="s">
        <v>2</v>
      </c>
      <c r="E71" s="9">
        <v>-0.39015749999999999</v>
      </c>
      <c r="F71" s="9">
        <v>-4.5000000000000001E-6</v>
      </c>
      <c r="G71" s="4">
        <v>-2886</v>
      </c>
      <c r="H71" s="9">
        <v>-9.2837000000000006E-3</v>
      </c>
      <c r="I71" s="9">
        <v>-4.31408E-2</v>
      </c>
      <c r="J71" s="9">
        <v>4.7461000000000003E-2</v>
      </c>
      <c r="K71" s="9">
        <v>-1.8434173</v>
      </c>
      <c r="L71" s="9">
        <v>2.0343743999999999</v>
      </c>
      <c r="M71" s="4" t="s">
        <v>4</v>
      </c>
      <c r="P71" s="10"/>
      <c r="Q71" s="10"/>
      <c r="R71" s="10"/>
      <c r="S71" s="4" t="s">
        <v>2</v>
      </c>
      <c r="T71" s="9">
        <f>-4.470516</f>
        <v>-4.4705159999999999</v>
      </c>
      <c r="U71" s="9">
        <v>-3.6999999999999998E-5</v>
      </c>
      <c r="V71" s="4">
        <v>-33058</v>
      </c>
      <c r="W71" s="9">
        <v>-0.10634159999999999</v>
      </c>
      <c r="X71" s="9">
        <v>-5.3801300000000003E-2</v>
      </c>
      <c r="Y71" s="9">
        <v>5.3720900000000002E-2</v>
      </c>
      <c r="Z71" s="9">
        <v>-2.1778580000000001</v>
      </c>
      <c r="AA71" s="9">
        <v>2.2238410000000002</v>
      </c>
      <c r="AB71" s="3" t="s">
        <v>29</v>
      </c>
    </row>
    <row r="72" spans="1:29" s="4" customFormat="1" ht="12.75" x14ac:dyDescent="0.2">
      <c r="A72" s="10"/>
      <c r="B72" s="10"/>
      <c r="C72" s="10" t="s">
        <v>7</v>
      </c>
      <c r="D72" s="4" t="s">
        <v>3</v>
      </c>
      <c r="E72" s="9">
        <f>-0.0555477</f>
        <v>-5.5547699999999998E-2</v>
      </c>
      <c r="F72" s="9">
        <v>-3.2279999999999999E-4</v>
      </c>
      <c r="G72" s="4">
        <v>-52</v>
      </c>
      <c r="H72" s="9">
        <v>-9.4189999999999996E-4</v>
      </c>
      <c r="I72" s="9">
        <v>-0.1110413</v>
      </c>
      <c r="J72" s="9">
        <v>0.100157</v>
      </c>
      <c r="K72" s="9">
        <v>-2.3722755000000002</v>
      </c>
      <c r="L72" s="9">
        <v>2.0945285</v>
      </c>
      <c r="M72" s="4" t="s">
        <v>4</v>
      </c>
      <c r="P72" s="10"/>
      <c r="Q72" s="10"/>
      <c r="R72" s="10" t="s">
        <v>7</v>
      </c>
      <c r="S72" s="4" t="s">
        <v>3</v>
      </c>
      <c r="T72" s="9">
        <v>2.3994414000000002</v>
      </c>
      <c r="U72" s="9">
        <v>1.02069E-2</v>
      </c>
      <c r="V72" s="4">
        <v>2204</v>
      </c>
      <c r="W72" s="9">
        <v>0.1153323</v>
      </c>
      <c r="X72" s="9">
        <v>-8.2679199999999994E-2</v>
      </c>
      <c r="Y72" s="9">
        <v>9.0371499999999994E-2</v>
      </c>
      <c r="Z72" s="9">
        <v>-1.7438004</v>
      </c>
      <c r="AA72" s="9">
        <v>1.9605629</v>
      </c>
      <c r="AB72" s="3" t="s">
        <v>29</v>
      </c>
    </row>
    <row r="73" spans="1:29" s="4" customFormat="1" ht="12.75" x14ac:dyDescent="0.2">
      <c r="A73" s="10"/>
      <c r="B73" s="10"/>
      <c r="C73" s="10"/>
      <c r="D73" s="4" t="s">
        <v>1</v>
      </c>
      <c r="E73" s="9">
        <f>-0.0185159</f>
        <v>-1.8515899999999998E-2</v>
      </c>
      <c r="F73" s="9">
        <v>-8.6100000000000006E-5</v>
      </c>
      <c r="G73" s="4">
        <v>-18</v>
      </c>
      <c r="H73" s="9">
        <v>-9.4189999999999996E-4</v>
      </c>
      <c r="I73" s="9">
        <v>-0.1110413</v>
      </c>
      <c r="J73" s="9">
        <v>0.100157</v>
      </c>
      <c r="K73" s="9">
        <v>-2.2568204000000001</v>
      </c>
      <c r="L73" s="9">
        <v>2.1010338000000002</v>
      </c>
      <c r="M73" s="4" t="s">
        <v>4</v>
      </c>
      <c r="P73" s="10"/>
      <c r="Q73" s="10"/>
      <c r="R73" s="10"/>
      <c r="S73" s="4" t="s">
        <v>1</v>
      </c>
      <c r="T73" s="9">
        <v>2.2818111000000001</v>
      </c>
      <c r="U73" s="9">
        <v>7.7917999999999998E-3</v>
      </c>
      <c r="V73" s="4">
        <v>2096</v>
      </c>
      <c r="W73" s="9">
        <v>0.10968079999999999</v>
      </c>
      <c r="X73" s="9">
        <v>-8.5243299999999994E-2</v>
      </c>
      <c r="Y73" s="9">
        <v>8.8121400000000003E-2</v>
      </c>
      <c r="Z73" s="9">
        <v>-1.6773705000000001</v>
      </c>
      <c r="AA73" s="9">
        <v>1.8418432</v>
      </c>
      <c r="AB73" s="3" t="s">
        <v>29</v>
      </c>
    </row>
    <row r="74" spans="1:29" s="4" customFormat="1" ht="12.75" x14ac:dyDescent="0.2">
      <c r="A74" s="10"/>
      <c r="B74" s="10"/>
      <c r="C74" s="10"/>
      <c r="D74" s="4" t="s">
        <v>2</v>
      </c>
      <c r="E74" s="9">
        <v>0.22763649999999999</v>
      </c>
      <c r="F74" s="9">
        <v>1.1600000000000001E-5</v>
      </c>
      <c r="G74" s="4">
        <v>210</v>
      </c>
      <c r="H74" s="9">
        <v>1.0989000000000001E-2</v>
      </c>
      <c r="I74" s="9">
        <v>-5.3375199999999998E-2</v>
      </c>
      <c r="J74" s="9">
        <v>5.68812E-2</v>
      </c>
      <c r="K74" s="9">
        <v>-1.0826908</v>
      </c>
      <c r="L74" s="9">
        <v>1.1948521000000001</v>
      </c>
      <c r="M74" s="4" t="s">
        <v>4</v>
      </c>
      <c r="P74" s="10"/>
      <c r="Q74" s="10"/>
      <c r="R74" s="10"/>
      <c r="S74" s="4" t="s">
        <v>2</v>
      </c>
      <c r="T74" s="9">
        <f>-3.1880005</f>
        <v>-3.1880004999999998</v>
      </c>
      <c r="U74" s="9">
        <v>-1.651E-4</v>
      </c>
      <c r="V74" s="4">
        <v>-2928</v>
      </c>
      <c r="W74" s="9">
        <v>-0.1532182</v>
      </c>
      <c r="X74" s="9">
        <v>-9.1365799999999997E-2</v>
      </c>
      <c r="Y74" s="9">
        <v>8.3935099999999999E-2</v>
      </c>
      <c r="Z74" s="9">
        <v>-1.9366456999999999</v>
      </c>
      <c r="AA74" s="9">
        <v>1.8190415</v>
      </c>
      <c r="AB74" s="3" t="s">
        <v>29</v>
      </c>
    </row>
    <row r="75" spans="1:29" s="4" customFormat="1" ht="12.75" x14ac:dyDescent="0.2">
      <c r="A75" s="10"/>
      <c r="B75" s="10"/>
      <c r="C75" s="10" t="s">
        <v>8</v>
      </c>
      <c r="D75" s="4" t="s">
        <v>3</v>
      </c>
      <c r="E75" s="9">
        <f>-0.8632497</f>
        <v>-0.86324970000000001</v>
      </c>
      <c r="F75" s="9">
        <v>-1.48808E-2</v>
      </c>
      <c r="G75" s="4">
        <v>150</v>
      </c>
      <c r="H75" s="9">
        <v>-7.4404799999999993E-2</v>
      </c>
      <c r="I75" s="9">
        <v>-0.1825397</v>
      </c>
      <c r="J75" s="9">
        <v>0.17559520000000001</v>
      </c>
      <c r="K75" s="9">
        <v>-2.1504446000000002</v>
      </c>
      <c r="L75" s="9">
        <v>2.1511675000000001</v>
      </c>
      <c r="M75" s="4" t="s">
        <v>4</v>
      </c>
      <c r="P75" s="10"/>
      <c r="Q75" s="10"/>
      <c r="R75" s="10" t="s">
        <v>8</v>
      </c>
      <c r="S75" s="4" t="s">
        <v>3</v>
      </c>
      <c r="T75" s="9">
        <v>2.4970512</v>
      </c>
      <c r="U75" s="9">
        <v>2.7293399999999999E-2</v>
      </c>
      <c r="V75" s="4">
        <v>432</v>
      </c>
      <c r="W75" s="9">
        <v>0.2142857</v>
      </c>
      <c r="X75" s="9">
        <v>-0.17311509999999999</v>
      </c>
      <c r="Y75" s="9">
        <v>0.1617063</v>
      </c>
      <c r="Z75" s="9">
        <v>-1.9712547</v>
      </c>
      <c r="AA75" s="9">
        <v>2.0236277</v>
      </c>
      <c r="AB75" s="3" t="s">
        <v>29</v>
      </c>
    </row>
    <row r="76" spans="1:29" s="4" customFormat="1" ht="12.75" x14ac:dyDescent="0.2">
      <c r="A76" s="10"/>
      <c r="B76" s="10"/>
      <c r="C76" s="10"/>
      <c r="D76" s="4" t="s">
        <v>1</v>
      </c>
      <c r="E76" s="9">
        <f>-0.8632497</f>
        <v>-0.86324970000000001</v>
      </c>
      <c r="F76" s="9">
        <v>-1.6957699999999999E-2</v>
      </c>
      <c r="G76" s="4">
        <f>-150</f>
        <v>-150</v>
      </c>
      <c r="H76" s="9">
        <v>-7.4404799999999993E-2</v>
      </c>
      <c r="I76" s="9">
        <v>-0.18898809999999999</v>
      </c>
      <c r="J76" s="9">
        <v>0.1884921</v>
      </c>
      <c r="K76" s="9">
        <v>-2.1055126999999998</v>
      </c>
      <c r="L76" s="9">
        <v>2.0987828999999998</v>
      </c>
      <c r="M76" s="4" t="s">
        <v>4</v>
      </c>
      <c r="P76" s="10"/>
      <c r="Q76" s="10"/>
      <c r="R76" s="10"/>
      <c r="S76" s="4" t="s">
        <v>1</v>
      </c>
      <c r="T76" s="9">
        <v>2.4159405</v>
      </c>
      <c r="U76" s="9">
        <v>2.1513899999999999E-2</v>
      </c>
      <c r="V76" s="4">
        <v>418</v>
      </c>
      <c r="W76" s="9">
        <v>0.20734130000000001</v>
      </c>
      <c r="X76" s="9">
        <v>-0.17013890000000001</v>
      </c>
      <c r="Y76" s="9">
        <v>0.16319439999999999</v>
      </c>
      <c r="Z76" s="9">
        <v>-1.9651156000000001</v>
      </c>
      <c r="AA76" s="9">
        <v>2.0348595</v>
      </c>
      <c r="AB76" s="3" t="s">
        <v>29</v>
      </c>
    </row>
    <row r="77" spans="1:29" s="4" customFormat="1" ht="12.75" x14ac:dyDescent="0.2">
      <c r="A77" s="10"/>
      <c r="B77" s="10"/>
      <c r="C77" s="10"/>
      <c r="D77" s="4" t="s">
        <v>2</v>
      </c>
      <c r="E77" s="9">
        <v>0.57356859999999998</v>
      </c>
      <c r="F77" s="9">
        <v>7.47E-5</v>
      </c>
      <c r="G77" s="4">
        <v>100</v>
      </c>
      <c r="H77" s="9">
        <v>4.96032E-2</v>
      </c>
      <c r="I77" s="9">
        <v>-0.1661706</v>
      </c>
      <c r="J77" s="9">
        <v>0.17013890000000001</v>
      </c>
      <c r="K77" s="9">
        <v>-1.8611693</v>
      </c>
      <c r="L77" s="9">
        <v>1.9712988</v>
      </c>
      <c r="M77" s="4" t="s">
        <v>4</v>
      </c>
      <c r="P77" s="10"/>
      <c r="Q77" s="10"/>
      <c r="R77" s="10"/>
      <c r="S77" s="4" t="s">
        <v>2</v>
      </c>
      <c r="T77" s="9">
        <f>-2.7519705</f>
        <v>-2.7519705000000001</v>
      </c>
      <c r="U77" s="9">
        <v>-3.232E-4</v>
      </c>
      <c r="V77" s="4">
        <v>-476</v>
      </c>
      <c r="W77" s="9">
        <v>-0.23611109999999999</v>
      </c>
      <c r="X77" s="9">
        <v>-0.19642860000000001</v>
      </c>
      <c r="Y77" s="9">
        <v>0.20138890000000001</v>
      </c>
      <c r="Z77" s="9">
        <v>-2.3708385000000001</v>
      </c>
      <c r="AA77" s="9">
        <v>2.4757332999999999</v>
      </c>
      <c r="AB77" s="3" t="s">
        <v>29</v>
      </c>
    </row>
  </sheetData>
  <mergeCells count="70">
    <mergeCell ref="C25:C27"/>
    <mergeCell ref="C28:C30"/>
    <mergeCell ref="C53:C55"/>
    <mergeCell ref="C36:C38"/>
    <mergeCell ref="C39:C41"/>
    <mergeCell ref="C42:C44"/>
    <mergeCell ref="C31:C33"/>
    <mergeCell ref="C47:C49"/>
    <mergeCell ref="R75:R77"/>
    <mergeCell ref="C69:C71"/>
    <mergeCell ref="C72:C74"/>
    <mergeCell ref="C75:C77"/>
    <mergeCell ref="C58:C60"/>
    <mergeCell ref="C61:C63"/>
    <mergeCell ref="C64:C66"/>
    <mergeCell ref="R72:R74"/>
    <mergeCell ref="P69:P77"/>
    <mergeCell ref="R53:R55"/>
    <mergeCell ref="R58:R60"/>
    <mergeCell ref="R61:R63"/>
    <mergeCell ref="R64:R66"/>
    <mergeCell ref="R69:R71"/>
    <mergeCell ref="Q58:Q66"/>
    <mergeCell ref="Q69:Q77"/>
    <mergeCell ref="R3:R5"/>
    <mergeCell ref="R6:R8"/>
    <mergeCell ref="R9:R11"/>
    <mergeCell ref="R14:R16"/>
    <mergeCell ref="R17:R19"/>
    <mergeCell ref="R20:R22"/>
    <mergeCell ref="R25:R27"/>
    <mergeCell ref="R28:R30"/>
    <mergeCell ref="Q3:Q11"/>
    <mergeCell ref="Q14:Q22"/>
    <mergeCell ref="Q25:Q33"/>
    <mergeCell ref="Q36:Q44"/>
    <mergeCell ref="Q47:Q55"/>
    <mergeCell ref="R31:R33"/>
    <mergeCell ref="B36:B44"/>
    <mergeCell ref="B25:B33"/>
    <mergeCell ref="B14:B22"/>
    <mergeCell ref="B3:B11"/>
    <mergeCell ref="R50:R52"/>
    <mergeCell ref="R36:R38"/>
    <mergeCell ref="R39:R41"/>
    <mergeCell ref="R42:R44"/>
    <mergeCell ref="R47:R49"/>
    <mergeCell ref="C50:C52"/>
    <mergeCell ref="C14:C16"/>
    <mergeCell ref="C17:C19"/>
    <mergeCell ref="C20:C22"/>
    <mergeCell ref="C3:C5"/>
    <mergeCell ref="C6:C8"/>
    <mergeCell ref="C9:C11"/>
    <mergeCell ref="A58:A66"/>
    <mergeCell ref="A69:A77"/>
    <mergeCell ref="B69:B77"/>
    <mergeCell ref="B58:B66"/>
    <mergeCell ref="P3:P11"/>
    <mergeCell ref="P14:P22"/>
    <mergeCell ref="P25:P33"/>
    <mergeCell ref="P36:P44"/>
    <mergeCell ref="P47:P55"/>
    <mergeCell ref="P58:P66"/>
    <mergeCell ref="A3:A11"/>
    <mergeCell ref="A14:A22"/>
    <mergeCell ref="A25:A33"/>
    <mergeCell ref="A36:A44"/>
    <mergeCell ref="A47:A55"/>
    <mergeCell ref="B47:B55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</dc:creator>
  <cp:lastModifiedBy>Ben</cp:lastModifiedBy>
  <dcterms:created xsi:type="dcterms:W3CDTF">2015-06-05T18:17:20Z</dcterms:created>
  <dcterms:modified xsi:type="dcterms:W3CDTF">2021-01-16T04:16:00Z</dcterms:modified>
</cp:coreProperties>
</file>